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hidePivotFieldList="1"/>
  <mc:AlternateContent xmlns:mc="http://schemas.openxmlformats.org/markup-compatibility/2006">
    <mc:Choice Requires="x15">
      <x15ac:absPath xmlns:x15ac="http://schemas.microsoft.com/office/spreadsheetml/2010/11/ac" url="D:\Bernard_Nkota_Mutuala_Data_Analysis_Portofolio\COVID19_Dashboard_Excel\"/>
    </mc:Choice>
  </mc:AlternateContent>
  <xr:revisionPtr revIDLastSave="0" documentId="13_ncr:1_{FA53136D-BCA9-4C85-BDFF-EA0CA845C4A7}" xr6:coauthVersionLast="47" xr6:coauthVersionMax="47" xr10:uidLastSave="{00000000-0000-0000-0000-000000000000}"/>
  <bookViews>
    <workbookView xWindow="-120" yWindow="-120" windowWidth="20730" windowHeight="11160" activeTab="1" xr2:uid="{00000000-000D-0000-FFFF-FFFF00000000}"/>
  </bookViews>
  <sheets>
    <sheet name="Most Important Dynamic Table" sheetId="5" r:id="rId1"/>
    <sheet name="Dashboard" sheetId="3" r:id="rId2"/>
  </sheets>
  <definedNames>
    <definedName name="_xlcn.WorksheetConnection_Tableau_de_Bord.XLSXFeuil21" hidden="1">Feuil2</definedName>
    <definedName name="Segment_Country_Region">#N/A</definedName>
    <definedName name="Segment_Month_Name">#N/A</definedName>
    <definedName name="Segment_WHO_Region">#N/A</definedName>
  </definedNames>
  <calcPr calcId="181029"/>
  <pivotCaches>
    <pivotCache cacheId="491" r:id="rId3"/>
  </pivotCaches>
  <extLst>
    <ext xmlns:x14="http://schemas.microsoft.com/office/spreadsheetml/2009/9/main" uri="{876F7934-8845-4945-9796-88D515C7AA90}">
      <x14:pivotCaches>
        <pivotCache cacheId="1" r:id="rId4"/>
      </x14:pivotCaches>
    </ex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841E416B-1EF1-43b6-AB56-02D37102CBD5}">
      <x15:pivotCaches>
        <pivotCache cacheId="494" r:id="rId8"/>
        <pivotCache cacheId="497" r:id="rId9"/>
        <pivotCache cacheId="500" r:id="rId10"/>
        <pivotCache cacheId="503" r:id="rId11"/>
        <pivotCache cacheId="506" r:id="rId12"/>
        <pivotCache cacheId="509" r:id="rId13"/>
        <pivotCache cacheId="512" r:id="rId14"/>
      </x15:pivotCaches>
    </ext>
    <ext xmlns:x15="http://schemas.microsoft.com/office/spreadsheetml/2010/11/main" uri="{983426D0-5260-488c-9760-48F4B6AC55F4}">
      <x15:pivotTableReferences>
        <x15:pivotTableReference r:id="rId15"/>
        <x15:pivotTableReference r:id="rId16"/>
        <x15:pivotTableReference r:id="rId17"/>
        <x15:pivotTableReference r:id="rId18"/>
        <x15:pivotTableReference r:id="rId19"/>
        <x15:pivotTableReference r:id="rId20"/>
        <x15:pivotTableReference r:id="rId21"/>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uil2_fb5c83b4-0632-44f0-90df-1a9f011f650a" name="Feuil2" connection="Requête - Feuil2"/>
          <x15:modelTable id="Feuil2 1" name="Feuil2 1" connection="WorksheetConnection_Tableau_de_Bord.XLSX!Feuil2"/>
        </x15:modelTables>
        <x15:extLst>
          <ext xmlns:x16="http://schemas.microsoft.com/office/spreadsheetml/2014/11/main" uri="{9835A34E-60A6-4A7C-AAB8-D5F71C897F49}">
            <x16:modelTimeGroupings>
              <x16:modelTimeGrouping tableName="Feuil2" columnName="Year-Month" columnId="Year-Month">
                <x16:calculatedTimeColumn columnName="Year-Month (index des mois)" columnId="Year-Month (index des mois)" contentType="monthsindex" isSelected="1"/>
                <x16:calculatedTimeColumn columnName="Year-Month (mois)" columnId="Year-Month (mois)" contentType="months" isSelected="1"/>
              </x16:modelTimeGrouping>
            </x16:modelTimeGroupings>
          </ext>
        </x15:extLst>
      </x15:dataModel>
    </ext>
  </extLst>
</workbook>
</file>

<file path=xl/calcChain.xml><?xml version="1.0" encoding="utf-8"?>
<calcChain xmlns="http://schemas.openxmlformats.org/spreadsheetml/2006/main">
  <c r="E9" i="5" l="1"/>
  <c r="I9" i="5"/>
  <c r="D9" i="5"/>
  <c r="H9" i="5"/>
  <c r="C9" i="5"/>
  <c r="G9" i="5"/>
  <c r="B9" i="5"/>
  <c r="F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E0C49B-1A10-427D-845A-85B5DFDDBB85}" name="Requête - Feuil2" description="Connexion à la requête « Feuil2 » dans le classeur." type="100" refreshedVersion="7" minRefreshableVersion="5">
    <extLst>
      <ext xmlns:x15="http://schemas.microsoft.com/office/spreadsheetml/2010/11/main" uri="{DE250136-89BD-433C-8126-D09CA5730AF9}">
        <x15:connection id="d46f8426-54e0-4013-bf12-126be502894b"/>
      </ext>
    </extLst>
  </connection>
  <connection id="2" xr16:uid="{8B9E6C04-AB1F-43A2-BEF2-C1D320993695}" keepAlive="1" name="ThisWorkbookDataModel" description="Modèle de données"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E472B0C4-AC27-426C-B742-F9010336CE8F}" name="WorksheetConnection_Tableau_de_Bord.XLSX!Feuil2" type="102" refreshedVersion="7" minRefreshableVersion="5">
    <extLst>
      <ext xmlns:x15="http://schemas.microsoft.com/office/spreadsheetml/2010/11/main" uri="{DE250136-89BD-433C-8126-D09CA5730AF9}">
        <x15:connection id="Feuil2 1" autoDelete="1">
          <x15:rangePr sourceName="_xlcn.WorksheetConnection_Tableau_de_Bord.XLSXFeuil21"/>
        </x15:connection>
      </ext>
    </extLst>
  </connection>
</connections>
</file>

<file path=xl/sharedStrings.xml><?xml version="1.0" encoding="utf-8"?>
<sst xmlns="http://schemas.openxmlformats.org/spreadsheetml/2006/main" count="9" uniqueCount="9">
  <si>
    <t>Total Deaths</t>
  </si>
  <si>
    <t>Total Confirmed</t>
  </si>
  <si>
    <t>Total Recovered</t>
  </si>
  <si>
    <t>Active Cases</t>
  </si>
  <si>
    <t>Total New Cases</t>
  </si>
  <si>
    <t>Mortality Rate</t>
  </si>
  <si>
    <t>Recovery Rate</t>
  </si>
  <si>
    <t>Daily Growth Rate</t>
  </si>
  <si>
    <r>
      <rPr>
        <b/>
        <sz val="36"/>
        <color rgb="FFFFFF99"/>
        <rFont val="Bahnschrift"/>
        <family val="2"/>
      </rPr>
      <t>COVID-19 Dashboard</t>
    </r>
    <r>
      <rPr>
        <b/>
        <sz val="24"/>
        <color rgb="FFFFFF99"/>
        <rFont val="Bahnschrift"/>
        <family val="2"/>
      </rPr>
      <t xml:space="preserve">
</t>
    </r>
    <r>
      <rPr>
        <b/>
        <sz val="24"/>
        <color theme="0"/>
        <rFont val="Bahnschrift"/>
        <family val="2"/>
      </rPr>
      <t>WHO Report | January - July 2020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</si>
</sst>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0.00\ %;0.00\ %"/>
  </numFmts>
  <fonts count="5" x14ac:knownFonts="1">
    <font>
      <sz val="11"/>
      <color theme="1"/>
      <name val="Calibri"/>
      <family val="2"/>
      <scheme val="minor"/>
    </font>
    <font>
      <sz val="11"/>
      <color theme="1"/>
      <name val="Calibri"/>
      <family val="2"/>
      <scheme val="minor"/>
    </font>
    <font>
      <b/>
      <sz val="24"/>
      <color rgb="FFFFFF99"/>
      <name val="Bahnschrift"/>
      <family val="2"/>
    </font>
    <font>
      <b/>
      <sz val="24"/>
      <color theme="0"/>
      <name val="Bahnschrift"/>
      <family val="2"/>
    </font>
    <font>
      <b/>
      <sz val="36"/>
      <color rgb="FFFFFF99"/>
      <name val="Bahnschrift"/>
      <family val="2"/>
    </font>
  </fonts>
  <fills count="3">
    <fill>
      <patternFill patternType="none"/>
    </fill>
    <fill>
      <patternFill patternType="gray125"/>
    </fill>
    <fill>
      <patternFill patternType="solid">
        <fgColor theme="3" tint="-0.249977111117893"/>
        <bgColor indexed="64"/>
      </patternFill>
    </fill>
  </fills>
  <borders count="2">
    <border>
      <left/>
      <right/>
      <top/>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6">
    <xf numFmtId="0" fontId="0" fillId="0" borderId="0" xfId="0"/>
    <xf numFmtId="3" fontId="0" fillId="0" borderId="0" xfId="0" applyNumberFormat="1"/>
    <xf numFmtId="164" fontId="0" fillId="0" borderId="0" xfId="0" applyNumberFormat="1"/>
    <xf numFmtId="10" fontId="0" fillId="0" borderId="0" xfId="1" applyNumberFormat="1" applyFont="1"/>
    <xf numFmtId="0" fontId="2" fillId="2" borderId="1" xfId="0" applyFont="1" applyFill="1" applyBorder="1" applyAlignment="1">
      <alignment horizontal="center" vertical="center" wrapText="1"/>
    </xf>
    <xf numFmtId="0" fontId="2" fillId="2" borderId="0" xfId="0" applyFont="1" applyFill="1" applyBorder="1" applyAlignment="1">
      <alignment horizontal="center" vertical="center" wrapText="1"/>
    </xf>
  </cellXfs>
  <cellStyles count="2">
    <cellStyle name="Normal" xfId="0" builtinId="0"/>
    <cellStyle name="Pourcentage" xfId="1" builtinId="5"/>
  </cellStyles>
  <dxfs count="3">
    <dxf>
      <font>
        <b val="0"/>
        <i val="0"/>
        <sz val="14"/>
        <color theme="3" tint="-0.24994659260841701"/>
        <name val="Century"/>
        <family val="1"/>
        <scheme val="none"/>
      </font>
      <fill>
        <patternFill>
          <bgColor theme="0"/>
        </patternFill>
      </fill>
      <border>
        <left style="thin">
          <color auto="1"/>
        </left>
        <right style="thin">
          <color auto="1"/>
        </right>
        <top style="thin">
          <color auto="1"/>
        </top>
        <bottom style="thin">
          <color auto="1"/>
        </bottom>
      </border>
    </dxf>
    <dxf>
      <fill>
        <patternFill>
          <bgColor theme="3" tint="-0.24994659260841701"/>
        </patternFill>
      </fill>
    </dxf>
    <dxf>
      <font>
        <b val="0"/>
        <i val="0"/>
        <sz val="12"/>
        <name val="Bell MT"/>
        <family val="1"/>
        <scheme val="none"/>
      </font>
    </dxf>
  </dxfs>
  <tableStyles count="4" defaultTableStyle="TableStyleMedium2" defaultPivotStyle="PivotStyleLight16">
    <tableStyle name="Style de segment 1" pivot="0" table="0" count="1" xr9:uid="{94CE2C2E-9CFB-4080-A104-F5106B656D70}">
      <tableStyleElement type="wholeTable" dxfId="2"/>
    </tableStyle>
    <tableStyle name="Style de segment 2" pivot="0" table="0" count="1" xr9:uid="{CA856A17-F0A4-4C70-83E6-CF2FD535E2FA}"/>
    <tableStyle name="Style de segment 3" pivot="0" table="0" count="1" xr9:uid="{3C462B71-742E-4707-A18D-FCEC596E1AC8}">
      <tableStyleElement type="wholeTable" dxfId="1"/>
    </tableStyle>
    <tableStyle name="Style de segment 4" pivot="0" table="0" count="3" xr9:uid="{59B4EB25-522A-466D-A9EA-B8BB0966B987}">
      <tableStyleElement type="wholeTable" dxfId="0"/>
    </tableStyle>
  </tableStyles>
  <colors>
    <mruColors>
      <color rgb="FFFD83EE"/>
      <color rgb="FFF0A8EB"/>
      <color rgb="FF99FFCC"/>
      <color rgb="FFFF5050"/>
      <color rgb="FFFFFF99"/>
      <color rgb="FFFFFFCC"/>
      <color rgb="FFFF9999"/>
      <color rgb="FFDCCBA8"/>
    </mruColors>
  </colors>
  <extLst>
    <ext xmlns:x14="http://schemas.microsoft.com/office/spreadsheetml/2009/9/main" uri="{46F421CA-312F-682f-3DD2-61675219B42D}">
      <x14:dxfs count="3">
        <dxf>
          <font>
            <b val="0"/>
            <i val="0"/>
            <sz val="16"/>
            <color theme="4" tint="-0.24994659260841701"/>
            <name val="Arial Black"/>
            <family val="2"/>
            <scheme val="none"/>
          </font>
        </dxf>
        <dxf>
          <font>
            <b val="0"/>
            <i val="0"/>
            <sz val="14"/>
            <color theme="0"/>
            <name val="Arial Black"/>
            <family val="2"/>
            <scheme val="none"/>
          </font>
          <fill>
            <patternFill>
              <bgColor theme="3" tint="-0.24994659260841701"/>
            </patternFill>
          </fill>
        </dxf>
        <dxf>
          <font>
            <b val="0"/>
            <i/>
            <strike val="0"/>
            <sz val="14"/>
            <name val="Bell MT"/>
            <family val="1"/>
            <scheme val="none"/>
          </font>
          <fill>
            <patternFill>
              <bgColor rgb="FFFFFF99"/>
            </patternFill>
          </fill>
        </dxf>
      </x14:dxfs>
    </ext>
    <ext xmlns:x14="http://schemas.microsoft.com/office/spreadsheetml/2009/9/main" uri="{EB79DEF2-80B8-43e5-95BD-54CBDDF9020C}">
      <x14:slicerStyles defaultSlicerStyle="Style de segment 4">
        <x14:slicerStyle name="Style de segment 1"/>
        <x14:slicerStyle name="Style de segment 2">
          <x14:slicerStyleElements>
            <x14:slicerStyleElement type="hoveredSelectedItemWithData" dxfId="2"/>
          </x14:slicerStyleElements>
        </x14:slicerStyle>
        <x14:slicerStyle name="Style de segment 3"/>
        <x14:slicerStyle name="Style de segment 4">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Table" Target="pivotTables/pivotTable4.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pivotTable" Target="pivotTables/pivotTable7.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pivotTable" Target="pivotTables/pivotTable2.xml"/><Relationship Id="rId29"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microsoft.com/office/2007/relationships/slicerCache" Target="slicerCaches/slicerCache1.xml"/><Relationship Id="rId15" Type="http://schemas.openxmlformats.org/officeDocument/2006/relationships/pivotTable" Target="pivotTables/pivotTable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Table" Target="pivotTables/pivotTable5.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7.xml"/><Relationship Id="rId17" Type="http://schemas.openxmlformats.org/officeDocument/2006/relationships/pivotTable" Target="pivotTables/pivotTable3.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Table" Target="pivotTables/pivotTable6.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baseline="0">
                <a:solidFill>
                  <a:schemeClr val="bg1"/>
                </a:solidFill>
                <a:latin typeface="Arial" panose="020B0604020202020204" pitchFamily="34" charset="0"/>
                <a:ea typeface="+mn-ea"/>
                <a:cs typeface="Arial" panose="020B0604020202020204" pitchFamily="34" charset="0"/>
              </a:defRPr>
            </a:pPr>
            <a:r>
              <a:rPr lang="fr-FR" sz="1600">
                <a:latin typeface="Arial Black" panose="020B0A04020102020204" pitchFamily="34" charset="0"/>
              </a:rPr>
              <a:t>Monthly Confirmed Cases</a:t>
            </a:r>
          </a:p>
        </c:rich>
      </c:tx>
      <c:layout>
        <c:manualLayout>
          <c:xMode val="edge"/>
          <c:yMode val="edge"/>
          <c:x val="0.23102118803098023"/>
          <c:y val="7.6526228562918394E-2"/>
        </c:manualLayout>
      </c:layout>
      <c:overlay val="0"/>
      <c:spPr>
        <a:noFill/>
        <a:ln>
          <a:noFill/>
        </a:ln>
        <a:effectLst/>
      </c:spPr>
      <c:txPr>
        <a:bodyPr rot="0" spcFirstLastPara="1" vertOverflow="ellipsis" vert="horz" wrap="square" anchor="ctr" anchorCtr="1"/>
        <a:lstStyle/>
        <a:p>
          <a:pPr>
            <a:defRPr sz="132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outerShdw blurRad="57150" dist="19050" dir="5400000" algn="ctr" rotWithShape="0">
              <a:srgbClr val="000000">
                <a:alpha val="63000"/>
              </a:srgbClr>
            </a:outerShdw>
          </a:effectLst>
        </c:spPr>
      </c:pivotFmt>
      <c:pivotFmt>
        <c:idx val="5"/>
        <c:spPr>
          <a:solidFill>
            <a:schemeClr val="accent1">
              <a:lumMod val="75000"/>
            </a:schemeClr>
          </a:solidFill>
          <a:ln>
            <a:noFill/>
          </a:ln>
          <a:effectLst>
            <a:outerShdw blurRad="57150" dist="19050" dir="5400000" algn="ctr" rotWithShape="0">
              <a:srgbClr val="000000">
                <a:alpha val="63000"/>
              </a:srgbClr>
            </a:outerShdw>
          </a:effectLst>
        </c:spPr>
      </c:pivotFmt>
      <c:pivotFmt>
        <c:idx val="6"/>
        <c:spPr>
          <a:solidFill>
            <a:schemeClr val="accent2">
              <a:lumMod val="75000"/>
            </a:schemeClr>
          </a:solidFill>
          <a:ln>
            <a:noFill/>
          </a:ln>
          <a:effectLst>
            <a:outerShdw blurRad="57150" dist="19050" dir="5400000" algn="ctr" rotWithShape="0">
              <a:srgbClr val="000000">
                <a:alpha val="63000"/>
              </a:srgbClr>
            </a:outerShdw>
          </a:effectLst>
        </c:spPr>
      </c:pivotFmt>
      <c:pivotFmt>
        <c:idx val="7"/>
        <c:spPr>
          <a:solidFill>
            <a:schemeClr val="accent6">
              <a:lumMod val="75000"/>
            </a:schemeClr>
          </a:solidFill>
          <a:ln>
            <a:noFill/>
          </a:ln>
          <a:effectLst>
            <a:outerShdw blurRad="57150" dist="19050" dir="5400000" algn="ctr" rotWithShape="0">
              <a:srgbClr val="000000">
                <a:alpha val="63000"/>
              </a:srgbClr>
            </a:outerShdw>
          </a:effectLst>
        </c:spPr>
      </c:pivotFmt>
      <c:pivotFmt>
        <c:idx val="8"/>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9"/>
        <c:spPr>
          <a:solidFill>
            <a:srgbClr val="FF0000"/>
          </a:solidFill>
          <a:ln>
            <a:noFill/>
          </a:ln>
          <a:effectLst>
            <a:outerShdw blurRad="57150" dist="19050" dir="5400000" algn="ctr" rotWithShape="0">
              <a:srgbClr val="000000">
                <a:alpha val="63000"/>
              </a:srgbClr>
            </a:outerShdw>
          </a:effectLst>
        </c:spPr>
      </c:pivotFmt>
      <c:pivotFmt>
        <c:idx val="10"/>
        <c:spPr>
          <a:solidFill>
            <a:srgbClr val="00B050"/>
          </a:soli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a:outerShdw blurRad="57150" dist="19050" dir="5400000" algn="ctr" rotWithShape="0">
              <a:srgbClr val="000000">
                <a:alpha val="63000"/>
              </a:srgbClr>
            </a:outerShdw>
          </a:effectLst>
        </c:spPr>
      </c:pivotFmt>
      <c:pivotFmt>
        <c:idx val="15"/>
        <c:spPr>
          <a:solidFill>
            <a:srgbClr val="FF0000"/>
          </a:solidFill>
          <a:ln>
            <a:noFill/>
          </a:ln>
          <a:effectLst>
            <a:outerShdw blurRad="57150" dist="19050" dir="5400000" algn="ctr" rotWithShape="0">
              <a:srgbClr val="000000">
                <a:alpha val="63000"/>
              </a:srgbClr>
            </a:outerShdw>
          </a:effectLst>
        </c:spPr>
      </c:pivotFmt>
      <c:pivotFmt>
        <c:idx val="16"/>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17"/>
        <c:spPr>
          <a:solidFill>
            <a:schemeClr val="accent6">
              <a:lumMod val="75000"/>
            </a:schemeClr>
          </a:solidFill>
          <a:ln>
            <a:noFill/>
          </a:ln>
          <a:effectLst>
            <a:outerShdw blurRad="57150" dist="19050" dir="5400000" algn="ctr" rotWithShape="0">
              <a:srgbClr val="000000">
                <a:alpha val="63000"/>
              </a:srgbClr>
            </a:outerShdw>
          </a:effectLst>
        </c:spPr>
      </c:pivotFmt>
      <c:pivotFmt>
        <c:idx val="18"/>
        <c:spPr>
          <a:solidFill>
            <a:schemeClr val="accent2">
              <a:lumMod val="75000"/>
            </a:schemeClr>
          </a:solidFill>
          <a:ln>
            <a:noFill/>
          </a:ln>
          <a:effectLst>
            <a:outerShdw blurRad="57150" dist="19050" dir="5400000" algn="ctr" rotWithShape="0">
              <a:srgbClr val="000000">
                <a:alpha val="63000"/>
              </a:srgbClr>
            </a:outerShdw>
          </a:effectLst>
        </c:spPr>
      </c:pivotFmt>
      <c:pivotFmt>
        <c:idx val="19"/>
        <c:spPr>
          <a:solidFill>
            <a:schemeClr val="accent1">
              <a:lumMod val="75000"/>
            </a:schemeClr>
          </a:solidFill>
          <a:ln>
            <a:noFill/>
          </a:ln>
          <a:effectLst>
            <a:outerShdw blurRad="57150" dist="19050" dir="5400000" algn="ctr" rotWithShape="0">
              <a:srgbClr val="000000">
                <a:alpha val="63000"/>
              </a:srgbClr>
            </a:outerShdw>
          </a:effectLst>
        </c:spPr>
      </c:pivotFmt>
      <c:pivotFmt>
        <c:idx val="20"/>
        <c:spPr>
          <a:solidFill>
            <a:srgbClr val="92D050"/>
          </a:soli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00B050"/>
          </a:solidFill>
          <a:ln>
            <a:noFill/>
          </a:ln>
          <a:effectLst>
            <a:outerShdw blurRad="57150" dist="19050" dir="5400000" algn="ctr" rotWithShape="0">
              <a:srgbClr val="000000">
                <a:alpha val="63000"/>
              </a:srgbClr>
            </a:outerShdw>
          </a:effectLst>
        </c:spPr>
      </c:pivotFmt>
      <c:pivotFmt>
        <c:idx val="23"/>
        <c:spPr>
          <a:solidFill>
            <a:srgbClr val="FF0000"/>
          </a:solidFill>
          <a:ln>
            <a:noFill/>
          </a:ln>
          <a:effectLst>
            <a:outerShdw blurRad="57150" dist="19050" dir="5400000" algn="ctr" rotWithShape="0">
              <a:srgbClr val="000000">
                <a:alpha val="63000"/>
              </a:srgbClr>
            </a:outerShdw>
          </a:effectLst>
        </c:spPr>
      </c:pivotFmt>
      <c:pivotFmt>
        <c:idx val="24"/>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25"/>
        <c:spPr>
          <a:solidFill>
            <a:schemeClr val="accent6">
              <a:lumMod val="75000"/>
            </a:schemeClr>
          </a:solidFill>
          <a:ln>
            <a:noFill/>
          </a:ln>
          <a:effectLst>
            <a:outerShdw blurRad="57150" dist="19050" dir="5400000" algn="ctr" rotWithShape="0">
              <a:srgbClr val="000000">
                <a:alpha val="63000"/>
              </a:srgbClr>
            </a:outerShdw>
          </a:effectLst>
        </c:spPr>
      </c:pivotFmt>
      <c:pivotFmt>
        <c:idx val="26"/>
        <c:spPr>
          <a:solidFill>
            <a:schemeClr val="accent2">
              <a:lumMod val="75000"/>
            </a:schemeClr>
          </a:solidFill>
          <a:ln>
            <a:noFill/>
          </a:ln>
          <a:effectLst>
            <a:outerShdw blurRad="57150" dist="19050" dir="5400000" algn="ctr" rotWithShape="0">
              <a:srgbClr val="000000">
                <a:alpha val="63000"/>
              </a:srgbClr>
            </a:outerShdw>
          </a:effectLst>
        </c:spPr>
      </c:pivotFmt>
      <c:pivotFmt>
        <c:idx val="27"/>
        <c:spPr>
          <a:solidFill>
            <a:schemeClr val="accent1">
              <a:lumMod val="75000"/>
            </a:schemeClr>
          </a:solidFill>
          <a:ln>
            <a:noFill/>
          </a:ln>
          <a:effectLst>
            <a:outerShdw blurRad="57150" dist="19050" dir="5400000" algn="ctr" rotWithShape="0">
              <a:srgbClr val="000000">
                <a:alpha val="63000"/>
              </a:srgbClr>
            </a:outerShdw>
          </a:effectLst>
        </c:spPr>
      </c:pivotFmt>
      <c:pivotFmt>
        <c:idx val="28"/>
        <c:spPr>
          <a:solidFill>
            <a:srgbClr val="92D050"/>
          </a:soli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00B050"/>
          </a:solidFill>
          <a:ln>
            <a:noFill/>
          </a:ln>
          <a:effectLst>
            <a:outerShdw blurRad="57150" dist="19050" dir="5400000" algn="ctr" rotWithShape="0">
              <a:srgbClr val="000000">
                <a:alpha val="63000"/>
              </a:srgbClr>
            </a:outerShdw>
          </a:effectLst>
        </c:spPr>
      </c:pivotFmt>
      <c:pivotFmt>
        <c:idx val="31"/>
        <c:spPr>
          <a:solidFill>
            <a:srgbClr val="FF0000"/>
          </a:solidFill>
          <a:ln>
            <a:noFill/>
          </a:ln>
          <a:effectLst>
            <a:outerShdw blurRad="57150" dist="19050" dir="5400000" algn="ctr" rotWithShape="0">
              <a:srgbClr val="000000">
                <a:alpha val="63000"/>
              </a:srgbClr>
            </a:outerShdw>
          </a:effectLst>
        </c:spPr>
      </c:pivotFmt>
      <c:pivotFmt>
        <c:idx val="32"/>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33"/>
        <c:spPr>
          <a:solidFill>
            <a:schemeClr val="accent6">
              <a:lumMod val="75000"/>
            </a:schemeClr>
          </a:solidFill>
          <a:ln>
            <a:noFill/>
          </a:ln>
          <a:effectLst>
            <a:outerShdw blurRad="57150" dist="19050" dir="5400000" algn="ctr" rotWithShape="0">
              <a:srgbClr val="000000">
                <a:alpha val="63000"/>
              </a:srgbClr>
            </a:outerShdw>
          </a:effectLst>
        </c:spPr>
      </c:pivotFmt>
      <c:pivotFmt>
        <c:idx val="34"/>
        <c:spPr>
          <a:solidFill>
            <a:schemeClr val="accent2">
              <a:lumMod val="75000"/>
            </a:schemeClr>
          </a:solidFill>
          <a:ln>
            <a:noFill/>
          </a:ln>
          <a:effectLst>
            <a:outerShdw blurRad="57150" dist="19050" dir="5400000" algn="ctr" rotWithShape="0">
              <a:srgbClr val="000000">
                <a:alpha val="63000"/>
              </a:srgbClr>
            </a:outerShdw>
          </a:effectLst>
        </c:spPr>
      </c:pivotFmt>
      <c:pivotFmt>
        <c:idx val="35"/>
        <c:spPr>
          <a:solidFill>
            <a:schemeClr val="accent1">
              <a:lumMod val="75000"/>
            </a:schemeClr>
          </a:solidFill>
          <a:ln>
            <a:noFill/>
          </a:ln>
          <a:effectLst>
            <a:outerShdw blurRad="57150" dist="19050" dir="5400000" algn="ctr" rotWithShape="0">
              <a:srgbClr val="000000">
                <a:alpha val="63000"/>
              </a:srgbClr>
            </a:outerShdw>
          </a:effectLst>
        </c:spPr>
      </c:pivotFmt>
      <c:pivotFmt>
        <c:idx val="36"/>
        <c:spPr>
          <a:solidFill>
            <a:srgbClr val="92D050"/>
          </a:soli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00B050"/>
          </a:solidFill>
          <a:ln>
            <a:noFill/>
          </a:ln>
          <a:effectLst>
            <a:outerShdw blurRad="57150" dist="19050" dir="5400000" algn="ctr" rotWithShape="0">
              <a:srgbClr val="000000">
                <a:alpha val="63000"/>
              </a:srgbClr>
            </a:outerShdw>
          </a:effectLst>
        </c:spPr>
      </c:pivotFmt>
      <c:pivotFmt>
        <c:idx val="39"/>
        <c:spPr>
          <a:solidFill>
            <a:srgbClr val="FF0000"/>
          </a:solidFill>
          <a:ln>
            <a:noFill/>
          </a:ln>
          <a:effectLst>
            <a:outerShdw blurRad="57150" dist="19050" dir="5400000" algn="ctr" rotWithShape="0">
              <a:srgbClr val="000000">
                <a:alpha val="63000"/>
              </a:srgbClr>
            </a:outerShdw>
          </a:effectLst>
        </c:spPr>
      </c:pivotFmt>
      <c:pivotFmt>
        <c:idx val="40"/>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41"/>
        <c:spPr>
          <a:solidFill>
            <a:schemeClr val="accent6">
              <a:lumMod val="75000"/>
            </a:schemeClr>
          </a:solidFill>
          <a:ln>
            <a:noFill/>
          </a:ln>
          <a:effectLst>
            <a:outerShdw blurRad="57150" dist="19050" dir="5400000" algn="ctr" rotWithShape="0">
              <a:srgbClr val="000000">
                <a:alpha val="63000"/>
              </a:srgbClr>
            </a:outerShdw>
          </a:effectLst>
        </c:spPr>
      </c:pivotFmt>
      <c:pivotFmt>
        <c:idx val="42"/>
        <c:spPr>
          <a:solidFill>
            <a:schemeClr val="accent2">
              <a:lumMod val="75000"/>
            </a:schemeClr>
          </a:solidFill>
          <a:ln>
            <a:noFill/>
          </a:ln>
          <a:effectLst>
            <a:outerShdw blurRad="57150" dist="19050" dir="5400000" algn="ctr" rotWithShape="0">
              <a:srgbClr val="000000">
                <a:alpha val="63000"/>
              </a:srgbClr>
            </a:outerShdw>
          </a:effectLst>
        </c:spPr>
      </c:pivotFmt>
      <c:pivotFmt>
        <c:idx val="43"/>
        <c:spPr>
          <a:solidFill>
            <a:schemeClr val="accent1">
              <a:lumMod val="75000"/>
            </a:schemeClr>
          </a:solidFill>
          <a:ln>
            <a:noFill/>
          </a:ln>
          <a:effectLst>
            <a:outerShdw blurRad="57150" dist="19050" dir="5400000" algn="ctr" rotWithShape="0">
              <a:srgbClr val="000000">
                <a:alpha val="63000"/>
              </a:srgbClr>
            </a:outerShdw>
          </a:effectLst>
        </c:spPr>
      </c:pivotFmt>
      <c:pivotFmt>
        <c:idx val="44"/>
        <c:spPr>
          <a:solidFill>
            <a:srgbClr val="92D050"/>
          </a:soli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rgbClr val="00B050"/>
          </a:solidFill>
          <a:ln>
            <a:noFill/>
          </a:ln>
          <a:effectLst>
            <a:outerShdw blurRad="57150" dist="19050" dir="5400000" algn="ctr" rotWithShape="0">
              <a:srgbClr val="000000">
                <a:alpha val="63000"/>
              </a:srgbClr>
            </a:outerShdw>
          </a:effectLst>
        </c:spPr>
      </c:pivotFmt>
      <c:pivotFmt>
        <c:idx val="47"/>
        <c:spPr>
          <a:solidFill>
            <a:srgbClr val="FF0000"/>
          </a:solidFill>
          <a:ln>
            <a:noFill/>
          </a:ln>
          <a:effectLst>
            <a:outerShdw blurRad="57150" dist="19050" dir="5400000" algn="ctr" rotWithShape="0">
              <a:srgbClr val="000000">
                <a:alpha val="63000"/>
              </a:srgbClr>
            </a:outerShdw>
          </a:effectLst>
        </c:spPr>
      </c:pivotFmt>
      <c:pivotFmt>
        <c:idx val="48"/>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49"/>
        <c:spPr>
          <a:solidFill>
            <a:schemeClr val="accent6">
              <a:lumMod val="75000"/>
            </a:schemeClr>
          </a:solidFill>
          <a:ln>
            <a:noFill/>
          </a:ln>
          <a:effectLst>
            <a:outerShdw blurRad="57150" dist="19050" dir="5400000" algn="ctr" rotWithShape="0">
              <a:srgbClr val="000000">
                <a:alpha val="63000"/>
              </a:srgbClr>
            </a:outerShdw>
          </a:effectLst>
        </c:spPr>
      </c:pivotFmt>
      <c:pivotFmt>
        <c:idx val="50"/>
        <c:spPr>
          <a:solidFill>
            <a:schemeClr val="accent2">
              <a:lumMod val="75000"/>
            </a:schemeClr>
          </a:solidFill>
          <a:ln>
            <a:noFill/>
          </a:ln>
          <a:effectLst>
            <a:outerShdw blurRad="57150" dist="19050" dir="5400000" algn="ctr" rotWithShape="0">
              <a:srgbClr val="000000">
                <a:alpha val="63000"/>
              </a:srgbClr>
            </a:outerShdw>
          </a:effectLst>
        </c:spPr>
      </c:pivotFmt>
      <c:pivotFmt>
        <c:idx val="51"/>
        <c:spPr>
          <a:solidFill>
            <a:schemeClr val="accent1">
              <a:lumMod val="75000"/>
            </a:schemeClr>
          </a:solidFill>
          <a:ln>
            <a:noFill/>
          </a:ln>
          <a:effectLst>
            <a:outerShdw blurRad="57150" dist="19050" dir="5400000" algn="ctr" rotWithShape="0">
              <a:srgbClr val="000000">
                <a:alpha val="63000"/>
              </a:srgbClr>
            </a:outerShdw>
          </a:effectLst>
        </c:spPr>
      </c:pivotFmt>
      <c:pivotFmt>
        <c:idx val="52"/>
        <c:spPr>
          <a:solidFill>
            <a:srgbClr val="92D050"/>
          </a:soli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55"/>
        <c:spPr>
          <a:gradFill flip="none" rotWithShape="1">
            <a:gsLst>
              <a:gs pos="0">
                <a:srgbClr val="FD83EE">
                  <a:shade val="30000"/>
                  <a:satMod val="115000"/>
                </a:srgbClr>
              </a:gs>
              <a:gs pos="50000">
                <a:srgbClr val="FD83EE">
                  <a:shade val="67500"/>
                  <a:satMod val="115000"/>
                </a:srgbClr>
              </a:gs>
              <a:gs pos="100000">
                <a:srgbClr val="FD83EE">
                  <a:shade val="100000"/>
                  <a:satMod val="115000"/>
                </a:srgb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56"/>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57"/>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58"/>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59"/>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60"/>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6.7915096770657199E-2"/>
          <c:y val="0.23008971840187381"/>
          <c:w val="0.76339462064056385"/>
          <c:h val="0.66292961350744395"/>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path path="circle">
                  <a:fillToRect l="50000" t="50000" r="50000" b="5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87B-409B-BD78-4FA145E0F31F}"/>
              </c:ext>
            </c:extLst>
          </c:dPt>
          <c:dPt>
            <c:idx val="1"/>
            <c:invertIfNegative val="0"/>
            <c:bubble3D val="0"/>
            <c:spPr>
              <a:gradFill flip="none" rotWithShape="1">
                <a:gsLst>
                  <a:gs pos="0">
                    <a:srgbClr val="FD83EE">
                      <a:shade val="30000"/>
                      <a:satMod val="115000"/>
                    </a:srgbClr>
                  </a:gs>
                  <a:gs pos="50000">
                    <a:srgbClr val="FD83EE">
                      <a:shade val="67500"/>
                      <a:satMod val="115000"/>
                    </a:srgbClr>
                  </a:gs>
                  <a:gs pos="100000">
                    <a:srgbClr val="FD83EE">
                      <a:shade val="100000"/>
                      <a:satMod val="115000"/>
                    </a:srgbClr>
                  </a:gs>
                </a:gsLst>
                <a:path path="circle">
                  <a:fillToRect l="50000" t="50000" r="50000" b="5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87B-409B-BD78-4FA145E0F31F}"/>
              </c:ext>
            </c:extLst>
          </c:dPt>
          <c:dPt>
            <c:idx val="2"/>
            <c:invertIfNegative val="0"/>
            <c:bubble3D val="0"/>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87B-409B-BD78-4FA145E0F31F}"/>
              </c:ext>
            </c:extLst>
          </c:dPt>
          <c:dPt>
            <c:idx val="3"/>
            <c:invertIfNegative val="0"/>
            <c:bubble3D val="0"/>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path path="circle">
                  <a:fillToRect l="50000" t="50000" r="50000" b="5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87B-409B-BD78-4FA145E0F31F}"/>
              </c:ext>
            </c:extLst>
          </c:dPt>
          <c:dPt>
            <c:idx val="4"/>
            <c:invertIfNegative val="0"/>
            <c:bubble3D val="0"/>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87B-409B-BD78-4FA145E0F31F}"/>
              </c:ext>
            </c:extLst>
          </c:dPt>
          <c:dPt>
            <c:idx val="5"/>
            <c:invertIfNegative val="0"/>
            <c:bubble3D val="0"/>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87B-409B-BD78-4FA145E0F31F}"/>
              </c:ext>
            </c:extLst>
          </c:dPt>
          <c:dPt>
            <c:idx val="6"/>
            <c:invertIfNegative val="0"/>
            <c:bubble3D val="0"/>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path path="circle">
                  <a:fillToRect l="50000" t="50000" r="50000" b="5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87B-409B-BD78-4FA145E0F31F}"/>
              </c:ext>
            </c:extLst>
          </c:dPt>
          <c:cat>
            <c:strLit>
              <c:ptCount val="7"/>
              <c:pt idx="0">
                <c:v>1</c:v>
              </c:pt>
              <c:pt idx="1">
                <c:v>2</c:v>
              </c:pt>
              <c:pt idx="2">
                <c:v>3</c:v>
              </c:pt>
              <c:pt idx="3">
                <c:v>4</c:v>
              </c:pt>
              <c:pt idx="4">
                <c:v>5</c:v>
              </c:pt>
              <c:pt idx="5">
                <c:v>6</c:v>
              </c:pt>
              <c:pt idx="6">
                <c:v>7</c:v>
              </c:pt>
            </c:strLit>
          </c:cat>
          <c:val>
            <c:numLit>
              <c:formatCode>General</c:formatCode>
              <c:ptCount val="7"/>
              <c:pt idx="0">
                <c:v>38534</c:v>
              </c:pt>
              <c:pt idx="1">
                <c:v>1663437</c:v>
              </c:pt>
              <c:pt idx="2">
                <c:v>9002815</c:v>
              </c:pt>
              <c:pt idx="3">
                <c:v>63391662</c:v>
              </c:pt>
              <c:pt idx="4">
                <c:v>144990399</c:v>
              </c:pt>
              <c:pt idx="5">
                <c:v>246525787</c:v>
              </c:pt>
              <c:pt idx="6">
                <c:v>362895848</c:v>
              </c:pt>
            </c:numLit>
          </c:val>
          <c:extLst>
            <c:ext xmlns:c16="http://schemas.microsoft.com/office/drawing/2014/chart" uri="{C3380CC4-5D6E-409C-BE32-E72D297353CC}">
              <c16:uniqueId val="{00000014-1051-482A-851D-C0FBDE9AC80E}"/>
            </c:ext>
          </c:extLst>
        </c:ser>
        <c:dLbls>
          <c:showLegendKey val="0"/>
          <c:showVal val="0"/>
          <c:showCatName val="0"/>
          <c:showSerName val="0"/>
          <c:showPercent val="0"/>
          <c:showBubbleSize val="0"/>
        </c:dLbls>
        <c:gapWidth val="100"/>
        <c:overlap val="-24"/>
        <c:axId val="2072435648"/>
        <c:axId val="2072431072"/>
      </c:barChart>
      <c:catAx>
        <c:axId val="2072435648"/>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2072431072"/>
        <c:crosses val="autoZero"/>
        <c:auto val="1"/>
        <c:lblAlgn val="ctr"/>
        <c:lblOffset val="100"/>
        <c:noMultiLvlLbl val="0"/>
        <c:extLst>
          <c:ext xmlns:c15="http://schemas.microsoft.com/office/drawing/2012/chart" uri="{F40574EE-89B7-4290-83BB-5DA773EAF853}">
            <c15:numFmt c:formatCode="General" c:sourceLinked="1"/>
          </c:ext>
        </c:extLst>
      </c:catAx>
      <c:valAx>
        <c:axId val="2072431072"/>
        <c:scaling>
          <c:orientation val="minMax"/>
        </c:scaling>
        <c:delete val="1"/>
        <c:axPos val="l"/>
        <c:numFmt formatCode="General" sourceLinked="0"/>
        <c:majorTickMark val="none"/>
        <c:minorTickMark val="none"/>
        <c:tickLblPos val="nextTo"/>
        <c:crossAx val="2072435648"/>
        <c:crosses val="autoZero"/>
        <c:crossBetween val="between"/>
        <c:extLst>
          <c:ext xmlns:c15="http://schemas.microsoft.com/office/drawing/2012/chart" uri="{F40574EE-89B7-4290-83BB-5DA773EAF853}">
            <c15:numFmt c:formatCode="General" c:sourceLinked="1"/>
          </c:ext>
        </c:extLst>
      </c:valAx>
      <c:spPr>
        <a:solidFill>
          <a:schemeClr val="accent1">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accent1">
        <a:lumMod val="75000"/>
      </a:schemeClr>
    </a:solidFill>
    <a:ln w="9525" cap="flat" cmpd="sng" algn="ctr">
      <a:solidFill>
        <a:schemeClr val="accent1">
          <a:lumMod val="40000"/>
          <a:lumOff val="60000"/>
        </a:schemeClr>
      </a:solidFill>
      <a:round/>
    </a:ln>
    <a:effectLst/>
  </c:spPr>
  <c:txPr>
    <a:bodyPr/>
    <a:lstStyle/>
    <a:p>
      <a:pPr>
        <a:defRPr sz="1100" b="1">
          <a:solidFill>
            <a:schemeClr val="bg1"/>
          </a:solidFill>
          <a:latin typeface="Arial" panose="020B0604020202020204" pitchFamily="34" charset="0"/>
          <a:cs typeface="Arial" panose="020B0604020202020204" pitchFamily="34" charset="0"/>
        </a:defRPr>
      </a:pPr>
      <a:endParaRPr lang="en-US"/>
    </a:p>
  </c:txPr>
  <c:extLst>
    <c:ext xmlns:c15="http://schemas.microsoft.com/office/drawing/2012/chart" uri="{723BEF56-08C2-4564-9609-F4CBC75E7E54}">
      <c15:pivotSource>
        <c15:name>[Tableau_de_Bord_COVID_19.XLSX]PivotChartTable1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fr-FR" sz="1600">
                <a:latin typeface="Arial Black" panose="020B0A04020102020204" pitchFamily="34" charset="0"/>
              </a:rPr>
              <a:t>Monthly Recovery Rate (%)</a:t>
            </a:r>
          </a:p>
        </c:rich>
      </c:tx>
      <c:layout>
        <c:manualLayout>
          <c:xMode val="edge"/>
          <c:yMode val="edge"/>
          <c:x val="0.12061922138799004"/>
          <c:y val="0.12461286846719702"/>
        </c:manualLayout>
      </c:layout>
      <c:overlay val="0"/>
      <c:spPr>
        <a:noFill/>
        <a:ln>
          <a:noFill/>
        </a:ln>
        <a:effectLst/>
      </c:spPr>
      <c:txPr>
        <a:bodyPr rot="0" spcFirstLastPara="1" vertOverflow="ellipsis" vert="horz" wrap="square" anchor="ctr" anchorCtr="1"/>
        <a:lstStyle/>
        <a:p>
          <a:pP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51"/>
        <c:spPr>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marker>
      </c:pivotFmt>
      <c:pivotFmt>
        <c:idx val="53"/>
        <c:spPr>
          <a:ln w="34925" cap="rnd">
            <a:solidFill>
              <a:srgbClr val="92D050"/>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rgbClr val="92D050"/>
              </a:solidFill>
              <a:round/>
            </a:ln>
            <a:effectLst>
              <a:outerShdw blurRad="57150" dist="19050" dir="5400000" algn="ctr" rotWithShape="0">
                <a:srgbClr val="000000">
                  <a:alpha val="63000"/>
                </a:srgbClr>
              </a:outerShdw>
            </a:effectLst>
          </c:spPr>
        </c:marker>
        <c:dLbl>
          <c:idx val="0"/>
          <c:layout>
            <c:manualLayout>
              <c:x val="-9.2805235685209986E-2"/>
              <c:y val="-9.36478605536609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34925" cap="rnd">
            <a:solidFill>
              <a:schemeClr val="bg1"/>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bg1"/>
              </a:solidFill>
              <a:round/>
            </a:ln>
            <a:effectLst>
              <a:outerShdw blurRad="57150" dist="19050" dir="5400000" algn="ctr" rotWithShape="0">
                <a:srgbClr val="000000">
                  <a:alpha val="63000"/>
                </a:srgbClr>
              </a:outerShdw>
            </a:effectLst>
          </c:spPr>
        </c:marker>
        <c:dLbl>
          <c:idx val="0"/>
          <c:layout>
            <c:manualLayout>
              <c:x val="-9.2805235685209986E-2"/>
              <c:y val="-0.108027584915857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34925" cap="rnd">
            <a:solidFill>
              <a:schemeClr val="accent6"/>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6"/>
              </a:solidFill>
              <a:round/>
            </a:ln>
            <a:effectLst>
              <a:outerShdw blurRad="57150" dist="19050" dir="5400000" algn="ctr" rotWithShape="0">
                <a:srgbClr val="000000">
                  <a:alpha val="63000"/>
                </a:srgbClr>
              </a:outerShdw>
            </a:effectLst>
          </c:spPr>
        </c:marker>
        <c:dLbl>
          <c:idx val="0"/>
          <c:layout>
            <c:manualLayout>
              <c:x val="-0.12986960229649194"/>
              <c:y val="-7.926813619146395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34925" cap="rnd">
            <a:solidFill>
              <a:srgbClr val="FF5050"/>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rgbClr val="FF5050"/>
              </a:solidFill>
              <a:round/>
            </a:ln>
            <a:effectLst>
              <a:outerShdw blurRad="57150" dist="19050" dir="5400000" algn="ctr" rotWithShape="0">
                <a:srgbClr val="000000">
                  <a:alpha val="63000"/>
                </a:srgbClr>
              </a:outerShdw>
            </a:effectLst>
          </c:spPr>
        </c:marker>
        <c:dLbl>
          <c:idx val="0"/>
          <c:layout>
            <c:manualLayout>
              <c:x val="-0.12986960229649194"/>
              <c:y val="-8.406137764552960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34925" cap="rnd">
            <a:solidFill>
              <a:srgbClr val="FFFF99"/>
            </a:solidFill>
            <a:round/>
          </a:ln>
          <a:effectLst>
            <a:outerShdw blurRad="57150" dist="19050" dir="5400000" algn="ctr" rotWithShape="0">
              <a:srgbClr val="000000">
                <a:alpha val="63000"/>
              </a:srgbClr>
            </a:outerShdw>
          </a:effectLst>
        </c:spPr>
        <c:marker>
          <c:symbol val="circle"/>
          <c:size val="6"/>
          <c:spPr>
            <a:solidFill>
              <a:schemeClr val="tx1">
                <a:lumMod val="95000"/>
                <a:lumOff val="5000"/>
              </a:schemeClr>
            </a:solidFill>
            <a:ln w="9525">
              <a:solidFill>
                <a:srgbClr val="FFFF99"/>
              </a:solidFill>
              <a:round/>
            </a:ln>
            <a:effectLst>
              <a:outerShdw blurRad="57150" dist="19050" dir="5400000" algn="ctr" rotWithShape="0">
                <a:srgbClr val="000000">
                  <a:alpha val="63000"/>
                </a:srgbClr>
              </a:outerShdw>
            </a:effectLst>
          </c:spPr>
        </c:marker>
        <c:dLbl>
          <c:idx val="0"/>
          <c:layout>
            <c:manualLayout>
              <c:x val="-0.11629291123008836"/>
              <c:y val="-7.9268136191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layout>
            <c:manualLayout>
              <c:x val="-6.8774492497675532E-2"/>
              <c:y val="-7.9268136191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Pt>
            <c:idx val="0"/>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DD46-4E2F-BEA8-F061B5C812F1}"/>
              </c:ext>
            </c:extLst>
          </c:dPt>
          <c:dPt>
            <c:idx val="1"/>
            <c:marker>
              <c:symbol val="circle"/>
              <c:size val="6"/>
              <c:spPr>
                <a:solidFill>
                  <a:srgbClr val="FFC000"/>
                </a:solidFill>
                <a:ln w="9525">
                  <a:solidFill>
                    <a:srgbClr val="92D050"/>
                  </a:solidFill>
                  <a:round/>
                </a:ln>
                <a:effectLst>
                  <a:outerShdw blurRad="57150" dist="19050" dir="5400000" algn="ctr" rotWithShape="0">
                    <a:srgbClr val="000000">
                      <a:alpha val="63000"/>
                    </a:srgbClr>
                  </a:outerShdw>
                </a:effectLst>
              </c:spPr>
            </c:marker>
            <c:bubble3D val="0"/>
            <c:spPr>
              <a:ln w="34925" cap="rnd">
                <a:solidFill>
                  <a:srgbClr val="92D05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46-4E2F-BEA8-F061B5C812F1}"/>
              </c:ext>
            </c:extLst>
          </c:dPt>
          <c:dPt>
            <c:idx val="2"/>
            <c:marker>
              <c:symbol val="circle"/>
              <c:size val="6"/>
              <c:spPr>
                <a:solidFill>
                  <a:srgbClr val="7030A0"/>
                </a:solidFill>
                <a:ln w="9525">
                  <a:solidFill>
                    <a:schemeClr val="bg1"/>
                  </a:solidFill>
                  <a:round/>
                </a:ln>
                <a:effectLst>
                  <a:outerShdw blurRad="57150" dist="19050" dir="5400000" algn="ctr" rotWithShape="0">
                    <a:srgbClr val="000000">
                      <a:alpha val="63000"/>
                    </a:srgbClr>
                  </a:outerShdw>
                </a:effectLst>
              </c:spPr>
            </c:marker>
            <c:bubble3D val="0"/>
            <c:spPr>
              <a:ln w="34925" cap="rnd">
                <a:solidFill>
                  <a:schemeClr val="bg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46-4E2F-BEA8-F061B5C812F1}"/>
              </c:ext>
            </c:extLst>
          </c:dPt>
          <c:dPt>
            <c:idx val="3"/>
            <c:marker>
              <c:symbol val="circle"/>
              <c:size val="6"/>
              <c:spPr>
                <a:solidFill>
                  <a:schemeClr val="accent2">
                    <a:lumMod val="60000"/>
                    <a:lumOff val="40000"/>
                  </a:schemeClr>
                </a:solidFill>
                <a:ln w="9525">
                  <a:solidFill>
                    <a:schemeClr val="accent6"/>
                  </a:solidFill>
                  <a:round/>
                </a:ln>
                <a:effectLst>
                  <a:outerShdw blurRad="57150" dist="19050" dir="5400000" algn="ctr" rotWithShape="0">
                    <a:srgbClr val="000000">
                      <a:alpha val="63000"/>
                    </a:srgbClr>
                  </a:outerShdw>
                </a:effectLst>
              </c:spPr>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D46-4E2F-BEA8-F061B5C812F1}"/>
              </c:ext>
            </c:extLst>
          </c:dPt>
          <c:dPt>
            <c:idx val="4"/>
            <c:marker>
              <c:symbol val="circle"/>
              <c:size val="6"/>
              <c:spPr>
                <a:solidFill>
                  <a:srgbClr val="00B0F0"/>
                </a:solidFill>
                <a:ln w="9525">
                  <a:solidFill>
                    <a:srgbClr val="FF5050"/>
                  </a:solidFill>
                  <a:round/>
                </a:ln>
                <a:effectLst>
                  <a:outerShdw blurRad="57150" dist="19050" dir="5400000" algn="ctr" rotWithShape="0">
                    <a:srgbClr val="000000">
                      <a:alpha val="63000"/>
                    </a:srgbClr>
                  </a:outerShdw>
                </a:effectLst>
              </c:spPr>
            </c:marker>
            <c:bubble3D val="0"/>
            <c:spPr>
              <a:ln w="34925" cap="rnd">
                <a:solidFill>
                  <a:srgbClr val="FF505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D46-4E2F-BEA8-F061B5C812F1}"/>
              </c:ext>
            </c:extLst>
          </c:dPt>
          <c:dPt>
            <c:idx val="5"/>
            <c:marker>
              <c:symbol val="circle"/>
              <c:size val="6"/>
              <c:spPr>
                <a:solidFill>
                  <a:schemeClr val="tx1">
                    <a:lumMod val="95000"/>
                    <a:lumOff val="5000"/>
                  </a:schemeClr>
                </a:solidFill>
                <a:ln w="9525">
                  <a:solidFill>
                    <a:srgbClr val="FFFF99"/>
                  </a:solidFill>
                  <a:round/>
                </a:ln>
                <a:effectLst>
                  <a:outerShdw blurRad="57150" dist="19050" dir="5400000" algn="ctr" rotWithShape="0">
                    <a:srgbClr val="000000">
                      <a:alpha val="63000"/>
                    </a:srgbClr>
                  </a:outerShdw>
                </a:effectLst>
              </c:spPr>
            </c:marker>
            <c:bubble3D val="0"/>
            <c:spPr>
              <a:ln w="34925" cap="rnd">
                <a:solidFill>
                  <a:srgbClr val="FFFF99"/>
                </a:solidFill>
                <a:round/>
              </a:ln>
              <a:effectLst>
                <a:outerShdw blurRad="57150" dist="19050" dir="5400000" algn="ctr" rotWithShape="0">
                  <a:srgbClr val="000000">
                    <a:alpha val="63000"/>
                  </a:srgbClr>
                </a:outerShdw>
              </a:effectLst>
            </c:spPr>
          </c:dPt>
          <c:dPt>
            <c:idx val="6"/>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bubble3D val="0"/>
          </c:dPt>
          <c:dLbls>
            <c:dLbl>
              <c:idx val="1"/>
              <c:layout>
                <c:manualLayout>
                  <c:x val="-9.2805235685209986E-2"/>
                  <c:y val="-9.36478605536609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46-4E2F-BEA8-F061B5C812F1}"/>
                </c:ext>
              </c:extLst>
            </c:dLbl>
            <c:dLbl>
              <c:idx val="2"/>
              <c:layout>
                <c:manualLayout>
                  <c:x val="-9.2805235685209986E-2"/>
                  <c:y val="-0.108027584915857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46-4E2F-BEA8-F061B5C812F1}"/>
                </c:ext>
              </c:extLst>
            </c:dLbl>
            <c:dLbl>
              <c:idx val="3"/>
              <c:layout>
                <c:manualLayout>
                  <c:x val="-0.12986960229649194"/>
                  <c:y val="-7.92681361914639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46-4E2F-BEA8-F061B5C812F1}"/>
                </c:ext>
              </c:extLst>
            </c:dLbl>
            <c:dLbl>
              <c:idx val="4"/>
              <c:layout>
                <c:manualLayout>
                  <c:x val="-0.12986960229649194"/>
                  <c:y val="-8.40613776455296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D46-4E2F-BEA8-F061B5C812F1}"/>
                </c:ext>
              </c:extLst>
            </c:dLbl>
            <c:dLbl>
              <c:idx val="5"/>
              <c:layout>
                <c:manualLayout>
                  <c:x val="-0.11629291123008836"/>
                  <c:y val="-7.926813619146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6"/>
              <c:layout>
                <c:manualLayout>
                  <c:x val="-6.8774492497675532E-2"/>
                  <c:y val="-7.9268136191464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7"/>
              <c:pt idx="0">
                <c:v>1</c:v>
              </c:pt>
              <c:pt idx="1">
                <c:v>2</c:v>
              </c:pt>
              <c:pt idx="2">
                <c:v>3</c:v>
              </c:pt>
              <c:pt idx="3">
                <c:v>4</c:v>
              </c:pt>
              <c:pt idx="4">
                <c:v>5</c:v>
              </c:pt>
              <c:pt idx="5">
                <c:v>6</c:v>
              </c:pt>
              <c:pt idx="6">
                <c:v>7</c:v>
              </c:pt>
            </c:strLit>
          </c:cat>
          <c:val>
            <c:numLit>
              <c:formatCode>0.00\ %;\-0.00\ %;0.00\ %</c:formatCode>
              <c:ptCount val="7"/>
              <c:pt idx="0">
                <c:v>2.1747028598121144E-2</c:v>
              </c:pt>
              <c:pt idx="1">
                <c:v>0.21862505162503901</c:v>
              </c:pt>
              <c:pt idx="2">
                <c:v>0.29372723975778686</c:v>
              </c:pt>
              <c:pt idx="3">
                <c:v>0.25151604322978627</c:v>
              </c:pt>
              <c:pt idx="4">
                <c:v>0.36469199591622614</c:v>
              </c:pt>
              <c:pt idx="5">
                <c:v>0.47453156695530596</c:v>
              </c:pt>
              <c:pt idx="6">
                <c:v>0.55000415436001349</c:v>
              </c:pt>
            </c:numLit>
          </c:val>
          <c:smooth val="0"/>
          <c:extLst>
            <c:ext xmlns:c16="http://schemas.microsoft.com/office/drawing/2014/chart" uri="{C3380CC4-5D6E-409C-BE32-E72D297353CC}">
              <c16:uniqueId val="{00000010-1056-45A7-BF8A-2E9F400F3B16}"/>
            </c:ext>
          </c:extLst>
        </c:ser>
        <c:dLbls>
          <c:dLblPos val="t"/>
          <c:showLegendKey val="0"/>
          <c:showVal val="1"/>
          <c:showCatName val="0"/>
          <c:showSerName val="0"/>
          <c:showPercent val="0"/>
          <c:showBubbleSize val="0"/>
        </c:dLbls>
        <c:marker val="1"/>
        <c:smooth val="0"/>
        <c:axId val="740969808"/>
        <c:axId val="740964816"/>
      </c:lineChart>
      <c:catAx>
        <c:axId val="740969808"/>
        <c:scaling>
          <c:orientation val="minMax"/>
        </c:scaling>
        <c:delete val="0"/>
        <c:axPos val="b"/>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crossAx val="740964816"/>
        <c:crosses val="autoZero"/>
        <c:auto val="1"/>
        <c:lblAlgn val="ctr"/>
        <c:lblOffset val="100"/>
        <c:noMultiLvlLbl val="0"/>
        <c:extLst>
          <c:ext xmlns:c15="http://schemas.microsoft.com/office/drawing/2012/chart" uri="{F40574EE-89B7-4290-83BB-5DA773EAF853}">
            <c15:numFmt c:formatCode="General" c:sourceLinked="1"/>
          </c:ext>
        </c:extLst>
      </c:catAx>
      <c:valAx>
        <c:axId val="740964816"/>
        <c:scaling>
          <c:orientation val="minMax"/>
        </c:scaling>
        <c:delete val="1"/>
        <c:axPos val="l"/>
        <c:majorGridlines>
          <c:spPr>
            <a:ln w="9525" cap="flat" cmpd="sng" algn="ctr">
              <a:solidFill>
                <a:schemeClr val="lt1">
                  <a:lumMod val="95000"/>
                  <a:alpha val="10000"/>
                </a:schemeClr>
              </a:solidFill>
              <a:round/>
            </a:ln>
            <a:effectLst/>
          </c:spPr>
        </c:majorGridlines>
        <c:numFmt formatCode="0.00\ %;\-0.00\ %;0.00\ %" sourceLinked="0"/>
        <c:majorTickMark val="none"/>
        <c:minorTickMark val="none"/>
        <c:tickLblPos val="nextTo"/>
        <c:crossAx val="740969808"/>
        <c:crosses val="autoZero"/>
        <c:crossBetween val="between"/>
        <c:extLst>
          <c:ext xmlns:c15="http://schemas.microsoft.com/office/drawing/2012/chart" uri="{F40574EE-89B7-4290-83BB-5DA773EAF853}">
            <c15:numFmt c:formatCode="0.00\ %;\-0.00\ %;0.00\ %"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accent1">
        <a:lumMod val="75000"/>
      </a:schemeClr>
    </a:solidFill>
    <a:ln>
      <a:solidFill>
        <a:schemeClr val="accent1">
          <a:lumMod val="40000"/>
          <a:lumOff val="60000"/>
        </a:schemeClr>
      </a:solidFill>
    </a:ln>
    <a:effectLst/>
  </c:spPr>
  <c:txPr>
    <a:bodyPr/>
    <a:lstStyle/>
    <a:p>
      <a:pPr>
        <a:defRPr sz="1050" b="1">
          <a:latin typeface="Arial" panose="020B0604020202020204" pitchFamily="34" charset="0"/>
          <a:cs typeface="Arial" panose="020B0604020202020204" pitchFamily="34" charset="0"/>
        </a:defRPr>
      </a:pPr>
      <a:endParaRPr lang="en-US"/>
    </a:p>
  </c:txPr>
  <c:extLst>
    <c:ext xmlns:c15="http://schemas.microsoft.com/office/drawing/2012/chart" uri="{723BEF56-08C2-4564-9609-F4CBC75E7E54}">
      <c15:pivotSource>
        <c15:name>[Tableau_de_Bord_COVID_19.XLSX]PivotChartTable5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bg1"/>
                </a:solidFill>
                <a:latin typeface="Arial" panose="020B0604020202020204" pitchFamily="34" charset="0"/>
                <a:ea typeface="+mn-ea"/>
                <a:cs typeface="Arial" panose="020B0604020202020204" pitchFamily="34" charset="0"/>
              </a:defRPr>
            </a:pPr>
            <a:r>
              <a:rPr lang="fr-FR" sz="1600">
                <a:latin typeface="Arial Black" panose="020B0A04020102020204" pitchFamily="34" charset="0"/>
              </a:rPr>
              <a:t>Average New Cases by WHO Region</a:t>
            </a:r>
            <a:endParaRPr lang="sq-AL" sz="1600">
              <a:latin typeface="Arial Black" panose="020B0A04020102020204" pitchFamily="34" charset="0"/>
            </a:endParaRPr>
          </a:p>
        </c:rich>
      </c:tx>
      <c:layout>
        <c:manualLayout>
          <c:xMode val="edge"/>
          <c:yMode val="edge"/>
          <c:x val="0.20452317975743697"/>
          <c:y val="5.7270446366620563E-2"/>
        </c:manualLayout>
      </c:layout>
      <c:overlay val="0"/>
      <c:spPr>
        <a:solidFill>
          <a:schemeClr val="accent1">
            <a:lumMod val="75000"/>
          </a:schemeClr>
        </a:solidFill>
        <a:ln>
          <a:noFill/>
        </a:ln>
        <a:effectLst/>
      </c:spPr>
      <c:txPr>
        <a:bodyPr rot="0" spcFirstLastPara="1" vertOverflow="ellipsis" vert="horz" wrap="square" anchor="ctr" anchorCtr="1"/>
        <a:lstStyle/>
        <a:p>
          <a:pPr>
            <a:defRPr sz="144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path path="circle">
              <a:fillToRect l="50000" t="50000" r="50000" b="50000"/>
            </a:path>
            <a:tileRect/>
          </a:gradFill>
          <a:ln>
            <a:noFill/>
          </a:ln>
          <a:effectLst/>
          <a:sp3d/>
        </c:spPr>
        <c:dLbl>
          <c:idx val="0"/>
          <c:layout>
            <c:manualLayout>
              <c:x val="0"/>
              <c:y val="-5.0175795330888055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722134205012592"/>
                  <c:h val="0.10326733984638981"/>
                </c:manualLayout>
              </c15:layout>
            </c:ext>
          </c:extLst>
        </c:dLbl>
      </c:pivotFmt>
      <c:pivotFmt>
        <c:idx val="4"/>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path path="circle">
              <a:fillToRect l="50000" t="50000" r="50000" b="50000"/>
            </a:path>
            <a:tileRect/>
          </a:gradFill>
          <a:ln>
            <a:noFill/>
          </a:ln>
          <a:effectLst/>
          <a:sp3d/>
        </c:spPr>
        <c:dLbl>
          <c:idx val="0"/>
          <c:layout>
            <c:manualLayout>
              <c:x val="-4.4528972132076253E-2"/>
              <c:y val="-2.867209806008046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406660211885781"/>
                  <c:h val="0.14627548693651049"/>
                </c:manualLayout>
              </c15:layout>
            </c:ext>
          </c:extLst>
        </c:dLbl>
      </c:pivotFmt>
      <c:pivotFmt>
        <c:idx val="5"/>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path path="circle">
              <a:fillToRect l="50000" t="50000" r="50000" b="50000"/>
            </a:path>
            <a:tileRect/>
          </a:gradFill>
          <a:ln>
            <a:noFill/>
          </a:ln>
          <a:effectLst/>
          <a:sp3d/>
        </c:spPr>
      </c:pivotFmt>
      <c:pivotFmt>
        <c:idx val="6"/>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path path="circle">
              <a:fillToRect l="50000" t="50000" r="50000" b="50000"/>
            </a:path>
            <a:tileRect/>
          </a:gradFill>
          <a:ln>
            <a:noFill/>
          </a:ln>
          <a:effectLst/>
          <a:sp3d/>
        </c:spPr>
      </c:pivotFmt>
      <c:pivotFmt>
        <c:idx val="7"/>
        <c:spPr>
          <a:gradFill flip="none" rotWithShape="1">
            <a:gsLst>
              <a:gs pos="0">
                <a:srgbClr val="F0A8EB">
                  <a:shade val="30000"/>
                  <a:satMod val="115000"/>
                </a:srgbClr>
              </a:gs>
              <a:gs pos="50000">
                <a:srgbClr val="F0A8EB">
                  <a:shade val="67500"/>
                  <a:satMod val="115000"/>
                </a:srgbClr>
              </a:gs>
              <a:gs pos="100000">
                <a:srgbClr val="F0A8EB">
                  <a:shade val="100000"/>
                  <a:satMod val="115000"/>
                </a:srgbClr>
              </a:gs>
            </a:gsLst>
            <a:path path="circle">
              <a:fillToRect l="50000" t="50000" r="50000" b="50000"/>
            </a:path>
            <a:tileRect/>
          </a:gradFill>
          <a:ln>
            <a:noFill/>
          </a:ln>
          <a:effectLst/>
          <a:sp3d/>
        </c:spPr>
        <c:dLbl>
          <c:idx val="0"/>
          <c:layout>
            <c:manualLayout>
              <c:x val="2.5445126932614994E-2"/>
              <c:y val="-2.8672098060080461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633108818489593"/>
                  <c:h val="0.11760338887643003"/>
                </c:manualLayout>
              </c15:layout>
            </c:ext>
          </c:extLst>
        </c:dLbl>
      </c:pivotFmt>
      <c:pivotFmt>
        <c:idx val="8"/>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50000" t="50000" r="50000" b="50000"/>
            </a:path>
            <a:tileRect/>
          </a:gra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837534367200239E-2"/>
          <c:y val="0.29906541001100229"/>
          <c:w val="0.9499065323281044"/>
          <c:h val="0.44426776277864988"/>
        </c:manualLayout>
      </c:layout>
      <c:bar3DChart>
        <c:barDir val="col"/>
        <c:grouping val="clustered"/>
        <c:varyColors val="0"/>
        <c:ser>
          <c:idx val="0"/>
          <c:order val="0"/>
          <c:tx>
            <c:v>Total</c:v>
          </c:tx>
          <c:spPr>
            <a:solidFill>
              <a:schemeClr val="accent1"/>
            </a:solidFill>
            <a:ln>
              <a:noFill/>
            </a:ln>
            <a:effectLst/>
            <a:sp3d/>
          </c:spPr>
          <c:invertIfNegative val="0"/>
          <c:dPt>
            <c:idx val="0"/>
            <c:invertIfNegative val="0"/>
            <c:bubble3D val="0"/>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path path="circle">
                  <a:fillToRect l="50000" t="50000" r="50000" b="50000"/>
                </a:path>
                <a:tileRect/>
              </a:gradFill>
              <a:ln>
                <a:noFill/>
              </a:ln>
              <a:effectLst/>
              <a:sp3d/>
            </c:spPr>
            <c:extLst>
              <c:ext xmlns:c16="http://schemas.microsoft.com/office/drawing/2014/chart" uri="{C3380CC4-5D6E-409C-BE32-E72D297353CC}">
                <c16:uniqueId val="{00000001-3E22-4B17-999F-2E7AA13684EB}"/>
              </c:ext>
            </c:extLst>
          </c:dPt>
          <c:dPt>
            <c:idx val="1"/>
            <c:invertIfNegative val="0"/>
            <c:bubble3D val="0"/>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path path="circle">
                  <a:fillToRect l="50000" t="50000" r="50000" b="50000"/>
                </a:path>
                <a:tileRect/>
              </a:gradFill>
              <a:ln>
                <a:noFill/>
              </a:ln>
              <a:effectLst/>
              <a:sp3d/>
            </c:spPr>
          </c:dPt>
          <c:dPt>
            <c:idx val="2"/>
            <c:invertIfNegative val="0"/>
            <c:bubble3D val="0"/>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path path="circle">
                  <a:fillToRect l="50000" t="50000" r="50000" b="50000"/>
                </a:path>
                <a:tileRect/>
              </a:gradFill>
              <a:ln>
                <a:noFill/>
              </a:ln>
              <a:effectLst/>
              <a:sp3d/>
            </c:spPr>
          </c:dPt>
          <c:dPt>
            <c:idx val="3"/>
            <c:invertIfNegative val="0"/>
            <c:bubble3D val="0"/>
            <c:spPr>
              <a:gradFill flip="none" rotWithShape="1">
                <a:gsLst>
                  <a:gs pos="0">
                    <a:srgbClr val="F0A8EB">
                      <a:shade val="30000"/>
                      <a:satMod val="115000"/>
                    </a:srgbClr>
                  </a:gs>
                  <a:gs pos="50000">
                    <a:srgbClr val="F0A8EB">
                      <a:shade val="67500"/>
                      <a:satMod val="115000"/>
                    </a:srgbClr>
                  </a:gs>
                  <a:gs pos="100000">
                    <a:srgbClr val="F0A8EB">
                      <a:shade val="100000"/>
                      <a:satMod val="115000"/>
                    </a:srgbClr>
                  </a:gs>
                </a:gsLst>
                <a:path path="circle">
                  <a:fillToRect l="50000" t="50000" r="50000" b="50000"/>
                </a:path>
                <a:tileRect/>
              </a:gradFill>
              <a:ln>
                <a:noFill/>
              </a:ln>
              <a:effectLst/>
              <a:sp3d/>
            </c:spPr>
          </c:dPt>
          <c:dPt>
            <c:idx val="4"/>
            <c:invertIfNegative val="0"/>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path path="circle">
                  <a:fillToRect l="50000" t="50000" r="50000" b="50000"/>
                </a:path>
                <a:tileRect/>
              </a:gradFill>
              <a:ln>
                <a:noFill/>
              </a:ln>
              <a:effectLst/>
              <a:sp3d/>
            </c:spPr>
          </c:dPt>
          <c:dPt>
            <c:idx val="5"/>
            <c:invertIfNegative val="0"/>
            <c:bubble3D val="0"/>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50000" t="50000" r="50000" b="50000"/>
                </a:path>
                <a:tileRect/>
              </a:gradFill>
              <a:ln>
                <a:noFill/>
              </a:ln>
              <a:effectLst/>
              <a:sp3d/>
            </c:spPr>
          </c:dPt>
          <c:dLbls>
            <c:dLbl>
              <c:idx val="0"/>
              <c:layout>
                <c:manualLayout>
                  <c:x val="-4.4528972132076253E-2"/>
                  <c:y val="-2.8672098060080461E-2"/>
                </c:manualLayout>
              </c:layout>
              <c:showLegendKey val="0"/>
              <c:showVal val="1"/>
              <c:showCatName val="0"/>
              <c:showSerName val="0"/>
              <c:showPercent val="0"/>
              <c:showBubbleSize val="0"/>
              <c:extLst>
                <c:ext xmlns:c15="http://schemas.microsoft.com/office/drawing/2012/chart" uri="{CE6537A1-D6FC-4f65-9D91-7224C49458BB}">
                  <c15:layout>
                    <c:manualLayout>
                      <c:w val="0.24406660211885781"/>
                      <c:h val="0.14627548693651049"/>
                    </c:manualLayout>
                  </c15:layout>
                </c:ext>
                <c:ext xmlns:c16="http://schemas.microsoft.com/office/drawing/2014/chart" uri="{C3380CC4-5D6E-409C-BE32-E72D297353CC}">
                  <c16:uniqueId val="{00000001-3E22-4B17-999F-2E7AA13684EB}"/>
                </c:ext>
              </c:extLst>
            </c:dLbl>
            <c:dLbl>
              <c:idx val="1"/>
              <c:layout>
                <c:manualLayout>
                  <c:x val="0"/>
                  <c:y val="-5.0175795330888055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722134205012592"/>
                      <c:h val="0.10326733984638981"/>
                    </c:manualLayout>
                  </c15:layout>
                </c:ext>
              </c:extLst>
            </c:dLbl>
            <c:dLbl>
              <c:idx val="3"/>
              <c:layout>
                <c:manualLayout>
                  <c:x val="2.5445126932614994E-2"/>
                  <c:y val="-2.8672098060080461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633108818489593"/>
                      <c:h val="0.11760338887643003"/>
                    </c:manualLayout>
                  </c15:layout>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Africa</c:v>
              </c:pt>
              <c:pt idx="1">
                <c:v>Americas</c:v>
              </c:pt>
              <c:pt idx="2">
                <c:v>Eastern Mediterranean</c:v>
              </c:pt>
              <c:pt idx="3">
                <c:v>Europe</c:v>
              </c:pt>
              <c:pt idx="4">
                <c:v>South-East Asia</c:v>
              </c:pt>
              <c:pt idx="5">
                <c:v>Western Pacific</c:v>
              </c:pt>
            </c:strLit>
          </c:cat>
          <c:val>
            <c:numLit>
              <c:formatCode>0.00</c:formatCode>
              <c:ptCount val="6"/>
              <c:pt idx="0">
                <c:v>80.17952127659575</c:v>
              </c:pt>
              <c:pt idx="1">
                <c:v>1343.8381458966564</c:v>
              </c:pt>
              <c:pt idx="2">
                <c:v>360.45793036750484</c:v>
              </c:pt>
              <c:pt idx="3">
                <c:v>315.05775075987845</c:v>
              </c:pt>
              <c:pt idx="4">
                <c:v>976.22127659574471</c:v>
              </c:pt>
              <c:pt idx="5">
                <c:v>97.034242021276597</c:v>
              </c:pt>
            </c:numLit>
          </c:val>
          <c:extLst>
            <c:ext xmlns:c16="http://schemas.microsoft.com/office/drawing/2014/chart" uri="{C3380CC4-5D6E-409C-BE32-E72D297353CC}">
              <c16:uniqueId val="{0000000C-60D9-4B7D-85A2-CFD48AB7E8AC}"/>
            </c:ext>
          </c:extLst>
        </c:ser>
        <c:dLbls>
          <c:showLegendKey val="0"/>
          <c:showVal val="1"/>
          <c:showCatName val="0"/>
          <c:showSerName val="0"/>
          <c:showPercent val="0"/>
          <c:showBubbleSize val="0"/>
        </c:dLbls>
        <c:gapWidth val="219"/>
        <c:shape val="box"/>
        <c:axId val="727722080"/>
        <c:axId val="727722912"/>
        <c:axId val="0"/>
      </c:bar3DChart>
      <c:catAx>
        <c:axId val="72772208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727722912"/>
        <c:crosses val="autoZero"/>
        <c:auto val="1"/>
        <c:lblAlgn val="ctr"/>
        <c:lblOffset val="100"/>
        <c:noMultiLvlLbl val="0"/>
        <c:extLst>
          <c:ext xmlns:c15="http://schemas.microsoft.com/office/drawing/2012/chart" uri="{F40574EE-89B7-4290-83BB-5DA773EAF853}">
            <c15:numFmt c:formatCode="General" c:sourceLinked="1"/>
          </c:ext>
        </c:extLst>
      </c:catAx>
      <c:valAx>
        <c:axId val="727722912"/>
        <c:scaling>
          <c:orientation val="minMax"/>
        </c:scaling>
        <c:delete val="1"/>
        <c:axPos val="l"/>
        <c:numFmt formatCode="0.00" sourceLinked="0"/>
        <c:majorTickMark val="none"/>
        <c:minorTickMark val="none"/>
        <c:tickLblPos val="nextTo"/>
        <c:crossAx val="727722080"/>
        <c:crosses val="autoZero"/>
        <c:crossBetween val="between"/>
        <c:extLst>
          <c:ext xmlns:c15="http://schemas.microsoft.com/office/drawing/2012/chart" uri="{F40574EE-89B7-4290-83BB-5DA773EAF853}">
            <c15:numFmt c:formatCode="0.0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sz="1200" b="1">
          <a:solidFill>
            <a:schemeClr val="bg1"/>
          </a:solidFill>
          <a:latin typeface="Arial" panose="020B0604020202020204" pitchFamily="34" charset="0"/>
          <a:cs typeface="Arial" panose="020B0604020202020204" pitchFamily="34" charset="0"/>
        </a:defRPr>
      </a:pPr>
      <a:endParaRPr lang="en-US"/>
    </a:p>
  </c:txPr>
  <c:extLst>
    <c:ext xmlns:c15="http://schemas.microsoft.com/office/drawing/2012/chart" uri="{723BEF56-08C2-4564-9609-F4CBC75E7E54}">
      <c15:pivotSource>
        <c15:name>[Tableau_de_Bord_COVID_19.XLSX]PivotChartTable6</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bg1"/>
                </a:solidFill>
                <a:latin typeface="Arial" panose="020B0604020202020204" pitchFamily="34" charset="0"/>
                <a:ea typeface="+mn-ea"/>
                <a:cs typeface="Arial" panose="020B0604020202020204" pitchFamily="34" charset="0"/>
              </a:defRPr>
            </a:pPr>
            <a:r>
              <a:rPr lang="fr-FR" sz="1600">
                <a:latin typeface="Arial Black" panose="020B0A04020102020204" pitchFamily="34" charset="0"/>
              </a:rPr>
              <a:t>Monthly Summary : Confirmed, Deaths &amp; Recoveries</a:t>
            </a:r>
            <a:endParaRPr lang="sq-AL" sz="16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FFFFC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Somme de Confirmed</c:v>
          </c:tx>
          <c:spPr>
            <a:solidFill>
              <a:srgbClr val="FFFFCC"/>
            </a:solidFill>
            <a:ln>
              <a:noFill/>
            </a:ln>
            <a:effectLst/>
            <a:sp3d/>
          </c:spPr>
          <c:invertIfNegative val="0"/>
          <c:cat>
            <c:strLit>
              <c:ptCount val="7"/>
              <c:pt idx="0">
                <c:v>1</c:v>
              </c:pt>
              <c:pt idx="1">
                <c:v>2</c:v>
              </c:pt>
              <c:pt idx="2">
                <c:v>3</c:v>
              </c:pt>
              <c:pt idx="3">
                <c:v>4</c:v>
              </c:pt>
              <c:pt idx="4">
                <c:v>5</c:v>
              </c:pt>
              <c:pt idx="5">
                <c:v>6</c:v>
              </c:pt>
              <c:pt idx="6">
                <c:v>7</c:v>
              </c:pt>
            </c:strLit>
          </c:cat>
          <c:val>
            <c:numLit>
              <c:formatCode>General</c:formatCode>
              <c:ptCount val="7"/>
              <c:pt idx="0">
                <c:v>38534</c:v>
              </c:pt>
              <c:pt idx="1">
                <c:v>1663437</c:v>
              </c:pt>
              <c:pt idx="2">
                <c:v>9002815</c:v>
              </c:pt>
              <c:pt idx="3">
                <c:v>63391662</c:v>
              </c:pt>
              <c:pt idx="4">
                <c:v>144990399</c:v>
              </c:pt>
              <c:pt idx="5">
                <c:v>246525787</c:v>
              </c:pt>
              <c:pt idx="6">
                <c:v>362895848</c:v>
              </c:pt>
            </c:numLit>
          </c:val>
          <c:extLst>
            <c:ext xmlns:c16="http://schemas.microsoft.com/office/drawing/2014/chart" uri="{C3380CC4-5D6E-409C-BE32-E72D297353CC}">
              <c16:uniqueId val="{0000000D-4E70-4A20-AD85-D9894294AFB1}"/>
            </c:ext>
          </c:extLst>
        </c:ser>
        <c:ser>
          <c:idx val="1"/>
          <c:order val="1"/>
          <c:tx>
            <c:v>Somme de Deaths</c:v>
          </c:tx>
          <c:spPr>
            <a:solidFill>
              <a:srgbClr val="FF5050"/>
            </a:solidFill>
            <a:ln>
              <a:noFill/>
            </a:ln>
            <a:effectLst/>
            <a:sp3d/>
          </c:spPr>
          <c:invertIfNegative val="0"/>
          <c:cat>
            <c:strLit>
              <c:ptCount val="7"/>
              <c:pt idx="0">
                <c:v>1</c:v>
              </c:pt>
              <c:pt idx="1">
                <c:v>2</c:v>
              </c:pt>
              <c:pt idx="2">
                <c:v>3</c:v>
              </c:pt>
              <c:pt idx="3">
                <c:v>4</c:v>
              </c:pt>
              <c:pt idx="4">
                <c:v>5</c:v>
              </c:pt>
              <c:pt idx="5">
                <c:v>6</c:v>
              </c:pt>
              <c:pt idx="6">
                <c:v>7</c:v>
              </c:pt>
            </c:strLit>
          </c:cat>
          <c:val>
            <c:numLit>
              <c:formatCode>General</c:formatCode>
              <c:ptCount val="7"/>
              <c:pt idx="0">
                <c:v>889</c:v>
              </c:pt>
              <c:pt idx="1">
                <c:v>46875</c:v>
              </c:pt>
              <c:pt idx="2">
                <c:v>397601</c:v>
              </c:pt>
              <c:pt idx="3">
                <c:v>4311214</c:v>
              </c:pt>
              <c:pt idx="4">
                <c:v>9609604</c:v>
              </c:pt>
              <c:pt idx="5">
                <c:v>13309053</c:v>
              </c:pt>
              <c:pt idx="6">
                <c:v>15709667</c:v>
              </c:pt>
            </c:numLit>
          </c:val>
          <c:extLst>
            <c:ext xmlns:c16="http://schemas.microsoft.com/office/drawing/2014/chart" uri="{C3380CC4-5D6E-409C-BE32-E72D297353CC}">
              <c16:uniqueId val="{0000000E-4E70-4A20-AD85-D9894294AFB1}"/>
            </c:ext>
          </c:extLst>
        </c:ser>
        <c:ser>
          <c:idx val="2"/>
          <c:order val="2"/>
          <c:tx>
            <c:v>Somme de Recovered</c:v>
          </c:tx>
          <c:spPr>
            <a:solidFill>
              <a:schemeClr val="tx2">
                <a:lumMod val="75000"/>
              </a:schemeClr>
            </a:solidFill>
            <a:ln>
              <a:noFill/>
            </a:ln>
            <a:effectLst/>
            <a:sp3d/>
          </c:spPr>
          <c:invertIfNegative val="0"/>
          <c:cat>
            <c:strLit>
              <c:ptCount val="7"/>
              <c:pt idx="0">
                <c:v>1</c:v>
              </c:pt>
              <c:pt idx="1">
                <c:v>2</c:v>
              </c:pt>
              <c:pt idx="2">
                <c:v>3</c:v>
              </c:pt>
              <c:pt idx="3">
                <c:v>4</c:v>
              </c:pt>
              <c:pt idx="4">
                <c:v>5</c:v>
              </c:pt>
              <c:pt idx="5">
                <c:v>6</c:v>
              </c:pt>
              <c:pt idx="6">
                <c:v>7</c:v>
              </c:pt>
            </c:strLit>
          </c:cat>
          <c:val>
            <c:numLit>
              <c:formatCode>General</c:formatCode>
              <c:ptCount val="7"/>
              <c:pt idx="0">
                <c:v>838</c:v>
              </c:pt>
              <c:pt idx="1">
                <c:v>363669</c:v>
              </c:pt>
              <c:pt idx="2">
                <c:v>2644372</c:v>
              </c:pt>
              <c:pt idx="3">
                <c:v>15944020</c:v>
              </c:pt>
              <c:pt idx="4">
                <c:v>52876838</c:v>
              </c:pt>
              <c:pt idx="5">
                <c:v>116984268</c:v>
              </c:pt>
              <c:pt idx="6">
                <c:v>199594224</c:v>
              </c:pt>
            </c:numLit>
          </c:val>
          <c:extLst>
            <c:ext xmlns:c16="http://schemas.microsoft.com/office/drawing/2014/chart" uri="{C3380CC4-5D6E-409C-BE32-E72D297353CC}">
              <c16:uniqueId val="{0000000F-4E70-4A20-AD85-D9894294AFB1}"/>
            </c:ext>
          </c:extLst>
        </c:ser>
        <c:dLbls>
          <c:showLegendKey val="0"/>
          <c:showVal val="0"/>
          <c:showCatName val="0"/>
          <c:showSerName val="0"/>
          <c:showPercent val="0"/>
          <c:showBubbleSize val="0"/>
        </c:dLbls>
        <c:gapWidth val="219"/>
        <c:shape val="box"/>
        <c:axId val="740941936"/>
        <c:axId val="740923632"/>
        <c:axId val="648968016"/>
      </c:bar3DChart>
      <c:catAx>
        <c:axId val="74094193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740923632"/>
        <c:crosses val="autoZero"/>
        <c:auto val="1"/>
        <c:lblAlgn val="ctr"/>
        <c:lblOffset val="100"/>
        <c:noMultiLvlLbl val="0"/>
        <c:extLst>
          <c:ext xmlns:c15="http://schemas.microsoft.com/office/drawing/2012/chart" uri="{F40574EE-89B7-4290-83BB-5DA773EAF853}">
            <c15:numFmt c:formatCode="General" c:sourceLinked="1"/>
          </c:ext>
        </c:extLst>
      </c:catAx>
      <c:valAx>
        <c:axId val="7409236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crossAx val="740941936"/>
        <c:crosses val="autoZero"/>
        <c:crossBetween val="between"/>
        <c:extLst>
          <c:ext xmlns:c15="http://schemas.microsoft.com/office/drawing/2012/chart" uri="{F40574EE-89B7-4290-83BB-5DA773EAF853}">
            <c15:numFmt c:formatCode="General" c:sourceLinked="1"/>
          </c:ext>
        </c:extLst>
      </c:valAx>
      <c:serAx>
        <c:axId val="648968016"/>
        <c:scaling>
          <c:orientation val="minMax"/>
        </c:scaling>
        <c:delete val="1"/>
        <c:axPos val="b"/>
        <c:majorTickMark val="out"/>
        <c:minorTickMark val="none"/>
        <c:tickLblPos val="nextTo"/>
        <c:crossAx val="7409236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sz="1050">
          <a:solidFill>
            <a:schemeClr val="bg1"/>
          </a:solidFill>
          <a:latin typeface="Arial" panose="020B0604020202020204" pitchFamily="34" charset="0"/>
          <a:cs typeface="Arial" panose="020B0604020202020204" pitchFamily="34" charset="0"/>
        </a:defRPr>
      </a:pPr>
      <a:endParaRPr lang="en-US"/>
    </a:p>
  </c:txPr>
  <c:extLst>
    <c:ext xmlns:c15="http://schemas.microsoft.com/office/drawing/2012/chart" uri="{723BEF56-08C2-4564-9609-F4CBC75E7E54}">
      <c15:pivotSource>
        <c15:name>[Tableau_de_Bord_COVID_19.XLSX]PivotChartTable7</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bg1"/>
                </a:solidFill>
                <a:latin typeface="Arial" panose="020B0604020202020204" pitchFamily="34" charset="0"/>
                <a:ea typeface="+mn-ea"/>
                <a:cs typeface="Arial" panose="020B0604020202020204" pitchFamily="34" charset="0"/>
              </a:defRPr>
            </a:pPr>
            <a:r>
              <a:rPr lang="en-US" sz="1600">
                <a:latin typeface="Arial Black" panose="020B0A04020102020204" pitchFamily="34" charset="0"/>
              </a:rPr>
              <a:t>Total Deaths by WHO Region</a:t>
            </a:r>
          </a:p>
        </c:rich>
      </c:tx>
      <c:layout>
        <c:manualLayout>
          <c:xMode val="edge"/>
          <c:yMode val="edge"/>
          <c:x val="7.7116787335421008E-3"/>
          <c:y val="6.494306193530508E-2"/>
        </c:manualLayout>
      </c:layout>
      <c:overlay val="0"/>
      <c:spPr>
        <a:noFill/>
        <a:ln>
          <a:noFill/>
        </a:ln>
        <a:effectLst/>
      </c:spPr>
      <c:txPr>
        <a:bodyPr rot="0" spcFirstLastPara="1" vertOverflow="ellipsis" vert="horz" wrap="square" anchor="ctr" anchorCtr="1"/>
        <a:lstStyle/>
        <a:p>
          <a:pPr>
            <a:defRPr sz="126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D83EE">
                  <a:shade val="30000"/>
                  <a:satMod val="115000"/>
                </a:srgbClr>
              </a:gs>
              <a:gs pos="50000">
                <a:srgbClr val="FD83EE">
                  <a:shade val="67500"/>
                  <a:satMod val="115000"/>
                </a:srgbClr>
              </a:gs>
              <a:gs pos="100000">
                <a:srgbClr val="FD83EE">
                  <a:shade val="100000"/>
                  <a:satMod val="115000"/>
                </a:srgbClr>
              </a:gs>
            </a:gsLst>
            <a:path path="circle">
              <a:fillToRect l="50000" t="50000" r="50000" b="50000"/>
            </a:path>
            <a:tileRect/>
          </a:gradFill>
          <a:ln>
            <a:solidFill>
              <a:srgbClr val="FD83EE"/>
            </a:solidFill>
          </a:ln>
          <a:effectLst/>
          <a:sp3d>
            <a:contourClr>
              <a:srgbClr val="FD83EE"/>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path path="circle">
              <a:fillToRect l="50000" t="50000" r="50000" b="50000"/>
            </a:path>
            <a:tileRect/>
          </a:gradFill>
          <a:ln>
            <a:noFill/>
          </a:ln>
          <a:effectLst/>
          <a:sp3d/>
        </c:spPr>
      </c:pivotFmt>
      <c:pivotFmt>
        <c:idx val="3"/>
        <c:spPr>
          <a:gradFill flip="none" rotWithShape="1">
            <a:gsLst>
              <a:gs pos="0">
                <a:srgbClr val="FD83EE">
                  <a:shade val="30000"/>
                  <a:satMod val="115000"/>
                </a:srgbClr>
              </a:gs>
              <a:gs pos="50000">
                <a:srgbClr val="FD83EE">
                  <a:shade val="67500"/>
                  <a:satMod val="115000"/>
                </a:srgbClr>
              </a:gs>
              <a:gs pos="100000">
                <a:srgbClr val="FD83EE">
                  <a:shade val="100000"/>
                  <a:satMod val="115000"/>
                </a:srgbClr>
              </a:gs>
            </a:gsLst>
            <a:path path="circle">
              <a:fillToRect l="50000" t="50000" r="50000" b="50000"/>
            </a:path>
            <a:tileRect/>
          </a:gradFill>
          <a:ln>
            <a:solidFill>
              <a:srgbClr val="FD83EE"/>
            </a:solidFill>
          </a:ln>
          <a:effectLst/>
          <a:sp3d>
            <a:contourClr>
              <a:srgbClr val="FD83EE"/>
            </a:contourClr>
          </a:sp3d>
        </c:spPr>
      </c:pivotFmt>
      <c:pivotFmt>
        <c:idx val="4"/>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50000" t="50000" r="50000" b="50000"/>
            </a:path>
            <a:tileRect/>
          </a:gradFill>
          <a:ln>
            <a:noFill/>
          </a:ln>
          <a:effectLst/>
          <a:sp3d/>
        </c:spPr>
      </c:pivotFmt>
      <c:pivotFmt>
        <c:idx val="5"/>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path path="circle">
              <a:fillToRect l="50000" t="50000" r="50000" b="50000"/>
            </a:path>
            <a:tileRect/>
          </a:gradFill>
          <a:ln>
            <a:noFill/>
          </a:ln>
          <a:effectLst/>
          <a:sp3d/>
        </c:spPr>
      </c:pivotFmt>
      <c:pivotFmt>
        <c:idx val="6"/>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path path="circle">
              <a:fillToRect l="50000" t="50000" r="50000" b="50000"/>
            </a:path>
            <a:tileRect/>
          </a:gradFill>
          <a:ln>
            <a:noFill/>
          </a:ln>
          <a:effectLst/>
          <a:sp3d/>
        </c:spPr>
      </c:pivotFmt>
      <c:pivotFmt>
        <c:idx val="7"/>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path path="circle">
              <a:fillToRect l="50000" t="50000" r="50000" b="50000"/>
            </a:path>
            <a:tileRect/>
          </a:gradFill>
          <a:ln>
            <a:noFill/>
          </a:ln>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054159605134074E-2"/>
          <c:y val="0.44808124647706726"/>
          <c:w val="0.45396677311937012"/>
          <c:h val="0.46304679496108336"/>
        </c:manualLayout>
      </c:layout>
      <c:pie3DChart>
        <c:varyColors val="1"/>
        <c:ser>
          <c:idx val="0"/>
          <c:order val="0"/>
          <c:tx>
            <c:v>Total</c:v>
          </c:tx>
          <c:spPr>
            <a:gradFill flip="none" rotWithShape="1">
              <a:gsLst>
                <a:gs pos="0">
                  <a:srgbClr val="FD83EE">
                    <a:shade val="30000"/>
                    <a:satMod val="115000"/>
                  </a:srgbClr>
                </a:gs>
                <a:gs pos="50000">
                  <a:srgbClr val="FD83EE">
                    <a:shade val="67500"/>
                    <a:satMod val="115000"/>
                  </a:srgbClr>
                </a:gs>
                <a:gs pos="100000">
                  <a:srgbClr val="FD83EE">
                    <a:shade val="100000"/>
                    <a:satMod val="115000"/>
                  </a:srgbClr>
                </a:gs>
              </a:gsLst>
              <a:path path="circle">
                <a:fillToRect l="50000" t="50000" r="50000" b="50000"/>
              </a:path>
              <a:tileRect/>
            </a:gradFill>
            <a:ln>
              <a:solidFill>
                <a:srgbClr val="FD83EE"/>
              </a:solidFill>
            </a:ln>
          </c:spPr>
          <c:dPt>
            <c:idx val="0"/>
            <c:bubble3D val="0"/>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path path="circle">
                  <a:fillToRect l="50000" t="50000" r="50000" b="50000"/>
                </a:path>
                <a:tileRect/>
              </a:gradFill>
              <a:ln>
                <a:noFill/>
              </a:ln>
              <a:effectLst/>
              <a:sp3d/>
            </c:spPr>
            <c:extLst>
              <c:ext xmlns:c16="http://schemas.microsoft.com/office/drawing/2014/chart" uri="{C3380CC4-5D6E-409C-BE32-E72D297353CC}">
                <c16:uniqueId val="{00000001-06DE-455E-9380-680A7D173367}"/>
              </c:ext>
            </c:extLst>
          </c:dPt>
          <c:dPt>
            <c:idx val="1"/>
            <c:bubble3D val="0"/>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path path="circle">
                  <a:fillToRect l="50000" t="50000" r="50000" b="50000"/>
                </a:path>
                <a:tileRect/>
              </a:gradFill>
              <a:ln>
                <a:noFill/>
              </a:ln>
              <a:effectLst/>
              <a:sp3d/>
            </c:spPr>
          </c:dPt>
          <c:dPt>
            <c:idx val="2"/>
            <c:bubble3D val="0"/>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path path="circle">
                  <a:fillToRect l="50000" t="50000" r="50000" b="50000"/>
                </a:path>
                <a:tileRect/>
              </a:gradFill>
              <a:ln>
                <a:noFill/>
              </a:ln>
              <a:effectLst/>
              <a:sp3d/>
            </c:spPr>
          </c:dPt>
          <c:dPt>
            <c:idx val="3"/>
            <c:bubble3D val="0"/>
            <c:spPr>
              <a:gradFill flip="none" rotWithShape="1">
                <a:gsLst>
                  <a:gs pos="0">
                    <a:srgbClr val="FD83EE">
                      <a:shade val="30000"/>
                      <a:satMod val="115000"/>
                    </a:srgbClr>
                  </a:gs>
                  <a:gs pos="50000">
                    <a:srgbClr val="FD83EE">
                      <a:shade val="67500"/>
                      <a:satMod val="115000"/>
                    </a:srgbClr>
                  </a:gs>
                  <a:gs pos="100000">
                    <a:srgbClr val="FD83EE">
                      <a:shade val="100000"/>
                      <a:satMod val="115000"/>
                    </a:srgbClr>
                  </a:gs>
                </a:gsLst>
                <a:path path="circle">
                  <a:fillToRect l="50000" t="50000" r="50000" b="50000"/>
                </a:path>
                <a:tileRect/>
              </a:gradFill>
              <a:ln>
                <a:solidFill>
                  <a:srgbClr val="FD83EE"/>
                </a:solidFill>
              </a:ln>
              <a:effectLst/>
              <a:sp3d>
                <a:contourClr>
                  <a:srgbClr val="FD83EE"/>
                </a:contourClr>
              </a:sp3d>
            </c:spPr>
          </c:dPt>
          <c:dPt>
            <c:idx val="4"/>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path path="circle">
                  <a:fillToRect l="50000" t="50000" r="50000" b="50000"/>
                </a:path>
                <a:tileRect/>
              </a:gradFill>
              <a:ln>
                <a:noFill/>
              </a:ln>
              <a:effectLst/>
              <a:sp3d/>
            </c:spPr>
          </c:dPt>
          <c:dPt>
            <c:idx val="5"/>
            <c:bubble3D val="0"/>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50000" t="50000" r="50000" b="50000"/>
                </a:path>
                <a:tileRect/>
              </a:gradFill>
              <a:ln>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Africa</c:v>
              </c:pt>
              <c:pt idx="1">
                <c:v>Americas</c:v>
              </c:pt>
              <c:pt idx="2">
                <c:v>Eastern Mediterranean</c:v>
              </c:pt>
              <c:pt idx="3">
                <c:v>Europe</c:v>
              </c:pt>
              <c:pt idx="4">
                <c:v>South-East Asia</c:v>
              </c:pt>
              <c:pt idx="5">
                <c:v>Western Pacific</c:v>
              </c:pt>
            </c:strLit>
          </c:cat>
          <c:val>
            <c:numLit>
              <c:formatCode>General</c:formatCode>
              <c:ptCount val="6"/>
              <c:pt idx="0">
                <c:v>439978</c:v>
              </c:pt>
              <c:pt idx="1">
                <c:v>19359292</c:v>
              </c:pt>
              <c:pt idx="2">
                <c:v>1924029</c:v>
              </c:pt>
              <c:pt idx="3">
                <c:v>19271040</c:v>
              </c:pt>
              <c:pt idx="4">
                <c:v>1458134</c:v>
              </c:pt>
              <c:pt idx="5">
                <c:v>932430</c:v>
              </c:pt>
            </c:numLit>
          </c:val>
          <c:extLst>
            <c:ext xmlns:c16="http://schemas.microsoft.com/office/drawing/2014/chart" uri="{C3380CC4-5D6E-409C-BE32-E72D297353CC}">
              <c16:uniqueId val="{00000011-762F-46B7-A38D-DE5E1A41EFDF}"/>
            </c:ext>
          </c:extLst>
        </c:ser>
        <c:dLbls>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3288623835145839"/>
          <c:y val="0.15044741164734832"/>
          <c:w val="0.22707499132542697"/>
          <c:h val="0.8289527944427421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accent1">
          <a:lumMod val="40000"/>
          <a:lumOff val="60000"/>
        </a:schemeClr>
      </a:solidFill>
      <a:round/>
    </a:ln>
    <a:effectLst/>
  </c:spPr>
  <c:txPr>
    <a:bodyPr/>
    <a:lstStyle/>
    <a:p>
      <a:pPr>
        <a:defRPr sz="1050">
          <a:solidFill>
            <a:schemeClr val="bg1"/>
          </a:solidFill>
          <a:latin typeface="Arial" panose="020B0604020202020204" pitchFamily="34" charset="0"/>
          <a:cs typeface="Arial" panose="020B0604020202020204" pitchFamily="34" charset="0"/>
        </a:defRPr>
      </a:pPr>
      <a:endParaRPr lang="en-US"/>
    </a:p>
  </c:txPr>
  <c:extLst>
    <c:ext xmlns:c15="http://schemas.microsoft.com/office/drawing/2012/chart" uri="{723BEF56-08C2-4564-9609-F4CBC75E7E54}">
      <c15:pivotSource>
        <c15:name>[Tableau_de_Bord_COVID_19.XLSX]PivotChartTable8</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bg1"/>
                </a:solidFill>
                <a:latin typeface="Arial" panose="020B0604020202020204" pitchFamily="34" charset="0"/>
                <a:ea typeface="+mn-ea"/>
                <a:cs typeface="Arial" panose="020B0604020202020204" pitchFamily="34" charset="0"/>
              </a:defRPr>
            </a:pPr>
            <a:r>
              <a:rPr lang="en-US" sz="1600">
                <a:latin typeface="Arial Black" panose="020B0A04020102020204" pitchFamily="34" charset="0"/>
              </a:rPr>
              <a:t>Daily Growth Rate By Month</a:t>
            </a:r>
          </a:p>
        </c:rich>
      </c:tx>
      <c:layout>
        <c:manualLayout>
          <c:xMode val="edge"/>
          <c:yMode val="edge"/>
          <c:x val="0.24306886501270544"/>
          <c:y val="0.10211798382103685"/>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297743314905015E-2"/>
              <c:y val="4.857587270826430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a:sp3d/>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a:sp3d/>
        </c:spPr>
        <c:dLbl>
          <c:idx val="0"/>
          <c:layout>
            <c:manualLayout>
              <c:x val="3.1369252730646717E-2"/>
              <c:y val="-7.0940418919766976E-2"/>
            </c:manualLayout>
          </c:layout>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D83EE"/>
          </a:solidFill>
          <a:ln>
            <a:noFill/>
          </a:ln>
          <a:effectLst/>
          <a:sp3d/>
        </c:spPr>
        <c:dLbl>
          <c:idx val="0"/>
          <c:layout>
            <c:manualLayout>
              <c:x val="6.2777917925040637E-3"/>
              <c:y val="-5.8421521463337539E-2"/>
            </c:manualLayout>
          </c:layout>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CC"/>
          </a:solidFill>
          <a:ln>
            <a:noFill/>
          </a:ln>
          <a:effectLst/>
          <a:sp3d/>
        </c:spPr>
        <c:dLbl>
          <c:idx val="0"/>
          <c:layout>
            <c:manualLayout>
              <c:x val="2.0925972641679955E-3"/>
              <c:y val="-6.6767453100957261E-2"/>
            </c:manualLayout>
          </c:layout>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9999"/>
          </a:solidFill>
          <a:ln>
            <a:noFill/>
          </a:ln>
          <a:effectLst/>
          <a:sp3d/>
        </c:spPr>
        <c:dLbl>
          <c:idx val="0"/>
          <c:layout>
            <c:manualLayout>
              <c:x val="-7.6727679988119856E-17"/>
              <c:y val="-7.9286350557386739E-2"/>
            </c:manualLayout>
          </c:layout>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40000"/>
              <a:lumOff val="60000"/>
            </a:schemeClr>
          </a:solidFill>
          <a:ln>
            <a:noFill/>
          </a:ln>
          <a:effectLst/>
          <a:sp3d/>
        </c:spPr>
        <c:dLbl>
          <c:idx val="0"/>
          <c:layout>
            <c:manualLayout>
              <c:x val="2.0925972641678424E-3"/>
              <c:y val="-8.3459316376196566E-2"/>
            </c:manualLayout>
          </c:layout>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5050"/>
          </a:solidFill>
          <a:ln>
            <a:noFill/>
          </a:ln>
          <a:effectLst/>
          <a:sp3d/>
        </c:spPr>
        <c:dLbl>
          <c:idx val="0"/>
          <c:layout>
            <c:manualLayout>
              <c:x val="-2.0925972641679955E-3"/>
              <c:y val="-9.5978213832625961E-2"/>
            </c:manualLayout>
          </c:layout>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1.2555583585007975E-2"/>
              <c:y val="-3.7556692369288415E-2"/>
            </c:manualLayout>
          </c:layout>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458520717737982E-2"/>
          <c:y val="0.23511965474156615"/>
          <c:w val="0.89418163600995226"/>
          <c:h val="0.66897030156793447"/>
        </c:manualLayout>
      </c:layout>
      <c:line3DChart>
        <c:grouping val="standard"/>
        <c:varyColors val="0"/>
        <c:ser>
          <c:idx val="0"/>
          <c:order val="0"/>
          <c:tx>
            <c:v>Total</c:v>
          </c:tx>
          <c:spPr>
            <a:solidFill>
              <a:schemeClr val="accent1"/>
            </a:solidFill>
            <a:ln w="25400">
              <a:noFill/>
            </a:ln>
            <a:effectLst/>
            <a:sp3d/>
          </c:spPr>
          <c:dPt>
            <c:idx val="0"/>
            <c:bubble3D val="0"/>
            <c:spPr>
              <a:solidFill>
                <a:schemeClr val="accent1"/>
              </a:solidFill>
              <a:ln>
                <a:noFill/>
              </a:ln>
              <a:effectLst/>
              <a:sp3d/>
            </c:spPr>
            <c:extLst>
              <c:ext xmlns:c16="http://schemas.microsoft.com/office/drawing/2014/chart" uri="{C3380CC4-5D6E-409C-BE32-E72D297353CC}">
                <c16:uniqueId val="{00000001-70E8-446B-886E-372629B2C6EB}"/>
              </c:ext>
            </c:extLst>
          </c:dPt>
          <c:dPt>
            <c:idx val="1"/>
            <c:bubble3D val="0"/>
            <c:spPr>
              <a:solidFill>
                <a:srgbClr val="FFFF00"/>
              </a:solidFill>
              <a:ln>
                <a:noFill/>
              </a:ln>
              <a:effectLst/>
              <a:sp3d/>
            </c:spPr>
            <c:extLst>
              <c:ext xmlns:c16="http://schemas.microsoft.com/office/drawing/2014/chart" uri="{C3380CC4-5D6E-409C-BE32-E72D297353CC}">
                <c16:uniqueId val="{00000003-70E8-446B-886E-372629B2C6EB}"/>
              </c:ext>
            </c:extLst>
          </c:dPt>
          <c:dPt>
            <c:idx val="2"/>
            <c:bubble3D val="0"/>
            <c:spPr>
              <a:solidFill>
                <a:srgbClr val="FD83EE"/>
              </a:solidFill>
              <a:ln>
                <a:noFill/>
              </a:ln>
              <a:effectLst/>
              <a:sp3d/>
            </c:spPr>
            <c:extLst>
              <c:ext xmlns:c16="http://schemas.microsoft.com/office/drawing/2014/chart" uri="{C3380CC4-5D6E-409C-BE32-E72D297353CC}">
                <c16:uniqueId val="{00000005-70E8-446B-886E-372629B2C6EB}"/>
              </c:ext>
            </c:extLst>
          </c:dPt>
          <c:dPt>
            <c:idx val="3"/>
            <c:bubble3D val="0"/>
            <c:spPr>
              <a:solidFill>
                <a:srgbClr val="FFFFCC"/>
              </a:solidFill>
              <a:ln>
                <a:noFill/>
              </a:ln>
              <a:effectLst/>
              <a:sp3d/>
            </c:spPr>
            <c:extLst>
              <c:ext xmlns:c16="http://schemas.microsoft.com/office/drawing/2014/chart" uri="{C3380CC4-5D6E-409C-BE32-E72D297353CC}">
                <c16:uniqueId val="{00000007-70E8-446B-886E-372629B2C6EB}"/>
              </c:ext>
            </c:extLst>
          </c:dPt>
          <c:dPt>
            <c:idx val="4"/>
            <c:bubble3D val="0"/>
            <c:spPr>
              <a:solidFill>
                <a:srgbClr val="FF9999"/>
              </a:solidFill>
              <a:ln>
                <a:noFill/>
              </a:ln>
              <a:effectLst/>
              <a:sp3d/>
            </c:spPr>
            <c:extLst>
              <c:ext xmlns:c16="http://schemas.microsoft.com/office/drawing/2014/chart" uri="{C3380CC4-5D6E-409C-BE32-E72D297353CC}">
                <c16:uniqueId val="{00000009-70E8-446B-886E-372629B2C6EB}"/>
              </c:ext>
            </c:extLst>
          </c:dPt>
          <c:dPt>
            <c:idx val="5"/>
            <c:bubble3D val="0"/>
            <c:spPr>
              <a:solidFill>
                <a:schemeClr val="accent6">
                  <a:lumMod val="40000"/>
                  <a:lumOff val="60000"/>
                </a:schemeClr>
              </a:solidFill>
              <a:ln>
                <a:noFill/>
              </a:ln>
              <a:effectLst/>
              <a:sp3d/>
            </c:spPr>
          </c:dPt>
          <c:dPt>
            <c:idx val="6"/>
            <c:bubble3D val="0"/>
            <c:spPr>
              <a:solidFill>
                <a:srgbClr val="FF5050"/>
              </a:solidFill>
              <a:ln>
                <a:noFill/>
              </a:ln>
              <a:effectLst/>
              <a:sp3d/>
            </c:spPr>
          </c:dPt>
          <c:dLbls>
            <c:dLbl>
              <c:idx val="0"/>
              <c:layout>
                <c:manualLayout>
                  <c:x val="1.2555583585007975E-2"/>
                  <c:y val="-3.7556692369288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E8-446B-886E-372629B2C6EB}"/>
                </c:ext>
              </c:extLst>
            </c:dLbl>
            <c:dLbl>
              <c:idx val="1"/>
              <c:layout>
                <c:manualLayout>
                  <c:x val="3.1369252730646717E-2"/>
                  <c:y val="-7.09404189197669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E8-446B-886E-372629B2C6EB}"/>
                </c:ext>
              </c:extLst>
            </c:dLbl>
            <c:dLbl>
              <c:idx val="2"/>
              <c:layout>
                <c:manualLayout>
                  <c:x val="6.2777917925040637E-3"/>
                  <c:y val="-5.84215214633375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E8-446B-886E-372629B2C6EB}"/>
                </c:ext>
              </c:extLst>
            </c:dLbl>
            <c:dLbl>
              <c:idx val="3"/>
              <c:layout>
                <c:manualLayout>
                  <c:x val="2.0925972641679955E-3"/>
                  <c:y val="-6.6767453100957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E8-446B-886E-372629B2C6EB}"/>
                </c:ext>
              </c:extLst>
            </c:dLbl>
            <c:dLbl>
              <c:idx val="4"/>
              <c:layout>
                <c:manualLayout>
                  <c:x val="-7.6727679988119856E-17"/>
                  <c:y val="-7.92863505573867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0E8-446B-886E-372629B2C6EB}"/>
                </c:ext>
              </c:extLst>
            </c:dLbl>
            <c:dLbl>
              <c:idx val="5"/>
              <c:layout>
                <c:manualLayout>
                  <c:x val="2.0925972641678424E-3"/>
                  <c:y val="-8.3459316376196566E-2"/>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2.0925972641679955E-3"/>
                  <c:y val="-9.5978213832625961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January</c:v>
              </c:pt>
              <c:pt idx="1">
                <c:v>February</c:v>
              </c:pt>
              <c:pt idx="2">
                <c:v>March</c:v>
              </c:pt>
              <c:pt idx="3">
                <c:v>April</c:v>
              </c:pt>
              <c:pt idx="4">
                <c:v>May</c:v>
              </c:pt>
              <c:pt idx="5">
                <c:v>June</c:v>
              </c:pt>
              <c:pt idx="6">
                <c:v>July</c:v>
              </c:pt>
            </c:strLit>
          </c:cat>
          <c:val>
            <c:numLit>
              <c:formatCode>0.00\ %;\-0.00\ %;0.00\ %</c:formatCode>
              <c:ptCount val="7"/>
              <c:pt idx="0">
                <c:v>0.24321378522862924</c:v>
              </c:pt>
              <c:pt idx="1">
                <c:v>4.5315211817459872E-2</c:v>
              </c:pt>
              <c:pt idx="2">
                <c:v>8.7313134836159587E-2</c:v>
              </c:pt>
              <c:pt idx="3">
                <c:v>3.8055209847629487E-2</c:v>
              </c:pt>
              <c:pt idx="4">
                <c:v>2.0146451214331784E-2</c:v>
              </c:pt>
              <c:pt idx="5">
                <c:v>1.730367054867165E-2</c:v>
              </c:pt>
              <c:pt idx="6">
                <c:v>1.6618848171555824E-2</c:v>
              </c:pt>
            </c:numLit>
          </c:val>
          <c:smooth val="0"/>
          <c:extLst>
            <c:ext xmlns:c16="http://schemas.microsoft.com/office/drawing/2014/chart" uri="{C3380CC4-5D6E-409C-BE32-E72D297353CC}">
              <c16:uniqueId val="{00000011-FE85-4DF5-B7C2-DEE5072742AC}"/>
            </c:ext>
          </c:extLst>
        </c:ser>
        <c:dLbls>
          <c:showLegendKey val="0"/>
          <c:showVal val="1"/>
          <c:showCatName val="0"/>
          <c:showSerName val="0"/>
          <c:showPercent val="0"/>
          <c:showBubbleSize val="0"/>
        </c:dLbls>
        <c:axId val="539518495"/>
        <c:axId val="539509759"/>
        <c:axId val="446713776"/>
      </c:line3DChart>
      <c:catAx>
        <c:axId val="539518495"/>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539509759"/>
        <c:crosses val="autoZero"/>
        <c:auto val="1"/>
        <c:lblAlgn val="ctr"/>
        <c:lblOffset val="100"/>
        <c:noMultiLvlLbl val="0"/>
        <c:extLst>
          <c:ext xmlns:c15="http://schemas.microsoft.com/office/drawing/2012/chart" uri="{F40574EE-89B7-4290-83BB-5DA773EAF853}">
            <c15:numFmt c:formatCode="General" c:sourceLinked="1"/>
          </c:ext>
        </c:extLst>
      </c:catAx>
      <c:valAx>
        <c:axId val="539509759"/>
        <c:scaling>
          <c:orientation val="minMax"/>
        </c:scaling>
        <c:delete val="1"/>
        <c:axPos val="l"/>
        <c:numFmt formatCode="0.00\ %;\-0.00\ %;0.00\ %" sourceLinked="0"/>
        <c:majorTickMark val="out"/>
        <c:minorTickMark val="none"/>
        <c:tickLblPos val="nextTo"/>
        <c:crossAx val="539518495"/>
        <c:crosses val="autoZero"/>
        <c:crossBetween val="between"/>
        <c:extLst>
          <c:ext xmlns:c15="http://schemas.microsoft.com/office/drawing/2012/chart" uri="{F40574EE-89B7-4290-83BB-5DA773EAF853}">
            <c15:numFmt c:formatCode="0.00\ %;\-0.00\ %;0.00\ %" c:sourceLinked="1"/>
          </c:ext>
        </c:extLst>
      </c:valAx>
      <c:serAx>
        <c:axId val="446713776"/>
        <c:scaling>
          <c:orientation val="minMax"/>
        </c:scaling>
        <c:delete val="1"/>
        <c:axPos val="b"/>
        <c:majorTickMark val="out"/>
        <c:minorTickMark val="none"/>
        <c:tickLblPos val="nextTo"/>
        <c:crossAx val="539509759"/>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sz="1200">
          <a:solidFill>
            <a:schemeClr val="bg1"/>
          </a:solidFill>
          <a:latin typeface="Arial" panose="020B0604020202020204" pitchFamily="34" charset="0"/>
          <a:cs typeface="Arial" panose="020B0604020202020204" pitchFamily="34" charset="0"/>
        </a:defRPr>
      </a:pPr>
      <a:endParaRPr lang="en-US"/>
    </a:p>
  </c:txPr>
  <c:extLst>
    <c:ext xmlns:c15="http://schemas.microsoft.com/office/drawing/2012/chart" uri="{723BEF56-08C2-4564-9609-F4CBC75E7E54}">
      <c15:pivotSource>
        <c15:name>[Tableau_de_Bord_COVID_19.XLSX]PivotChartTable9</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fr-FR" sz="1600">
                <a:latin typeface="Arial Black" panose="020B0A04020102020204" pitchFamily="34" charset="0"/>
              </a:rPr>
              <a:t>Monthly Death Rate (%)</a:t>
            </a:r>
          </a:p>
        </c:rich>
      </c:tx>
      <c:overlay val="0"/>
      <c:spPr>
        <a:noFill/>
        <a:ln>
          <a:noFill/>
        </a:ln>
        <a:effectLst/>
      </c:spPr>
      <c:txPr>
        <a:bodyPr rot="0" spcFirstLastPara="1" vertOverflow="ellipsis" vert="horz" wrap="square" anchor="ctr" anchorCtr="1"/>
        <a:lstStyle/>
        <a:p>
          <a:pPr>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1">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DCCBA8"/>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2">
                <a:lumMod val="60000"/>
                <a:lumOff val="40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40000"/>
                <a:lumOff val="60000"/>
              </a:schemeClr>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lumMod val="40000"/>
                  <a:lumOff val="60000"/>
                </a:schemeClr>
              </a:solidFill>
              <a:round/>
            </a:ln>
            <a:effectLst>
              <a:outerShdw blurRad="57150" dist="19050" dir="5400000" algn="ctr" rotWithShape="0">
                <a:srgbClr val="000000">
                  <a:alpha val="63000"/>
                </a:srgbClr>
              </a:outerShdw>
            </a:effectLst>
          </c:spPr>
        </c:marker>
      </c:pivotFmt>
      <c:pivotFmt>
        <c:idx val="7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ln w="34925" cap="rnd">
            <a:solidFill>
              <a:srgbClr val="92D050"/>
            </a:solidFill>
            <a:round/>
          </a:ln>
          <a:effectLst>
            <a:outerShdw blurRad="57150" dist="19050" dir="5400000" algn="ctr" rotWithShape="0">
              <a:srgbClr val="000000">
                <a:alpha val="63000"/>
              </a:srgbClr>
            </a:outerShdw>
          </a:effectLst>
        </c:spPr>
        <c:marker>
          <c:symbol val="circle"/>
          <c:size val="6"/>
          <c:spPr>
            <a:solidFill>
              <a:schemeClr val="accent4">
                <a:lumMod val="60000"/>
                <a:lumOff val="40000"/>
              </a:schemeClr>
            </a:solidFill>
            <a:ln w="9525">
              <a:solidFill>
                <a:srgbClr val="92D050"/>
              </a:solidFill>
              <a:round/>
            </a:ln>
            <a:effectLst>
              <a:outerShdw blurRad="57150" dist="19050" dir="5400000" algn="ctr" rotWithShape="0">
                <a:srgbClr val="000000">
                  <a:alpha val="63000"/>
                </a:srgbClr>
              </a:outerShdw>
            </a:effectLst>
          </c:spPr>
        </c:marker>
      </c:pivotFmt>
      <c:pivotFmt>
        <c:idx val="77"/>
        <c:spPr>
          <a:ln w="34925" cap="rnd">
            <a:solidFill>
              <a:srgbClr val="92D050"/>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rgbClr val="92D050"/>
              </a:solidFill>
              <a:round/>
            </a:ln>
            <a:effectLst>
              <a:outerShdw blurRad="57150" dist="19050" dir="5400000" algn="ctr" rotWithShape="0">
                <a:srgbClr val="000000">
                  <a:alpha val="63000"/>
                </a:srgbClr>
              </a:outerShdw>
            </a:effectLst>
          </c:spPr>
        </c:marker>
        <c:dLbl>
          <c:idx val="0"/>
          <c:layout>
            <c:manualLayout>
              <c:x val="-0.11771843233090343"/>
              <c:y val="-0.1070545804822708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8"/>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dLbl>
          <c:idx val="0"/>
          <c:layout>
            <c:manualLayout>
              <c:x val="-0.15505432278520931"/>
              <c:y val="-9.271852605794249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9"/>
        <c:spPr>
          <a:ln w="34925" cap="rnd">
            <a:solidFill>
              <a:schemeClr val="accent4">
                <a:lumMod val="20000"/>
                <a:lumOff val="80000"/>
              </a:schemeClr>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4">
                  <a:lumMod val="20000"/>
                  <a:lumOff val="80000"/>
                </a:schemeClr>
              </a:solidFill>
              <a:round/>
            </a:ln>
            <a:effectLst>
              <a:outerShdw blurRad="57150" dist="19050" dir="5400000" algn="ctr" rotWithShape="0">
                <a:srgbClr val="000000">
                  <a:alpha val="63000"/>
                </a:srgbClr>
              </a:outerShdw>
            </a:effectLst>
          </c:spPr>
        </c:marker>
        <c:dLbl>
          <c:idx val="0"/>
          <c:layout>
            <c:manualLayout>
              <c:x val="-0.19578438509899757"/>
              <c:y val="-5.448904759306676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0"/>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solidFill>
              <a:round/>
            </a:ln>
            <a:effectLst>
              <a:outerShdw blurRad="57150" dist="19050" dir="5400000" algn="ctr" rotWithShape="0">
                <a:srgbClr val="000000">
                  <a:alpha val="63000"/>
                </a:srgbClr>
              </a:outerShdw>
            </a:effectLst>
          </c:spPr>
        </c:marker>
        <c:dLbl>
          <c:idx val="0"/>
          <c:layout>
            <c:manualLayout>
              <c:x val="-7.698837001711524E-2"/>
              <c:y val="-0.1357266893309276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1"/>
        <c:spPr>
          <a:ln w="34925" cap="rnd">
            <a:solidFill>
              <a:schemeClr val="accent4">
                <a:lumMod val="40000"/>
                <a:lumOff val="60000"/>
              </a:schemeClr>
            </a:solidFill>
            <a:round/>
          </a:ln>
          <a:effectLst>
            <a:outerShdw blurRad="57150" dist="19050" dir="5400000" algn="ctr" rotWithShape="0">
              <a:srgbClr val="000000">
                <a:alpha val="63000"/>
              </a:srgbClr>
            </a:outerShdw>
          </a:effectLst>
        </c:spPr>
        <c:marker>
          <c:symbol val="circle"/>
          <c:size val="6"/>
          <c:spPr>
            <a:solidFill>
              <a:schemeClr val="accent6">
                <a:lumMod val="40000"/>
                <a:lumOff val="60000"/>
              </a:schemeClr>
            </a:solidFill>
            <a:ln w="9525">
              <a:solidFill>
                <a:schemeClr val="accent4">
                  <a:lumMod val="40000"/>
                  <a:lumOff val="60000"/>
                </a:schemeClr>
              </a:solidFill>
              <a:round/>
            </a:ln>
            <a:effectLst>
              <a:outerShdw blurRad="57150" dist="19050" dir="5400000" algn="ctr" rotWithShape="0">
                <a:srgbClr val="000000">
                  <a:alpha val="63000"/>
                </a:srgbClr>
              </a:outerShdw>
            </a:effectLst>
          </c:spPr>
        </c:marker>
        <c:dLbl>
          <c:idx val="0"/>
          <c:layout>
            <c:manualLayout>
              <c:x val="-8.7170885595562367E-2"/>
              <c:y val="-0.1166119500984898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4"/>
            </a:solidFill>
            <a:ln w="9525">
              <a:solidFill>
                <a:schemeClr val="accent1"/>
              </a:solidFill>
              <a:round/>
            </a:ln>
            <a:effectLst>
              <a:outerShdw blurRad="57150" dist="19050" dir="5400000" algn="ctr" rotWithShape="0">
                <a:srgbClr val="000000">
                  <a:alpha val="63000"/>
                </a:srgbClr>
              </a:outerShdw>
            </a:effectLst>
          </c:spPr>
        </c:marker>
        <c:dLbl>
          <c:idx val="0"/>
          <c:layout>
            <c:manualLayout>
              <c:x val="-9.056505745504459E-2"/>
              <c:y val="-8.31611564417235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solidFill>
                  <a:schemeClr val="accent4">
                    <a:lumMod val="60000"/>
                    <a:lumOff val="40000"/>
                  </a:schemeClr>
                </a:solidFill>
                <a:ln w="9525">
                  <a:solidFill>
                    <a:srgbClr val="92D050"/>
                  </a:solidFill>
                  <a:round/>
                </a:ln>
                <a:effectLst>
                  <a:outerShdw blurRad="57150" dist="19050" dir="5400000" algn="ctr" rotWithShape="0">
                    <a:srgbClr val="000000">
                      <a:alpha val="63000"/>
                    </a:srgbClr>
                  </a:outerShdw>
                </a:effectLst>
              </c:spPr>
            </c:marker>
            <c:bubble3D val="0"/>
            <c:spPr>
              <a:ln w="34925" cap="rnd">
                <a:solidFill>
                  <a:srgbClr val="92D05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326E-4985-AD6E-901F0D605403}"/>
              </c:ext>
            </c:extLst>
          </c:dPt>
          <c:dPt>
            <c:idx val="1"/>
            <c:marker>
              <c:symbol val="circle"/>
              <c:size val="6"/>
              <c:spPr>
                <a:solidFill>
                  <a:schemeClr val="accent2">
                    <a:lumMod val="50000"/>
                  </a:schemeClr>
                </a:solidFill>
                <a:ln w="9525">
                  <a:solidFill>
                    <a:srgbClr val="92D050"/>
                  </a:solidFill>
                  <a:round/>
                </a:ln>
                <a:effectLst>
                  <a:outerShdw blurRad="57150" dist="19050" dir="5400000" algn="ctr" rotWithShape="0">
                    <a:srgbClr val="000000">
                      <a:alpha val="63000"/>
                    </a:srgbClr>
                  </a:outerShdw>
                </a:effectLst>
              </c:spPr>
            </c:marker>
            <c:bubble3D val="0"/>
            <c:spPr>
              <a:ln w="34925" cap="rnd">
                <a:solidFill>
                  <a:srgbClr val="92D05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26E-4985-AD6E-901F0D605403}"/>
              </c:ext>
            </c:extLst>
          </c:dPt>
          <c:dPt>
            <c:idx val="2"/>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326E-4985-AD6E-901F0D605403}"/>
              </c:ext>
            </c:extLst>
          </c:dPt>
          <c:dPt>
            <c:idx val="3"/>
            <c:marker>
              <c:symbol val="circle"/>
              <c:size val="6"/>
              <c:spPr>
                <a:solidFill>
                  <a:schemeClr val="bg1"/>
                </a:solidFill>
                <a:ln w="9525">
                  <a:solidFill>
                    <a:schemeClr val="accent4">
                      <a:lumMod val="20000"/>
                      <a:lumOff val="80000"/>
                    </a:schemeClr>
                  </a:solidFill>
                  <a:round/>
                </a:ln>
                <a:effectLst>
                  <a:outerShdw blurRad="57150" dist="19050" dir="5400000" algn="ctr" rotWithShape="0">
                    <a:srgbClr val="000000">
                      <a:alpha val="63000"/>
                    </a:srgbClr>
                  </a:outerShdw>
                </a:effectLst>
              </c:spPr>
            </c:marker>
            <c:bubble3D val="0"/>
            <c:spPr>
              <a:ln w="34925" cap="rnd">
                <a:solidFill>
                  <a:schemeClr val="accent4">
                    <a:lumMod val="20000"/>
                    <a:lumOff val="8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26E-4985-AD6E-901F0D605403}"/>
              </c:ext>
            </c:extLst>
          </c:dPt>
          <c:dPt>
            <c:idx val="4"/>
            <c:marker>
              <c:symbol val="circle"/>
              <c:size val="6"/>
              <c:spPr>
                <a:solidFill>
                  <a:srgbClr val="7030A0"/>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326E-4985-AD6E-901F0D605403}"/>
              </c:ext>
            </c:extLst>
          </c:dPt>
          <c:dPt>
            <c:idx val="5"/>
            <c:marker>
              <c:symbol val="circle"/>
              <c:size val="6"/>
              <c:spPr>
                <a:solidFill>
                  <a:schemeClr val="accent6">
                    <a:lumMod val="40000"/>
                    <a:lumOff val="60000"/>
                  </a:schemeClr>
                </a:solidFill>
                <a:ln w="9525">
                  <a:solidFill>
                    <a:schemeClr val="accent4">
                      <a:lumMod val="40000"/>
                      <a:lumOff val="60000"/>
                    </a:schemeClr>
                  </a:solidFill>
                  <a:round/>
                </a:ln>
                <a:effectLst>
                  <a:outerShdw blurRad="57150" dist="19050" dir="5400000" algn="ctr" rotWithShape="0">
                    <a:srgbClr val="000000">
                      <a:alpha val="63000"/>
                    </a:srgbClr>
                  </a:outerShdw>
                </a:effectLst>
              </c:spPr>
            </c:marker>
            <c:bubble3D val="0"/>
            <c:spPr>
              <a:ln w="34925" cap="rnd">
                <a:solidFill>
                  <a:schemeClr val="accent4">
                    <a:lumMod val="40000"/>
                    <a:lumOff val="60000"/>
                  </a:schemeClr>
                </a:solidFill>
                <a:round/>
              </a:ln>
              <a:effectLst>
                <a:outerShdw blurRad="57150" dist="19050" dir="5400000" algn="ctr" rotWithShape="0">
                  <a:srgbClr val="000000">
                    <a:alpha val="63000"/>
                  </a:srgbClr>
                </a:outerShdw>
              </a:effectLst>
            </c:spPr>
          </c:dPt>
          <c:dPt>
            <c:idx val="6"/>
            <c:marker>
              <c:symbol val="circle"/>
              <c:size val="6"/>
              <c:spPr>
                <a:solidFill>
                  <a:schemeClr val="accent4"/>
                </a:solidFill>
                <a:ln w="9525">
                  <a:solidFill>
                    <a:schemeClr val="accent1"/>
                  </a:solidFill>
                  <a:round/>
                </a:ln>
                <a:effectLst>
                  <a:outerShdw blurRad="57150" dist="19050" dir="5400000" algn="ctr" rotWithShape="0">
                    <a:srgbClr val="000000">
                      <a:alpha val="63000"/>
                    </a:srgbClr>
                  </a:outerShdw>
                </a:effectLst>
              </c:spPr>
            </c:marker>
            <c:bubble3D val="0"/>
          </c:dPt>
          <c:dLbls>
            <c:dLbl>
              <c:idx val="1"/>
              <c:layout>
                <c:manualLayout>
                  <c:x val="-0.11771843233090343"/>
                  <c:y val="-0.107054580482270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6E-4985-AD6E-901F0D605403}"/>
                </c:ext>
              </c:extLst>
            </c:dLbl>
            <c:dLbl>
              <c:idx val="2"/>
              <c:layout>
                <c:manualLayout>
                  <c:x val="-0.15505432278520931"/>
                  <c:y val="-9.27185260579424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6E-4985-AD6E-901F0D605403}"/>
                </c:ext>
              </c:extLst>
            </c:dLbl>
            <c:dLbl>
              <c:idx val="3"/>
              <c:layout>
                <c:manualLayout>
                  <c:x val="-0.19578438509899757"/>
                  <c:y val="-5.44890475930667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6E-4985-AD6E-901F0D605403}"/>
                </c:ext>
              </c:extLst>
            </c:dLbl>
            <c:dLbl>
              <c:idx val="4"/>
              <c:layout>
                <c:manualLayout>
                  <c:x val="-7.698837001711524E-2"/>
                  <c:y val="-0.1357266893309276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6E-4985-AD6E-901F0D605403}"/>
                </c:ext>
              </c:extLst>
            </c:dLbl>
            <c:dLbl>
              <c:idx val="5"/>
              <c:layout>
                <c:manualLayout>
                  <c:x val="-8.7170885595562367E-2"/>
                  <c:y val="-0.11661195009848982"/>
                </c:manualLayout>
              </c:layout>
              <c:dLblPos val="r"/>
              <c:showLegendKey val="0"/>
              <c:showVal val="1"/>
              <c:showCatName val="0"/>
              <c:showSerName val="0"/>
              <c:showPercent val="0"/>
              <c:showBubbleSize val="0"/>
              <c:extLst>
                <c:ext xmlns:c15="http://schemas.microsoft.com/office/drawing/2012/chart" uri="{CE6537A1-D6FC-4f65-9D91-7224C49458BB}"/>
              </c:extLst>
            </c:dLbl>
            <c:dLbl>
              <c:idx val="6"/>
              <c:layout>
                <c:manualLayout>
                  <c:x val="-9.056505745504459E-2"/>
                  <c:y val="-8.316115644172356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7"/>
              <c:pt idx="0">
                <c:v>1</c:v>
              </c:pt>
              <c:pt idx="1">
                <c:v>2</c:v>
              </c:pt>
              <c:pt idx="2">
                <c:v>3</c:v>
              </c:pt>
              <c:pt idx="3">
                <c:v>4</c:v>
              </c:pt>
              <c:pt idx="4">
                <c:v>5</c:v>
              </c:pt>
              <c:pt idx="5">
                <c:v>6</c:v>
              </c:pt>
              <c:pt idx="6">
                <c:v>7</c:v>
              </c:pt>
            </c:strLit>
          </c:cat>
          <c:val>
            <c:numLit>
              <c:formatCode>0.00\ %;\-0.00\ %;0.00\ %</c:formatCode>
              <c:ptCount val="7"/>
              <c:pt idx="0">
                <c:v>2.3070535111849276E-2</c:v>
              </c:pt>
              <c:pt idx="1">
                <c:v>2.8179606441362071E-2</c:v>
              </c:pt>
              <c:pt idx="2">
                <c:v>4.4164075347544074E-2</c:v>
              </c:pt>
              <c:pt idx="3">
                <c:v>6.8009164990815357E-2</c:v>
              </c:pt>
              <c:pt idx="4">
                <c:v>6.6277519520447692E-2</c:v>
              </c:pt>
              <c:pt idx="5">
                <c:v>5.398645375787807E-2</c:v>
              </c:pt>
              <c:pt idx="6">
                <c:v>4.3289740256273197E-2</c:v>
              </c:pt>
            </c:numLit>
          </c:val>
          <c:smooth val="0"/>
          <c:extLst>
            <c:ext xmlns:c16="http://schemas.microsoft.com/office/drawing/2014/chart" uri="{C3380CC4-5D6E-409C-BE32-E72D297353CC}">
              <c16:uniqueId val="{0000000E-0ED0-46B3-9430-20E69205E83D}"/>
            </c:ext>
          </c:extLst>
        </c:ser>
        <c:dLbls>
          <c:dLblPos val="t"/>
          <c:showLegendKey val="0"/>
          <c:showVal val="1"/>
          <c:showCatName val="0"/>
          <c:showSerName val="0"/>
          <c:showPercent val="0"/>
          <c:showBubbleSize val="0"/>
        </c:dLbls>
        <c:marker val="1"/>
        <c:smooth val="0"/>
        <c:axId val="740969808"/>
        <c:axId val="740964816"/>
      </c:lineChart>
      <c:catAx>
        <c:axId val="740969808"/>
        <c:scaling>
          <c:orientation val="minMax"/>
        </c:scaling>
        <c:delete val="0"/>
        <c:axPos val="b"/>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crossAx val="740964816"/>
        <c:crosses val="autoZero"/>
        <c:auto val="1"/>
        <c:lblAlgn val="ctr"/>
        <c:lblOffset val="100"/>
        <c:noMultiLvlLbl val="0"/>
        <c:extLst>
          <c:ext xmlns:c15="http://schemas.microsoft.com/office/drawing/2012/chart" uri="{F40574EE-89B7-4290-83BB-5DA773EAF853}">
            <c15:numFmt c:formatCode="General" c:sourceLinked="1"/>
          </c:ext>
        </c:extLst>
      </c:catAx>
      <c:valAx>
        <c:axId val="740964816"/>
        <c:scaling>
          <c:orientation val="minMax"/>
        </c:scaling>
        <c:delete val="1"/>
        <c:axPos val="l"/>
        <c:majorGridlines>
          <c:spPr>
            <a:ln w="9525" cap="flat" cmpd="sng" algn="ctr">
              <a:solidFill>
                <a:schemeClr val="lt1">
                  <a:lumMod val="95000"/>
                  <a:alpha val="10000"/>
                </a:schemeClr>
              </a:solidFill>
              <a:round/>
            </a:ln>
            <a:effectLst/>
          </c:spPr>
        </c:majorGridlines>
        <c:numFmt formatCode="0.00\ %;\-0.00\ %;0.00\ %" sourceLinked="0"/>
        <c:majorTickMark val="none"/>
        <c:minorTickMark val="none"/>
        <c:tickLblPos val="nextTo"/>
        <c:crossAx val="740969808"/>
        <c:crosses val="autoZero"/>
        <c:crossBetween val="between"/>
        <c:extLst>
          <c:ext xmlns:c15="http://schemas.microsoft.com/office/drawing/2012/chart" uri="{F40574EE-89B7-4290-83BB-5DA773EAF853}">
            <c15:numFmt c:formatCode="0.00\ %;\-0.00\ %;0.00\ %"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accent1">
        <a:lumMod val="75000"/>
      </a:schemeClr>
    </a:solidFill>
    <a:ln>
      <a:solidFill>
        <a:schemeClr val="accent1">
          <a:lumMod val="40000"/>
          <a:lumOff val="60000"/>
        </a:schemeClr>
      </a:solidFill>
    </a:ln>
    <a:effectLst/>
  </c:spPr>
  <c:txPr>
    <a:bodyPr/>
    <a:lstStyle/>
    <a:p>
      <a:pPr>
        <a:defRPr sz="1200" b="1">
          <a:latin typeface="Arial" panose="020B0604020202020204" pitchFamily="34" charset="0"/>
          <a:cs typeface="Arial" panose="020B0604020202020204" pitchFamily="34" charset="0"/>
        </a:defRPr>
      </a:pPr>
      <a:endParaRPr lang="en-US"/>
    </a:p>
  </c:txPr>
  <c:extLst>
    <c:ext xmlns:c15="http://schemas.microsoft.com/office/drawing/2012/chart" uri="{723BEF56-08C2-4564-9609-F4CBC75E7E54}">
      <c15:pivotSource>
        <c15:name>[Tableau_de_Bord_COVID_19.XLSX]PivotChartTable3</c15:name>
        <c15:fmtId val="4"/>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606425</xdr:colOff>
      <xdr:row>0</xdr:row>
      <xdr:rowOff>38100</xdr:rowOff>
    </xdr:from>
    <xdr:to>
      <xdr:col>22</xdr:col>
      <xdr:colOff>92075</xdr:colOff>
      <xdr:row>61</xdr:row>
      <xdr:rowOff>171450</xdr:rowOff>
    </xdr:to>
    <xdr:sp macro="" textlink="">
      <xdr:nvSpPr>
        <xdr:cNvPr id="57" name="Rectangle 56">
          <a:extLst>
            <a:ext uri="{FF2B5EF4-FFF2-40B4-BE49-F238E27FC236}">
              <a16:creationId xmlns:a16="http://schemas.microsoft.com/office/drawing/2014/main" id="{1C9E8B6F-E2AB-4CEB-9AA9-B823F623189E}"/>
            </a:ext>
          </a:extLst>
        </xdr:cNvPr>
        <xdr:cNvSpPr/>
      </xdr:nvSpPr>
      <xdr:spPr>
        <a:xfrm>
          <a:off x="1368425" y="38100"/>
          <a:ext cx="15138400" cy="11753850"/>
        </a:xfrm>
        <a:prstGeom prst="rect">
          <a:avLst/>
        </a:prstGeom>
        <a:solidFill>
          <a:schemeClr val="bg1"/>
        </a:solidFill>
        <a:ln w="38100">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711093</xdr:colOff>
      <xdr:row>6</xdr:row>
      <xdr:rowOff>31434</xdr:rowOff>
    </xdr:from>
    <xdr:to>
      <xdr:col>21</xdr:col>
      <xdr:colOff>815629</xdr:colOff>
      <xdr:row>61</xdr:row>
      <xdr:rowOff>50132</xdr:rowOff>
    </xdr:to>
    <xdr:sp macro="" textlink="">
      <xdr:nvSpPr>
        <xdr:cNvPr id="10" name="Rectangle 9">
          <a:extLst>
            <a:ext uri="{FF2B5EF4-FFF2-40B4-BE49-F238E27FC236}">
              <a16:creationId xmlns:a16="http://schemas.microsoft.com/office/drawing/2014/main" id="{82D7BCBB-7094-478D-B93C-C7C6FBEF596F}"/>
            </a:ext>
          </a:extLst>
        </xdr:cNvPr>
        <xdr:cNvSpPr/>
      </xdr:nvSpPr>
      <xdr:spPr>
        <a:xfrm>
          <a:off x="1473093" y="1174434"/>
          <a:ext cx="14915911" cy="10496198"/>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oneCell">
    <xdr:from>
      <xdr:col>6</xdr:col>
      <xdr:colOff>140252</xdr:colOff>
      <xdr:row>6</xdr:row>
      <xdr:rowOff>124558</xdr:rowOff>
    </xdr:from>
    <xdr:to>
      <xdr:col>17</xdr:col>
      <xdr:colOff>460373</xdr:colOff>
      <xdr:row>20</xdr:row>
      <xdr:rowOff>4393</xdr:rowOff>
    </xdr:to>
    <mc:AlternateContent xmlns:mc="http://schemas.openxmlformats.org/markup-compatibility/2006" xmlns:a14="http://schemas.microsoft.com/office/drawing/2010/main">
      <mc:Choice Requires="a14">
        <xdr:graphicFrame macro="">
          <xdr:nvGraphicFramePr>
            <xdr:cNvPr id="4" name="Country/Region">
              <a:extLst>
                <a:ext uri="{FF2B5EF4-FFF2-40B4-BE49-F238E27FC236}">
                  <a16:creationId xmlns:a16="http://schemas.microsoft.com/office/drawing/2014/main" id="{2AB7C783-2A80-44CB-BDD2-5CE2C73B35B7}"/>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mlns="">
        <xdr:sp macro="" textlink="">
          <xdr:nvSpPr>
            <xdr:cNvPr id="0" name=""/>
            <xdr:cNvSpPr>
              <a:spLocks noTextEdit="1"/>
            </xdr:cNvSpPr>
          </xdr:nvSpPr>
          <xdr:spPr>
            <a:xfrm>
              <a:off x="4741940" y="1237870"/>
              <a:ext cx="8756550" cy="247756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508001</xdr:colOff>
      <xdr:row>6</xdr:row>
      <xdr:rowOff>143879</xdr:rowOff>
    </xdr:from>
    <xdr:to>
      <xdr:col>21</xdr:col>
      <xdr:colOff>744056</xdr:colOff>
      <xdr:row>19</xdr:row>
      <xdr:rowOff>187773</xdr:rowOff>
    </xdr:to>
    <mc:AlternateContent xmlns:mc="http://schemas.openxmlformats.org/markup-compatibility/2006" xmlns:a14="http://schemas.microsoft.com/office/drawing/2010/main">
      <mc:Choice Requires="a14">
        <xdr:graphicFrame macro="">
          <xdr:nvGraphicFramePr>
            <xdr:cNvPr id="6" name="Month Name">
              <a:extLst>
                <a:ext uri="{FF2B5EF4-FFF2-40B4-BE49-F238E27FC236}">
                  <a16:creationId xmlns:a16="http://schemas.microsoft.com/office/drawing/2014/main" id="{AB43DEF9-B16A-441B-B3F8-EF4FE0679DB7}"/>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3546118" y="1257191"/>
              <a:ext cx="2870893" cy="245606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46426</xdr:colOff>
      <xdr:row>6</xdr:row>
      <xdr:rowOff>130970</xdr:rowOff>
    </xdr:from>
    <xdr:to>
      <xdr:col>6</xdr:col>
      <xdr:colOff>63500</xdr:colOff>
      <xdr:row>20</xdr:row>
      <xdr:rowOff>7912</xdr:rowOff>
    </xdr:to>
    <mc:AlternateContent xmlns:mc="http://schemas.openxmlformats.org/markup-compatibility/2006" xmlns:a14="http://schemas.microsoft.com/office/drawing/2010/main">
      <mc:Choice Requires="a14">
        <xdr:graphicFrame macro="">
          <xdr:nvGraphicFramePr>
            <xdr:cNvPr id="7" name="WHO Region">
              <a:extLst>
                <a:ext uri="{FF2B5EF4-FFF2-40B4-BE49-F238E27FC236}">
                  <a16:creationId xmlns:a16="http://schemas.microsoft.com/office/drawing/2014/main" id="{F06A0C9F-6931-4509-8363-B645FD4F09AD}"/>
                </a:ext>
              </a:extLst>
            </xdr:cNvPr>
            <xdr:cNvGraphicFramePr/>
          </xdr:nvGraphicFramePr>
          <xdr:xfrm>
            <a:off x="0" y="0"/>
            <a:ext cx="0" cy="0"/>
          </xdr:xfrm>
          <a:graphic>
            <a:graphicData uri="http://schemas.microsoft.com/office/drawing/2010/slicer">
              <sle:slicer xmlns:sle="http://schemas.microsoft.com/office/drawing/2010/slicer" name="WHO Region"/>
            </a:graphicData>
          </a:graphic>
        </xdr:graphicFrame>
      </mc:Choice>
      <mc:Fallback xmlns="">
        <xdr:sp macro="" textlink="">
          <xdr:nvSpPr>
            <xdr:cNvPr id="0" name=""/>
            <xdr:cNvSpPr>
              <a:spLocks noTextEdit="1"/>
            </xdr:cNvSpPr>
          </xdr:nvSpPr>
          <xdr:spPr>
            <a:xfrm>
              <a:off x="1580322" y="1244282"/>
              <a:ext cx="3084866" cy="247466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50317</xdr:colOff>
      <xdr:row>23</xdr:row>
      <xdr:rowOff>17970</xdr:rowOff>
    </xdr:from>
    <xdr:to>
      <xdr:col>4</xdr:col>
      <xdr:colOff>546189</xdr:colOff>
      <xdr:row>26</xdr:row>
      <xdr:rowOff>58316</xdr:rowOff>
    </xdr:to>
    <xdr:sp macro="" textlink="">
      <xdr:nvSpPr>
        <xdr:cNvPr id="8" name="Rectangle 7">
          <a:extLst>
            <a:ext uri="{FF2B5EF4-FFF2-40B4-BE49-F238E27FC236}">
              <a16:creationId xmlns:a16="http://schemas.microsoft.com/office/drawing/2014/main" id="{21123C78-3498-4993-966C-0BBDD72F0E92}"/>
            </a:ext>
          </a:extLst>
        </xdr:cNvPr>
        <xdr:cNvSpPr/>
      </xdr:nvSpPr>
      <xdr:spPr>
        <a:xfrm>
          <a:off x="1575649" y="4384150"/>
          <a:ext cx="2021204" cy="609848"/>
        </a:xfrm>
        <a:prstGeom prst="rect">
          <a:avLst/>
        </a:prstGeom>
        <a:solidFill>
          <a:schemeClr val="accent1">
            <a:lumMod val="75000"/>
          </a:schemeClr>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4</xdr:col>
      <xdr:colOff>589642</xdr:colOff>
      <xdr:row>23</xdr:row>
      <xdr:rowOff>32371</xdr:rowOff>
    </xdr:from>
    <xdr:to>
      <xdr:col>7</xdr:col>
      <xdr:colOff>492125</xdr:colOff>
      <xdr:row>26</xdr:row>
      <xdr:rowOff>48597</xdr:rowOff>
    </xdr:to>
    <xdr:sp macro="" textlink="">
      <xdr:nvSpPr>
        <xdr:cNvPr id="15" name="Rectangle 14">
          <a:extLst>
            <a:ext uri="{FF2B5EF4-FFF2-40B4-BE49-F238E27FC236}">
              <a16:creationId xmlns:a16="http://schemas.microsoft.com/office/drawing/2014/main" id="{1C992AD6-EE21-4FC9-868F-83459D861203}"/>
            </a:ext>
          </a:extLst>
        </xdr:cNvPr>
        <xdr:cNvSpPr/>
      </xdr:nvSpPr>
      <xdr:spPr>
        <a:xfrm>
          <a:off x="3628571" y="4466032"/>
          <a:ext cx="2181679" cy="594529"/>
        </a:xfrm>
        <a:prstGeom prst="rect">
          <a:avLst/>
        </a:prstGeom>
        <a:solidFill>
          <a:schemeClr val="accent1">
            <a:lumMod val="75000"/>
          </a:schemeClr>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7</xdr:col>
      <xdr:colOff>555624</xdr:colOff>
      <xdr:row>23</xdr:row>
      <xdr:rowOff>60900</xdr:rowOff>
    </xdr:from>
    <xdr:to>
      <xdr:col>10</xdr:col>
      <xdr:colOff>442945</xdr:colOff>
      <xdr:row>26</xdr:row>
      <xdr:rowOff>38877</xdr:rowOff>
    </xdr:to>
    <xdr:sp macro="" textlink="">
      <xdr:nvSpPr>
        <xdr:cNvPr id="19" name="Rectangle 18">
          <a:extLst>
            <a:ext uri="{FF2B5EF4-FFF2-40B4-BE49-F238E27FC236}">
              <a16:creationId xmlns:a16="http://schemas.microsoft.com/office/drawing/2014/main" id="{DEA900D9-B031-449A-94ED-D331E69AB31E}"/>
            </a:ext>
          </a:extLst>
        </xdr:cNvPr>
        <xdr:cNvSpPr/>
      </xdr:nvSpPr>
      <xdr:spPr>
        <a:xfrm>
          <a:off x="5894287" y="4427080"/>
          <a:ext cx="2175319" cy="547479"/>
        </a:xfrm>
        <a:prstGeom prst="rect">
          <a:avLst/>
        </a:prstGeom>
        <a:solidFill>
          <a:schemeClr val="accent1">
            <a:lumMod val="75000"/>
          </a:schemeClr>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10</xdr:col>
      <xdr:colOff>495689</xdr:colOff>
      <xdr:row>23</xdr:row>
      <xdr:rowOff>78296</xdr:rowOff>
    </xdr:from>
    <xdr:to>
      <xdr:col>13</xdr:col>
      <xdr:colOff>269875</xdr:colOff>
      <xdr:row>26</xdr:row>
      <xdr:rowOff>29158</xdr:rowOff>
    </xdr:to>
    <xdr:sp macro="" textlink="">
      <xdr:nvSpPr>
        <xdr:cNvPr id="21" name="Rectangle 20">
          <a:extLst>
            <a:ext uri="{FF2B5EF4-FFF2-40B4-BE49-F238E27FC236}">
              <a16:creationId xmlns:a16="http://schemas.microsoft.com/office/drawing/2014/main" id="{C24EE7BF-6B62-4DAF-8BE8-10131D909CE3}"/>
            </a:ext>
          </a:extLst>
        </xdr:cNvPr>
        <xdr:cNvSpPr/>
      </xdr:nvSpPr>
      <xdr:spPr>
        <a:xfrm>
          <a:off x="8076811" y="4549214"/>
          <a:ext cx="2048523" cy="534026"/>
        </a:xfrm>
        <a:prstGeom prst="rect">
          <a:avLst/>
        </a:prstGeom>
        <a:solidFill>
          <a:schemeClr val="accent1">
            <a:lumMod val="75000"/>
          </a:schemeClr>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13</xdr:col>
      <xdr:colOff>329110</xdr:colOff>
      <xdr:row>23</xdr:row>
      <xdr:rowOff>45183</xdr:rowOff>
    </xdr:from>
    <xdr:to>
      <xdr:col>15</xdr:col>
      <xdr:colOff>743082</xdr:colOff>
      <xdr:row>26</xdr:row>
      <xdr:rowOff>38877</xdr:rowOff>
    </xdr:to>
    <xdr:sp macro="" textlink="">
      <xdr:nvSpPr>
        <xdr:cNvPr id="23" name="Rectangle 22">
          <a:extLst>
            <a:ext uri="{FF2B5EF4-FFF2-40B4-BE49-F238E27FC236}">
              <a16:creationId xmlns:a16="http://schemas.microsoft.com/office/drawing/2014/main" id="{C4FE89AE-37C2-498A-85BB-6D427F8D85D0}"/>
            </a:ext>
          </a:extLst>
        </xdr:cNvPr>
        <xdr:cNvSpPr/>
      </xdr:nvSpPr>
      <xdr:spPr>
        <a:xfrm>
          <a:off x="10243769" y="4411363"/>
          <a:ext cx="1939304" cy="563196"/>
        </a:xfrm>
        <a:prstGeom prst="rect">
          <a:avLst/>
        </a:prstGeom>
        <a:solidFill>
          <a:schemeClr val="accent1">
            <a:lumMod val="75000"/>
          </a:schemeClr>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AE" sz="1100"/>
        </a:p>
      </xdr:txBody>
    </xdr:sp>
    <xdr:clientData/>
  </xdr:twoCellAnchor>
  <xdr:twoCellAnchor>
    <xdr:from>
      <xdr:col>16</xdr:col>
      <xdr:colOff>71511</xdr:colOff>
      <xdr:row>23</xdr:row>
      <xdr:rowOff>75712</xdr:rowOff>
    </xdr:from>
    <xdr:to>
      <xdr:col>19</xdr:col>
      <xdr:colOff>96133</xdr:colOff>
      <xdr:row>26</xdr:row>
      <xdr:rowOff>48597</xdr:rowOff>
    </xdr:to>
    <xdr:sp macro="" textlink="">
      <xdr:nvSpPr>
        <xdr:cNvPr id="25" name="Rectangle 24">
          <a:extLst>
            <a:ext uri="{FF2B5EF4-FFF2-40B4-BE49-F238E27FC236}">
              <a16:creationId xmlns:a16="http://schemas.microsoft.com/office/drawing/2014/main" id="{5353A615-6C9D-4A0E-8060-AF5B06654748}"/>
            </a:ext>
          </a:extLst>
        </xdr:cNvPr>
        <xdr:cNvSpPr/>
      </xdr:nvSpPr>
      <xdr:spPr>
        <a:xfrm>
          <a:off x="12274168" y="4441892"/>
          <a:ext cx="1882996" cy="542387"/>
        </a:xfrm>
        <a:prstGeom prst="rect">
          <a:avLst/>
        </a:prstGeom>
        <a:solidFill>
          <a:schemeClr val="accent1">
            <a:lumMod val="75000"/>
          </a:schemeClr>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760173</xdr:colOff>
      <xdr:row>24</xdr:row>
      <xdr:rowOff>0</xdr:rowOff>
    </xdr:from>
    <xdr:to>
      <xdr:col>4</xdr:col>
      <xdr:colOff>619125</xdr:colOff>
      <xdr:row>26</xdr:row>
      <xdr:rowOff>31750</xdr:rowOff>
    </xdr:to>
    <xdr:sp macro="" textlink="'Most Important Dynamic Table'!B9">
      <xdr:nvSpPr>
        <xdr:cNvPr id="9" name="Rectangle 8">
          <a:extLst>
            <a:ext uri="{FF2B5EF4-FFF2-40B4-BE49-F238E27FC236}">
              <a16:creationId xmlns:a16="http://schemas.microsoft.com/office/drawing/2014/main" id="{A2374981-415D-43A3-8F90-B16AA324C6C4}"/>
            </a:ext>
          </a:extLst>
        </xdr:cNvPr>
        <xdr:cNvSpPr/>
      </xdr:nvSpPr>
      <xdr:spPr>
        <a:xfrm>
          <a:off x="1522173" y="4572000"/>
          <a:ext cx="2144952" cy="412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4D914FD-253A-410B-8AAD-823576C1EF5A}" type="TxLink">
            <a:rPr lang="en-US" sz="2400" b="0" i="0" u="none" strike="noStrike">
              <a:solidFill>
                <a:schemeClr val="bg1"/>
              </a:solidFill>
              <a:latin typeface="Arial Black" panose="020B0A04020102020204" pitchFamily="34" charset="0"/>
              <a:cs typeface="Calibri"/>
            </a:rPr>
            <a:pPr algn="ctr"/>
            <a:t>43 384 903</a:t>
          </a:fld>
          <a:endParaRPr lang="en-AE" sz="2400">
            <a:solidFill>
              <a:schemeClr val="bg1"/>
            </a:solidFill>
            <a:latin typeface="Arial Black" panose="020B0A04020102020204" pitchFamily="34" charset="0"/>
          </a:endParaRPr>
        </a:p>
      </xdr:txBody>
    </xdr:sp>
    <xdr:clientData/>
  </xdr:twoCellAnchor>
  <xdr:twoCellAnchor>
    <xdr:from>
      <xdr:col>4</xdr:col>
      <xdr:colOff>464457</xdr:colOff>
      <xdr:row>24</xdr:row>
      <xdr:rowOff>12259</xdr:rowOff>
    </xdr:from>
    <xdr:to>
      <xdr:col>7</xdr:col>
      <xdr:colOff>593208</xdr:colOff>
      <xdr:row>26</xdr:row>
      <xdr:rowOff>40629</xdr:rowOff>
    </xdr:to>
    <xdr:sp macro="" textlink="'Most Important Dynamic Table'!D9">
      <xdr:nvSpPr>
        <xdr:cNvPr id="26" name="Rectangle 25">
          <a:extLst>
            <a:ext uri="{FF2B5EF4-FFF2-40B4-BE49-F238E27FC236}">
              <a16:creationId xmlns:a16="http://schemas.microsoft.com/office/drawing/2014/main" id="{857673B4-136F-4467-9805-95FA030E5AE6}"/>
            </a:ext>
          </a:extLst>
        </xdr:cNvPr>
        <xdr:cNvSpPr/>
      </xdr:nvSpPr>
      <xdr:spPr>
        <a:xfrm>
          <a:off x="3503386" y="4638688"/>
          <a:ext cx="2407947" cy="4139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168107E-2D1F-460C-A3F3-F8A7EBCD2473}" type="TxLink">
            <a:rPr lang="en-US" sz="2400" b="0" i="0" u="none" strike="noStrike">
              <a:solidFill>
                <a:schemeClr val="bg1"/>
              </a:solidFill>
              <a:latin typeface="Arial Black" panose="020B0A04020102020204" pitchFamily="34" charset="0"/>
              <a:cs typeface="Calibri"/>
            </a:rPr>
            <a:pPr algn="ctr"/>
            <a:t>388 408 229</a:t>
          </a:fld>
          <a:endParaRPr lang="en-AE" sz="6000">
            <a:solidFill>
              <a:schemeClr val="bg1"/>
            </a:solidFill>
            <a:latin typeface="Arial Black" panose="020B0A04020102020204" pitchFamily="34" charset="0"/>
          </a:endParaRPr>
        </a:p>
      </xdr:txBody>
    </xdr:sp>
    <xdr:clientData/>
  </xdr:twoCellAnchor>
  <xdr:twoCellAnchor>
    <xdr:from>
      <xdr:col>7</xdr:col>
      <xdr:colOff>450867</xdr:colOff>
      <xdr:row>24</xdr:row>
      <xdr:rowOff>694</xdr:rowOff>
    </xdr:from>
    <xdr:to>
      <xdr:col>10</xdr:col>
      <xdr:colOff>544287</xdr:colOff>
      <xdr:row>26</xdr:row>
      <xdr:rowOff>19540</xdr:rowOff>
    </xdr:to>
    <xdr:sp macro="" textlink="'Most Important Dynamic Table'!E9">
      <xdr:nvSpPr>
        <xdr:cNvPr id="28" name="Rectangle 27">
          <a:extLst>
            <a:ext uri="{FF2B5EF4-FFF2-40B4-BE49-F238E27FC236}">
              <a16:creationId xmlns:a16="http://schemas.microsoft.com/office/drawing/2014/main" id="{047ED518-1D23-41B6-B58E-4DAF235C600C}"/>
            </a:ext>
          </a:extLst>
        </xdr:cNvPr>
        <xdr:cNvSpPr/>
      </xdr:nvSpPr>
      <xdr:spPr>
        <a:xfrm>
          <a:off x="5757653" y="4666000"/>
          <a:ext cx="2367756" cy="4076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5184313-57EA-4100-95E3-AA93DA05B74A}" type="TxLink">
            <a:rPr lang="en-US" sz="2400" b="0" i="0" u="none" strike="noStrike">
              <a:solidFill>
                <a:schemeClr val="bg1"/>
              </a:solidFill>
              <a:latin typeface="Arial Black" panose="020B0A04020102020204" pitchFamily="34" charset="0"/>
              <a:cs typeface="Calibri"/>
            </a:rPr>
            <a:pPr algn="ctr"/>
            <a:t>396 715 350</a:t>
          </a:fld>
          <a:endParaRPr lang="en-AE" sz="6000" b="0">
            <a:solidFill>
              <a:schemeClr val="bg1"/>
            </a:solidFill>
            <a:latin typeface="Arial Black" panose="020B0A04020102020204" pitchFamily="34" charset="0"/>
          </a:endParaRPr>
        </a:p>
      </xdr:txBody>
    </xdr:sp>
    <xdr:clientData/>
  </xdr:twoCellAnchor>
  <xdr:twoCellAnchor>
    <xdr:from>
      <xdr:col>10</xdr:col>
      <xdr:colOff>430917</xdr:colOff>
      <xdr:row>23</xdr:row>
      <xdr:rowOff>165099</xdr:rowOff>
    </xdr:from>
    <xdr:to>
      <xdr:col>13</xdr:col>
      <xdr:colOff>311345</xdr:colOff>
      <xdr:row>26</xdr:row>
      <xdr:rowOff>12699</xdr:rowOff>
    </xdr:to>
    <xdr:sp macro="" textlink="'Most Important Dynamic Table'!F9">
      <xdr:nvSpPr>
        <xdr:cNvPr id="30" name="Rectangle 29">
          <a:extLst>
            <a:ext uri="{FF2B5EF4-FFF2-40B4-BE49-F238E27FC236}">
              <a16:creationId xmlns:a16="http://schemas.microsoft.com/office/drawing/2014/main" id="{C90B16AD-6D98-4A75-83BE-D34666B39CD8}"/>
            </a:ext>
          </a:extLst>
        </xdr:cNvPr>
        <xdr:cNvSpPr/>
      </xdr:nvSpPr>
      <xdr:spPr>
        <a:xfrm>
          <a:off x="8050917" y="4546599"/>
          <a:ext cx="2166428" cy="4191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B927D32-4071-4F28-A4A5-F80715EED2E0}" type="TxLink">
            <a:rPr lang="en-US" sz="2400" b="0" i="0" u="none" strike="noStrike">
              <a:solidFill>
                <a:schemeClr val="bg1"/>
              </a:solidFill>
              <a:latin typeface="Arial Black" panose="020B0A04020102020204" pitchFamily="34" charset="0"/>
              <a:cs typeface="Calibri"/>
            </a:rPr>
            <a:pPr algn="ctr"/>
            <a:t>16 500 952</a:t>
          </a:fld>
          <a:endParaRPr lang="en-AE" sz="6000" b="0">
            <a:solidFill>
              <a:schemeClr val="bg1"/>
            </a:solidFill>
            <a:latin typeface="Arial Black" panose="020B0A04020102020204" pitchFamily="34" charset="0"/>
          </a:endParaRPr>
        </a:p>
      </xdr:txBody>
    </xdr:sp>
    <xdr:clientData/>
  </xdr:twoCellAnchor>
  <xdr:twoCellAnchor>
    <xdr:from>
      <xdr:col>13</xdr:col>
      <xdr:colOff>379239</xdr:colOff>
      <xdr:row>23</xdr:row>
      <xdr:rowOff>159418</xdr:rowOff>
    </xdr:from>
    <xdr:to>
      <xdr:col>16</xdr:col>
      <xdr:colOff>23327</xdr:colOff>
      <xdr:row>26</xdr:row>
      <xdr:rowOff>37151</xdr:rowOff>
    </xdr:to>
    <xdr:sp macro="" textlink="'Most Important Dynamic Table'!G9">
      <xdr:nvSpPr>
        <xdr:cNvPr id="32" name="Rectangle 31">
          <a:extLst>
            <a:ext uri="{FF2B5EF4-FFF2-40B4-BE49-F238E27FC236}">
              <a16:creationId xmlns:a16="http://schemas.microsoft.com/office/drawing/2014/main" id="{2A433675-74AD-4980-8754-7D0CBCEF0388}"/>
            </a:ext>
          </a:extLst>
        </xdr:cNvPr>
        <xdr:cNvSpPr/>
      </xdr:nvSpPr>
      <xdr:spPr>
        <a:xfrm>
          <a:off x="10285239" y="4540918"/>
          <a:ext cx="1930088" cy="4492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4EEB4BD-6399-4738-A141-CA5E2BA7E0A7}" type="TxLink">
            <a:rPr lang="en-US" sz="2400" b="0" i="0" u="none" strike="noStrike">
              <a:solidFill>
                <a:srgbClr val="FFFF00"/>
              </a:solidFill>
              <a:latin typeface="Arial Black" panose="020B0A04020102020204" pitchFamily="34" charset="0"/>
              <a:cs typeface="Calibri"/>
            </a:rPr>
            <a:pPr algn="ctr"/>
            <a:t>5,24%</a:t>
          </a:fld>
          <a:endParaRPr lang="en-AE" sz="6000" b="0">
            <a:solidFill>
              <a:srgbClr val="FFFF00"/>
            </a:solidFill>
            <a:latin typeface="Arial Black" panose="020B0A04020102020204" pitchFamily="34" charset="0"/>
          </a:endParaRPr>
        </a:p>
      </xdr:txBody>
    </xdr:sp>
    <xdr:clientData/>
  </xdr:twoCellAnchor>
  <xdr:twoCellAnchor>
    <xdr:from>
      <xdr:col>16</xdr:col>
      <xdr:colOff>116308</xdr:colOff>
      <xdr:row>23</xdr:row>
      <xdr:rowOff>156144</xdr:rowOff>
    </xdr:from>
    <xdr:to>
      <xdr:col>19</xdr:col>
      <xdr:colOff>132182</xdr:colOff>
      <xdr:row>26</xdr:row>
      <xdr:rowOff>3744</xdr:rowOff>
    </xdr:to>
    <xdr:sp macro="" textlink="'Most Important Dynamic Table'!H9">
      <xdr:nvSpPr>
        <xdr:cNvPr id="33" name="Rectangle 32">
          <a:extLst>
            <a:ext uri="{FF2B5EF4-FFF2-40B4-BE49-F238E27FC236}">
              <a16:creationId xmlns:a16="http://schemas.microsoft.com/office/drawing/2014/main" id="{973D1224-692C-47B4-B324-669A55F014C1}"/>
            </a:ext>
          </a:extLst>
        </xdr:cNvPr>
        <xdr:cNvSpPr/>
      </xdr:nvSpPr>
      <xdr:spPr>
        <a:xfrm>
          <a:off x="12308308" y="4537644"/>
          <a:ext cx="1880053" cy="4191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183869A-8E09-4232-9EED-46222FE153B8}" type="TxLink">
            <a:rPr lang="en-US" sz="2400" b="0" i="0" u="none" strike="noStrike">
              <a:solidFill>
                <a:srgbClr val="FFFF00"/>
              </a:solidFill>
              <a:latin typeface="Arial Black" panose="020B0A04020102020204" pitchFamily="34" charset="0"/>
              <a:cs typeface="Calibri"/>
            </a:rPr>
            <a:pPr algn="ctr"/>
            <a:t>46,88%</a:t>
          </a:fld>
          <a:endParaRPr lang="en-AE" sz="6000" b="0">
            <a:solidFill>
              <a:srgbClr val="FFFF00"/>
            </a:solidFill>
            <a:latin typeface="Arial Black" panose="020B0A04020102020204" pitchFamily="34" charset="0"/>
          </a:endParaRPr>
        </a:p>
      </xdr:txBody>
    </xdr:sp>
    <xdr:clientData/>
  </xdr:twoCellAnchor>
  <xdr:twoCellAnchor>
    <xdr:from>
      <xdr:col>2</xdr:col>
      <xdr:colOff>42244</xdr:colOff>
      <xdr:row>26</xdr:row>
      <xdr:rowOff>113393</xdr:rowOff>
    </xdr:from>
    <xdr:to>
      <xdr:col>6</xdr:col>
      <xdr:colOff>62416</xdr:colOff>
      <xdr:row>40</xdr:row>
      <xdr:rowOff>99156</xdr:rowOff>
    </xdr:to>
    <xdr:graphicFrame macro="">
      <xdr:nvGraphicFramePr>
        <xdr:cNvPr id="34" name="Graphique 33">
          <a:extLst>
            <a:ext uri="{FF2B5EF4-FFF2-40B4-BE49-F238E27FC236}">
              <a16:creationId xmlns:a16="http://schemas.microsoft.com/office/drawing/2014/main" id="{1DB9DDE7-BF88-4BC0-82F2-3759C5A92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162810</xdr:colOff>
      <xdr:row>23</xdr:row>
      <xdr:rowOff>67118</xdr:rowOff>
    </xdr:from>
    <xdr:to>
      <xdr:col>21</xdr:col>
      <xdr:colOff>730342</xdr:colOff>
      <xdr:row>26</xdr:row>
      <xdr:rowOff>61884</xdr:rowOff>
    </xdr:to>
    <xdr:sp macro="" textlink="">
      <xdr:nvSpPr>
        <xdr:cNvPr id="40" name="Rectangle 39">
          <a:extLst>
            <a:ext uri="{FF2B5EF4-FFF2-40B4-BE49-F238E27FC236}">
              <a16:creationId xmlns:a16="http://schemas.microsoft.com/office/drawing/2014/main" id="{0CE9CA12-5589-4743-8125-DC1ED32F3574}"/>
            </a:ext>
          </a:extLst>
        </xdr:cNvPr>
        <xdr:cNvSpPr/>
      </xdr:nvSpPr>
      <xdr:spPr>
        <a:xfrm>
          <a:off x="14223841" y="4433298"/>
          <a:ext cx="2092865" cy="564268"/>
        </a:xfrm>
        <a:prstGeom prst="rect">
          <a:avLst/>
        </a:prstGeom>
        <a:solidFill>
          <a:schemeClr val="accent1">
            <a:lumMod val="75000"/>
          </a:schemeClr>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800">
            <a:solidFill>
              <a:schemeClr val="bg1"/>
            </a:solidFill>
          </a:endParaRPr>
        </a:p>
      </xdr:txBody>
    </xdr:sp>
    <xdr:clientData/>
  </xdr:twoCellAnchor>
  <xdr:twoCellAnchor>
    <xdr:from>
      <xdr:col>19</xdr:col>
      <xdr:colOff>225061</xdr:colOff>
      <xdr:row>23</xdr:row>
      <xdr:rowOff>180418</xdr:rowOff>
    </xdr:from>
    <xdr:to>
      <xdr:col>21</xdr:col>
      <xdr:colOff>789213</xdr:colOff>
      <xdr:row>26</xdr:row>
      <xdr:rowOff>24130</xdr:rowOff>
    </xdr:to>
    <xdr:sp macro="" textlink="'Most Important Dynamic Table'!I9">
      <xdr:nvSpPr>
        <xdr:cNvPr id="41" name="Rectangle 40">
          <a:extLst>
            <a:ext uri="{FF2B5EF4-FFF2-40B4-BE49-F238E27FC236}">
              <a16:creationId xmlns:a16="http://schemas.microsoft.com/office/drawing/2014/main" id="{D98B5F3F-6173-4FF0-925A-CDCC25AC62A2}"/>
            </a:ext>
          </a:extLst>
        </xdr:cNvPr>
        <xdr:cNvSpPr/>
      </xdr:nvSpPr>
      <xdr:spPr>
        <a:xfrm>
          <a:off x="14281240" y="4561918"/>
          <a:ext cx="2088152" cy="4152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3E464F8-834C-4574-966D-3EEFD66B662D}" type="TxLink">
            <a:rPr lang="en-US" sz="2400" b="1" i="0" u="none" strike="noStrike">
              <a:solidFill>
                <a:srgbClr val="FFFF00"/>
              </a:solidFill>
              <a:latin typeface="Arial Black" panose="020B0A04020102020204" pitchFamily="34" charset="0"/>
              <a:cs typeface="Calibri"/>
            </a:rPr>
            <a:pPr algn="ctr"/>
            <a:t>1,99%</a:t>
          </a:fld>
          <a:endParaRPr lang="en-AE" sz="8800" b="1">
            <a:solidFill>
              <a:srgbClr val="FFFF00"/>
            </a:solidFill>
            <a:latin typeface="Arial Black" panose="020B0A04020102020204" pitchFamily="34" charset="0"/>
          </a:endParaRPr>
        </a:p>
      </xdr:txBody>
    </xdr:sp>
    <xdr:clientData/>
  </xdr:twoCellAnchor>
  <xdr:twoCellAnchor>
    <xdr:from>
      <xdr:col>11</xdr:col>
      <xdr:colOff>122340</xdr:colOff>
      <xdr:row>26</xdr:row>
      <xdr:rowOff>87084</xdr:rowOff>
    </xdr:from>
    <xdr:to>
      <xdr:col>16</xdr:col>
      <xdr:colOff>54047</xdr:colOff>
      <xdr:row>40</xdr:row>
      <xdr:rowOff>69648</xdr:rowOff>
    </xdr:to>
    <xdr:graphicFrame macro="">
      <xdr:nvGraphicFramePr>
        <xdr:cNvPr id="42" name="Graphique 41">
          <a:extLst>
            <a:ext uri="{FF2B5EF4-FFF2-40B4-BE49-F238E27FC236}">
              <a16:creationId xmlns:a16="http://schemas.microsoft.com/office/drawing/2014/main" id="{67259D71-AB43-4B9F-9F70-C972B4685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120051</xdr:colOff>
      <xdr:row>26</xdr:row>
      <xdr:rowOff>114300</xdr:rowOff>
    </xdr:from>
    <xdr:to>
      <xdr:col>21</xdr:col>
      <xdr:colOff>731582</xdr:colOff>
      <xdr:row>40</xdr:row>
      <xdr:rowOff>104936</xdr:rowOff>
    </xdr:to>
    <xdr:graphicFrame macro="">
      <xdr:nvGraphicFramePr>
        <xdr:cNvPr id="43" name="Graphique 42">
          <a:extLst>
            <a:ext uri="{FF2B5EF4-FFF2-40B4-BE49-F238E27FC236}">
              <a16:creationId xmlns:a16="http://schemas.microsoft.com/office/drawing/2014/main" id="{85AE7319-F39A-4823-AD12-874C20A37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163522</xdr:colOff>
      <xdr:row>40</xdr:row>
      <xdr:rowOff>176212</xdr:rowOff>
    </xdr:from>
    <xdr:to>
      <xdr:col>13</xdr:col>
      <xdr:colOff>338147</xdr:colOff>
      <xdr:row>56</xdr:row>
      <xdr:rowOff>169512</xdr:rowOff>
    </xdr:to>
    <xdr:graphicFrame macro="">
      <xdr:nvGraphicFramePr>
        <xdr:cNvPr id="44" name="Graphique 43">
          <a:extLst>
            <a:ext uri="{FF2B5EF4-FFF2-40B4-BE49-F238E27FC236}">
              <a16:creationId xmlns:a16="http://schemas.microsoft.com/office/drawing/2014/main" id="{EE52C6B5-EBF5-480B-AD7E-A41427EA2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30779</xdr:colOff>
      <xdr:row>40</xdr:row>
      <xdr:rowOff>180972</xdr:rowOff>
    </xdr:from>
    <xdr:to>
      <xdr:col>6</xdr:col>
      <xdr:colOff>129824</xdr:colOff>
      <xdr:row>56</xdr:row>
      <xdr:rowOff>171449</xdr:rowOff>
    </xdr:to>
    <xdr:graphicFrame macro="">
      <xdr:nvGraphicFramePr>
        <xdr:cNvPr id="45" name="Graphique 44">
          <a:extLst>
            <a:ext uri="{FF2B5EF4-FFF2-40B4-BE49-F238E27FC236}">
              <a16:creationId xmlns:a16="http://schemas.microsoft.com/office/drawing/2014/main" id="{6020DC8F-06C2-4E46-BCC3-974885053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366150</xdr:colOff>
      <xdr:row>40</xdr:row>
      <xdr:rowOff>174113</xdr:rowOff>
    </xdr:from>
    <xdr:to>
      <xdr:col>21</xdr:col>
      <xdr:colOff>770963</xdr:colOff>
      <xdr:row>56</xdr:row>
      <xdr:rowOff>169512</xdr:rowOff>
    </xdr:to>
    <xdr:graphicFrame macro="">
      <xdr:nvGraphicFramePr>
        <xdr:cNvPr id="46" name="Graphique 45">
          <a:extLst>
            <a:ext uri="{FF2B5EF4-FFF2-40B4-BE49-F238E27FC236}">
              <a16:creationId xmlns:a16="http://schemas.microsoft.com/office/drawing/2014/main" id="{189D0E91-8507-4374-80EF-EECFF993E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280155</xdr:colOff>
      <xdr:row>57</xdr:row>
      <xdr:rowOff>67976</xdr:rowOff>
    </xdr:from>
    <xdr:to>
      <xdr:col>21</xdr:col>
      <xdr:colOff>731340</xdr:colOff>
      <xdr:row>60</xdr:row>
      <xdr:rowOff>183958</xdr:rowOff>
    </xdr:to>
    <xdr:sp macro="" textlink="">
      <xdr:nvSpPr>
        <xdr:cNvPr id="47" name="Rectangle 46">
          <a:extLst>
            <a:ext uri="{FF2B5EF4-FFF2-40B4-BE49-F238E27FC236}">
              <a16:creationId xmlns:a16="http://schemas.microsoft.com/office/drawing/2014/main" id="{86BC0C54-62D0-4189-8341-5F562DB08797}"/>
            </a:ext>
          </a:extLst>
        </xdr:cNvPr>
        <xdr:cNvSpPr/>
      </xdr:nvSpPr>
      <xdr:spPr>
        <a:xfrm>
          <a:off x="11710155" y="10926476"/>
          <a:ext cx="4594560" cy="6874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AE" sz="1400">
              <a:solidFill>
                <a:schemeClr val="bg1"/>
              </a:solidFill>
              <a:latin typeface="Bell MT" panose="02020503060305020303" pitchFamily="18" charset="0"/>
            </a:rPr>
            <a:t>Created </a:t>
          </a:r>
          <a:r>
            <a:rPr lang="en-AE" sz="1400">
              <a:solidFill>
                <a:schemeClr val="accent1">
                  <a:lumMod val="60000"/>
                  <a:lumOff val="40000"/>
                </a:schemeClr>
              </a:solidFill>
              <a:latin typeface="Bell MT" panose="02020503060305020303" pitchFamily="18" charset="0"/>
            </a:rPr>
            <a:t>by</a:t>
          </a:r>
          <a:r>
            <a:rPr lang="en-AE" sz="1400">
              <a:solidFill>
                <a:schemeClr val="bg1"/>
              </a:solidFill>
              <a:latin typeface="Bell MT" panose="02020503060305020303" pitchFamily="18" charset="0"/>
            </a:rPr>
            <a:t> </a:t>
          </a:r>
          <a:r>
            <a:rPr lang="en-AE" sz="1400" b="1">
              <a:solidFill>
                <a:schemeClr val="bg1"/>
              </a:solidFill>
              <a:latin typeface="Bell MT" panose="02020503060305020303" pitchFamily="18" charset="0"/>
            </a:rPr>
            <a:t>Bernard Mutuala</a:t>
          </a:r>
        </a:p>
        <a:p>
          <a:pPr algn="r"/>
          <a:r>
            <a:rPr lang="en-AE" sz="1400">
              <a:solidFill>
                <a:schemeClr val="bg1"/>
              </a:solidFill>
              <a:latin typeface="Bell MT" panose="02020503060305020303" pitchFamily="18" charset="0"/>
            </a:rPr>
            <a:t>For </a:t>
          </a:r>
          <a:r>
            <a:rPr lang="en-AE" sz="1400" b="1">
              <a:solidFill>
                <a:srgbClr val="FFFF99"/>
              </a:solidFill>
              <a:latin typeface="Bell MT" panose="02020503060305020303" pitchFamily="18" charset="0"/>
            </a:rPr>
            <a:t>BEDANAL</a:t>
          </a:r>
          <a:r>
            <a:rPr lang="en-AE" sz="1400">
              <a:solidFill>
                <a:schemeClr val="bg1"/>
              </a:solidFill>
              <a:latin typeface="Bell MT" panose="02020503060305020303" pitchFamily="18" charset="0"/>
            </a:rPr>
            <a:t> (</a:t>
          </a:r>
          <a:r>
            <a:rPr lang="en-AE" sz="1400" i="1">
              <a:solidFill>
                <a:schemeClr val="bg1"/>
              </a:solidFill>
              <a:latin typeface="Bell MT" panose="02020503060305020303" pitchFamily="18" charset="0"/>
            </a:rPr>
            <a:t>Ben Data Analysis &amp; Business</a:t>
          </a:r>
          <a:r>
            <a:rPr lang="en-AE" sz="1400" i="1" baseline="0">
              <a:solidFill>
                <a:schemeClr val="bg1"/>
              </a:solidFill>
              <a:latin typeface="Bell MT" panose="02020503060305020303" pitchFamily="18" charset="0"/>
            </a:rPr>
            <a:t> Intelligence</a:t>
          </a:r>
          <a:r>
            <a:rPr lang="en-AE" sz="1400" baseline="0">
              <a:solidFill>
                <a:schemeClr val="bg1"/>
              </a:solidFill>
              <a:latin typeface="Bell MT" panose="02020503060305020303" pitchFamily="18" charset="0"/>
            </a:rPr>
            <a:t>)</a:t>
          </a:r>
          <a:endParaRPr lang="en-AE" sz="1400">
            <a:solidFill>
              <a:schemeClr val="bg1"/>
            </a:solidFill>
            <a:latin typeface="Bell MT" panose="02020503060305020303" pitchFamily="18" charset="0"/>
          </a:endParaRPr>
        </a:p>
      </xdr:txBody>
    </xdr:sp>
    <xdr:clientData/>
  </xdr:twoCellAnchor>
  <xdr:twoCellAnchor>
    <xdr:from>
      <xdr:col>6</xdr:col>
      <xdr:colOff>132058</xdr:colOff>
      <xdr:row>26</xdr:row>
      <xdr:rowOff>114300</xdr:rowOff>
    </xdr:from>
    <xdr:to>
      <xdr:col>11</xdr:col>
      <xdr:colOff>63766</xdr:colOff>
      <xdr:row>40</xdr:row>
      <xdr:rowOff>86179</xdr:rowOff>
    </xdr:to>
    <xdr:graphicFrame macro="">
      <xdr:nvGraphicFramePr>
        <xdr:cNvPr id="49" name="Graphique 48">
          <a:extLst>
            <a:ext uri="{FF2B5EF4-FFF2-40B4-BE49-F238E27FC236}">
              <a16:creationId xmlns:a16="http://schemas.microsoft.com/office/drawing/2014/main" id="{0D47F1B2-0CE7-4D46-AFB6-A080F6664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91281</xdr:colOff>
      <xdr:row>6</xdr:row>
      <xdr:rowOff>154782</xdr:rowOff>
    </xdr:from>
    <xdr:to>
      <xdr:col>5</xdr:col>
      <xdr:colOff>472281</xdr:colOff>
      <xdr:row>8</xdr:row>
      <xdr:rowOff>23812</xdr:rowOff>
    </xdr:to>
    <xdr:sp macro="" textlink="">
      <xdr:nvSpPr>
        <xdr:cNvPr id="3" name="Rectangle 2">
          <a:extLst>
            <a:ext uri="{FF2B5EF4-FFF2-40B4-BE49-F238E27FC236}">
              <a16:creationId xmlns:a16="http://schemas.microsoft.com/office/drawing/2014/main" id="{8CAD1A08-DBD5-493B-BAA3-176868927D08}"/>
            </a:ext>
          </a:extLst>
        </xdr:cNvPr>
        <xdr:cNvSpPr/>
      </xdr:nvSpPr>
      <xdr:spPr>
        <a:xfrm>
          <a:off x="1615281" y="1297782"/>
          <a:ext cx="2667000" cy="25003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1600" b="1">
              <a:solidFill>
                <a:schemeClr val="tx2">
                  <a:lumMod val="75000"/>
                </a:schemeClr>
              </a:solidFill>
              <a:latin typeface="Arial Black" panose="020B0A04020102020204" pitchFamily="34" charset="0"/>
            </a:rPr>
            <a:t>Select a WHO Region</a:t>
          </a:r>
        </a:p>
      </xdr:txBody>
    </xdr:sp>
    <xdr:clientData/>
  </xdr:twoCellAnchor>
  <xdr:twoCellAnchor>
    <xdr:from>
      <xdr:col>6</xdr:col>
      <xdr:colOff>176212</xdr:colOff>
      <xdr:row>6</xdr:row>
      <xdr:rowOff>176213</xdr:rowOff>
    </xdr:from>
    <xdr:to>
      <xdr:col>17</xdr:col>
      <xdr:colOff>178594</xdr:colOff>
      <xdr:row>8</xdr:row>
      <xdr:rowOff>35718</xdr:rowOff>
    </xdr:to>
    <xdr:sp macro="" textlink="">
      <xdr:nvSpPr>
        <xdr:cNvPr id="48" name="Rectangle 47">
          <a:extLst>
            <a:ext uri="{FF2B5EF4-FFF2-40B4-BE49-F238E27FC236}">
              <a16:creationId xmlns:a16="http://schemas.microsoft.com/office/drawing/2014/main" id="{35121B4D-C791-4F01-A9C4-DE6726AC88C1}"/>
            </a:ext>
          </a:extLst>
        </xdr:cNvPr>
        <xdr:cNvSpPr/>
      </xdr:nvSpPr>
      <xdr:spPr>
        <a:xfrm>
          <a:off x="4748212" y="1319213"/>
          <a:ext cx="8384382" cy="2405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1600" b="1">
              <a:solidFill>
                <a:schemeClr val="tx2">
                  <a:lumMod val="75000"/>
                </a:schemeClr>
              </a:solidFill>
              <a:latin typeface="Arial Black" panose="020B0A04020102020204" pitchFamily="34" charset="0"/>
            </a:rPr>
            <a:t>Filter by</a:t>
          </a:r>
          <a:r>
            <a:rPr lang="en-AE" sz="1600" b="1" baseline="0">
              <a:solidFill>
                <a:schemeClr val="tx2">
                  <a:lumMod val="75000"/>
                </a:schemeClr>
              </a:solidFill>
              <a:latin typeface="Arial Black" panose="020B0A04020102020204" pitchFamily="34" charset="0"/>
            </a:rPr>
            <a:t> a Country or Region</a:t>
          </a:r>
          <a:endParaRPr lang="en-AE" sz="1600" b="1">
            <a:solidFill>
              <a:schemeClr val="tx2">
                <a:lumMod val="75000"/>
              </a:schemeClr>
            </a:solidFill>
            <a:latin typeface="Arial Black" panose="020B0A04020102020204" pitchFamily="34" charset="0"/>
          </a:endParaRPr>
        </a:p>
      </xdr:txBody>
    </xdr:sp>
    <xdr:clientData/>
  </xdr:twoCellAnchor>
  <xdr:twoCellAnchor>
    <xdr:from>
      <xdr:col>17</xdr:col>
      <xdr:colOff>577056</xdr:colOff>
      <xdr:row>7</xdr:row>
      <xdr:rowOff>9525</xdr:rowOff>
    </xdr:from>
    <xdr:to>
      <xdr:col>21</xdr:col>
      <xdr:colOff>424656</xdr:colOff>
      <xdr:row>8</xdr:row>
      <xdr:rowOff>35718</xdr:rowOff>
    </xdr:to>
    <xdr:sp macro="" textlink="">
      <xdr:nvSpPr>
        <xdr:cNvPr id="50" name="Rectangle 49">
          <a:extLst>
            <a:ext uri="{FF2B5EF4-FFF2-40B4-BE49-F238E27FC236}">
              <a16:creationId xmlns:a16="http://schemas.microsoft.com/office/drawing/2014/main" id="{BFE4EF87-F6AA-41B5-BAA1-7AC730847217}"/>
            </a:ext>
          </a:extLst>
        </xdr:cNvPr>
        <xdr:cNvSpPr/>
      </xdr:nvSpPr>
      <xdr:spPr>
        <a:xfrm>
          <a:off x="13531056" y="1343025"/>
          <a:ext cx="2466975" cy="21669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1600" b="1">
              <a:solidFill>
                <a:schemeClr val="tx2">
                  <a:lumMod val="75000"/>
                </a:schemeClr>
              </a:solidFill>
              <a:latin typeface="Arial Black" panose="020B0A04020102020204" pitchFamily="34" charset="0"/>
            </a:rPr>
            <a:t>Choose a Month</a:t>
          </a:r>
        </a:p>
      </xdr:txBody>
    </xdr:sp>
    <xdr:clientData/>
  </xdr:twoCellAnchor>
  <xdr:twoCellAnchor>
    <xdr:from>
      <xdr:col>7</xdr:col>
      <xdr:colOff>547086</xdr:colOff>
      <xdr:row>20</xdr:row>
      <xdr:rowOff>41470</xdr:rowOff>
    </xdr:from>
    <xdr:to>
      <xdr:col>10</xdr:col>
      <xdr:colOff>438344</xdr:colOff>
      <xdr:row>24</xdr:row>
      <xdr:rowOff>9720</xdr:rowOff>
    </xdr:to>
    <xdr:sp macro="" textlink="">
      <xdr:nvSpPr>
        <xdr:cNvPr id="52" name="Rectangle : avec coins arrondis en haut 51">
          <a:extLst>
            <a:ext uri="{FF2B5EF4-FFF2-40B4-BE49-F238E27FC236}">
              <a16:creationId xmlns:a16="http://schemas.microsoft.com/office/drawing/2014/main" id="{576A06A6-2698-4C0B-B7FF-C49599F45002}"/>
            </a:ext>
          </a:extLst>
        </xdr:cNvPr>
        <xdr:cNvSpPr/>
      </xdr:nvSpPr>
      <xdr:spPr>
        <a:xfrm>
          <a:off x="5853872" y="3929225"/>
          <a:ext cx="2165594" cy="745801"/>
        </a:xfrm>
        <a:prstGeom prst="round2Same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1600" b="0" i="0" baseline="0">
              <a:solidFill>
                <a:schemeClr val="tx2">
                  <a:lumMod val="75000"/>
                </a:schemeClr>
              </a:solidFill>
              <a:latin typeface="Arial Black" panose="020B0A04020102020204" pitchFamily="34" charset="0"/>
              <a:cs typeface="Arial" panose="020B0604020202020204" pitchFamily="34" charset="0"/>
            </a:rPr>
            <a:t>Total Active Cases</a:t>
          </a:r>
          <a:endParaRPr lang="en-AE" sz="1600" b="0" i="0">
            <a:solidFill>
              <a:schemeClr val="tx2">
                <a:lumMod val="75000"/>
              </a:schemeClr>
            </a:solidFill>
            <a:latin typeface="Arial Black" panose="020B0A04020102020204" pitchFamily="34" charset="0"/>
            <a:cs typeface="Arial" panose="020B0604020202020204" pitchFamily="34" charset="0"/>
          </a:endParaRPr>
        </a:p>
      </xdr:txBody>
    </xdr:sp>
    <xdr:clientData/>
  </xdr:twoCellAnchor>
  <xdr:twoCellAnchor>
    <xdr:from>
      <xdr:col>10</xdr:col>
      <xdr:colOff>469785</xdr:colOff>
      <xdr:row>20</xdr:row>
      <xdr:rowOff>29369</xdr:rowOff>
    </xdr:from>
    <xdr:to>
      <xdr:col>13</xdr:col>
      <xdr:colOff>256268</xdr:colOff>
      <xdr:row>24</xdr:row>
      <xdr:rowOff>0</xdr:rowOff>
    </xdr:to>
    <xdr:sp macro="" textlink="">
      <xdr:nvSpPr>
        <xdr:cNvPr id="53" name="Rectangle : avec coins arrondis en haut 52">
          <a:extLst>
            <a:ext uri="{FF2B5EF4-FFF2-40B4-BE49-F238E27FC236}">
              <a16:creationId xmlns:a16="http://schemas.microsoft.com/office/drawing/2014/main" id="{180AA296-9247-45AD-9FCB-4102F537CCB8}"/>
            </a:ext>
          </a:extLst>
        </xdr:cNvPr>
        <xdr:cNvSpPr/>
      </xdr:nvSpPr>
      <xdr:spPr>
        <a:xfrm>
          <a:off x="8089785" y="3839369"/>
          <a:ext cx="2072483" cy="732631"/>
        </a:xfrm>
        <a:prstGeom prst="round2Same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1600" b="0" i="0" baseline="0">
              <a:solidFill>
                <a:schemeClr val="tx2">
                  <a:lumMod val="75000"/>
                </a:schemeClr>
              </a:solidFill>
              <a:latin typeface="Arial Black" panose="020B0A04020102020204" pitchFamily="34" charset="0"/>
              <a:cs typeface="Arial" panose="020B0604020202020204" pitchFamily="34" charset="0"/>
            </a:rPr>
            <a:t>Total New Cases</a:t>
          </a:r>
          <a:endParaRPr lang="en-AE" sz="1600" b="0" i="0">
            <a:solidFill>
              <a:schemeClr val="tx2">
                <a:lumMod val="75000"/>
              </a:schemeClr>
            </a:solidFill>
            <a:latin typeface="Arial Black" panose="020B0A04020102020204" pitchFamily="34" charset="0"/>
            <a:cs typeface="Arial" panose="020B0604020202020204" pitchFamily="34" charset="0"/>
          </a:endParaRPr>
        </a:p>
      </xdr:txBody>
    </xdr:sp>
    <xdr:clientData/>
  </xdr:twoCellAnchor>
  <xdr:twoCellAnchor>
    <xdr:from>
      <xdr:col>13</xdr:col>
      <xdr:colOff>317499</xdr:colOff>
      <xdr:row>20</xdr:row>
      <xdr:rowOff>42862</xdr:rowOff>
    </xdr:from>
    <xdr:to>
      <xdr:col>15</xdr:col>
      <xdr:colOff>746124</xdr:colOff>
      <xdr:row>23</xdr:row>
      <xdr:rowOff>174625</xdr:rowOff>
    </xdr:to>
    <xdr:sp macro="" textlink="">
      <xdr:nvSpPr>
        <xdr:cNvPr id="54" name="Rectangle : avec coins arrondis en haut 53">
          <a:extLst>
            <a:ext uri="{FF2B5EF4-FFF2-40B4-BE49-F238E27FC236}">
              <a16:creationId xmlns:a16="http://schemas.microsoft.com/office/drawing/2014/main" id="{E0B6A69B-5F1B-4893-B509-0AF3E1C924FC}"/>
            </a:ext>
          </a:extLst>
        </xdr:cNvPr>
        <xdr:cNvSpPr/>
      </xdr:nvSpPr>
      <xdr:spPr>
        <a:xfrm>
          <a:off x="10172958" y="3930617"/>
          <a:ext cx="1944850" cy="714926"/>
        </a:xfrm>
        <a:prstGeom prst="round2Same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1600" b="0" i="0" baseline="0">
              <a:solidFill>
                <a:schemeClr val="tx2">
                  <a:lumMod val="75000"/>
                </a:schemeClr>
              </a:solidFill>
              <a:latin typeface="Arial Black" panose="020B0A04020102020204" pitchFamily="34" charset="0"/>
              <a:cs typeface="Arial" panose="020B0604020202020204" pitchFamily="34" charset="0"/>
            </a:rPr>
            <a:t>Mortality Rate</a:t>
          </a:r>
          <a:endParaRPr lang="en-AE" sz="1600" b="0" i="0">
            <a:solidFill>
              <a:schemeClr val="tx2">
                <a:lumMod val="75000"/>
              </a:schemeClr>
            </a:solidFill>
            <a:latin typeface="Arial Black" panose="020B0A04020102020204" pitchFamily="34" charset="0"/>
            <a:cs typeface="Arial" panose="020B0604020202020204" pitchFamily="34" charset="0"/>
          </a:endParaRPr>
        </a:p>
      </xdr:txBody>
    </xdr:sp>
    <xdr:clientData/>
  </xdr:twoCellAnchor>
  <xdr:twoCellAnchor>
    <xdr:from>
      <xdr:col>16</xdr:col>
      <xdr:colOff>60253</xdr:colOff>
      <xdr:row>20</xdr:row>
      <xdr:rowOff>68261</xdr:rowOff>
    </xdr:from>
    <xdr:to>
      <xdr:col>19</xdr:col>
      <xdr:colOff>92981</xdr:colOff>
      <xdr:row>23</xdr:row>
      <xdr:rowOff>166686</xdr:rowOff>
    </xdr:to>
    <xdr:sp macro="" textlink="">
      <xdr:nvSpPr>
        <xdr:cNvPr id="55" name="Rectangle : avec coins arrondis en haut 54">
          <a:extLst>
            <a:ext uri="{FF2B5EF4-FFF2-40B4-BE49-F238E27FC236}">
              <a16:creationId xmlns:a16="http://schemas.microsoft.com/office/drawing/2014/main" id="{468F3F22-19FC-4F26-B1EF-26659B259C58}"/>
            </a:ext>
          </a:extLst>
        </xdr:cNvPr>
        <xdr:cNvSpPr/>
      </xdr:nvSpPr>
      <xdr:spPr>
        <a:xfrm>
          <a:off x="12252253" y="3878261"/>
          <a:ext cx="1896907" cy="669925"/>
        </a:xfrm>
        <a:prstGeom prst="round2Same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1600" b="0" i="0" baseline="0">
              <a:solidFill>
                <a:schemeClr val="tx2">
                  <a:lumMod val="75000"/>
                </a:schemeClr>
              </a:solidFill>
              <a:latin typeface="Arial Black" panose="020B0A04020102020204" pitchFamily="34" charset="0"/>
              <a:cs typeface="Arial" panose="020B0604020202020204" pitchFamily="34" charset="0"/>
            </a:rPr>
            <a:t>Recovery Rate</a:t>
          </a:r>
          <a:endParaRPr lang="en-AE" sz="1600" b="0" i="0">
            <a:solidFill>
              <a:schemeClr val="tx2">
                <a:lumMod val="75000"/>
              </a:schemeClr>
            </a:solidFill>
            <a:latin typeface="Arial Black" panose="020B0A04020102020204" pitchFamily="34" charset="0"/>
            <a:cs typeface="Arial" panose="020B0604020202020204" pitchFamily="34" charset="0"/>
          </a:endParaRPr>
        </a:p>
      </xdr:txBody>
    </xdr:sp>
    <xdr:clientData/>
  </xdr:twoCellAnchor>
  <xdr:twoCellAnchor>
    <xdr:from>
      <xdr:col>19</xdr:col>
      <xdr:colOff>154214</xdr:colOff>
      <xdr:row>20</xdr:row>
      <xdr:rowOff>45244</xdr:rowOff>
    </xdr:from>
    <xdr:to>
      <xdr:col>21</xdr:col>
      <xdr:colOff>736705</xdr:colOff>
      <xdr:row>23</xdr:row>
      <xdr:rowOff>174625</xdr:rowOff>
    </xdr:to>
    <xdr:sp macro="" textlink="">
      <xdr:nvSpPr>
        <xdr:cNvPr id="56" name="Rectangle : avec coins arrondis en haut 55">
          <a:extLst>
            <a:ext uri="{FF2B5EF4-FFF2-40B4-BE49-F238E27FC236}">
              <a16:creationId xmlns:a16="http://schemas.microsoft.com/office/drawing/2014/main" id="{D0420F92-2A45-4911-9C1A-D00C2C5526FB}"/>
            </a:ext>
          </a:extLst>
        </xdr:cNvPr>
        <xdr:cNvSpPr/>
      </xdr:nvSpPr>
      <xdr:spPr>
        <a:xfrm>
          <a:off x="14210393" y="3855244"/>
          <a:ext cx="2106491" cy="700881"/>
        </a:xfrm>
        <a:prstGeom prst="round2Same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1600" b="0" i="0" baseline="0">
              <a:solidFill>
                <a:schemeClr val="tx2">
                  <a:lumMod val="75000"/>
                </a:schemeClr>
              </a:solidFill>
              <a:latin typeface="Arial Black" panose="020B0A04020102020204" pitchFamily="34" charset="0"/>
              <a:cs typeface="Arial" panose="020B0604020202020204" pitchFamily="34" charset="0"/>
            </a:rPr>
            <a:t>Daily Growth Rate</a:t>
          </a:r>
          <a:endParaRPr lang="en-AE" sz="1600" b="0" i="0">
            <a:solidFill>
              <a:schemeClr val="tx2">
                <a:lumMod val="75000"/>
              </a:schemeClr>
            </a:solidFill>
            <a:latin typeface="Arial Black" panose="020B0A04020102020204" pitchFamily="34" charset="0"/>
            <a:cs typeface="Arial" panose="020B0604020202020204" pitchFamily="34" charset="0"/>
          </a:endParaRPr>
        </a:p>
      </xdr:txBody>
    </xdr:sp>
    <xdr:clientData/>
  </xdr:twoCellAnchor>
  <xdr:twoCellAnchor>
    <xdr:from>
      <xdr:col>1</xdr:col>
      <xdr:colOff>711201</xdr:colOff>
      <xdr:row>0</xdr:row>
      <xdr:rowOff>114299</xdr:rowOff>
    </xdr:from>
    <xdr:to>
      <xdr:col>21</xdr:col>
      <xdr:colOff>825501</xdr:colOff>
      <xdr:row>6</xdr:row>
      <xdr:rowOff>79374</xdr:rowOff>
    </xdr:to>
    <xdr:sp macro="" textlink="">
      <xdr:nvSpPr>
        <xdr:cNvPr id="5" name="Rectangle 4">
          <a:extLst>
            <a:ext uri="{FF2B5EF4-FFF2-40B4-BE49-F238E27FC236}">
              <a16:creationId xmlns:a16="http://schemas.microsoft.com/office/drawing/2014/main" id="{89CBF212-DA70-4EAD-A02C-F2E47B0E431A}"/>
            </a:ext>
          </a:extLst>
        </xdr:cNvPr>
        <xdr:cNvSpPr/>
      </xdr:nvSpPr>
      <xdr:spPr>
        <a:xfrm>
          <a:off x="1473201" y="114299"/>
          <a:ext cx="14925675" cy="110807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sq-AL" sz="4000" b="1">
              <a:solidFill>
                <a:srgbClr val="FFFF99"/>
              </a:solidFill>
              <a:latin typeface="Bahnschrift" panose="020B0502040204020203" pitchFamily="34" charset="0"/>
            </a:rPr>
            <a:t>COVID-19 Dashboard</a:t>
          </a:r>
        </a:p>
        <a:p>
          <a:pPr algn="ctr"/>
          <a:r>
            <a:rPr lang="sq-AL" sz="2400">
              <a:solidFill>
                <a:schemeClr val="bg1"/>
              </a:solidFill>
              <a:latin typeface="Bahnschrift" panose="020B0502040204020203" pitchFamily="34" charset="0"/>
            </a:rPr>
            <a:t>WHO Report </a:t>
          </a:r>
          <a:r>
            <a:rPr lang="sq-AL" sz="2400">
              <a:solidFill>
                <a:srgbClr val="FFFF00"/>
              </a:solidFill>
              <a:latin typeface="Bahnschrift" panose="020B0502040204020203" pitchFamily="34" charset="0"/>
            </a:rPr>
            <a:t>|</a:t>
          </a:r>
          <a:r>
            <a:rPr lang="sq-AL" sz="2400">
              <a:solidFill>
                <a:schemeClr val="bg1"/>
              </a:solidFill>
              <a:latin typeface="Bahnschrift" panose="020B0502040204020203" pitchFamily="34" charset="0"/>
            </a:rPr>
            <a:t> January - July 2020</a:t>
          </a:r>
          <a:endParaRPr lang="en-AE" sz="2000">
            <a:solidFill>
              <a:schemeClr val="bg1"/>
            </a:solidFill>
            <a:latin typeface="Bahnschrift" panose="020B0502040204020203" pitchFamily="34" charset="0"/>
          </a:endParaRPr>
        </a:p>
      </xdr:txBody>
    </xdr:sp>
    <xdr:clientData/>
  </xdr:twoCellAnchor>
  <xdr:twoCellAnchor>
    <xdr:from>
      <xdr:col>4</xdr:col>
      <xdr:colOff>570365</xdr:colOff>
      <xdr:row>20</xdr:row>
      <xdr:rowOff>32435</xdr:rowOff>
    </xdr:from>
    <xdr:to>
      <xdr:col>7</xdr:col>
      <xdr:colOff>485956</xdr:colOff>
      <xdr:row>24</xdr:row>
      <xdr:rowOff>22678</xdr:rowOff>
    </xdr:to>
    <xdr:sp macro="" textlink="">
      <xdr:nvSpPr>
        <xdr:cNvPr id="14" name="Rectangle : avec coins arrondis en haut 13">
          <a:extLst>
            <a:ext uri="{FF2B5EF4-FFF2-40B4-BE49-F238E27FC236}">
              <a16:creationId xmlns:a16="http://schemas.microsoft.com/office/drawing/2014/main" id="{213253E6-7462-4986-BE22-1F0BB8C9A92F}"/>
            </a:ext>
          </a:extLst>
        </xdr:cNvPr>
        <xdr:cNvSpPr/>
      </xdr:nvSpPr>
      <xdr:spPr>
        <a:xfrm>
          <a:off x="3618365" y="3842435"/>
          <a:ext cx="2201591" cy="752243"/>
        </a:xfrm>
        <a:prstGeom prst="round2Same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1600" b="0" i="0" baseline="0">
              <a:solidFill>
                <a:schemeClr val="tx2">
                  <a:lumMod val="75000"/>
                </a:schemeClr>
              </a:solidFill>
              <a:latin typeface="Arial Black" panose="020B0A04020102020204" pitchFamily="34" charset="0"/>
              <a:cs typeface="Arial" panose="020B0604020202020204" pitchFamily="34" charset="0"/>
            </a:rPr>
            <a:t>Total Recovered Cases</a:t>
          </a:r>
          <a:endParaRPr lang="en-AE" sz="1600" b="0" i="0">
            <a:solidFill>
              <a:schemeClr val="tx2">
                <a:lumMod val="75000"/>
              </a:schemeClr>
            </a:solidFill>
            <a:latin typeface="Arial Black" panose="020B0A04020102020204" pitchFamily="34" charset="0"/>
            <a:cs typeface="Arial" panose="020B0604020202020204" pitchFamily="34" charset="0"/>
          </a:endParaRPr>
        </a:p>
      </xdr:txBody>
    </xdr:sp>
    <xdr:clientData/>
  </xdr:twoCellAnchor>
  <xdr:twoCellAnchor>
    <xdr:from>
      <xdr:col>2</xdr:col>
      <xdr:colOff>38103</xdr:colOff>
      <xdr:row>20</xdr:row>
      <xdr:rowOff>39130</xdr:rowOff>
    </xdr:from>
    <xdr:to>
      <xdr:col>4</xdr:col>
      <xdr:colOff>546189</xdr:colOff>
      <xdr:row>24</xdr:row>
      <xdr:rowOff>0</xdr:rowOff>
    </xdr:to>
    <xdr:sp macro="" textlink="">
      <xdr:nvSpPr>
        <xdr:cNvPr id="2" name="Rectangle : avec coins arrondis en haut 1">
          <a:extLst>
            <a:ext uri="{FF2B5EF4-FFF2-40B4-BE49-F238E27FC236}">
              <a16:creationId xmlns:a16="http://schemas.microsoft.com/office/drawing/2014/main" id="{212504B6-16A9-4F70-AC4F-627AC94895FE}"/>
            </a:ext>
          </a:extLst>
        </xdr:cNvPr>
        <xdr:cNvSpPr/>
      </xdr:nvSpPr>
      <xdr:spPr>
        <a:xfrm>
          <a:off x="1563435" y="3835808"/>
          <a:ext cx="2033418" cy="720206"/>
        </a:xfrm>
        <a:prstGeom prst="round2Same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1600" b="1" i="0" baseline="0">
              <a:solidFill>
                <a:schemeClr val="tx2">
                  <a:lumMod val="75000"/>
                </a:schemeClr>
              </a:solidFill>
              <a:latin typeface="Arial Black" panose="020B0A04020102020204" pitchFamily="34" charset="0"/>
              <a:cs typeface="Arial" panose="020B0604020202020204" pitchFamily="34" charset="0"/>
            </a:rPr>
            <a:t>Total Death Cases</a:t>
          </a:r>
          <a:endParaRPr lang="en-AE" sz="1600" b="1" i="0">
            <a:solidFill>
              <a:schemeClr val="tx2">
                <a:lumMod val="75000"/>
              </a:schemeClr>
            </a:solidFill>
            <a:latin typeface="Arial Black" panose="020B0A04020102020204" pitchFamily="34" charset="0"/>
            <a:cs typeface="Arial" panose="020B06040202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2.698055324072" createdVersion="5" refreshedVersion="7" minRefreshableVersion="3" recordCount="0" supportSubquery="1" supportAdvancedDrill="1" xr:uid="{9B0CEB59-7657-4B28-A3EF-EC91FCE4BB91}">
  <cacheSource type="external" connectionId="2"/>
  <cacheFields count="9">
    <cacheField name="[Measures].[Total Deaths]" caption="Total Deaths" numFmtId="0" hierarchy="43" level="32767"/>
    <cacheField name="[Measures].[Total Confirmed]" caption="Total Confirmed" numFmtId="0" hierarchy="50" level="32767"/>
    <cacheField name="[Measures].[Total Recovered]" caption="Total Recovered" numFmtId="0" hierarchy="44" level="32767"/>
    <cacheField name="[Measures].[Active Cases]" caption="Active Cases" numFmtId="0" hierarchy="45" level="32767"/>
    <cacheField name="[Measures].[Total New Cases]" caption="Total New Cases" numFmtId="0" hierarchy="46" level="32767"/>
    <cacheField name="[Measures].[Mortality Rate]" caption="Mortality Rate" numFmtId="0" hierarchy="47" level="32767"/>
    <cacheField name="[Measures].[Recovery Rate]" caption="Recovery Rate" numFmtId="0" hierarchy="48" level="32767"/>
    <cacheField name="[Measures].[Daily Growth Rate]" caption="Daily Growth Rate" numFmtId="0" hierarchy="49" level="32767"/>
    <cacheField name="[Feuil2].[Month Name].[Month Name]" caption="Month Name" numFmtId="0" hierarchy="1" level="1">
      <sharedItems containsSemiMixedTypes="0" containsNonDate="0" containsString="0"/>
    </cacheField>
  </cacheFields>
  <cacheHierarchies count="56">
    <cacheHierarchy uniqueName="[Feuil2].[Year]" caption="Year" attribute="1" defaultMemberUniqueName="[Feuil2].[Year].[All]" allUniqueName="[Feuil2].[Year].[All]" dimensionUniqueName="[Feuil2]" displayFolder="" count="0" memberValueDatatype="20" unbalanced="0"/>
    <cacheHierarchy uniqueName="[Feuil2].[Month Name]" caption="Month Name" attribute="1" defaultMemberUniqueName="[Feuil2].[Month Name].[All]" allUniqueName="[Feuil2].[Month Name].[All]" dimensionUniqueName="[Feuil2]" displayFolder="" count="2" memberValueDatatype="130" unbalanced="0">
      <fieldsUsage count="2">
        <fieldUsage x="-1"/>
        <fieldUsage x="8"/>
      </fieldsUsage>
    </cacheHierarchy>
    <cacheHierarchy uniqueName="[Feuil2].[Month Number]" caption="Month Number" attribute="1" defaultMemberUniqueName="[Feuil2].[Month Number].[All]" allUniqueName="[Feuil2].[Month Number].[All]" dimensionUniqueName="[Feuil2]" displayFolder="" count="0" memberValueDatatype="20" unbalanced="0"/>
    <cacheHierarchy uniqueName="[Feuil2].[Day Number]" caption="Day Number" attribute="1" defaultMemberUniqueName="[Feuil2].[Day Number].[All]" allUniqueName="[Feuil2].[Day Number].[All]" dimensionUniqueName="[Feuil2]" displayFolder="" count="0" memberValueDatatype="20" unbalanced="0"/>
    <cacheHierarchy uniqueName="[Feuil2].[Day - Name]" caption="Day - Name" attribute="1" defaultMemberUniqueName="[Feuil2].[Day - Name].[All]" allUniqueName="[Feuil2].[Day - Name].[All]" dimensionUniqueName="[Feuil2]" displayFolder="" count="0" memberValueDatatype="130" unbalanced="0"/>
    <cacheHierarchy uniqueName="[Feuil2].[Year-Month]" caption="Year-Month" attribute="1" time="1" defaultMemberUniqueName="[Feuil2].[Year-Month].[All]" allUniqueName="[Feuil2].[Year-Month].[All]" dimensionUniqueName="[Feuil2]" displayFolder="" count="0" memberValueDatatype="7" unbalanced="0"/>
    <cacheHierarchy uniqueName="[Feuil2].[Country/Region]" caption="Country/Region" attribute="1" defaultMemberUniqueName="[Feuil2].[Country/Region].[All]" allUniqueName="[Feuil2].[Country/Region].[All]" dimensionUniqueName="[Feuil2]" displayFolder="" count="2" memberValueDatatype="130" unbalanced="0"/>
    <cacheHierarchy uniqueName="[Feuil2].[Confirmed]" caption="Confirmed" attribute="1" defaultMemberUniqueName="[Feuil2].[Confirmed].[All]" allUniqueName="[Feuil2].[Confirmed].[All]" dimensionUniqueName="[Feuil2]" displayFolder="" count="0" memberValueDatatype="20" unbalanced="0"/>
    <cacheHierarchy uniqueName="[Feuil2].[Deaths]" caption="Deaths" attribute="1" defaultMemberUniqueName="[Feuil2].[Deaths].[All]" allUniqueName="[Feuil2].[Deaths].[All]" dimensionUniqueName="[Feuil2]" displayFolder="" count="0" memberValueDatatype="20" unbalanced="0"/>
    <cacheHierarchy uniqueName="[Feuil2].[Recovered]" caption="Recovered" attribute="1" defaultMemberUniqueName="[Feuil2].[Recovered].[All]" allUniqueName="[Feuil2].[Recovered].[All]" dimensionUniqueName="[Feuil2]" displayFolder="" count="0" memberValueDatatype="20" unbalanced="0"/>
    <cacheHierarchy uniqueName="[Feuil2].[Active]" caption="Active" attribute="1" defaultMemberUniqueName="[Feuil2].[Active].[All]" allUniqueName="[Feuil2].[Active].[All]" dimensionUniqueName="[Feuil2]" displayFolder="" count="0" memberValueDatatype="20" unbalanced="0"/>
    <cacheHierarchy uniqueName="[Feuil2].[New cases]" caption="New cases" attribute="1" defaultMemberUniqueName="[Feuil2].[New cases].[All]" allUniqueName="[Feuil2].[New cases].[All]" dimensionUniqueName="[Feuil2]" displayFolder="" count="0" memberValueDatatype="20" unbalanced="0"/>
    <cacheHierarchy uniqueName="[Feuil2].[New deaths]" caption="New deaths" attribute="1" defaultMemberUniqueName="[Feuil2].[New deaths].[All]" allUniqueName="[Feuil2].[New deaths].[All]" dimensionUniqueName="[Feuil2]" displayFolder="" count="0" memberValueDatatype="20" unbalanced="0"/>
    <cacheHierarchy uniqueName="[Feuil2].[New recovered]" caption="New recovered" attribute="1" defaultMemberUniqueName="[Feuil2].[New recovered].[All]" allUniqueName="[Feuil2].[New recovered].[All]" dimensionUniqueName="[Feuil2]" displayFolder="" count="0" memberValueDatatype="20" unbalanced="0"/>
    <cacheHierarchy uniqueName="[Feuil2].[WHO Region]" caption="WHO Region" attribute="1" defaultMemberUniqueName="[Feuil2].[WHO Region].[All]" allUniqueName="[Feuil2].[WHO Region].[All]" dimensionUniqueName="[Feuil2]" displayFolder="" count="2" memberValueDatatype="130" unbalanced="0"/>
    <cacheHierarchy uniqueName="[Feuil2].[Year-Month (mois)]" caption="Year-Month (mois)" attribute="1" defaultMemberUniqueName="[Feuil2].[Year-Month (mois)].[All]" allUniqueName="[Feuil2].[Year-Month (mois)].[All]" dimensionUniqueName="[Feuil2]" displayFolder="" count="0" memberValueDatatype="130" unbalanced="0"/>
    <cacheHierarchy uniqueName="[Feuil2 1].[Year]" caption="Year" attribute="1" defaultMemberUniqueName="[Feuil2 1].[Year].[All]" allUniqueName="[Feuil2 1].[Year].[All]" dimensionUniqueName="[Feuil2 1]" displayFolder="" count="0" memberValueDatatype="20" unbalanced="0"/>
    <cacheHierarchy uniqueName="[Feuil2 1].[Month Name]" caption="Month Name" attribute="1" defaultMemberUniqueName="[Feuil2 1].[Month Name].[All]" allUniqueName="[Feuil2 1].[Month Name].[All]" dimensionUniqueName="[Feuil2 1]" displayFolder="" count="0" memberValueDatatype="130" unbalanced="0"/>
    <cacheHierarchy uniqueName="[Feuil2 1].[Month Number]" caption="Month Number" attribute="1" defaultMemberUniqueName="[Feuil2 1].[Month Number].[All]" allUniqueName="[Feuil2 1].[Month Number].[All]" dimensionUniqueName="[Feuil2 1]" displayFolder="" count="0" memberValueDatatype="20" unbalanced="0"/>
    <cacheHierarchy uniqueName="[Feuil2 1].[Day Number]" caption="Day Number" attribute="1" defaultMemberUniqueName="[Feuil2 1].[Day Number].[All]" allUniqueName="[Feuil2 1].[Day Number].[All]" dimensionUniqueName="[Feuil2 1]" displayFolder="" count="0" memberValueDatatype="20" unbalanced="0"/>
    <cacheHierarchy uniqueName="[Feuil2 1].[Day - Name]" caption="Day - Name" attribute="1" defaultMemberUniqueName="[Feuil2 1].[Day - Name].[All]" allUniqueName="[Feuil2 1].[Day - Name].[All]" dimensionUniqueName="[Feuil2 1]" displayFolder="" count="0" memberValueDatatype="130" unbalanced="0"/>
    <cacheHierarchy uniqueName="[Feuil2 1].[Year-Month]" caption="Year-Month" attribute="1" time="1" defaultMemberUniqueName="[Feuil2 1].[Year-Month].[All]" allUniqueName="[Feuil2 1].[Year-Month].[All]" dimensionUniqueName="[Feuil2 1]" displayFolder="" count="0" memberValueDatatype="7" unbalanced="0"/>
    <cacheHierarchy uniqueName="[Feuil2 1].[Country/Region]" caption="Country/Region" attribute="1" defaultMemberUniqueName="[Feuil2 1].[Country/Region].[All]" allUniqueName="[Feuil2 1].[Country/Region].[All]" dimensionUniqueName="[Feuil2 1]" displayFolder="" count="0" memberValueDatatype="130" unbalanced="0"/>
    <cacheHierarchy uniqueName="[Feuil2 1].[Confirmed]" caption="Confirmed" attribute="1" defaultMemberUniqueName="[Feuil2 1].[Confirmed].[All]" allUniqueName="[Feuil2 1].[Confirmed].[All]" dimensionUniqueName="[Feuil2 1]" displayFolder="" count="0" memberValueDatatype="20" unbalanced="0"/>
    <cacheHierarchy uniqueName="[Feuil2 1].[Deaths]" caption="Deaths" attribute="1" defaultMemberUniqueName="[Feuil2 1].[Deaths].[All]" allUniqueName="[Feuil2 1].[Deaths].[All]" dimensionUniqueName="[Feuil2 1]" displayFolder="" count="0" memberValueDatatype="20" unbalanced="0"/>
    <cacheHierarchy uniqueName="[Feuil2 1].[Recovered]" caption="Recovered" attribute="1" defaultMemberUniqueName="[Feuil2 1].[Recovered].[All]" allUniqueName="[Feuil2 1].[Recovered].[All]" dimensionUniqueName="[Feuil2 1]" displayFolder="" count="0" memberValueDatatype="20" unbalanced="0"/>
    <cacheHierarchy uniqueName="[Feuil2 1].[Active]" caption="Active" attribute="1" defaultMemberUniqueName="[Feuil2 1].[Active].[All]" allUniqueName="[Feuil2 1].[Active].[All]" dimensionUniqueName="[Feuil2 1]" displayFolder="" count="0" memberValueDatatype="20" unbalanced="0"/>
    <cacheHierarchy uniqueName="[Feuil2 1].[New cases]" caption="New cases" attribute="1" defaultMemberUniqueName="[Feuil2 1].[New cases].[All]" allUniqueName="[Feuil2 1].[New cases].[All]" dimensionUniqueName="[Feuil2 1]" displayFolder="" count="0" memberValueDatatype="20" unbalanced="0"/>
    <cacheHierarchy uniqueName="[Feuil2 1].[New deaths]" caption="New deaths" attribute="1" defaultMemberUniqueName="[Feuil2 1].[New deaths].[All]" allUniqueName="[Feuil2 1].[New deaths].[All]" dimensionUniqueName="[Feuil2 1]" displayFolder="" count="0" memberValueDatatype="20" unbalanced="0"/>
    <cacheHierarchy uniqueName="[Feuil2 1].[New recovered]" caption="New recovered" attribute="1" defaultMemberUniqueName="[Feuil2 1].[New recovered].[All]" allUniqueName="[Feuil2 1].[New recovered].[All]" dimensionUniqueName="[Feuil2 1]" displayFolder="" count="0" memberValueDatatype="20" unbalanced="0"/>
    <cacheHierarchy uniqueName="[Feuil2 1].[WHO Region]" caption="WHO Region" attribute="1" defaultMemberUniqueName="[Feuil2 1].[WHO Region].[All]" allUniqueName="[Feuil2 1].[WHO Region].[All]" dimensionUniqueName="[Feuil2 1]" displayFolder="" count="0" memberValueDatatype="130" unbalanced="0"/>
    <cacheHierarchy uniqueName="[Feuil2 1].[Year-Month (index des mois)]" caption="Year-Month (index des mois)" attribute="1" defaultMemberUniqueName="[Feuil2 1].[Year-Month (index des mois)].[All]" allUniqueName="[Feuil2 1].[Year-Month (index des mois)].[All]" dimensionUniqueName="[Feuil2 1]" displayFolder="" count="0" memberValueDatatype="20" unbalanced="0"/>
    <cacheHierarchy uniqueName="[Feuil2 1].[Year-Month (mois)]" caption="Year-Month (mois)" attribute="1" defaultMemberUniqueName="[Feuil2 1].[Year-Month (mois)].[All]" allUniqueName="[Feuil2 1].[Year-Month (mois)].[All]" dimensionUniqueName="[Feuil2 1]" displayFolder="" count="0" memberValueDatatype="130" unbalanced="0"/>
    <cacheHierarchy uniqueName="[Feuil2].[Year-Month (index des mois)]" caption="Year-Month (index des mois)" attribute="1" defaultMemberUniqueName="[Feuil2].[Year-Month (index des mois)].[All]" allUniqueName="[Feuil2].[Year-Month (index des mois)].[All]" dimensionUniqueName="[Feuil2]" displayFolder="" count="0" memberValueDatatype="20" unbalanced="0" hidden="1"/>
    <cacheHierarchy uniqueName="[Measures].[Somme de Confirmed]" caption="Somme de Confirmed" measure="1" displayFolder="" measureGroup="Feuil2" count="0">
      <extLst>
        <ext xmlns:x15="http://schemas.microsoft.com/office/spreadsheetml/2010/11/main" uri="{B97F6D7D-B522-45F9-BDA1-12C45D357490}">
          <x15:cacheHierarchy aggregatedColumn="7"/>
        </ext>
      </extLst>
    </cacheHierarchy>
    <cacheHierarchy uniqueName="[Measures].[Somme de Year]" caption="Somme de Year" measure="1" displayFolder="" measureGroup="Feuil2" count="0">
      <extLst>
        <ext xmlns:x15="http://schemas.microsoft.com/office/spreadsheetml/2010/11/main" uri="{B97F6D7D-B522-45F9-BDA1-12C45D357490}">
          <x15:cacheHierarchy aggregatedColumn="0"/>
        </ext>
      </extLst>
    </cacheHierarchy>
    <cacheHierarchy uniqueName="[Measures].[Somme de Month Number]" caption="Somme de Month Number" measure="1" displayFolder="" measureGroup="Feuil2" count="0">
      <extLst>
        <ext xmlns:x15="http://schemas.microsoft.com/office/spreadsheetml/2010/11/main" uri="{B97F6D7D-B522-45F9-BDA1-12C45D357490}">
          <x15:cacheHierarchy aggregatedColumn="2"/>
        </ext>
      </extLst>
    </cacheHierarchy>
    <cacheHierarchy uniqueName="[Measures].[Somme de Deaths]" caption="Somme de Deaths" measure="1" displayFolder="" measureGroup="Feuil2" count="0">
      <extLst>
        <ext xmlns:x15="http://schemas.microsoft.com/office/spreadsheetml/2010/11/main" uri="{B97F6D7D-B522-45F9-BDA1-12C45D357490}">
          <x15:cacheHierarchy aggregatedColumn="8"/>
        </ext>
      </extLst>
    </cacheHierarchy>
    <cacheHierarchy uniqueName="[Measures].[Somme de New cases]" caption="Somme de New cases" measure="1" displayFolder="" measureGroup="Feuil2" count="0">
      <extLst>
        <ext xmlns:x15="http://schemas.microsoft.com/office/spreadsheetml/2010/11/main" uri="{B97F6D7D-B522-45F9-BDA1-12C45D357490}">
          <x15:cacheHierarchy aggregatedColumn="11"/>
        </ext>
      </extLst>
    </cacheHierarchy>
    <cacheHierarchy uniqueName="[Measures].[Maximum de New cases]" caption="Maximum de New cases" measure="1" displayFolder="" measureGroup="Feuil2" count="0">
      <extLst>
        <ext xmlns:x15="http://schemas.microsoft.com/office/spreadsheetml/2010/11/main" uri="{B97F6D7D-B522-45F9-BDA1-12C45D357490}">
          <x15:cacheHierarchy aggregatedColumn="11"/>
        </ext>
      </extLst>
    </cacheHierarchy>
    <cacheHierarchy uniqueName="[Measures].[Minimum de New cases]" caption="Minimum de New cases" measure="1" displayFolder="" measureGroup="Feuil2" count="0">
      <extLst>
        <ext xmlns:x15="http://schemas.microsoft.com/office/spreadsheetml/2010/11/main" uri="{B97F6D7D-B522-45F9-BDA1-12C45D357490}">
          <x15:cacheHierarchy aggregatedColumn="11"/>
        </ext>
      </extLst>
    </cacheHierarchy>
    <cacheHierarchy uniqueName="[Measures].[Moyenne de New cases]" caption="Moyenne de New cases" measure="1" displayFolder="" measureGroup="Feuil2" count="0">
      <extLst>
        <ext xmlns:x15="http://schemas.microsoft.com/office/spreadsheetml/2010/11/main" uri="{B97F6D7D-B522-45F9-BDA1-12C45D357490}">
          <x15:cacheHierarchy aggregatedColumn="11"/>
        </ext>
      </extLst>
    </cacheHierarchy>
    <cacheHierarchy uniqueName="[Measures].[Somme de Recovered]" caption="Somme de Recovered" measure="1" displayFolder="" measureGroup="Feuil2" count="0">
      <extLst>
        <ext xmlns:x15="http://schemas.microsoft.com/office/spreadsheetml/2010/11/main" uri="{B97F6D7D-B522-45F9-BDA1-12C45D357490}">
          <x15:cacheHierarchy aggregatedColumn="9"/>
        </ext>
      </extLst>
    </cacheHierarchy>
    <cacheHierarchy uniqueName="[Measures].[Total Deaths]" caption="Total Deaths" measure="1" displayFolder="" measureGroup="Feuil2" count="0" oneField="1">
      <fieldsUsage count="1">
        <fieldUsage x="0"/>
      </fieldsUsage>
    </cacheHierarchy>
    <cacheHierarchy uniqueName="[Measures].[Total Recovered]" caption="Total Recovered" measure="1" displayFolder="" measureGroup="Feuil2" count="0" oneField="1">
      <fieldsUsage count="1">
        <fieldUsage x="2"/>
      </fieldsUsage>
    </cacheHierarchy>
    <cacheHierarchy uniqueName="[Measures].[Active Cases]" caption="Active Cases" measure="1" displayFolder="" measureGroup="Feuil2" count="0" oneField="1">
      <fieldsUsage count="1">
        <fieldUsage x="3"/>
      </fieldsUsage>
    </cacheHierarchy>
    <cacheHierarchy uniqueName="[Measures].[Total New Cases]" caption="Total New Cases" measure="1" displayFolder="" measureGroup="Feuil2" count="0" oneField="1">
      <fieldsUsage count="1">
        <fieldUsage x="4"/>
      </fieldsUsage>
    </cacheHierarchy>
    <cacheHierarchy uniqueName="[Measures].[Mortality Rate]" caption="Mortality Rate" measure="1" displayFolder="" measureGroup="Feuil2" count="0" oneField="1">
      <fieldsUsage count="1">
        <fieldUsage x="5"/>
      </fieldsUsage>
    </cacheHierarchy>
    <cacheHierarchy uniqueName="[Measures].[Recovery Rate]" caption="Recovery Rate" measure="1" displayFolder="" measureGroup="Feuil2" count="0" oneField="1">
      <fieldsUsage count="1">
        <fieldUsage x="6"/>
      </fieldsUsage>
    </cacheHierarchy>
    <cacheHierarchy uniqueName="[Measures].[Daily Growth Rate]" caption="Daily Growth Rate" measure="1" displayFolder="" measureGroup="Feuil2" count="0" oneField="1">
      <fieldsUsage count="1">
        <fieldUsage x="7"/>
      </fieldsUsage>
    </cacheHierarchy>
    <cacheHierarchy uniqueName="[Measures].[Total Confirmed]" caption="Total Confirmed" measure="1" displayFolder="" measureGroup="Feuil2" count="0" oneField="1">
      <fieldsUsage count="1">
        <fieldUsage x="1"/>
      </fieldsUsage>
    </cacheHierarchy>
    <cacheHierarchy uniqueName="[Measures].[__XL_Count Feuil2]" caption="__XL_Count Feuil2" measure="1" displayFolder="" measureGroup="Feuil2" count="0" hidden="1"/>
    <cacheHierarchy uniqueName="[Measures].[__XL_Count Feuil2 1]" caption="__XL_Count Feuil2 1" measure="1" displayFolder="" measureGroup="Feuil2 1" count="0" hidden="1"/>
    <cacheHierarchy uniqueName="[Measures].[__No measures defined]" caption="__No measures defined" measure="1" displayFolder="" count="0" hidden="1"/>
    <cacheHierarchy uniqueName="[Measures].[_Total Confirmed Goal]" caption="_Total Confirmed Goal" measure="1" displayFolder="" measureGroup="Feuil2" count="0" hidden="1"/>
    <cacheHierarchy uniqueName="[Measures].[_Total Confirmed Status]" caption="_Total Confirmed Status" measure="1" iconSet="6" displayFolder="" measureGroup="Feuil2" count="0" hidden="1"/>
  </cacheHierarchies>
  <kpis count="1">
    <kpi uniqueName="Total Confirmed" caption="Total Confirmed" displayFolder="" measureGroup="Feuil2" parent="" value="[Measures].[Total Confirmed]" goal="[Measures].[_Total Confirmed Goal]" status="[Measures].[_Total Confirmed Status]" trend="" weight=""/>
  </kpis>
  <dimensions count="3">
    <dimension name="Feuil2" uniqueName="[Feuil2]" caption="Feuil2"/>
    <dimension name="Feuil2 1" uniqueName="[Feuil2 1]" caption="Feuil2 1"/>
    <dimension measure="1" name="Measures" uniqueName="[Measures]" caption="Measures"/>
  </dimensions>
  <measureGroups count="2">
    <measureGroup name="Feuil2" caption="Feuil2"/>
    <measureGroup name="Feuil2 1" caption="Feuil2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58.764397106483" createdVersion="3" refreshedVersion="7" minRefreshableVersion="3" recordCount="0" supportSubquery="1" supportAdvancedDrill="1" xr:uid="{ECC0FB37-2CF2-44C1-B1E2-B5784EC40EBA}">
  <cacheSource type="external" connectionId="2">
    <extLst>
      <ext xmlns:x14="http://schemas.microsoft.com/office/spreadsheetml/2009/9/main" uri="{F057638F-6D5F-4e77-A914-E7F072B9BCA8}">
        <x14:sourceConnection name="ThisWorkbookDataModel"/>
      </ext>
    </extLst>
  </cacheSource>
  <cacheFields count="0"/>
  <cacheHierarchies count="56">
    <cacheHierarchy uniqueName="[Feuil2].[Year]" caption="Year" attribute="1" defaultMemberUniqueName="[Feuil2].[Year].[All]" allUniqueName="[Feuil2].[Year].[All]" dimensionUniqueName="[Feuil2]" displayFolder="" count="0" memberValueDatatype="20" unbalanced="0"/>
    <cacheHierarchy uniqueName="[Feuil2].[Month Name]" caption="Month Name" attribute="1" defaultMemberUniqueName="[Feuil2].[Month Name].[All]" allUniqueName="[Feuil2].[Month Name].[All]" dimensionUniqueName="[Feuil2]" displayFolder="" count="2" memberValueDatatype="130" unbalanced="0"/>
    <cacheHierarchy uniqueName="[Feuil2].[Month Number]" caption="Month Number" attribute="1" defaultMemberUniqueName="[Feuil2].[Month Number].[All]" allUniqueName="[Feuil2].[Month Number].[All]" dimensionUniqueName="[Feuil2]" displayFolder="" count="0" memberValueDatatype="20" unbalanced="0"/>
    <cacheHierarchy uniqueName="[Feuil2].[Day Number]" caption="Day Number" attribute="1" defaultMemberUniqueName="[Feuil2].[Day Number].[All]" allUniqueName="[Feuil2].[Day Number].[All]" dimensionUniqueName="[Feuil2]" displayFolder="" count="0" memberValueDatatype="20" unbalanced="0"/>
    <cacheHierarchy uniqueName="[Feuil2].[Day - Name]" caption="Day - Name" attribute="1" defaultMemberUniqueName="[Feuil2].[Day - Name].[All]" allUniqueName="[Feuil2].[Day - Name].[All]" dimensionUniqueName="[Feuil2]" displayFolder="" count="0" memberValueDatatype="130" unbalanced="0"/>
    <cacheHierarchy uniqueName="[Feuil2].[Year-Month]" caption="Year-Month" attribute="1" time="1" defaultMemberUniqueName="[Feuil2].[Year-Month].[All]" allUniqueName="[Feuil2].[Year-Month].[All]" dimensionUniqueName="[Feuil2]" displayFolder="" count="0" memberValueDatatype="7" unbalanced="0"/>
    <cacheHierarchy uniqueName="[Feuil2].[Country/Region]" caption="Country/Region" attribute="1" defaultMemberUniqueName="[Feuil2].[Country/Region].[All]" allUniqueName="[Feuil2].[Country/Region].[All]" dimensionUniqueName="[Feuil2]" displayFolder="" count="2" memberValueDatatype="130" unbalanced="0"/>
    <cacheHierarchy uniqueName="[Feuil2].[Confirmed]" caption="Confirmed" attribute="1" defaultMemberUniqueName="[Feuil2].[Confirmed].[All]" allUniqueName="[Feuil2].[Confirmed].[All]" dimensionUniqueName="[Feuil2]" displayFolder="" count="0" memberValueDatatype="20" unbalanced="0"/>
    <cacheHierarchy uniqueName="[Feuil2].[Deaths]" caption="Deaths" attribute="1" defaultMemberUniqueName="[Feuil2].[Deaths].[All]" allUniqueName="[Feuil2].[Deaths].[All]" dimensionUniqueName="[Feuil2]" displayFolder="" count="0" memberValueDatatype="20" unbalanced="0"/>
    <cacheHierarchy uniqueName="[Feuil2].[Recovered]" caption="Recovered" attribute="1" defaultMemberUniqueName="[Feuil2].[Recovered].[All]" allUniqueName="[Feuil2].[Recovered].[All]" dimensionUniqueName="[Feuil2]" displayFolder="" count="0" memberValueDatatype="20" unbalanced="0"/>
    <cacheHierarchy uniqueName="[Feuil2].[Active]" caption="Active" attribute="1" defaultMemberUniqueName="[Feuil2].[Active].[All]" allUniqueName="[Feuil2].[Active].[All]" dimensionUniqueName="[Feuil2]" displayFolder="" count="0" memberValueDatatype="20" unbalanced="0"/>
    <cacheHierarchy uniqueName="[Feuil2].[New cases]" caption="New cases" attribute="1" defaultMemberUniqueName="[Feuil2].[New cases].[All]" allUniqueName="[Feuil2].[New cases].[All]" dimensionUniqueName="[Feuil2]" displayFolder="" count="0" memberValueDatatype="20" unbalanced="0"/>
    <cacheHierarchy uniqueName="[Feuil2].[New deaths]" caption="New deaths" attribute="1" defaultMemberUniqueName="[Feuil2].[New deaths].[All]" allUniqueName="[Feuil2].[New deaths].[All]" dimensionUniqueName="[Feuil2]" displayFolder="" count="0" memberValueDatatype="20" unbalanced="0"/>
    <cacheHierarchy uniqueName="[Feuil2].[New recovered]" caption="New recovered" attribute="1" defaultMemberUniqueName="[Feuil2].[New recovered].[All]" allUniqueName="[Feuil2].[New recovered].[All]" dimensionUniqueName="[Feuil2]" displayFolder="" count="0" memberValueDatatype="20" unbalanced="0"/>
    <cacheHierarchy uniqueName="[Feuil2].[WHO Region]" caption="WHO Region" attribute="1" defaultMemberUniqueName="[Feuil2].[WHO Region].[All]" allUniqueName="[Feuil2].[WHO Region].[All]" dimensionUniqueName="[Feuil2]" displayFolder="" count="2" memberValueDatatype="130" unbalanced="0"/>
    <cacheHierarchy uniqueName="[Feuil2].[Year-Month (mois)]" caption="Year-Month (mois)" attribute="1" defaultMemberUniqueName="[Feuil2].[Year-Month (mois)].[All]" allUniqueName="[Feuil2].[Year-Month (mois)].[All]" dimensionUniqueName="[Feuil2]" displayFolder="" count="0" memberValueDatatype="130" unbalanced="0"/>
    <cacheHierarchy uniqueName="[Feuil2 1].[Year]" caption="Year" attribute="1" defaultMemberUniqueName="[Feuil2 1].[Year].[All]" allUniqueName="[Feuil2 1].[Year].[All]" dimensionUniqueName="[Feuil2 1]" displayFolder="" count="0" memberValueDatatype="20" unbalanced="0"/>
    <cacheHierarchy uniqueName="[Feuil2 1].[Month Name]" caption="Month Name" attribute="1" defaultMemberUniqueName="[Feuil2 1].[Month Name].[All]" allUniqueName="[Feuil2 1].[Month Name].[All]" dimensionUniqueName="[Feuil2 1]" displayFolder="" count="0" memberValueDatatype="130" unbalanced="0"/>
    <cacheHierarchy uniqueName="[Feuil2 1].[Month Number]" caption="Month Number" attribute="1" defaultMemberUniqueName="[Feuil2 1].[Month Number].[All]" allUniqueName="[Feuil2 1].[Month Number].[All]" dimensionUniqueName="[Feuil2 1]" displayFolder="" count="0" memberValueDatatype="20" unbalanced="0"/>
    <cacheHierarchy uniqueName="[Feuil2 1].[Day Number]" caption="Day Number" attribute="1" defaultMemberUniqueName="[Feuil2 1].[Day Number].[All]" allUniqueName="[Feuil2 1].[Day Number].[All]" dimensionUniqueName="[Feuil2 1]" displayFolder="" count="0" memberValueDatatype="20" unbalanced="0"/>
    <cacheHierarchy uniqueName="[Feuil2 1].[Day - Name]" caption="Day - Name" attribute="1" defaultMemberUniqueName="[Feuil2 1].[Day - Name].[All]" allUniqueName="[Feuil2 1].[Day - Name].[All]" dimensionUniqueName="[Feuil2 1]" displayFolder="" count="0" memberValueDatatype="130" unbalanced="0"/>
    <cacheHierarchy uniqueName="[Feuil2 1].[Year-Month]" caption="Year-Month" attribute="1" time="1" defaultMemberUniqueName="[Feuil2 1].[Year-Month].[All]" allUniqueName="[Feuil2 1].[Year-Month].[All]" dimensionUniqueName="[Feuil2 1]" displayFolder="" count="0" memberValueDatatype="7" unbalanced="0"/>
    <cacheHierarchy uniqueName="[Feuil2 1].[Country/Region]" caption="Country/Region" attribute="1" defaultMemberUniqueName="[Feuil2 1].[Country/Region].[All]" allUniqueName="[Feuil2 1].[Country/Region].[All]" dimensionUniqueName="[Feuil2 1]" displayFolder="" count="0" memberValueDatatype="130" unbalanced="0"/>
    <cacheHierarchy uniqueName="[Feuil2 1].[Confirmed]" caption="Confirmed" attribute="1" defaultMemberUniqueName="[Feuil2 1].[Confirmed].[All]" allUniqueName="[Feuil2 1].[Confirmed].[All]" dimensionUniqueName="[Feuil2 1]" displayFolder="" count="0" memberValueDatatype="20" unbalanced="0"/>
    <cacheHierarchy uniqueName="[Feuil2 1].[Deaths]" caption="Deaths" attribute="1" defaultMemberUniqueName="[Feuil2 1].[Deaths].[All]" allUniqueName="[Feuil2 1].[Deaths].[All]" dimensionUniqueName="[Feuil2 1]" displayFolder="" count="0" memberValueDatatype="20" unbalanced="0"/>
    <cacheHierarchy uniqueName="[Feuil2 1].[Recovered]" caption="Recovered" attribute="1" defaultMemberUniqueName="[Feuil2 1].[Recovered].[All]" allUniqueName="[Feuil2 1].[Recovered].[All]" dimensionUniqueName="[Feuil2 1]" displayFolder="" count="0" memberValueDatatype="20" unbalanced="0"/>
    <cacheHierarchy uniqueName="[Feuil2 1].[Active]" caption="Active" attribute="1" defaultMemberUniqueName="[Feuil2 1].[Active].[All]" allUniqueName="[Feuil2 1].[Active].[All]" dimensionUniqueName="[Feuil2 1]" displayFolder="" count="0" memberValueDatatype="20" unbalanced="0"/>
    <cacheHierarchy uniqueName="[Feuil2 1].[New cases]" caption="New cases" attribute="1" defaultMemberUniqueName="[Feuil2 1].[New cases].[All]" allUniqueName="[Feuil2 1].[New cases].[All]" dimensionUniqueName="[Feuil2 1]" displayFolder="" count="0" memberValueDatatype="20" unbalanced="0"/>
    <cacheHierarchy uniqueName="[Feuil2 1].[New deaths]" caption="New deaths" attribute="1" defaultMemberUniqueName="[Feuil2 1].[New deaths].[All]" allUniqueName="[Feuil2 1].[New deaths].[All]" dimensionUniqueName="[Feuil2 1]" displayFolder="" count="0" memberValueDatatype="20" unbalanced="0"/>
    <cacheHierarchy uniqueName="[Feuil2 1].[New recovered]" caption="New recovered" attribute="1" defaultMemberUniqueName="[Feuil2 1].[New recovered].[All]" allUniqueName="[Feuil2 1].[New recovered].[All]" dimensionUniqueName="[Feuil2 1]" displayFolder="" count="0" memberValueDatatype="20" unbalanced="0"/>
    <cacheHierarchy uniqueName="[Feuil2 1].[WHO Region]" caption="WHO Region" attribute="1" defaultMemberUniqueName="[Feuil2 1].[WHO Region].[All]" allUniqueName="[Feuil2 1].[WHO Region].[All]" dimensionUniqueName="[Feuil2 1]" displayFolder="" count="0" memberValueDatatype="130" unbalanced="0"/>
    <cacheHierarchy uniqueName="[Feuil2 1].[Year-Month (index des mois)]" caption="Year-Month (index des mois)" attribute="1" defaultMemberUniqueName="[Feuil2 1].[Year-Month (index des mois)].[All]" allUniqueName="[Feuil2 1].[Year-Month (index des mois)].[All]" dimensionUniqueName="[Feuil2 1]" displayFolder="" count="0" memberValueDatatype="20" unbalanced="0"/>
    <cacheHierarchy uniqueName="[Feuil2 1].[Year-Month (mois)]" caption="Year-Month (mois)" attribute="1" defaultMemberUniqueName="[Feuil2 1].[Year-Month (mois)].[All]" allUniqueName="[Feuil2 1].[Year-Month (mois)].[All]" dimensionUniqueName="[Feuil2 1]" displayFolder="" count="0" memberValueDatatype="130" unbalanced="0"/>
    <cacheHierarchy uniqueName="[Feuil2].[Year-Month (index des mois)]" caption="Year-Month (index des mois)" attribute="1" defaultMemberUniqueName="[Feuil2].[Year-Month (index des mois)].[All]" allUniqueName="[Feuil2].[Year-Month (index des mois)].[All]" dimensionUniqueName="[Feuil2]" displayFolder="" count="0" memberValueDatatype="20" unbalanced="0" hidden="1"/>
    <cacheHierarchy uniqueName="[Measures].[Somme de Confirmed]" caption="Somme de Confirmed" measure="1" displayFolder="" measureGroup="Feuil2" count="0">
      <extLst>
        <ext xmlns:x15="http://schemas.microsoft.com/office/spreadsheetml/2010/11/main" uri="{B97F6D7D-B522-45F9-BDA1-12C45D357490}">
          <x15:cacheHierarchy aggregatedColumn="7"/>
        </ext>
      </extLst>
    </cacheHierarchy>
    <cacheHierarchy uniqueName="[Measures].[Somme de Year]" caption="Somme de Year" measure="1" displayFolder="" measureGroup="Feuil2" count="0">
      <extLst>
        <ext xmlns:x15="http://schemas.microsoft.com/office/spreadsheetml/2010/11/main" uri="{B97F6D7D-B522-45F9-BDA1-12C45D357490}">
          <x15:cacheHierarchy aggregatedColumn="0"/>
        </ext>
      </extLst>
    </cacheHierarchy>
    <cacheHierarchy uniqueName="[Measures].[Somme de Month Number]" caption="Somme de Month Number" measure="1" displayFolder="" measureGroup="Feuil2" count="0">
      <extLst>
        <ext xmlns:x15="http://schemas.microsoft.com/office/spreadsheetml/2010/11/main" uri="{B97F6D7D-B522-45F9-BDA1-12C45D357490}">
          <x15:cacheHierarchy aggregatedColumn="2"/>
        </ext>
      </extLst>
    </cacheHierarchy>
    <cacheHierarchy uniqueName="[Measures].[Somme de Deaths]" caption="Somme de Deaths" measure="1" displayFolder="" measureGroup="Feuil2" count="0">
      <extLst>
        <ext xmlns:x15="http://schemas.microsoft.com/office/spreadsheetml/2010/11/main" uri="{B97F6D7D-B522-45F9-BDA1-12C45D357490}">
          <x15:cacheHierarchy aggregatedColumn="8"/>
        </ext>
      </extLst>
    </cacheHierarchy>
    <cacheHierarchy uniqueName="[Measures].[Somme de New cases]" caption="Somme de New cases" measure="1" displayFolder="" measureGroup="Feuil2" count="0">
      <extLst>
        <ext xmlns:x15="http://schemas.microsoft.com/office/spreadsheetml/2010/11/main" uri="{B97F6D7D-B522-45F9-BDA1-12C45D357490}">
          <x15:cacheHierarchy aggregatedColumn="11"/>
        </ext>
      </extLst>
    </cacheHierarchy>
    <cacheHierarchy uniqueName="[Measures].[Maximum de New cases]" caption="Maximum de New cases" measure="1" displayFolder="" measureGroup="Feuil2" count="0">
      <extLst>
        <ext xmlns:x15="http://schemas.microsoft.com/office/spreadsheetml/2010/11/main" uri="{B97F6D7D-B522-45F9-BDA1-12C45D357490}">
          <x15:cacheHierarchy aggregatedColumn="11"/>
        </ext>
      </extLst>
    </cacheHierarchy>
    <cacheHierarchy uniqueName="[Measures].[Minimum de New cases]" caption="Minimum de New cases" measure="1" displayFolder="" measureGroup="Feuil2" count="0">
      <extLst>
        <ext xmlns:x15="http://schemas.microsoft.com/office/spreadsheetml/2010/11/main" uri="{B97F6D7D-B522-45F9-BDA1-12C45D357490}">
          <x15:cacheHierarchy aggregatedColumn="11"/>
        </ext>
      </extLst>
    </cacheHierarchy>
    <cacheHierarchy uniqueName="[Measures].[Moyenne de New cases]" caption="Moyenne de New cases" measure="1" displayFolder="" measureGroup="Feuil2" count="0">
      <extLst>
        <ext xmlns:x15="http://schemas.microsoft.com/office/spreadsheetml/2010/11/main" uri="{B97F6D7D-B522-45F9-BDA1-12C45D357490}">
          <x15:cacheHierarchy aggregatedColumn="11"/>
        </ext>
      </extLst>
    </cacheHierarchy>
    <cacheHierarchy uniqueName="[Measures].[Somme de Recovered]" caption="Somme de Recovered" measure="1" displayFolder="" measureGroup="Feuil2" count="0">
      <extLst>
        <ext xmlns:x15="http://schemas.microsoft.com/office/spreadsheetml/2010/11/main" uri="{B97F6D7D-B522-45F9-BDA1-12C45D357490}">
          <x15:cacheHierarchy aggregatedColumn="9"/>
        </ext>
      </extLst>
    </cacheHierarchy>
    <cacheHierarchy uniqueName="[Measures].[Total Deaths]" caption="Total Deaths" measure="1" displayFolder="" measureGroup="Feuil2" count="0"/>
    <cacheHierarchy uniqueName="[Measures].[Total Recovered]" caption="Total Recovered" measure="1" displayFolder="" measureGroup="Feuil2" count="0"/>
    <cacheHierarchy uniqueName="[Measures].[Active Cases]" caption="Active Cases" measure="1" displayFolder="" measureGroup="Feuil2" count="0"/>
    <cacheHierarchy uniqueName="[Measures].[Total New Cases]" caption="Total New Cases" measure="1" displayFolder="" measureGroup="Feuil2" count="0"/>
    <cacheHierarchy uniqueName="[Measures].[Mortality Rate]" caption="Mortality Rate" measure="1" displayFolder="" measureGroup="Feuil2" count="0"/>
    <cacheHierarchy uniqueName="[Measures].[Recovery Rate]" caption="Recovery Rate" measure="1" displayFolder="" measureGroup="Feuil2" count="0"/>
    <cacheHierarchy uniqueName="[Measures].[Daily Growth Rate]" caption="Daily Growth Rate" measure="1" displayFolder="" measureGroup="Feuil2" count="0"/>
    <cacheHierarchy uniqueName="[Measures].[Total Confirmed]" caption="Total Confirmed" measure="1" displayFolder="" measureGroup="Feuil2" count="0"/>
    <cacheHierarchy uniqueName="[Measures].[__XL_Count Feuil2]" caption="__XL_Count Feuil2" measure="1" displayFolder="" measureGroup="Feuil2" count="0" hidden="1"/>
    <cacheHierarchy uniqueName="[Measures].[__XL_Count Feuil2 1]" caption="__XL_Count Feuil2 1" measure="1" displayFolder="" measureGroup="Feuil2 1" count="0" hidden="1"/>
    <cacheHierarchy uniqueName="[Measures].[__No measures defined]" caption="__No measures defined" measure="1" displayFolder="" count="0" hidden="1"/>
    <cacheHierarchy uniqueName="[Measures].[_Total Confirmed Goal]" caption="_Total Confirmed Goal" measure="1" displayFolder="" measureGroup="Feuil2" count="0" hidden="1"/>
    <cacheHierarchy uniqueName="[Measures].[_Total Confirmed Status]" caption="_Total Confirmed Status" measure="1" iconSet="6" displayFolder="" measureGroup="Feuil2" count="0" hidden="1"/>
  </cacheHierarchies>
  <kpis count="1">
    <kpi uniqueName="Total Confirmed" caption="Total Confirmed" displayFolder="" measureGroup="Feuil2" parent="" value="[Measures].[Total Confirmed]" goal="[Measures].[_Total Confirmed Goal]" status="[Measures].[_Total Confirmed Status]" trend="" weight=""/>
  </kpis>
  <extLst>
    <ext xmlns:x14="http://schemas.microsoft.com/office/spreadsheetml/2009/9/main" uri="{725AE2AE-9491-48be-B2B4-4EB974FC3084}">
      <x14:pivotCacheDefinition slicerData="1" pivotCacheId="1024659979"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2.69805590278" backgroundQuery="1" createdVersion="7" refreshedVersion="7" minRefreshableVersion="3" recordCount="0" supportSubquery="1" supportAdvancedDrill="1" xr:uid="{717DDAD3-72FD-4D88-8CDD-B46355FD051B}">
  <cacheSource type="external" connectionId="2">
    <extLst>
      <ext xmlns:x14="http://schemas.microsoft.com/office/spreadsheetml/2009/9/main" uri="{F057638F-6D5F-4e77-A914-E7F072B9BCA8}">
        <x14:sourceConnection name="ThisWorkbookDataModel"/>
      </ext>
    </extLst>
  </cacheSource>
  <cacheFields count="3">
    <cacheField name="[Feuil2].[Country/Region].[Country/Region]" caption="Country/Region" numFmtId="0" hierarchy="6" level="1">
      <sharedItems count="16">
        <s v="Australia"/>
        <s v="Brunei"/>
        <s v="Cambodia"/>
        <s v="China"/>
        <s v="Fiji"/>
        <s v="Japan"/>
        <s v="Laos"/>
        <s v="Malaysia"/>
        <s v="Mongolia"/>
        <s v="New Zealand"/>
        <s v="Papua New Guinea"/>
        <s v="Philippines"/>
        <s v="Singapore"/>
        <s v="South Korea"/>
        <s v="Taiwan*"/>
        <s v="Vietnam"/>
      </sharedItems>
    </cacheField>
    <cacheField name="[Measures].[Daily Growth Rate]" caption="Daily Growth Rate" numFmtId="0" hierarchy="49" level="32767"/>
    <cacheField name="[Feuil2].[Month Name].[Month Name]" caption="Month Name" numFmtId="0" hierarchy="1" level="1">
      <sharedItems count="7">
        <s v="January"/>
        <s v="February"/>
        <s v="March"/>
        <s v="April"/>
        <s v="May"/>
        <s v="June"/>
        <s v="July"/>
      </sharedItems>
    </cacheField>
  </cacheFields>
  <cacheHierarchies count="56">
    <cacheHierarchy uniqueName="[Feuil2].[Year]" caption="Year" attribute="1" defaultMemberUniqueName="[Feuil2].[Year].[All]" allUniqueName="[Feuil2].[Year].[All]" dimensionUniqueName="[Feuil2]" displayFolder="" count="0" memberValueDatatype="20" unbalanced="0"/>
    <cacheHierarchy uniqueName="[Feuil2].[Month Name]" caption="Month Name" attribute="1" defaultMemberUniqueName="[Feuil2].[Month Name].[All]" allUniqueName="[Feuil2].[Month Name].[All]" dimensionUniqueName="[Feuil2]" displayFolder="" count="2" memberValueDatatype="130" unbalanced="0">
      <fieldsUsage count="2">
        <fieldUsage x="-1"/>
        <fieldUsage x="2"/>
      </fieldsUsage>
    </cacheHierarchy>
    <cacheHierarchy uniqueName="[Feuil2].[Month Number]" caption="Month Number" attribute="1" defaultMemberUniqueName="[Feuil2].[Month Number].[All]" allUniqueName="[Feuil2].[Month Number].[All]" dimensionUniqueName="[Feuil2]" displayFolder="" count="2" memberValueDatatype="20" unbalanced="0"/>
    <cacheHierarchy uniqueName="[Feuil2].[Day Number]" caption="Day Number" attribute="1" defaultMemberUniqueName="[Feuil2].[Day Number].[All]" allUniqueName="[Feuil2].[Day Number].[All]" dimensionUniqueName="[Feuil2]" displayFolder="" count="0" memberValueDatatype="20" unbalanced="0"/>
    <cacheHierarchy uniqueName="[Feuil2].[Day - Name]" caption="Day - Name" attribute="1" defaultMemberUniqueName="[Feuil2].[Day - Name].[All]" allUniqueName="[Feuil2].[Day - Name].[All]" dimensionUniqueName="[Feuil2]" displayFolder="" count="0" memberValueDatatype="130" unbalanced="0"/>
    <cacheHierarchy uniqueName="[Feuil2].[Year-Month]" caption="Year-Month" attribute="1" time="1" defaultMemberUniqueName="[Feuil2].[Year-Month].[All]" allUniqueName="[Feuil2].[Year-Month].[All]" dimensionUniqueName="[Feuil2]" displayFolder="" count="0" memberValueDatatype="7" unbalanced="0"/>
    <cacheHierarchy uniqueName="[Feuil2].[Country/Region]" caption="Country/Region" attribute="1" defaultMemberUniqueName="[Feuil2].[Country/Region].[All]" allUniqueName="[Feuil2].[Country/Region].[All]" dimensionUniqueName="[Feuil2]" displayFolder="" count="2" memberValueDatatype="130" unbalanced="0">
      <fieldsUsage count="2">
        <fieldUsage x="-1"/>
        <fieldUsage x="0"/>
      </fieldsUsage>
    </cacheHierarchy>
    <cacheHierarchy uniqueName="[Feuil2].[Confirmed]" caption="Confirmed" attribute="1" defaultMemberUniqueName="[Feuil2].[Confirmed].[All]" allUniqueName="[Feuil2].[Confirmed].[All]" dimensionUniqueName="[Feuil2]" displayFolder="" count="0" memberValueDatatype="20" unbalanced="0"/>
    <cacheHierarchy uniqueName="[Feuil2].[Deaths]" caption="Deaths" attribute="1" defaultMemberUniqueName="[Feuil2].[Deaths].[All]" allUniqueName="[Feuil2].[Deaths].[All]" dimensionUniqueName="[Feuil2]" displayFolder="" count="0" memberValueDatatype="20" unbalanced="0"/>
    <cacheHierarchy uniqueName="[Feuil2].[Recovered]" caption="Recovered" attribute="1" defaultMemberUniqueName="[Feuil2].[Recovered].[All]" allUniqueName="[Feuil2].[Recovered].[All]" dimensionUniqueName="[Feuil2]" displayFolder="" count="0" memberValueDatatype="20" unbalanced="0"/>
    <cacheHierarchy uniqueName="[Feuil2].[Active]" caption="Active" attribute="1" defaultMemberUniqueName="[Feuil2].[Active].[All]" allUniqueName="[Feuil2].[Active].[All]" dimensionUniqueName="[Feuil2]" displayFolder="" count="0" memberValueDatatype="20" unbalanced="0"/>
    <cacheHierarchy uniqueName="[Feuil2].[New cases]" caption="New cases" attribute="1" defaultMemberUniqueName="[Feuil2].[New cases].[All]" allUniqueName="[Feuil2].[New cases].[All]" dimensionUniqueName="[Feuil2]" displayFolder="" count="0" memberValueDatatype="20" unbalanced="0"/>
    <cacheHierarchy uniqueName="[Feuil2].[New deaths]" caption="New deaths" attribute="1" defaultMemberUniqueName="[Feuil2].[New deaths].[All]" allUniqueName="[Feuil2].[New deaths].[All]" dimensionUniqueName="[Feuil2]" displayFolder="" count="0" memberValueDatatype="20" unbalanced="0"/>
    <cacheHierarchy uniqueName="[Feuil2].[New recovered]" caption="New recovered" attribute="1" defaultMemberUniqueName="[Feuil2].[New recovered].[All]" allUniqueName="[Feuil2].[New recovered].[All]" dimensionUniqueName="[Feuil2]" displayFolder="" count="0" memberValueDatatype="20" unbalanced="0"/>
    <cacheHierarchy uniqueName="[Feuil2].[WHO Region]" caption="WHO Region" attribute="1" defaultMemberUniqueName="[Feuil2].[WHO Region].[All]" allUniqueName="[Feuil2].[WHO Region].[All]" dimensionUniqueName="[Feuil2]" displayFolder="" count="2" memberValueDatatype="130" unbalanced="0"/>
    <cacheHierarchy uniqueName="[Feuil2].[Year-Month (mois)]" caption="Year-Month (mois)" attribute="1" defaultMemberUniqueName="[Feuil2].[Year-Month (mois)].[All]" allUniqueName="[Feuil2].[Year-Month (mois)].[All]" dimensionUniqueName="[Feuil2]" displayFolder="" count="0" memberValueDatatype="130" unbalanced="0"/>
    <cacheHierarchy uniqueName="[Feuil2 1].[Year]" caption="Year" attribute="1" defaultMemberUniqueName="[Feuil2 1].[Year].[All]" allUniqueName="[Feuil2 1].[Year].[All]" dimensionUniqueName="[Feuil2 1]" displayFolder="" count="0" memberValueDatatype="20" unbalanced="0"/>
    <cacheHierarchy uniqueName="[Feuil2 1].[Month Name]" caption="Month Name" attribute="1" defaultMemberUniqueName="[Feuil2 1].[Month Name].[All]" allUniqueName="[Feuil2 1].[Month Name].[All]" dimensionUniqueName="[Feuil2 1]" displayFolder="" count="0" memberValueDatatype="130" unbalanced="0"/>
    <cacheHierarchy uniqueName="[Feuil2 1].[Month Number]" caption="Month Number" attribute="1" defaultMemberUniqueName="[Feuil2 1].[Month Number].[All]" allUniqueName="[Feuil2 1].[Month Number].[All]" dimensionUniqueName="[Feuil2 1]" displayFolder="" count="0" memberValueDatatype="20" unbalanced="0"/>
    <cacheHierarchy uniqueName="[Feuil2 1].[Day Number]" caption="Day Number" attribute="1" defaultMemberUniqueName="[Feuil2 1].[Day Number].[All]" allUniqueName="[Feuil2 1].[Day Number].[All]" dimensionUniqueName="[Feuil2 1]" displayFolder="" count="0" memberValueDatatype="20" unbalanced="0"/>
    <cacheHierarchy uniqueName="[Feuil2 1].[Day - Name]" caption="Day - Name" attribute="1" defaultMemberUniqueName="[Feuil2 1].[Day - Name].[All]" allUniqueName="[Feuil2 1].[Day - Name].[All]" dimensionUniqueName="[Feuil2 1]" displayFolder="" count="0" memberValueDatatype="130" unbalanced="0"/>
    <cacheHierarchy uniqueName="[Feuil2 1].[Year-Month]" caption="Year-Month" attribute="1" time="1" defaultMemberUniqueName="[Feuil2 1].[Year-Month].[All]" allUniqueName="[Feuil2 1].[Year-Month].[All]" dimensionUniqueName="[Feuil2 1]" displayFolder="" count="0" memberValueDatatype="7" unbalanced="0"/>
    <cacheHierarchy uniqueName="[Feuil2 1].[Country/Region]" caption="Country/Region" attribute="1" defaultMemberUniqueName="[Feuil2 1].[Country/Region].[All]" allUniqueName="[Feuil2 1].[Country/Region].[All]" dimensionUniqueName="[Feuil2 1]" displayFolder="" count="0" memberValueDatatype="130" unbalanced="0"/>
    <cacheHierarchy uniqueName="[Feuil2 1].[Confirmed]" caption="Confirmed" attribute="1" defaultMemberUniqueName="[Feuil2 1].[Confirmed].[All]" allUniqueName="[Feuil2 1].[Confirmed].[All]" dimensionUniqueName="[Feuil2 1]" displayFolder="" count="0" memberValueDatatype="20" unbalanced="0"/>
    <cacheHierarchy uniqueName="[Feuil2 1].[Deaths]" caption="Deaths" attribute="1" defaultMemberUniqueName="[Feuil2 1].[Deaths].[All]" allUniqueName="[Feuil2 1].[Deaths].[All]" dimensionUniqueName="[Feuil2 1]" displayFolder="" count="0" memberValueDatatype="20" unbalanced="0"/>
    <cacheHierarchy uniqueName="[Feuil2 1].[Recovered]" caption="Recovered" attribute="1" defaultMemberUniqueName="[Feuil2 1].[Recovered].[All]" allUniqueName="[Feuil2 1].[Recovered].[All]" dimensionUniqueName="[Feuil2 1]" displayFolder="" count="0" memberValueDatatype="20" unbalanced="0"/>
    <cacheHierarchy uniqueName="[Feuil2 1].[Active]" caption="Active" attribute="1" defaultMemberUniqueName="[Feuil2 1].[Active].[All]" allUniqueName="[Feuil2 1].[Active].[All]" dimensionUniqueName="[Feuil2 1]" displayFolder="" count="0" memberValueDatatype="20" unbalanced="0"/>
    <cacheHierarchy uniqueName="[Feuil2 1].[New cases]" caption="New cases" attribute="1" defaultMemberUniqueName="[Feuil2 1].[New cases].[All]" allUniqueName="[Feuil2 1].[New cases].[All]" dimensionUniqueName="[Feuil2 1]" displayFolder="" count="0" memberValueDatatype="20" unbalanced="0"/>
    <cacheHierarchy uniqueName="[Feuil2 1].[New deaths]" caption="New deaths" attribute="1" defaultMemberUniqueName="[Feuil2 1].[New deaths].[All]" allUniqueName="[Feuil2 1].[New deaths].[All]" dimensionUniqueName="[Feuil2 1]" displayFolder="" count="0" memberValueDatatype="20" unbalanced="0"/>
    <cacheHierarchy uniqueName="[Feuil2 1].[New recovered]" caption="New recovered" attribute="1" defaultMemberUniqueName="[Feuil2 1].[New recovered].[All]" allUniqueName="[Feuil2 1].[New recovered].[All]" dimensionUniqueName="[Feuil2 1]" displayFolder="" count="0" memberValueDatatype="20" unbalanced="0"/>
    <cacheHierarchy uniqueName="[Feuil2 1].[WHO Region]" caption="WHO Region" attribute="1" defaultMemberUniqueName="[Feuil2 1].[WHO Region].[All]" allUniqueName="[Feuil2 1].[WHO Region].[All]" dimensionUniqueName="[Feuil2 1]" displayFolder="" count="0" memberValueDatatype="130" unbalanced="0"/>
    <cacheHierarchy uniqueName="[Feuil2 1].[Year-Month (index des mois)]" caption="Year-Month (index des mois)" attribute="1" defaultMemberUniqueName="[Feuil2 1].[Year-Month (index des mois)].[All]" allUniqueName="[Feuil2 1].[Year-Month (index des mois)].[All]" dimensionUniqueName="[Feuil2 1]" displayFolder="" count="0" memberValueDatatype="20" unbalanced="0"/>
    <cacheHierarchy uniqueName="[Feuil2 1].[Year-Month (mois)]" caption="Year-Month (mois)" attribute="1" defaultMemberUniqueName="[Feuil2 1].[Year-Month (mois)].[All]" allUniqueName="[Feuil2 1].[Year-Month (mois)].[All]" dimensionUniqueName="[Feuil2 1]" displayFolder="" count="0" memberValueDatatype="130" unbalanced="0"/>
    <cacheHierarchy uniqueName="[Feuil2].[Year-Month (index des mois)]" caption="Year-Month (index des mois)" attribute="1" defaultMemberUniqueName="[Feuil2].[Year-Month (index des mois)].[All]" allUniqueName="[Feuil2].[Year-Month (index des mois)].[All]" dimensionUniqueName="[Feuil2]" displayFolder="" count="0" memberValueDatatype="20" unbalanced="0" hidden="1"/>
    <cacheHierarchy uniqueName="[Measures].[Somme de Confirmed]" caption="Somme de Confirmed" measure="1" displayFolder="" measureGroup="Feuil2" count="0">
      <extLst>
        <ext xmlns:x15="http://schemas.microsoft.com/office/spreadsheetml/2010/11/main" uri="{B97F6D7D-B522-45F9-BDA1-12C45D357490}">
          <x15:cacheHierarchy aggregatedColumn="7"/>
        </ext>
      </extLst>
    </cacheHierarchy>
    <cacheHierarchy uniqueName="[Measures].[Somme de Year]" caption="Somme de Year" measure="1" displayFolder="" measureGroup="Feuil2" count="0">
      <extLst>
        <ext xmlns:x15="http://schemas.microsoft.com/office/spreadsheetml/2010/11/main" uri="{B97F6D7D-B522-45F9-BDA1-12C45D357490}">
          <x15:cacheHierarchy aggregatedColumn="0"/>
        </ext>
      </extLst>
    </cacheHierarchy>
    <cacheHierarchy uniqueName="[Measures].[Somme de Month Number]" caption="Somme de Month Number" measure="1" displayFolder="" measureGroup="Feuil2" count="0">
      <extLst>
        <ext xmlns:x15="http://schemas.microsoft.com/office/spreadsheetml/2010/11/main" uri="{B97F6D7D-B522-45F9-BDA1-12C45D357490}">
          <x15:cacheHierarchy aggregatedColumn="2"/>
        </ext>
      </extLst>
    </cacheHierarchy>
    <cacheHierarchy uniqueName="[Measures].[Somme de Deaths]" caption="Somme de Deaths" measure="1" displayFolder="" measureGroup="Feuil2" count="0">
      <extLst>
        <ext xmlns:x15="http://schemas.microsoft.com/office/spreadsheetml/2010/11/main" uri="{B97F6D7D-B522-45F9-BDA1-12C45D357490}">
          <x15:cacheHierarchy aggregatedColumn="8"/>
        </ext>
      </extLst>
    </cacheHierarchy>
    <cacheHierarchy uniqueName="[Measures].[Somme de New cases]" caption="Somme de New cases" measure="1" displayFolder="" measureGroup="Feuil2" count="0">
      <extLst>
        <ext xmlns:x15="http://schemas.microsoft.com/office/spreadsheetml/2010/11/main" uri="{B97F6D7D-B522-45F9-BDA1-12C45D357490}">
          <x15:cacheHierarchy aggregatedColumn="11"/>
        </ext>
      </extLst>
    </cacheHierarchy>
    <cacheHierarchy uniqueName="[Measures].[Maximum de New cases]" caption="Maximum de New cases" measure="1" displayFolder="" measureGroup="Feuil2" count="0">
      <extLst>
        <ext xmlns:x15="http://schemas.microsoft.com/office/spreadsheetml/2010/11/main" uri="{B97F6D7D-B522-45F9-BDA1-12C45D357490}">
          <x15:cacheHierarchy aggregatedColumn="11"/>
        </ext>
      </extLst>
    </cacheHierarchy>
    <cacheHierarchy uniqueName="[Measures].[Minimum de New cases]" caption="Minimum de New cases" measure="1" displayFolder="" measureGroup="Feuil2" count="0">
      <extLst>
        <ext xmlns:x15="http://schemas.microsoft.com/office/spreadsheetml/2010/11/main" uri="{B97F6D7D-B522-45F9-BDA1-12C45D357490}">
          <x15:cacheHierarchy aggregatedColumn="11"/>
        </ext>
      </extLst>
    </cacheHierarchy>
    <cacheHierarchy uniqueName="[Measures].[Moyenne de New cases]" caption="Moyenne de New cases" measure="1" displayFolder="" measureGroup="Feuil2" count="0">
      <extLst>
        <ext xmlns:x15="http://schemas.microsoft.com/office/spreadsheetml/2010/11/main" uri="{B97F6D7D-B522-45F9-BDA1-12C45D357490}">
          <x15:cacheHierarchy aggregatedColumn="11"/>
        </ext>
      </extLst>
    </cacheHierarchy>
    <cacheHierarchy uniqueName="[Measures].[Somme de Recovered]" caption="Somme de Recovered" measure="1" displayFolder="" measureGroup="Feuil2" count="0">
      <extLst>
        <ext xmlns:x15="http://schemas.microsoft.com/office/spreadsheetml/2010/11/main" uri="{B97F6D7D-B522-45F9-BDA1-12C45D357490}">
          <x15:cacheHierarchy aggregatedColumn="9"/>
        </ext>
      </extLst>
    </cacheHierarchy>
    <cacheHierarchy uniqueName="[Measures].[Total Deaths]" caption="Total Deaths" measure="1" displayFolder="" measureGroup="Feuil2" count="0"/>
    <cacheHierarchy uniqueName="[Measures].[Total Recovered]" caption="Total Recovered" measure="1" displayFolder="" measureGroup="Feuil2" count="0"/>
    <cacheHierarchy uniqueName="[Measures].[Active Cases]" caption="Active Cases" measure="1" displayFolder="" measureGroup="Feuil2" count="0"/>
    <cacheHierarchy uniqueName="[Measures].[Total New Cases]" caption="Total New Cases" measure="1" displayFolder="" measureGroup="Feuil2" count="0"/>
    <cacheHierarchy uniqueName="[Measures].[Mortality Rate]" caption="Mortality Rate" measure="1" displayFolder="" measureGroup="Feuil2" count="0"/>
    <cacheHierarchy uniqueName="[Measures].[Recovery Rate]" caption="Recovery Rate" measure="1" displayFolder="" measureGroup="Feuil2" count="0"/>
    <cacheHierarchy uniqueName="[Measures].[Daily Growth Rate]" caption="Daily Growth Rate" measure="1" displayFolder="" measureGroup="Feuil2" count="0" oneField="1">
      <fieldsUsage count="1">
        <fieldUsage x="1"/>
      </fieldsUsage>
    </cacheHierarchy>
    <cacheHierarchy uniqueName="[Measures].[Total Confirmed]" caption="Total Confirmed" measure="1" displayFolder="" measureGroup="Feuil2" count="0"/>
    <cacheHierarchy uniqueName="[Measures].[__XL_Count Feuil2]" caption="__XL_Count Feuil2" measure="1" displayFolder="" measureGroup="Feuil2" count="0" hidden="1"/>
    <cacheHierarchy uniqueName="[Measures].[__XL_Count Feuil2 1]" caption="__XL_Count Feuil2 1" measure="1" displayFolder="" measureGroup="Feuil2 1" count="0" hidden="1"/>
    <cacheHierarchy uniqueName="[Measures].[__No measures defined]" caption="__No measures defined" measure="1" displayFolder="" count="0" hidden="1"/>
    <cacheHierarchy uniqueName="[Measures].[_Total Confirmed Goal]" caption="_Total Confirmed Goal" measure="1" displayFolder="" measureGroup="Feuil2" count="0" hidden="1"/>
    <cacheHierarchy uniqueName="[Measures].[_Total Confirmed Status]" caption="_Total Confirmed Status" measure="1" iconSet="6" displayFolder="" measureGroup="Feuil2" count="0" hidden="1"/>
  </cacheHierarchies>
  <kpis count="1">
    <kpi uniqueName="Total Confirmed" caption="Total Confirmed" displayFolder="" measureGroup="Feuil2" parent="" value="[Measures].[Total Confirmed]" goal="[Measures].[_Total Confirmed Goal]" status="[Measures].[_Total Confirmed Status]" trend="" weight=""/>
  </kpis>
  <dimensions count="3">
    <dimension name="Feuil2" uniqueName="[Feuil2]" caption="Feuil2"/>
    <dimension name="Feuil2 1" uniqueName="[Feuil2 1]" caption="Feuil2 1"/>
    <dimension measure="1" name="Measures" uniqueName="[Measures]" caption="Measures"/>
  </dimensions>
  <measureGroups count="2">
    <measureGroup name="Feuil2" caption="Feuil2"/>
    <measureGroup name="Feuil2 1" caption="Feuil2 1"/>
  </measureGroups>
  <maps count="2">
    <map measureGroup="0" dimension="0"/>
    <map measureGroup="1" dimension="1"/>
  </maps>
  <extLst>
    <ext xmlns:x14="http://schemas.microsoft.com/office/spreadsheetml/2009/9/main" uri="{725AE2AE-9491-48be-B2B4-4EB974FC3084}">
      <x14:pivotCacheDefinition pivotCacheId="494546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2.698056250003" backgroundQuery="1" createdVersion="7" refreshedVersion="7" minRefreshableVersion="3" recordCount="0" supportSubquery="1" supportAdvancedDrill="1" xr:uid="{B675145A-D0A3-4F43-94FE-C9BF632B386F}">
  <cacheSource type="external" connectionId="2">
    <extLst>
      <ext xmlns:x14="http://schemas.microsoft.com/office/spreadsheetml/2009/9/main" uri="{F057638F-6D5F-4e77-A914-E7F072B9BCA8}">
        <x14:sourceConnection name="ThisWorkbookDataModel"/>
      </ext>
    </extLst>
  </cacheSource>
  <cacheFields count="3">
    <cacheField name="[Measures].[Somme de Deaths]" caption="Somme de Deaths" numFmtId="0" hierarchy="37" level="32767"/>
    <cacheField name="[Feuil2].[WHO Region].[WHO Region]" caption="WHO Region" numFmtId="0" hierarchy="14" level="1">
      <sharedItems count="6">
        <s v="Africa"/>
        <s v="Americas"/>
        <s v="Eastern Mediterranean"/>
        <s v="Europe"/>
        <s v="South-East Asia"/>
        <s v="Western Pacific"/>
      </sharedItems>
    </cacheField>
    <cacheField name="[Feuil2].[Month Name].[Month Name]" caption="Month Name" numFmtId="0" hierarchy="1" level="1">
      <sharedItems containsSemiMixedTypes="0" containsNonDate="0" containsString="0"/>
    </cacheField>
  </cacheFields>
  <cacheHierarchies count="56">
    <cacheHierarchy uniqueName="[Feuil2].[Year]" caption="Year" attribute="1" defaultMemberUniqueName="[Feuil2].[Year].[All]" allUniqueName="[Feuil2].[Year].[All]" dimensionUniqueName="[Feuil2]" displayFolder="" count="0" memberValueDatatype="20" unbalanced="0"/>
    <cacheHierarchy uniqueName="[Feuil2].[Month Name]" caption="Month Name" attribute="1" defaultMemberUniqueName="[Feuil2].[Month Name].[All]" allUniqueName="[Feuil2].[Month Name].[All]" dimensionUniqueName="[Feuil2]" displayFolder="" count="2" memberValueDatatype="130" unbalanced="0">
      <fieldsUsage count="2">
        <fieldUsage x="-1"/>
        <fieldUsage x="2"/>
      </fieldsUsage>
    </cacheHierarchy>
    <cacheHierarchy uniqueName="[Feuil2].[Month Number]" caption="Month Number" attribute="1" defaultMemberUniqueName="[Feuil2].[Month Number].[All]" allUniqueName="[Feuil2].[Month Number].[All]" dimensionUniqueName="[Feuil2]" displayFolder="" count="0" memberValueDatatype="20" unbalanced="0"/>
    <cacheHierarchy uniqueName="[Feuil2].[Day Number]" caption="Day Number" attribute="1" defaultMemberUniqueName="[Feuil2].[Day Number].[All]" allUniqueName="[Feuil2].[Day Number].[All]" dimensionUniqueName="[Feuil2]" displayFolder="" count="0" memberValueDatatype="20" unbalanced="0"/>
    <cacheHierarchy uniqueName="[Feuil2].[Day - Name]" caption="Day - Name" attribute="1" defaultMemberUniqueName="[Feuil2].[Day - Name].[All]" allUniqueName="[Feuil2].[Day - Name].[All]" dimensionUniqueName="[Feuil2]" displayFolder="" count="0" memberValueDatatype="130" unbalanced="0"/>
    <cacheHierarchy uniqueName="[Feuil2].[Year-Month]" caption="Year-Month" attribute="1" time="1" defaultMemberUniqueName="[Feuil2].[Year-Month].[All]" allUniqueName="[Feuil2].[Year-Month].[All]" dimensionUniqueName="[Feuil2]" displayFolder="" count="0" memberValueDatatype="7" unbalanced="0"/>
    <cacheHierarchy uniqueName="[Feuil2].[Country/Region]" caption="Country/Region" attribute="1" defaultMemberUniqueName="[Feuil2].[Country/Region].[All]" allUniqueName="[Feuil2].[Country/Region].[All]" dimensionUniqueName="[Feuil2]" displayFolder="" count="2" memberValueDatatype="130" unbalanced="0"/>
    <cacheHierarchy uniqueName="[Feuil2].[Confirmed]" caption="Confirmed" attribute="1" defaultMemberUniqueName="[Feuil2].[Confirmed].[All]" allUniqueName="[Feuil2].[Confirmed].[All]" dimensionUniqueName="[Feuil2]" displayFolder="" count="0" memberValueDatatype="20" unbalanced="0"/>
    <cacheHierarchy uniqueName="[Feuil2].[Deaths]" caption="Deaths" attribute="1" defaultMemberUniqueName="[Feuil2].[Deaths].[All]" allUniqueName="[Feuil2].[Deaths].[All]" dimensionUniqueName="[Feuil2]" displayFolder="" count="0" memberValueDatatype="20" unbalanced="0"/>
    <cacheHierarchy uniqueName="[Feuil2].[Recovered]" caption="Recovered" attribute="1" defaultMemberUniqueName="[Feuil2].[Recovered].[All]" allUniqueName="[Feuil2].[Recovered].[All]" dimensionUniqueName="[Feuil2]" displayFolder="" count="0" memberValueDatatype="20" unbalanced="0"/>
    <cacheHierarchy uniqueName="[Feuil2].[Active]" caption="Active" attribute="1" defaultMemberUniqueName="[Feuil2].[Active].[All]" allUniqueName="[Feuil2].[Active].[All]" dimensionUniqueName="[Feuil2]" displayFolder="" count="0" memberValueDatatype="20" unbalanced="0"/>
    <cacheHierarchy uniqueName="[Feuil2].[New cases]" caption="New cases" attribute="1" defaultMemberUniqueName="[Feuil2].[New cases].[All]" allUniqueName="[Feuil2].[New cases].[All]" dimensionUniqueName="[Feuil2]" displayFolder="" count="0" memberValueDatatype="20" unbalanced="0"/>
    <cacheHierarchy uniqueName="[Feuil2].[New deaths]" caption="New deaths" attribute="1" defaultMemberUniqueName="[Feuil2].[New deaths].[All]" allUniqueName="[Feuil2].[New deaths].[All]" dimensionUniqueName="[Feuil2]" displayFolder="" count="0" memberValueDatatype="20" unbalanced="0"/>
    <cacheHierarchy uniqueName="[Feuil2].[New recovered]" caption="New recovered" attribute="1" defaultMemberUniqueName="[Feuil2].[New recovered].[All]" allUniqueName="[Feuil2].[New recovered].[All]" dimensionUniqueName="[Feuil2]" displayFolder="" count="0" memberValueDatatype="20" unbalanced="0"/>
    <cacheHierarchy uniqueName="[Feuil2].[WHO Region]" caption="WHO Region" attribute="1" defaultMemberUniqueName="[Feuil2].[WHO Region].[All]" allUniqueName="[Feuil2].[WHO Region].[All]" dimensionUniqueName="[Feuil2]" displayFolder="" count="2" memberValueDatatype="130" unbalanced="0">
      <fieldsUsage count="2">
        <fieldUsage x="-1"/>
        <fieldUsage x="1"/>
      </fieldsUsage>
    </cacheHierarchy>
    <cacheHierarchy uniqueName="[Feuil2].[Year-Month (mois)]" caption="Year-Month (mois)" attribute="1" defaultMemberUniqueName="[Feuil2].[Year-Month (mois)].[All]" allUniqueName="[Feuil2].[Year-Month (mois)].[All]" dimensionUniqueName="[Feuil2]" displayFolder="" count="0" memberValueDatatype="130" unbalanced="0"/>
    <cacheHierarchy uniqueName="[Feuil2 1].[Year]" caption="Year" attribute="1" defaultMemberUniqueName="[Feuil2 1].[Year].[All]" allUniqueName="[Feuil2 1].[Year].[All]" dimensionUniqueName="[Feuil2 1]" displayFolder="" count="0" memberValueDatatype="20" unbalanced="0"/>
    <cacheHierarchy uniqueName="[Feuil2 1].[Month Name]" caption="Month Name" attribute="1" defaultMemberUniqueName="[Feuil2 1].[Month Name].[All]" allUniqueName="[Feuil2 1].[Month Name].[All]" dimensionUniqueName="[Feuil2 1]" displayFolder="" count="0" memberValueDatatype="130" unbalanced="0"/>
    <cacheHierarchy uniqueName="[Feuil2 1].[Month Number]" caption="Month Number" attribute="1" defaultMemberUniqueName="[Feuil2 1].[Month Number].[All]" allUniqueName="[Feuil2 1].[Month Number].[All]" dimensionUniqueName="[Feuil2 1]" displayFolder="" count="0" memberValueDatatype="20" unbalanced="0"/>
    <cacheHierarchy uniqueName="[Feuil2 1].[Day Number]" caption="Day Number" attribute="1" defaultMemberUniqueName="[Feuil2 1].[Day Number].[All]" allUniqueName="[Feuil2 1].[Day Number].[All]" dimensionUniqueName="[Feuil2 1]" displayFolder="" count="0" memberValueDatatype="20" unbalanced="0"/>
    <cacheHierarchy uniqueName="[Feuil2 1].[Day - Name]" caption="Day - Name" attribute="1" defaultMemberUniqueName="[Feuil2 1].[Day - Name].[All]" allUniqueName="[Feuil2 1].[Day - Name].[All]" dimensionUniqueName="[Feuil2 1]" displayFolder="" count="0" memberValueDatatype="130" unbalanced="0"/>
    <cacheHierarchy uniqueName="[Feuil2 1].[Year-Month]" caption="Year-Month" attribute="1" time="1" defaultMemberUniqueName="[Feuil2 1].[Year-Month].[All]" allUniqueName="[Feuil2 1].[Year-Month].[All]" dimensionUniqueName="[Feuil2 1]" displayFolder="" count="0" memberValueDatatype="7" unbalanced="0"/>
    <cacheHierarchy uniqueName="[Feuil2 1].[Country/Region]" caption="Country/Region" attribute="1" defaultMemberUniqueName="[Feuil2 1].[Country/Region].[All]" allUniqueName="[Feuil2 1].[Country/Region].[All]" dimensionUniqueName="[Feuil2 1]" displayFolder="" count="0" memberValueDatatype="130" unbalanced="0"/>
    <cacheHierarchy uniqueName="[Feuil2 1].[Confirmed]" caption="Confirmed" attribute="1" defaultMemberUniqueName="[Feuil2 1].[Confirmed].[All]" allUniqueName="[Feuil2 1].[Confirmed].[All]" dimensionUniqueName="[Feuil2 1]" displayFolder="" count="0" memberValueDatatype="20" unbalanced="0"/>
    <cacheHierarchy uniqueName="[Feuil2 1].[Deaths]" caption="Deaths" attribute="1" defaultMemberUniqueName="[Feuil2 1].[Deaths].[All]" allUniqueName="[Feuil2 1].[Deaths].[All]" dimensionUniqueName="[Feuil2 1]" displayFolder="" count="0" memberValueDatatype="20" unbalanced="0"/>
    <cacheHierarchy uniqueName="[Feuil2 1].[Recovered]" caption="Recovered" attribute="1" defaultMemberUniqueName="[Feuil2 1].[Recovered].[All]" allUniqueName="[Feuil2 1].[Recovered].[All]" dimensionUniqueName="[Feuil2 1]" displayFolder="" count="0" memberValueDatatype="20" unbalanced="0"/>
    <cacheHierarchy uniqueName="[Feuil2 1].[Active]" caption="Active" attribute="1" defaultMemberUniqueName="[Feuil2 1].[Active].[All]" allUniqueName="[Feuil2 1].[Active].[All]" dimensionUniqueName="[Feuil2 1]" displayFolder="" count="0" memberValueDatatype="20" unbalanced="0"/>
    <cacheHierarchy uniqueName="[Feuil2 1].[New cases]" caption="New cases" attribute="1" defaultMemberUniqueName="[Feuil2 1].[New cases].[All]" allUniqueName="[Feuil2 1].[New cases].[All]" dimensionUniqueName="[Feuil2 1]" displayFolder="" count="0" memberValueDatatype="20" unbalanced="0"/>
    <cacheHierarchy uniqueName="[Feuil2 1].[New deaths]" caption="New deaths" attribute="1" defaultMemberUniqueName="[Feuil2 1].[New deaths].[All]" allUniqueName="[Feuil2 1].[New deaths].[All]" dimensionUniqueName="[Feuil2 1]" displayFolder="" count="0" memberValueDatatype="20" unbalanced="0"/>
    <cacheHierarchy uniqueName="[Feuil2 1].[New recovered]" caption="New recovered" attribute="1" defaultMemberUniqueName="[Feuil2 1].[New recovered].[All]" allUniqueName="[Feuil2 1].[New recovered].[All]" dimensionUniqueName="[Feuil2 1]" displayFolder="" count="0" memberValueDatatype="20" unbalanced="0"/>
    <cacheHierarchy uniqueName="[Feuil2 1].[WHO Region]" caption="WHO Region" attribute="1" defaultMemberUniqueName="[Feuil2 1].[WHO Region].[All]" allUniqueName="[Feuil2 1].[WHO Region].[All]" dimensionUniqueName="[Feuil2 1]" displayFolder="" count="0" memberValueDatatype="130" unbalanced="0"/>
    <cacheHierarchy uniqueName="[Feuil2 1].[Year-Month (index des mois)]" caption="Year-Month (index des mois)" attribute="1" defaultMemberUniqueName="[Feuil2 1].[Year-Month (index des mois)].[All]" allUniqueName="[Feuil2 1].[Year-Month (index des mois)].[All]" dimensionUniqueName="[Feuil2 1]" displayFolder="" count="0" memberValueDatatype="20" unbalanced="0"/>
    <cacheHierarchy uniqueName="[Feuil2 1].[Year-Month (mois)]" caption="Year-Month (mois)" attribute="1" defaultMemberUniqueName="[Feuil2 1].[Year-Month (mois)].[All]" allUniqueName="[Feuil2 1].[Year-Month (mois)].[All]" dimensionUniqueName="[Feuil2 1]" displayFolder="" count="0" memberValueDatatype="130" unbalanced="0"/>
    <cacheHierarchy uniqueName="[Feuil2].[Year-Month (index des mois)]" caption="Year-Month (index des mois)" attribute="1" defaultMemberUniqueName="[Feuil2].[Year-Month (index des mois)].[All]" allUniqueName="[Feuil2].[Year-Month (index des mois)].[All]" dimensionUniqueName="[Feuil2]" displayFolder="" count="0" memberValueDatatype="20" unbalanced="0" hidden="1"/>
    <cacheHierarchy uniqueName="[Measures].[Somme de Confirmed]" caption="Somme de Confirmed" measure="1" displayFolder="" measureGroup="Feuil2" count="0">
      <extLst>
        <ext xmlns:x15="http://schemas.microsoft.com/office/spreadsheetml/2010/11/main" uri="{B97F6D7D-B522-45F9-BDA1-12C45D357490}">
          <x15:cacheHierarchy aggregatedColumn="7"/>
        </ext>
      </extLst>
    </cacheHierarchy>
    <cacheHierarchy uniqueName="[Measures].[Somme de Year]" caption="Somme de Year" measure="1" displayFolder="" measureGroup="Feuil2" count="0">
      <extLst>
        <ext xmlns:x15="http://schemas.microsoft.com/office/spreadsheetml/2010/11/main" uri="{B97F6D7D-B522-45F9-BDA1-12C45D357490}">
          <x15:cacheHierarchy aggregatedColumn="0"/>
        </ext>
      </extLst>
    </cacheHierarchy>
    <cacheHierarchy uniqueName="[Measures].[Somme de Month Number]" caption="Somme de Month Number" measure="1" displayFolder="" measureGroup="Feuil2" count="0">
      <extLst>
        <ext xmlns:x15="http://schemas.microsoft.com/office/spreadsheetml/2010/11/main" uri="{B97F6D7D-B522-45F9-BDA1-12C45D357490}">
          <x15:cacheHierarchy aggregatedColumn="2"/>
        </ext>
      </extLst>
    </cacheHierarchy>
    <cacheHierarchy uniqueName="[Measures].[Somme de Deaths]" caption="Somme de Deaths" measure="1" displayFolder="" measureGroup="Feuil2" count="0" oneField="1">
      <fieldsUsage count="1">
        <fieldUsage x="0"/>
      </fieldsUsage>
      <extLst>
        <ext xmlns:x15="http://schemas.microsoft.com/office/spreadsheetml/2010/11/main" uri="{B97F6D7D-B522-45F9-BDA1-12C45D357490}">
          <x15:cacheHierarchy aggregatedColumn="8"/>
        </ext>
      </extLst>
    </cacheHierarchy>
    <cacheHierarchy uniqueName="[Measures].[Somme de New cases]" caption="Somme de New cases" measure="1" displayFolder="" measureGroup="Feuil2" count="0">
      <extLst>
        <ext xmlns:x15="http://schemas.microsoft.com/office/spreadsheetml/2010/11/main" uri="{B97F6D7D-B522-45F9-BDA1-12C45D357490}">
          <x15:cacheHierarchy aggregatedColumn="11"/>
        </ext>
      </extLst>
    </cacheHierarchy>
    <cacheHierarchy uniqueName="[Measures].[Maximum de New cases]" caption="Maximum de New cases" measure="1" displayFolder="" measureGroup="Feuil2" count="0">
      <extLst>
        <ext xmlns:x15="http://schemas.microsoft.com/office/spreadsheetml/2010/11/main" uri="{B97F6D7D-B522-45F9-BDA1-12C45D357490}">
          <x15:cacheHierarchy aggregatedColumn="11"/>
        </ext>
      </extLst>
    </cacheHierarchy>
    <cacheHierarchy uniqueName="[Measures].[Minimum de New cases]" caption="Minimum de New cases" measure="1" displayFolder="" measureGroup="Feuil2" count="0">
      <extLst>
        <ext xmlns:x15="http://schemas.microsoft.com/office/spreadsheetml/2010/11/main" uri="{B97F6D7D-B522-45F9-BDA1-12C45D357490}">
          <x15:cacheHierarchy aggregatedColumn="11"/>
        </ext>
      </extLst>
    </cacheHierarchy>
    <cacheHierarchy uniqueName="[Measures].[Moyenne de New cases]" caption="Moyenne de New cases" measure="1" displayFolder="" measureGroup="Feuil2" count="0">
      <extLst>
        <ext xmlns:x15="http://schemas.microsoft.com/office/spreadsheetml/2010/11/main" uri="{B97F6D7D-B522-45F9-BDA1-12C45D357490}">
          <x15:cacheHierarchy aggregatedColumn="11"/>
        </ext>
      </extLst>
    </cacheHierarchy>
    <cacheHierarchy uniqueName="[Measures].[Somme de Recovered]" caption="Somme de Recovered" measure="1" displayFolder="" measureGroup="Feuil2" count="0">
      <extLst>
        <ext xmlns:x15="http://schemas.microsoft.com/office/spreadsheetml/2010/11/main" uri="{B97F6D7D-B522-45F9-BDA1-12C45D357490}">
          <x15:cacheHierarchy aggregatedColumn="9"/>
        </ext>
      </extLst>
    </cacheHierarchy>
    <cacheHierarchy uniqueName="[Measures].[Total Deaths]" caption="Total Deaths" measure="1" displayFolder="" measureGroup="Feuil2" count="0"/>
    <cacheHierarchy uniqueName="[Measures].[Total Recovered]" caption="Total Recovered" measure="1" displayFolder="" measureGroup="Feuil2" count="0"/>
    <cacheHierarchy uniqueName="[Measures].[Active Cases]" caption="Active Cases" measure="1" displayFolder="" measureGroup="Feuil2" count="0"/>
    <cacheHierarchy uniqueName="[Measures].[Total New Cases]" caption="Total New Cases" measure="1" displayFolder="" measureGroup="Feuil2" count="0"/>
    <cacheHierarchy uniqueName="[Measures].[Mortality Rate]" caption="Mortality Rate" measure="1" displayFolder="" measureGroup="Feuil2" count="0"/>
    <cacheHierarchy uniqueName="[Measures].[Recovery Rate]" caption="Recovery Rate" measure="1" displayFolder="" measureGroup="Feuil2" count="0"/>
    <cacheHierarchy uniqueName="[Measures].[Daily Growth Rate]" caption="Daily Growth Rate" measure="1" displayFolder="" measureGroup="Feuil2" count="0"/>
    <cacheHierarchy uniqueName="[Measures].[Total Confirmed]" caption="Total Confirmed" measure="1" displayFolder="" measureGroup="Feuil2" count="0"/>
    <cacheHierarchy uniqueName="[Measures].[__XL_Count Feuil2]" caption="__XL_Count Feuil2" measure="1" displayFolder="" measureGroup="Feuil2" count="0" hidden="1"/>
    <cacheHierarchy uniqueName="[Measures].[__XL_Count Feuil2 1]" caption="__XL_Count Feuil2 1" measure="1" displayFolder="" measureGroup="Feuil2 1" count="0" hidden="1"/>
    <cacheHierarchy uniqueName="[Measures].[__No measures defined]" caption="__No measures defined" measure="1" displayFolder="" count="0" hidden="1"/>
    <cacheHierarchy uniqueName="[Measures].[_Total Confirmed Goal]" caption="_Total Confirmed Goal" measure="1" displayFolder="" measureGroup="Feuil2" count="0" hidden="1"/>
    <cacheHierarchy uniqueName="[Measures].[_Total Confirmed Status]" caption="_Total Confirmed Status" measure="1" iconSet="6" displayFolder="" measureGroup="Feuil2" count="0" hidden="1"/>
  </cacheHierarchies>
  <kpis count="1">
    <kpi uniqueName="Total Confirmed" caption="Total Confirmed" displayFolder="" measureGroup="Feuil2" parent="" value="[Measures].[Total Confirmed]" goal="[Measures].[_Total Confirmed Goal]" status="[Measures].[_Total Confirmed Status]" trend="" weight=""/>
  </kpis>
  <dimensions count="3">
    <dimension name="Feuil2" uniqueName="[Feuil2]" caption="Feuil2"/>
    <dimension name="Feuil2 1" uniqueName="[Feuil2 1]" caption="Feuil2 1"/>
    <dimension measure="1" name="Measures" uniqueName="[Measures]" caption="Measures"/>
  </dimensions>
  <measureGroups count="2">
    <measureGroup name="Feuil2" caption="Feuil2"/>
    <measureGroup name="Feuil2 1" caption="Feuil2 1"/>
  </measureGroups>
  <maps count="2">
    <map measureGroup="0" dimension="0"/>
    <map measureGroup="1" dimension="1"/>
  </maps>
  <extLst>
    <ext xmlns:x14="http://schemas.microsoft.com/office/spreadsheetml/2009/9/main" uri="{725AE2AE-9491-48be-B2B4-4EB974FC3084}">
      <x14:pivotCacheDefinition pivotCacheId="196244411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2.698056828704" backgroundQuery="1" createdVersion="7" refreshedVersion="7" minRefreshableVersion="3" recordCount="0" supportSubquery="1" supportAdvancedDrill="1" xr:uid="{B541493A-1E87-4B2F-9409-CD764258C26B}">
  <cacheSource type="external" connectionId="2">
    <extLst>
      <ext xmlns:x14="http://schemas.microsoft.com/office/spreadsheetml/2009/9/main" uri="{F057638F-6D5F-4e77-A914-E7F072B9BCA8}">
        <x14:sourceConnection name="ThisWorkbookDataModel"/>
      </ext>
    </extLst>
  </cacheSource>
  <cacheFields count="5">
    <cacheField name="[Measures].[Somme de Confirmed]" caption="Somme de Confirmed" numFmtId="0" hierarchy="34" level="32767"/>
    <cacheField name="[Measures].[Somme de Deaths]" caption="Somme de Deaths" numFmtId="0" hierarchy="37" level="32767"/>
    <cacheField name="[Measures].[Somme de Recovered]" caption="Somme de Recovered" numFmtId="0" hierarchy="42" level="32767"/>
    <cacheField name="[Feuil2].[Month Number].[Month Number]" caption="Month Number" numFmtId="0" hierarchy="2"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Feuil2].[Month Number].&amp;[1]"/>
            <x15:cachedUniqueName index="1" name="[Feuil2].[Month Number].&amp;[2]"/>
            <x15:cachedUniqueName index="2" name="[Feuil2].[Month Number].&amp;[3]"/>
            <x15:cachedUniqueName index="3" name="[Feuil2].[Month Number].&amp;[4]"/>
            <x15:cachedUniqueName index="4" name="[Feuil2].[Month Number].&amp;[5]"/>
            <x15:cachedUniqueName index="5" name="[Feuil2].[Month Number].&amp;[6]"/>
            <x15:cachedUniqueName index="6" name="[Feuil2].[Month Number].&amp;[7]"/>
          </x15:cachedUniqueNames>
        </ext>
      </extLst>
    </cacheField>
    <cacheField name="[Feuil2].[Month Name].[Month Name]" caption="Month Name" numFmtId="0" hierarchy="1" level="1">
      <sharedItems containsSemiMixedTypes="0" containsNonDate="0" containsString="0"/>
    </cacheField>
  </cacheFields>
  <cacheHierarchies count="56">
    <cacheHierarchy uniqueName="[Feuil2].[Year]" caption="Year" attribute="1" defaultMemberUniqueName="[Feuil2].[Year].[All]" allUniqueName="[Feuil2].[Year].[All]" dimensionUniqueName="[Feuil2]" displayFolder="" count="0" memberValueDatatype="20" unbalanced="0"/>
    <cacheHierarchy uniqueName="[Feuil2].[Month Name]" caption="Month Name" attribute="1" defaultMemberUniqueName="[Feuil2].[Month Name].[All]" allUniqueName="[Feuil2].[Month Name].[All]" dimensionUniqueName="[Feuil2]" displayFolder="" count="2" memberValueDatatype="130" unbalanced="0">
      <fieldsUsage count="2">
        <fieldUsage x="-1"/>
        <fieldUsage x="4"/>
      </fieldsUsage>
    </cacheHierarchy>
    <cacheHierarchy uniqueName="[Feuil2].[Month Number]" caption="Month Number" attribute="1" defaultMemberUniqueName="[Feuil2].[Month Number].[All]" allUniqueName="[Feuil2].[Month Number].[All]" dimensionUniqueName="[Feuil2]" displayFolder="" count="2" memberValueDatatype="20" unbalanced="0">
      <fieldsUsage count="2">
        <fieldUsage x="-1"/>
        <fieldUsage x="3"/>
      </fieldsUsage>
    </cacheHierarchy>
    <cacheHierarchy uniqueName="[Feuil2].[Day Number]" caption="Day Number" attribute="1" defaultMemberUniqueName="[Feuil2].[Day Number].[All]" allUniqueName="[Feuil2].[Day Number].[All]" dimensionUniqueName="[Feuil2]" displayFolder="" count="0" memberValueDatatype="20" unbalanced="0"/>
    <cacheHierarchy uniqueName="[Feuil2].[Day - Name]" caption="Day - Name" attribute="1" defaultMemberUniqueName="[Feuil2].[Day - Name].[All]" allUniqueName="[Feuil2].[Day - Name].[All]" dimensionUniqueName="[Feuil2]" displayFolder="" count="0" memberValueDatatype="130" unbalanced="0"/>
    <cacheHierarchy uniqueName="[Feuil2].[Year-Month]" caption="Year-Month" attribute="1" time="1" defaultMemberUniqueName="[Feuil2].[Year-Month].[All]" allUniqueName="[Feuil2].[Year-Month].[All]" dimensionUniqueName="[Feuil2]" displayFolder="" count="0" memberValueDatatype="7" unbalanced="0"/>
    <cacheHierarchy uniqueName="[Feuil2].[Country/Region]" caption="Country/Region" attribute="1" defaultMemberUniqueName="[Feuil2].[Country/Region].[All]" allUniqueName="[Feuil2].[Country/Region].[All]" dimensionUniqueName="[Feuil2]" displayFolder="" count="2" memberValueDatatype="130" unbalanced="0"/>
    <cacheHierarchy uniqueName="[Feuil2].[Confirmed]" caption="Confirmed" attribute="1" defaultMemberUniqueName="[Feuil2].[Confirmed].[All]" allUniqueName="[Feuil2].[Confirmed].[All]" dimensionUniqueName="[Feuil2]" displayFolder="" count="0" memberValueDatatype="20" unbalanced="0"/>
    <cacheHierarchy uniqueName="[Feuil2].[Deaths]" caption="Deaths" attribute="1" defaultMemberUniqueName="[Feuil2].[Deaths].[All]" allUniqueName="[Feuil2].[Deaths].[All]" dimensionUniqueName="[Feuil2]" displayFolder="" count="0" memberValueDatatype="20" unbalanced="0"/>
    <cacheHierarchy uniqueName="[Feuil2].[Recovered]" caption="Recovered" attribute="1" defaultMemberUniqueName="[Feuil2].[Recovered].[All]" allUniqueName="[Feuil2].[Recovered].[All]" dimensionUniqueName="[Feuil2]" displayFolder="" count="0" memberValueDatatype="20" unbalanced="0"/>
    <cacheHierarchy uniqueName="[Feuil2].[Active]" caption="Active" attribute="1" defaultMemberUniqueName="[Feuil2].[Active].[All]" allUniqueName="[Feuil2].[Active].[All]" dimensionUniqueName="[Feuil2]" displayFolder="" count="0" memberValueDatatype="20" unbalanced="0"/>
    <cacheHierarchy uniqueName="[Feuil2].[New cases]" caption="New cases" attribute="1" defaultMemberUniqueName="[Feuil2].[New cases].[All]" allUniqueName="[Feuil2].[New cases].[All]" dimensionUniqueName="[Feuil2]" displayFolder="" count="0" memberValueDatatype="20" unbalanced="0"/>
    <cacheHierarchy uniqueName="[Feuil2].[New deaths]" caption="New deaths" attribute="1" defaultMemberUniqueName="[Feuil2].[New deaths].[All]" allUniqueName="[Feuil2].[New deaths].[All]" dimensionUniqueName="[Feuil2]" displayFolder="" count="0" memberValueDatatype="20" unbalanced="0"/>
    <cacheHierarchy uniqueName="[Feuil2].[New recovered]" caption="New recovered" attribute="1" defaultMemberUniqueName="[Feuil2].[New recovered].[All]" allUniqueName="[Feuil2].[New recovered].[All]" dimensionUniqueName="[Feuil2]" displayFolder="" count="0" memberValueDatatype="20" unbalanced="0"/>
    <cacheHierarchy uniqueName="[Feuil2].[WHO Region]" caption="WHO Region" attribute="1" defaultMemberUniqueName="[Feuil2].[WHO Region].[All]" allUniqueName="[Feuil2].[WHO Region].[All]" dimensionUniqueName="[Feuil2]" displayFolder="" count="2" memberValueDatatype="130" unbalanced="0"/>
    <cacheHierarchy uniqueName="[Feuil2].[Year-Month (mois)]" caption="Year-Month (mois)" attribute="1" defaultMemberUniqueName="[Feuil2].[Year-Month (mois)].[All]" allUniqueName="[Feuil2].[Year-Month (mois)].[All]" dimensionUniqueName="[Feuil2]" displayFolder="" count="0" memberValueDatatype="130" unbalanced="0"/>
    <cacheHierarchy uniqueName="[Feuil2 1].[Year]" caption="Year" attribute="1" defaultMemberUniqueName="[Feuil2 1].[Year].[All]" allUniqueName="[Feuil2 1].[Year].[All]" dimensionUniqueName="[Feuil2 1]" displayFolder="" count="0" memberValueDatatype="20" unbalanced="0"/>
    <cacheHierarchy uniqueName="[Feuil2 1].[Month Name]" caption="Month Name" attribute="1" defaultMemberUniqueName="[Feuil2 1].[Month Name].[All]" allUniqueName="[Feuil2 1].[Month Name].[All]" dimensionUniqueName="[Feuil2 1]" displayFolder="" count="0" memberValueDatatype="130" unbalanced="0"/>
    <cacheHierarchy uniqueName="[Feuil2 1].[Month Number]" caption="Month Number" attribute="1" defaultMemberUniqueName="[Feuil2 1].[Month Number].[All]" allUniqueName="[Feuil2 1].[Month Number].[All]" dimensionUniqueName="[Feuil2 1]" displayFolder="" count="0" memberValueDatatype="20" unbalanced="0"/>
    <cacheHierarchy uniqueName="[Feuil2 1].[Day Number]" caption="Day Number" attribute="1" defaultMemberUniqueName="[Feuil2 1].[Day Number].[All]" allUniqueName="[Feuil2 1].[Day Number].[All]" dimensionUniqueName="[Feuil2 1]" displayFolder="" count="0" memberValueDatatype="20" unbalanced="0"/>
    <cacheHierarchy uniqueName="[Feuil2 1].[Day - Name]" caption="Day - Name" attribute="1" defaultMemberUniqueName="[Feuil2 1].[Day - Name].[All]" allUniqueName="[Feuil2 1].[Day - Name].[All]" dimensionUniqueName="[Feuil2 1]" displayFolder="" count="0" memberValueDatatype="130" unbalanced="0"/>
    <cacheHierarchy uniqueName="[Feuil2 1].[Year-Month]" caption="Year-Month" attribute="1" time="1" defaultMemberUniqueName="[Feuil2 1].[Year-Month].[All]" allUniqueName="[Feuil2 1].[Year-Month].[All]" dimensionUniqueName="[Feuil2 1]" displayFolder="" count="0" memberValueDatatype="7" unbalanced="0"/>
    <cacheHierarchy uniqueName="[Feuil2 1].[Country/Region]" caption="Country/Region" attribute="1" defaultMemberUniqueName="[Feuil2 1].[Country/Region].[All]" allUniqueName="[Feuil2 1].[Country/Region].[All]" dimensionUniqueName="[Feuil2 1]" displayFolder="" count="0" memberValueDatatype="130" unbalanced="0"/>
    <cacheHierarchy uniqueName="[Feuil2 1].[Confirmed]" caption="Confirmed" attribute="1" defaultMemberUniqueName="[Feuil2 1].[Confirmed].[All]" allUniqueName="[Feuil2 1].[Confirmed].[All]" dimensionUniqueName="[Feuil2 1]" displayFolder="" count="0" memberValueDatatype="20" unbalanced="0"/>
    <cacheHierarchy uniqueName="[Feuil2 1].[Deaths]" caption="Deaths" attribute="1" defaultMemberUniqueName="[Feuil2 1].[Deaths].[All]" allUniqueName="[Feuil2 1].[Deaths].[All]" dimensionUniqueName="[Feuil2 1]" displayFolder="" count="0" memberValueDatatype="20" unbalanced="0"/>
    <cacheHierarchy uniqueName="[Feuil2 1].[Recovered]" caption="Recovered" attribute="1" defaultMemberUniqueName="[Feuil2 1].[Recovered].[All]" allUniqueName="[Feuil2 1].[Recovered].[All]" dimensionUniqueName="[Feuil2 1]" displayFolder="" count="0" memberValueDatatype="20" unbalanced="0"/>
    <cacheHierarchy uniqueName="[Feuil2 1].[Active]" caption="Active" attribute="1" defaultMemberUniqueName="[Feuil2 1].[Active].[All]" allUniqueName="[Feuil2 1].[Active].[All]" dimensionUniqueName="[Feuil2 1]" displayFolder="" count="0" memberValueDatatype="20" unbalanced="0"/>
    <cacheHierarchy uniqueName="[Feuil2 1].[New cases]" caption="New cases" attribute="1" defaultMemberUniqueName="[Feuil2 1].[New cases].[All]" allUniqueName="[Feuil2 1].[New cases].[All]" dimensionUniqueName="[Feuil2 1]" displayFolder="" count="0" memberValueDatatype="20" unbalanced="0"/>
    <cacheHierarchy uniqueName="[Feuil2 1].[New deaths]" caption="New deaths" attribute="1" defaultMemberUniqueName="[Feuil2 1].[New deaths].[All]" allUniqueName="[Feuil2 1].[New deaths].[All]" dimensionUniqueName="[Feuil2 1]" displayFolder="" count="0" memberValueDatatype="20" unbalanced="0"/>
    <cacheHierarchy uniqueName="[Feuil2 1].[New recovered]" caption="New recovered" attribute="1" defaultMemberUniqueName="[Feuil2 1].[New recovered].[All]" allUniqueName="[Feuil2 1].[New recovered].[All]" dimensionUniqueName="[Feuil2 1]" displayFolder="" count="0" memberValueDatatype="20" unbalanced="0"/>
    <cacheHierarchy uniqueName="[Feuil2 1].[WHO Region]" caption="WHO Region" attribute="1" defaultMemberUniqueName="[Feuil2 1].[WHO Region].[All]" allUniqueName="[Feuil2 1].[WHO Region].[All]" dimensionUniqueName="[Feuil2 1]" displayFolder="" count="0" memberValueDatatype="130" unbalanced="0"/>
    <cacheHierarchy uniqueName="[Feuil2 1].[Year-Month (index des mois)]" caption="Year-Month (index des mois)" attribute="1" defaultMemberUniqueName="[Feuil2 1].[Year-Month (index des mois)].[All]" allUniqueName="[Feuil2 1].[Year-Month (index des mois)].[All]" dimensionUniqueName="[Feuil2 1]" displayFolder="" count="0" memberValueDatatype="20" unbalanced="0"/>
    <cacheHierarchy uniqueName="[Feuil2 1].[Year-Month (mois)]" caption="Year-Month (mois)" attribute="1" defaultMemberUniqueName="[Feuil2 1].[Year-Month (mois)].[All]" allUniqueName="[Feuil2 1].[Year-Month (mois)].[All]" dimensionUniqueName="[Feuil2 1]" displayFolder="" count="0" memberValueDatatype="130" unbalanced="0"/>
    <cacheHierarchy uniqueName="[Feuil2].[Year-Month (index des mois)]" caption="Year-Month (index des mois)" attribute="1" defaultMemberUniqueName="[Feuil2].[Year-Month (index des mois)].[All]" allUniqueName="[Feuil2].[Year-Month (index des mois)].[All]" dimensionUniqueName="[Feuil2]" displayFolder="" count="0" memberValueDatatype="20" unbalanced="0" hidden="1"/>
    <cacheHierarchy uniqueName="[Measures].[Somme de Confirmed]" caption="Somme de Confirmed" measure="1" displayFolder="" measureGroup="Feuil2" count="0" oneField="1">
      <fieldsUsage count="1">
        <fieldUsage x="0"/>
      </fieldsUsage>
      <extLst>
        <ext xmlns:x15="http://schemas.microsoft.com/office/spreadsheetml/2010/11/main" uri="{B97F6D7D-B522-45F9-BDA1-12C45D357490}">
          <x15:cacheHierarchy aggregatedColumn="7"/>
        </ext>
      </extLst>
    </cacheHierarchy>
    <cacheHierarchy uniqueName="[Measures].[Somme de Year]" caption="Somme de Year" measure="1" displayFolder="" measureGroup="Feuil2" count="0">
      <extLst>
        <ext xmlns:x15="http://schemas.microsoft.com/office/spreadsheetml/2010/11/main" uri="{B97F6D7D-B522-45F9-BDA1-12C45D357490}">
          <x15:cacheHierarchy aggregatedColumn="0"/>
        </ext>
      </extLst>
    </cacheHierarchy>
    <cacheHierarchy uniqueName="[Measures].[Somme de Month Number]" caption="Somme de Month Number" measure="1" displayFolder="" measureGroup="Feuil2" count="0">
      <extLst>
        <ext xmlns:x15="http://schemas.microsoft.com/office/spreadsheetml/2010/11/main" uri="{B97F6D7D-B522-45F9-BDA1-12C45D357490}">
          <x15:cacheHierarchy aggregatedColumn="2"/>
        </ext>
      </extLst>
    </cacheHierarchy>
    <cacheHierarchy uniqueName="[Measures].[Somme de Deaths]" caption="Somme de Deaths" measure="1" displayFolder="" measureGroup="Feuil2" count="0" oneField="1">
      <fieldsUsage count="1">
        <fieldUsage x="1"/>
      </fieldsUsage>
      <extLst>
        <ext xmlns:x15="http://schemas.microsoft.com/office/spreadsheetml/2010/11/main" uri="{B97F6D7D-B522-45F9-BDA1-12C45D357490}">
          <x15:cacheHierarchy aggregatedColumn="8"/>
        </ext>
      </extLst>
    </cacheHierarchy>
    <cacheHierarchy uniqueName="[Measures].[Somme de New cases]" caption="Somme de New cases" measure="1" displayFolder="" measureGroup="Feuil2" count="0">
      <extLst>
        <ext xmlns:x15="http://schemas.microsoft.com/office/spreadsheetml/2010/11/main" uri="{B97F6D7D-B522-45F9-BDA1-12C45D357490}">
          <x15:cacheHierarchy aggregatedColumn="11"/>
        </ext>
      </extLst>
    </cacheHierarchy>
    <cacheHierarchy uniqueName="[Measures].[Maximum de New cases]" caption="Maximum de New cases" measure="1" displayFolder="" measureGroup="Feuil2" count="0">
      <extLst>
        <ext xmlns:x15="http://schemas.microsoft.com/office/spreadsheetml/2010/11/main" uri="{B97F6D7D-B522-45F9-BDA1-12C45D357490}">
          <x15:cacheHierarchy aggregatedColumn="11"/>
        </ext>
      </extLst>
    </cacheHierarchy>
    <cacheHierarchy uniqueName="[Measures].[Minimum de New cases]" caption="Minimum de New cases" measure="1" displayFolder="" measureGroup="Feuil2" count="0">
      <extLst>
        <ext xmlns:x15="http://schemas.microsoft.com/office/spreadsheetml/2010/11/main" uri="{B97F6D7D-B522-45F9-BDA1-12C45D357490}">
          <x15:cacheHierarchy aggregatedColumn="11"/>
        </ext>
      </extLst>
    </cacheHierarchy>
    <cacheHierarchy uniqueName="[Measures].[Moyenne de New cases]" caption="Moyenne de New cases" measure="1" displayFolder="" measureGroup="Feuil2" count="0">
      <extLst>
        <ext xmlns:x15="http://schemas.microsoft.com/office/spreadsheetml/2010/11/main" uri="{B97F6D7D-B522-45F9-BDA1-12C45D357490}">
          <x15:cacheHierarchy aggregatedColumn="11"/>
        </ext>
      </extLst>
    </cacheHierarchy>
    <cacheHierarchy uniqueName="[Measures].[Somme de Recovered]" caption="Somme de Recovered" measure="1" displayFolder="" measureGroup="Feuil2" count="0" oneField="1">
      <fieldsUsage count="1">
        <fieldUsage x="2"/>
      </fieldsUsage>
      <extLst>
        <ext xmlns:x15="http://schemas.microsoft.com/office/spreadsheetml/2010/11/main" uri="{B97F6D7D-B522-45F9-BDA1-12C45D357490}">
          <x15:cacheHierarchy aggregatedColumn="9"/>
        </ext>
      </extLst>
    </cacheHierarchy>
    <cacheHierarchy uniqueName="[Measures].[Total Deaths]" caption="Total Deaths" measure="1" displayFolder="" measureGroup="Feuil2" count="0"/>
    <cacheHierarchy uniqueName="[Measures].[Total Recovered]" caption="Total Recovered" measure="1" displayFolder="" measureGroup="Feuil2" count="0"/>
    <cacheHierarchy uniqueName="[Measures].[Active Cases]" caption="Active Cases" measure="1" displayFolder="" measureGroup="Feuil2" count="0"/>
    <cacheHierarchy uniqueName="[Measures].[Total New Cases]" caption="Total New Cases" measure="1" displayFolder="" measureGroup="Feuil2" count="0"/>
    <cacheHierarchy uniqueName="[Measures].[Mortality Rate]" caption="Mortality Rate" measure="1" displayFolder="" measureGroup="Feuil2" count="0"/>
    <cacheHierarchy uniqueName="[Measures].[Recovery Rate]" caption="Recovery Rate" measure="1" displayFolder="" measureGroup="Feuil2" count="0"/>
    <cacheHierarchy uniqueName="[Measures].[Daily Growth Rate]" caption="Daily Growth Rate" measure="1" displayFolder="" measureGroup="Feuil2" count="0"/>
    <cacheHierarchy uniqueName="[Measures].[Total Confirmed]" caption="Total Confirmed" measure="1" displayFolder="" measureGroup="Feuil2" count="0"/>
    <cacheHierarchy uniqueName="[Measures].[__XL_Count Feuil2]" caption="__XL_Count Feuil2" measure="1" displayFolder="" measureGroup="Feuil2" count="0" hidden="1"/>
    <cacheHierarchy uniqueName="[Measures].[__XL_Count Feuil2 1]" caption="__XL_Count Feuil2 1" measure="1" displayFolder="" measureGroup="Feuil2 1" count="0" hidden="1"/>
    <cacheHierarchy uniqueName="[Measures].[__No measures defined]" caption="__No measures defined" measure="1" displayFolder="" count="0" hidden="1"/>
    <cacheHierarchy uniqueName="[Measures].[_Total Confirmed Goal]" caption="_Total Confirmed Goal" measure="1" displayFolder="" measureGroup="Feuil2" count="0" hidden="1"/>
    <cacheHierarchy uniqueName="[Measures].[_Total Confirmed Status]" caption="_Total Confirmed Status" measure="1" iconSet="6" displayFolder="" measureGroup="Feuil2" count="0" hidden="1"/>
  </cacheHierarchies>
  <kpis count="1">
    <kpi uniqueName="Total Confirmed" caption="Total Confirmed" displayFolder="" measureGroup="Feuil2" parent="" value="[Measures].[Total Confirmed]" goal="[Measures].[_Total Confirmed Goal]" status="[Measures].[_Total Confirmed Status]" trend="" weight=""/>
  </kpis>
  <dimensions count="3">
    <dimension name="Feuil2" uniqueName="[Feuil2]" caption="Feuil2"/>
    <dimension name="Feuil2 1" uniqueName="[Feuil2 1]" caption="Feuil2 1"/>
    <dimension measure="1" name="Measures" uniqueName="[Measures]" caption="Measures"/>
  </dimensions>
  <measureGroups count="2">
    <measureGroup name="Feuil2" caption="Feuil2"/>
    <measureGroup name="Feuil2 1" caption="Feuil2 1"/>
  </measureGroups>
  <maps count="2">
    <map measureGroup="0" dimension="0"/>
    <map measureGroup="1" dimension="1"/>
  </maps>
  <extLst>
    <ext xmlns:x14="http://schemas.microsoft.com/office/spreadsheetml/2009/9/main" uri="{725AE2AE-9491-48be-B2B4-4EB974FC3084}">
      <x14:pivotCacheDefinition pivotCacheId="5973931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2.698057407404" backgroundQuery="1" createdVersion="7" refreshedVersion="7" minRefreshableVersion="3" recordCount="0" supportSubquery="1" supportAdvancedDrill="1" xr:uid="{FEE0C250-FA63-4716-8502-AC454F9C3DC7}">
  <cacheSource type="external" connectionId="2">
    <extLst>
      <ext xmlns:x14="http://schemas.microsoft.com/office/spreadsheetml/2009/9/main" uri="{F057638F-6D5F-4e77-A914-E7F072B9BCA8}">
        <x14:sourceConnection name="ThisWorkbookDataModel"/>
      </ext>
    </extLst>
  </cacheSource>
  <cacheFields count="3">
    <cacheField name="[Feuil2].[WHO Region].[WHO Region]" caption="WHO Region" numFmtId="0" hierarchy="14" level="1">
      <sharedItems count="6">
        <s v="Africa"/>
        <s v="Americas"/>
        <s v="Eastern Mediterranean"/>
        <s v="Europe"/>
        <s v="South-East Asia"/>
        <s v="Western Pacific"/>
      </sharedItems>
    </cacheField>
    <cacheField name="[Measures].[Moyenne de New cases]" caption="Moyenne de New cases" numFmtId="0" hierarchy="41" level="32767"/>
    <cacheField name="[Feuil2].[Month Name].[Month Name]" caption="Month Name" numFmtId="0" hierarchy="1" level="1">
      <sharedItems containsSemiMixedTypes="0" containsNonDate="0" containsString="0"/>
    </cacheField>
  </cacheFields>
  <cacheHierarchies count="56">
    <cacheHierarchy uniqueName="[Feuil2].[Year]" caption="Year" attribute="1" defaultMemberUniqueName="[Feuil2].[Year].[All]" allUniqueName="[Feuil2].[Year].[All]" dimensionUniqueName="[Feuil2]" displayFolder="" count="0" memberValueDatatype="20" unbalanced="0"/>
    <cacheHierarchy uniqueName="[Feuil2].[Month Name]" caption="Month Name" attribute="1" defaultMemberUniqueName="[Feuil2].[Month Name].[All]" allUniqueName="[Feuil2].[Month Name].[All]" dimensionUniqueName="[Feuil2]" displayFolder="" count="2" memberValueDatatype="130" unbalanced="0">
      <fieldsUsage count="2">
        <fieldUsage x="-1"/>
        <fieldUsage x="2"/>
      </fieldsUsage>
    </cacheHierarchy>
    <cacheHierarchy uniqueName="[Feuil2].[Month Number]" caption="Month Number" attribute="1" defaultMemberUniqueName="[Feuil2].[Month Number].[All]" allUniqueName="[Feuil2].[Month Number].[All]" dimensionUniqueName="[Feuil2]" displayFolder="" count="0" memberValueDatatype="20" unbalanced="0"/>
    <cacheHierarchy uniqueName="[Feuil2].[Day Number]" caption="Day Number" attribute="1" defaultMemberUniqueName="[Feuil2].[Day Number].[All]" allUniqueName="[Feuil2].[Day Number].[All]" dimensionUniqueName="[Feuil2]" displayFolder="" count="0" memberValueDatatype="20" unbalanced="0"/>
    <cacheHierarchy uniqueName="[Feuil2].[Day - Name]" caption="Day - Name" attribute="1" defaultMemberUniqueName="[Feuil2].[Day - Name].[All]" allUniqueName="[Feuil2].[Day - Name].[All]" dimensionUniqueName="[Feuil2]" displayFolder="" count="0" memberValueDatatype="130" unbalanced="0"/>
    <cacheHierarchy uniqueName="[Feuil2].[Year-Month]" caption="Year-Month" attribute="1" time="1" defaultMemberUniqueName="[Feuil2].[Year-Month].[All]" allUniqueName="[Feuil2].[Year-Month].[All]" dimensionUniqueName="[Feuil2]" displayFolder="" count="0" memberValueDatatype="7" unbalanced="0"/>
    <cacheHierarchy uniqueName="[Feuil2].[Country/Region]" caption="Country/Region" attribute="1" defaultMemberUniqueName="[Feuil2].[Country/Region].[All]" allUniqueName="[Feuil2].[Country/Region].[All]" dimensionUniqueName="[Feuil2]" displayFolder="" count="2" memberValueDatatype="130" unbalanced="0"/>
    <cacheHierarchy uniqueName="[Feuil2].[Confirmed]" caption="Confirmed" attribute="1" defaultMemberUniqueName="[Feuil2].[Confirmed].[All]" allUniqueName="[Feuil2].[Confirmed].[All]" dimensionUniqueName="[Feuil2]" displayFolder="" count="0" memberValueDatatype="20" unbalanced="0"/>
    <cacheHierarchy uniqueName="[Feuil2].[Deaths]" caption="Deaths" attribute="1" defaultMemberUniqueName="[Feuil2].[Deaths].[All]" allUniqueName="[Feuil2].[Deaths].[All]" dimensionUniqueName="[Feuil2]" displayFolder="" count="0" memberValueDatatype="20" unbalanced="0"/>
    <cacheHierarchy uniqueName="[Feuil2].[Recovered]" caption="Recovered" attribute="1" defaultMemberUniqueName="[Feuil2].[Recovered].[All]" allUniqueName="[Feuil2].[Recovered].[All]" dimensionUniqueName="[Feuil2]" displayFolder="" count="0" memberValueDatatype="20" unbalanced="0"/>
    <cacheHierarchy uniqueName="[Feuil2].[Active]" caption="Active" attribute="1" defaultMemberUniqueName="[Feuil2].[Active].[All]" allUniqueName="[Feuil2].[Active].[All]" dimensionUniqueName="[Feuil2]" displayFolder="" count="0" memberValueDatatype="20" unbalanced="0"/>
    <cacheHierarchy uniqueName="[Feuil2].[New cases]" caption="New cases" attribute="1" defaultMemberUniqueName="[Feuil2].[New cases].[All]" allUniqueName="[Feuil2].[New cases].[All]" dimensionUniqueName="[Feuil2]" displayFolder="" count="0" memberValueDatatype="20" unbalanced="0"/>
    <cacheHierarchy uniqueName="[Feuil2].[New deaths]" caption="New deaths" attribute="1" defaultMemberUniqueName="[Feuil2].[New deaths].[All]" allUniqueName="[Feuil2].[New deaths].[All]" dimensionUniqueName="[Feuil2]" displayFolder="" count="0" memberValueDatatype="20" unbalanced="0"/>
    <cacheHierarchy uniqueName="[Feuil2].[New recovered]" caption="New recovered" attribute="1" defaultMemberUniqueName="[Feuil2].[New recovered].[All]" allUniqueName="[Feuil2].[New recovered].[All]" dimensionUniqueName="[Feuil2]" displayFolder="" count="0" memberValueDatatype="20" unbalanced="0"/>
    <cacheHierarchy uniqueName="[Feuil2].[WHO Region]" caption="WHO Region" attribute="1" defaultMemberUniqueName="[Feuil2].[WHO Region].[All]" allUniqueName="[Feuil2].[WHO Region].[All]" dimensionUniqueName="[Feuil2]" displayFolder="" count="2" memberValueDatatype="130" unbalanced="0">
      <fieldsUsage count="2">
        <fieldUsage x="-1"/>
        <fieldUsage x="0"/>
      </fieldsUsage>
    </cacheHierarchy>
    <cacheHierarchy uniqueName="[Feuil2].[Year-Month (mois)]" caption="Year-Month (mois)" attribute="1" defaultMemberUniqueName="[Feuil2].[Year-Month (mois)].[All]" allUniqueName="[Feuil2].[Year-Month (mois)].[All]" dimensionUniqueName="[Feuil2]" displayFolder="" count="0" memberValueDatatype="130" unbalanced="0"/>
    <cacheHierarchy uniqueName="[Feuil2 1].[Year]" caption="Year" attribute="1" defaultMemberUniqueName="[Feuil2 1].[Year].[All]" allUniqueName="[Feuil2 1].[Year].[All]" dimensionUniqueName="[Feuil2 1]" displayFolder="" count="0" memberValueDatatype="20" unbalanced="0"/>
    <cacheHierarchy uniqueName="[Feuil2 1].[Month Name]" caption="Month Name" attribute="1" defaultMemberUniqueName="[Feuil2 1].[Month Name].[All]" allUniqueName="[Feuil2 1].[Month Name].[All]" dimensionUniqueName="[Feuil2 1]" displayFolder="" count="0" memberValueDatatype="130" unbalanced="0"/>
    <cacheHierarchy uniqueName="[Feuil2 1].[Month Number]" caption="Month Number" attribute="1" defaultMemberUniqueName="[Feuil2 1].[Month Number].[All]" allUniqueName="[Feuil2 1].[Month Number].[All]" dimensionUniqueName="[Feuil2 1]" displayFolder="" count="0" memberValueDatatype="20" unbalanced="0"/>
    <cacheHierarchy uniqueName="[Feuil2 1].[Day Number]" caption="Day Number" attribute="1" defaultMemberUniqueName="[Feuil2 1].[Day Number].[All]" allUniqueName="[Feuil2 1].[Day Number].[All]" dimensionUniqueName="[Feuil2 1]" displayFolder="" count="0" memberValueDatatype="20" unbalanced="0"/>
    <cacheHierarchy uniqueName="[Feuil2 1].[Day - Name]" caption="Day - Name" attribute="1" defaultMemberUniqueName="[Feuil2 1].[Day - Name].[All]" allUniqueName="[Feuil2 1].[Day - Name].[All]" dimensionUniqueName="[Feuil2 1]" displayFolder="" count="0" memberValueDatatype="130" unbalanced="0"/>
    <cacheHierarchy uniqueName="[Feuil2 1].[Year-Month]" caption="Year-Month" attribute="1" time="1" defaultMemberUniqueName="[Feuil2 1].[Year-Month].[All]" allUniqueName="[Feuil2 1].[Year-Month].[All]" dimensionUniqueName="[Feuil2 1]" displayFolder="" count="0" memberValueDatatype="7" unbalanced="0"/>
    <cacheHierarchy uniqueName="[Feuil2 1].[Country/Region]" caption="Country/Region" attribute="1" defaultMemberUniqueName="[Feuil2 1].[Country/Region].[All]" allUniqueName="[Feuil2 1].[Country/Region].[All]" dimensionUniqueName="[Feuil2 1]" displayFolder="" count="0" memberValueDatatype="130" unbalanced="0"/>
    <cacheHierarchy uniqueName="[Feuil2 1].[Confirmed]" caption="Confirmed" attribute="1" defaultMemberUniqueName="[Feuil2 1].[Confirmed].[All]" allUniqueName="[Feuil2 1].[Confirmed].[All]" dimensionUniqueName="[Feuil2 1]" displayFolder="" count="0" memberValueDatatype="20" unbalanced="0"/>
    <cacheHierarchy uniqueName="[Feuil2 1].[Deaths]" caption="Deaths" attribute="1" defaultMemberUniqueName="[Feuil2 1].[Deaths].[All]" allUniqueName="[Feuil2 1].[Deaths].[All]" dimensionUniqueName="[Feuil2 1]" displayFolder="" count="0" memberValueDatatype="20" unbalanced="0"/>
    <cacheHierarchy uniqueName="[Feuil2 1].[Recovered]" caption="Recovered" attribute="1" defaultMemberUniqueName="[Feuil2 1].[Recovered].[All]" allUniqueName="[Feuil2 1].[Recovered].[All]" dimensionUniqueName="[Feuil2 1]" displayFolder="" count="0" memberValueDatatype="20" unbalanced="0"/>
    <cacheHierarchy uniqueName="[Feuil2 1].[Active]" caption="Active" attribute="1" defaultMemberUniqueName="[Feuil2 1].[Active].[All]" allUniqueName="[Feuil2 1].[Active].[All]" dimensionUniqueName="[Feuil2 1]" displayFolder="" count="0" memberValueDatatype="20" unbalanced="0"/>
    <cacheHierarchy uniqueName="[Feuil2 1].[New cases]" caption="New cases" attribute="1" defaultMemberUniqueName="[Feuil2 1].[New cases].[All]" allUniqueName="[Feuil2 1].[New cases].[All]" dimensionUniqueName="[Feuil2 1]" displayFolder="" count="0" memberValueDatatype="20" unbalanced="0"/>
    <cacheHierarchy uniqueName="[Feuil2 1].[New deaths]" caption="New deaths" attribute="1" defaultMemberUniqueName="[Feuil2 1].[New deaths].[All]" allUniqueName="[Feuil2 1].[New deaths].[All]" dimensionUniqueName="[Feuil2 1]" displayFolder="" count="0" memberValueDatatype="20" unbalanced="0"/>
    <cacheHierarchy uniqueName="[Feuil2 1].[New recovered]" caption="New recovered" attribute="1" defaultMemberUniqueName="[Feuil2 1].[New recovered].[All]" allUniqueName="[Feuil2 1].[New recovered].[All]" dimensionUniqueName="[Feuil2 1]" displayFolder="" count="0" memberValueDatatype="20" unbalanced="0"/>
    <cacheHierarchy uniqueName="[Feuil2 1].[WHO Region]" caption="WHO Region" attribute="1" defaultMemberUniqueName="[Feuil2 1].[WHO Region].[All]" allUniqueName="[Feuil2 1].[WHO Region].[All]" dimensionUniqueName="[Feuil2 1]" displayFolder="" count="0" memberValueDatatype="130" unbalanced="0"/>
    <cacheHierarchy uniqueName="[Feuil2 1].[Year-Month (index des mois)]" caption="Year-Month (index des mois)" attribute="1" defaultMemberUniqueName="[Feuil2 1].[Year-Month (index des mois)].[All]" allUniqueName="[Feuil2 1].[Year-Month (index des mois)].[All]" dimensionUniqueName="[Feuil2 1]" displayFolder="" count="0" memberValueDatatype="20" unbalanced="0"/>
    <cacheHierarchy uniqueName="[Feuil2 1].[Year-Month (mois)]" caption="Year-Month (mois)" attribute="1" defaultMemberUniqueName="[Feuil2 1].[Year-Month (mois)].[All]" allUniqueName="[Feuil2 1].[Year-Month (mois)].[All]" dimensionUniqueName="[Feuil2 1]" displayFolder="" count="0" memberValueDatatype="130" unbalanced="0"/>
    <cacheHierarchy uniqueName="[Feuil2].[Year-Month (index des mois)]" caption="Year-Month (index des mois)" attribute="1" defaultMemberUniqueName="[Feuil2].[Year-Month (index des mois)].[All]" allUniqueName="[Feuil2].[Year-Month (index des mois)].[All]" dimensionUniqueName="[Feuil2]" displayFolder="" count="0" memberValueDatatype="20" unbalanced="0" hidden="1"/>
    <cacheHierarchy uniqueName="[Measures].[Somme de Confirmed]" caption="Somme de Confirmed" measure="1" displayFolder="" measureGroup="Feuil2" count="0">
      <extLst>
        <ext xmlns:x15="http://schemas.microsoft.com/office/spreadsheetml/2010/11/main" uri="{B97F6D7D-B522-45F9-BDA1-12C45D357490}">
          <x15:cacheHierarchy aggregatedColumn="7"/>
        </ext>
      </extLst>
    </cacheHierarchy>
    <cacheHierarchy uniqueName="[Measures].[Somme de Year]" caption="Somme de Year" measure="1" displayFolder="" measureGroup="Feuil2" count="0">
      <extLst>
        <ext xmlns:x15="http://schemas.microsoft.com/office/spreadsheetml/2010/11/main" uri="{B97F6D7D-B522-45F9-BDA1-12C45D357490}">
          <x15:cacheHierarchy aggregatedColumn="0"/>
        </ext>
      </extLst>
    </cacheHierarchy>
    <cacheHierarchy uniqueName="[Measures].[Somme de Month Number]" caption="Somme de Month Number" measure="1" displayFolder="" measureGroup="Feuil2" count="0">
      <extLst>
        <ext xmlns:x15="http://schemas.microsoft.com/office/spreadsheetml/2010/11/main" uri="{B97F6D7D-B522-45F9-BDA1-12C45D357490}">
          <x15:cacheHierarchy aggregatedColumn="2"/>
        </ext>
      </extLst>
    </cacheHierarchy>
    <cacheHierarchy uniqueName="[Measures].[Somme de Deaths]" caption="Somme de Deaths" measure="1" displayFolder="" measureGroup="Feuil2" count="0">
      <extLst>
        <ext xmlns:x15="http://schemas.microsoft.com/office/spreadsheetml/2010/11/main" uri="{B97F6D7D-B522-45F9-BDA1-12C45D357490}">
          <x15:cacheHierarchy aggregatedColumn="8"/>
        </ext>
      </extLst>
    </cacheHierarchy>
    <cacheHierarchy uniqueName="[Measures].[Somme de New cases]" caption="Somme de New cases" measure="1" displayFolder="" measureGroup="Feuil2" count="0">
      <extLst>
        <ext xmlns:x15="http://schemas.microsoft.com/office/spreadsheetml/2010/11/main" uri="{B97F6D7D-B522-45F9-BDA1-12C45D357490}">
          <x15:cacheHierarchy aggregatedColumn="11"/>
        </ext>
      </extLst>
    </cacheHierarchy>
    <cacheHierarchy uniqueName="[Measures].[Maximum de New cases]" caption="Maximum de New cases" measure="1" displayFolder="" measureGroup="Feuil2" count="0">
      <extLst>
        <ext xmlns:x15="http://schemas.microsoft.com/office/spreadsheetml/2010/11/main" uri="{B97F6D7D-B522-45F9-BDA1-12C45D357490}">
          <x15:cacheHierarchy aggregatedColumn="11"/>
        </ext>
      </extLst>
    </cacheHierarchy>
    <cacheHierarchy uniqueName="[Measures].[Minimum de New cases]" caption="Minimum de New cases" measure="1" displayFolder="" measureGroup="Feuil2" count="0">
      <extLst>
        <ext xmlns:x15="http://schemas.microsoft.com/office/spreadsheetml/2010/11/main" uri="{B97F6D7D-B522-45F9-BDA1-12C45D357490}">
          <x15:cacheHierarchy aggregatedColumn="11"/>
        </ext>
      </extLst>
    </cacheHierarchy>
    <cacheHierarchy uniqueName="[Measures].[Moyenne de New cases]" caption="Moyenne de New cases" measure="1" displayFolder="" measureGroup="Feuil2" count="0" oneField="1">
      <fieldsUsage count="1">
        <fieldUsage x="1"/>
      </fieldsUsage>
      <extLst>
        <ext xmlns:x15="http://schemas.microsoft.com/office/spreadsheetml/2010/11/main" uri="{B97F6D7D-B522-45F9-BDA1-12C45D357490}">
          <x15:cacheHierarchy aggregatedColumn="11"/>
        </ext>
      </extLst>
    </cacheHierarchy>
    <cacheHierarchy uniqueName="[Measures].[Somme de Recovered]" caption="Somme de Recovered" measure="1" displayFolder="" measureGroup="Feuil2" count="0">
      <extLst>
        <ext xmlns:x15="http://schemas.microsoft.com/office/spreadsheetml/2010/11/main" uri="{B97F6D7D-B522-45F9-BDA1-12C45D357490}">
          <x15:cacheHierarchy aggregatedColumn="9"/>
        </ext>
      </extLst>
    </cacheHierarchy>
    <cacheHierarchy uniqueName="[Measures].[Total Deaths]" caption="Total Deaths" measure="1" displayFolder="" measureGroup="Feuil2" count="0"/>
    <cacheHierarchy uniqueName="[Measures].[Total Recovered]" caption="Total Recovered" measure="1" displayFolder="" measureGroup="Feuil2" count="0"/>
    <cacheHierarchy uniqueName="[Measures].[Active Cases]" caption="Active Cases" measure="1" displayFolder="" measureGroup="Feuil2" count="0"/>
    <cacheHierarchy uniqueName="[Measures].[Total New Cases]" caption="Total New Cases" measure="1" displayFolder="" measureGroup="Feuil2" count="0"/>
    <cacheHierarchy uniqueName="[Measures].[Mortality Rate]" caption="Mortality Rate" measure="1" displayFolder="" measureGroup="Feuil2" count="0"/>
    <cacheHierarchy uniqueName="[Measures].[Recovery Rate]" caption="Recovery Rate" measure="1" displayFolder="" measureGroup="Feuil2" count="0"/>
    <cacheHierarchy uniqueName="[Measures].[Daily Growth Rate]" caption="Daily Growth Rate" measure="1" displayFolder="" measureGroup="Feuil2" count="0"/>
    <cacheHierarchy uniqueName="[Measures].[Total Confirmed]" caption="Total Confirmed" measure="1" displayFolder="" measureGroup="Feuil2" count="0"/>
    <cacheHierarchy uniqueName="[Measures].[__XL_Count Feuil2]" caption="__XL_Count Feuil2" measure="1" displayFolder="" measureGroup="Feuil2" count="0" hidden="1"/>
    <cacheHierarchy uniqueName="[Measures].[__XL_Count Feuil2 1]" caption="__XL_Count Feuil2 1" measure="1" displayFolder="" measureGroup="Feuil2 1" count="0" hidden="1"/>
    <cacheHierarchy uniqueName="[Measures].[__No measures defined]" caption="__No measures defined" measure="1" displayFolder="" count="0" hidden="1"/>
    <cacheHierarchy uniqueName="[Measures].[_Total Confirmed Goal]" caption="_Total Confirmed Goal" measure="1" displayFolder="" measureGroup="Feuil2" count="0" hidden="1"/>
    <cacheHierarchy uniqueName="[Measures].[_Total Confirmed Status]" caption="_Total Confirmed Status" measure="1" iconSet="6" displayFolder="" measureGroup="Feuil2" count="0" hidden="1"/>
  </cacheHierarchies>
  <kpis count="1">
    <kpi uniqueName="Total Confirmed" caption="Total Confirmed" displayFolder="" measureGroup="Feuil2" parent="" value="[Measures].[Total Confirmed]" goal="[Measures].[_Total Confirmed Goal]" status="[Measures].[_Total Confirmed Status]" trend="" weight=""/>
  </kpis>
  <dimensions count="3">
    <dimension name="Feuil2" uniqueName="[Feuil2]" caption="Feuil2"/>
    <dimension name="Feuil2 1" uniqueName="[Feuil2 1]" caption="Feuil2 1"/>
    <dimension measure="1" name="Measures" uniqueName="[Measures]" caption="Measures"/>
  </dimensions>
  <measureGroups count="2">
    <measureGroup name="Feuil2" caption="Feuil2"/>
    <measureGroup name="Feuil2 1" caption="Feuil2 1"/>
  </measureGroups>
  <maps count="2">
    <map measureGroup="0" dimension="0"/>
    <map measureGroup="1" dimension="1"/>
  </maps>
  <extLst>
    <ext xmlns:x14="http://schemas.microsoft.com/office/spreadsheetml/2009/9/main" uri="{725AE2AE-9491-48be-B2B4-4EB974FC3084}">
      <x14:pivotCacheDefinition pivotCacheId="17547397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2.698057870373" backgroundQuery="1" createdVersion="7" refreshedVersion="7" minRefreshableVersion="3" recordCount="0" supportSubquery="1" supportAdvancedDrill="1" xr:uid="{C95669DD-6295-4246-9127-DFF828599A6F}">
  <cacheSource type="external" connectionId="2">
    <extLst>
      <ext xmlns:x14="http://schemas.microsoft.com/office/spreadsheetml/2009/9/main" uri="{F057638F-6D5F-4e77-A914-E7F072B9BCA8}">
        <x14:sourceConnection name="ThisWorkbookDataModel"/>
      </ext>
    </extLst>
  </cacheSource>
  <cacheFields count="3">
    <cacheField name="[Measures].[Recovery Rate]" caption="Recovery Rate" numFmtId="0" hierarchy="48" level="32767"/>
    <cacheField name="[Feuil2].[Month Number].[Month Number]" caption="Month Number" numFmtId="0" hierarchy="2"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Feuil2].[Month Number].&amp;[1]"/>
            <x15:cachedUniqueName index="1" name="[Feuil2].[Month Number].&amp;[2]"/>
            <x15:cachedUniqueName index="2" name="[Feuil2].[Month Number].&amp;[3]"/>
            <x15:cachedUniqueName index="3" name="[Feuil2].[Month Number].&amp;[4]"/>
            <x15:cachedUniqueName index="4" name="[Feuil2].[Month Number].&amp;[5]"/>
            <x15:cachedUniqueName index="5" name="[Feuil2].[Month Number].&amp;[6]"/>
            <x15:cachedUniqueName index="6" name="[Feuil2].[Month Number].&amp;[7]"/>
          </x15:cachedUniqueNames>
        </ext>
      </extLst>
    </cacheField>
    <cacheField name="[Feuil2].[Month Name].[Month Name]" caption="Month Name" numFmtId="0" hierarchy="1" level="1">
      <sharedItems containsSemiMixedTypes="0" containsNonDate="0" containsString="0"/>
    </cacheField>
  </cacheFields>
  <cacheHierarchies count="56">
    <cacheHierarchy uniqueName="[Feuil2].[Year]" caption="Year" attribute="1" defaultMemberUniqueName="[Feuil2].[Year].[All]" allUniqueName="[Feuil2].[Year].[All]" dimensionUniqueName="[Feuil2]" displayFolder="" count="0" memberValueDatatype="20" unbalanced="0"/>
    <cacheHierarchy uniqueName="[Feuil2].[Month Name]" caption="Month Name" attribute="1" defaultMemberUniqueName="[Feuil2].[Month Name].[All]" allUniqueName="[Feuil2].[Month Name].[All]" dimensionUniqueName="[Feuil2]" displayFolder="" count="2" memberValueDatatype="130" unbalanced="0">
      <fieldsUsage count="2">
        <fieldUsage x="-1"/>
        <fieldUsage x="2"/>
      </fieldsUsage>
    </cacheHierarchy>
    <cacheHierarchy uniqueName="[Feuil2].[Month Number]" caption="Month Number" attribute="1" defaultMemberUniqueName="[Feuil2].[Month Number].[All]" allUniqueName="[Feuil2].[Month Number].[All]" dimensionUniqueName="[Feuil2]" displayFolder="" count="2" memberValueDatatype="20" unbalanced="0">
      <fieldsUsage count="2">
        <fieldUsage x="-1"/>
        <fieldUsage x="1"/>
      </fieldsUsage>
    </cacheHierarchy>
    <cacheHierarchy uniqueName="[Feuil2].[Day Number]" caption="Day Number" attribute="1" defaultMemberUniqueName="[Feuil2].[Day Number].[All]" allUniqueName="[Feuil2].[Day Number].[All]" dimensionUniqueName="[Feuil2]" displayFolder="" count="0" memberValueDatatype="20" unbalanced="0"/>
    <cacheHierarchy uniqueName="[Feuil2].[Day - Name]" caption="Day - Name" attribute="1" defaultMemberUniqueName="[Feuil2].[Day - Name].[All]" allUniqueName="[Feuil2].[Day - Name].[All]" dimensionUniqueName="[Feuil2]" displayFolder="" count="0" memberValueDatatype="130" unbalanced="0"/>
    <cacheHierarchy uniqueName="[Feuil2].[Year-Month]" caption="Year-Month" attribute="1" time="1" defaultMemberUniqueName="[Feuil2].[Year-Month].[All]" allUniqueName="[Feuil2].[Year-Month].[All]" dimensionUniqueName="[Feuil2]" displayFolder="" count="0" memberValueDatatype="7" unbalanced="0"/>
    <cacheHierarchy uniqueName="[Feuil2].[Country/Region]" caption="Country/Region" attribute="1" defaultMemberUniqueName="[Feuil2].[Country/Region].[All]" allUniqueName="[Feuil2].[Country/Region].[All]" dimensionUniqueName="[Feuil2]" displayFolder="" count="2" memberValueDatatype="130" unbalanced="0"/>
    <cacheHierarchy uniqueName="[Feuil2].[Confirmed]" caption="Confirmed" attribute="1" defaultMemberUniqueName="[Feuil2].[Confirmed].[All]" allUniqueName="[Feuil2].[Confirmed].[All]" dimensionUniqueName="[Feuil2]" displayFolder="" count="0" memberValueDatatype="20" unbalanced="0"/>
    <cacheHierarchy uniqueName="[Feuil2].[Deaths]" caption="Deaths" attribute="1" defaultMemberUniqueName="[Feuil2].[Deaths].[All]" allUniqueName="[Feuil2].[Deaths].[All]" dimensionUniqueName="[Feuil2]" displayFolder="" count="0" memberValueDatatype="20" unbalanced="0"/>
    <cacheHierarchy uniqueName="[Feuil2].[Recovered]" caption="Recovered" attribute="1" defaultMemberUniqueName="[Feuil2].[Recovered].[All]" allUniqueName="[Feuil2].[Recovered].[All]" dimensionUniqueName="[Feuil2]" displayFolder="" count="0" memberValueDatatype="20" unbalanced="0"/>
    <cacheHierarchy uniqueName="[Feuil2].[Active]" caption="Active" attribute="1" defaultMemberUniqueName="[Feuil2].[Active].[All]" allUniqueName="[Feuil2].[Active].[All]" dimensionUniqueName="[Feuil2]" displayFolder="" count="0" memberValueDatatype="20" unbalanced="0"/>
    <cacheHierarchy uniqueName="[Feuil2].[New cases]" caption="New cases" attribute="1" defaultMemberUniqueName="[Feuil2].[New cases].[All]" allUniqueName="[Feuil2].[New cases].[All]" dimensionUniqueName="[Feuil2]" displayFolder="" count="0" memberValueDatatype="20" unbalanced="0"/>
    <cacheHierarchy uniqueName="[Feuil2].[New deaths]" caption="New deaths" attribute="1" defaultMemberUniqueName="[Feuil2].[New deaths].[All]" allUniqueName="[Feuil2].[New deaths].[All]" dimensionUniqueName="[Feuil2]" displayFolder="" count="0" memberValueDatatype="20" unbalanced="0"/>
    <cacheHierarchy uniqueName="[Feuil2].[New recovered]" caption="New recovered" attribute="1" defaultMemberUniqueName="[Feuil2].[New recovered].[All]" allUniqueName="[Feuil2].[New recovered].[All]" dimensionUniqueName="[Feuil2]" displayFolder="" count="0" memberValueDatatype="20" unbalanced="0"/>
    <cacheHierarchy uniqueName="[Feuil2].[WHO Region]" caption="WHO Region" attribute="1" defaultMemberUniqueName="[Feuil2].[WHO Region].[All]" allUniqueName="[Feuil2].[WHO Region].[All]" dimensionUniqueName="[Feuil2]" displayFolder="" count="2" memberValueDatatype="130" unbalanced="0"/>
    <cacheHierarchy uniqueName="[Feuil2].[Year-Month (mois)]" caption="Year-Month (mois)" attribute="1" defaultMemberUniqueName="[Feuil2].[Year-Month (mois)].[All]" allUniqueName="[Feuil2].[Year-Month (mois)].[All]" dimensionUniqueName="[Feuil2]" displayFolder="" count="0" memberValueDatatype="130" unbalanced="0"/>
    <cacheHierarchy uniqueName="[Feuil2 1].[Year]" caption="Year" attribute="1" defaultMemberUniqueName="[Feuil2 1].[Year].[All]" allUniqueName="[Feuil2 1].[Year].[All]" dimensionUniqueName="[Feuil2 1]" displayFolder="" count="0" memberValueDatatype="20" unbalanced="0"/>
    <cacheHierarchy uniqueName="[Feuil2 1].[Month Name]" caption="Month Name" attribute="1" defaultMemberUniqueName="[Feuil2 1].[Month Name].[All]" allUniqueName="[Feuil2 1].[Month Name].[All]" dimensionUniqueName="[Feuil2 1]" displayFolder="" count="0" memberValueDatatype="130" unbalanced="0"/>
    <cacheHierarchy uniqueName="[Feuil2 1].[Month Number]" caption="Month Number" attribute="1" defaultMemberUniqueName="[Feuil2 1].[Month Number].[All]" allUniqueName="[Feuil2 1].[Month Number].[All]" dimensionUniqueName="[Feuil2 1]" displayFolder="" count="0" memberValueDatatype="20" unbalanced="0"/>
    <cacheHierarchy uniqueName="[Feuil2 1].[Day Number]" caption="Day Number" attribute="1" defaultMemberUniqueName="[Feuil2 1].[Day Number].[All]" allUniqueName="[Feuil2 1].[Day Number].[All]" dimensionUniqueName="[Feuil2 1]" displayFolder="" count="0" memberValueDatatype="20" unbalanced="0"/>
    <cacheHierarchy uniqueName="[Feuil2 1].[Day - Name]" caption="Day - Name" attribute="1" defaultMemberUniqueName="[Feuil2 1].[Day - Name].[All]" allUniqueName="[Feuil2 1].[Day - Name].[All]" dimensionUniqueName="[Feuil2 1]" displayFolder="" count="0" memberValueDatatype="130" unbalanced="0"/>
    <cacheHierarchy uniqueName="[Feuil2 1].[Year-Month]" caption="Year-Month" attribute="1" time="1" defaultMemberUniqueName="[Feuil2 1].[Year-Month].[All]" allUniqueName="[Feuil2 1].[Year-Month].[All]" dimensionUniqueName="[Feuil2 1]" displayFolder="" count="0" memberValueDatatype="7" unbalanced="0"/>
    <cacheHierarchy uniqueName="[Feuil2 1].[Country/Region]" caption="Country/Region" attribute="1" defaultMemberUniqueName="[Feuil2 1].[Country/Region].[All]" allUniqueName="[Feuil2 1].[Country/Region].[All]" dimensionUniqueName="[Feuil2 1]" displayFolder="" count="0" memberValueDatatype="130" unbalanced="0"/>
    <cacheHierarchy uniqueName="[Feuil2 1].[Confirmed]" caption="Confirmed" attribute="1" defaultMemberUniqueName="[Feuil2 1].[Confirmed].[All]" allUniqueName="[Feuil2 1].[Confirmed].[All]" dimensionUniqueName="[Feuil2 1]" displayFolder="" count="0" memberValueDatatype="20" unbalanced="0"/>
    <cacheHierarchy uniqueName="[Feuil2 1].[Deaths]" caption="Deaths" attribute="1" defaultMemberUniqueName="[Feuil2 1].[Deaths].[All]" allUniqueName="[Feuil2 1].[Deaths].[All]" dimensionUniqueName="[Feuil2 1]" displayFolder="" count="0" memberValueDatatype="20" unbalanced="0"/>
    <cacheHierarchy uniqueName="[Feuil2 1].[Recovered]" caption="Recovered" attribute="1" defaultMemberUniqueName="[Feuil2 1].[Recovered].[All]" allUniqueName="[Feuil2 1].[Recovered].[All]" dimensionUniqueName="[Feuil2 1]" displayFolder="" count="0" memberValueDatatype="20" unbalanced="0"/>
    <cacheHierarchy uniqueName="[Feuil2 1].[Active]" caption="Active" attribute="1" defaultMemberUniqueName="[Feuil2 1].[Active].[All]" allUniqueName="[Feuil2 1].[Active].[All]" dimensionUniqueName="[Feuil2 1]" displayFolder="" count="0" memberValueDatatype="20" unbalanced="0"/>
    <cacheHierarchy uniqueName="[Feuil2 1].[New cases]" caption="New cases" attribute="1" defaultMemberUniqueName="[Feuil2 1].[New cases].[All]" allUniqueName="[Feuil2 1].[New cases].[All]" dimensionUniqueName="[Feuil2 1]" displayFolder="" count="0" memberValueDatatype="20" unbalanced="0"/>
    <cacheHierarchy uniqueName="[Feuil2 1].[New deaths]" caption="New deaths" attribute="1" defaultMemberUniqueName="[Feuil2 1].[New deaths].[All]" allUniqueName="[Feuil2 1].[New deaths].[All]" dimensionUniqueName="[Feuil2 1]" displayFolder="" count="0" memberValueDatatype="20" unbalanced="0"/>
    <cacheHierarchy uniqueName="[Feuil2 1].[New recovered]" caption="New recovered" attribute="1" defaultMemberUniqueName="[Feuil2 1].[New recovered].[All]" allUniqueName="[Feuil2 1].[New recovered].[All]" dimensionUniqueName="[Feuil2 1]" displayFolder="" count="0" memberValueDatatype="20" unbalanced="0"/>
    <cacheHierarchy uniqueName="[Feuil2 1].[WHO Region]" caption="WHO Region" attribute="1" defaultMemberUniqueName="[Feuil2 1].[WHO Region].[All]" allUniqueName="[Feuil2 1].[WHO Region].[All]" dimensionUniqueName="[Feuil2 1]" displayFolder="" count="0" memberValueDatatype="130" unbalanced="0"/>
    <cacheHierarchy uniqueName="[Feuil2 1].[Year-Month (index des mois)]" caption="Year-Month (index des mois)" attribute="1" defaultMemberUniqueName="[Feuil2 1].[Year-Month (index des mois)].[All]" allUniqueName="[Feuil2 1].[Year-Month (index des mois)].[All]" dimensionUniqueName="[Feuil2 1]" displayFolder="" count="0" memberValueDatatype="20" unbalanced="0"/>
    <cacheHierarchy uniqueName="[Feuil2 1].[Year-Month (mois)]" caption="Year-Month (mois)" attribute="1" defaultMemberUniqueName="[Feuil2 1].[Year-Month (mois)].[All]" allUniqueName="[Feuil2 1].[Year-Month (mois)].[All]" dimensionUniqueName="[Feuil2 1]" displayFolder="" count="0" memberValueDatatype="130" unbalanced="0"/>
    <cacheHierarchy uniqueName="[Feuil2].[Year-Month (index des mois)]" caption="Year-Month (index des mois)" attribute="1" defaultMemberUniqueName="[Feuil2].[Year-Month (index des mois)].[All]" allUniqueName="[Feuil2].[Year-Month (index des mois)].[All]" dimensionUniqueName="[Feuil2]" displayFolder="" count="0" memberValueDatatype="20" unbalanced="0" hidden="1"/>
    <cacheHierarchy uniqueName="[Measures].[Somme de Confirmed]" caption="Somme de Confirmed" measure="1" displayFolder="" measureGroup="Feuil2" count="0">
      <extLst>
        <ext xmlns:x15="http://schemas.microsoft.com/office/spreadsheetml/2010/11/main" uri="{B97F6D7D-B522-45F9-BDA1-12C45D357490}">
          <x15:cacheHierarchy aggregatedColumn="7"/>
        </ext>
      </extLst>
    </cacheHierarchy>
    <cacheHierarchy uniqueName="[Measures].[Somme de Year]" caption="Somme de Year" measure="1" displayFolder="" measureGroup="Feuil2" count="0">
      <extLst>
        <ext xmlns:x15="http://schemas.microsoft.com/office/spreadsheetml/2010/11/main" uri="{B97F6D7D-B522-45F9-BDA1-12C45D357490}">
          <x15:cacheHierarchy aggregatedColumn="0"/>
        </ext>
      </extLst>
    </cacheHierarchy>
    <cacheHierarchy uniqueName="[Measures].[Somme de Month Number]" caption="Somme de Month Number" measure="1" displayFolder="" measureGroup="Feuil2" count="0">
      <extLst>
        <ext xmlns:x15="http://schemas.microsoft.com/office/spreadsheetml/2010/11/main" uri="{B97F6D7D-B522-45F9-BDA1-12C45D357490}">
          <x15:cacheHierarchy aggregatedColumn="2"/>
        </ext>
      </extLst>
    </cacheHierarchy>
    <cacheHierarchy uniqueName="[Measures].[Somme de Deaths]" caption="Somme de Deaths" measure="1" displayFolder="" measureGroup="Feuil2" count="0">
      <extLst>
        <ext xmlns:x15="http://schemas.microsoft.com/office/spreadsheetml/2010/11/main" uri="{B97F6D7D-B522-45F9-BDA1-12C45D357490}">
          <x15:cacheHierarchy aggregatedColumn="8"/>
        </ext>
      </extLst>
    </cacheHierarchy>
    <cacheHierarchy uniqueName="[Measures].[Somme de New cases]" caption="Somme de New cases" measure="1" displayFolder="" measureGroup="Feuil2" count="0">
      <extLst>
        <ext xmlns:x15="http://schemas.microsoft.com/office/spreadsheetml/2010/11/main" uri="{B97F6D7D-B522-45F9-BDA1-12C45D357490}">
          <x15:cacheHierarchy aggregatedColumn="11"/>
        </ext>
      </extLst>
    </cacheHierarchy>
    <cacheHierarchy uniqueName="[Measures].[Maximum de New cases]" caption="Maximum de New cases" measure="1" displayFolder="" measureGroup="Feuil2" count="0">
      <extLst>
        <ext xmlns:x15="http://schemas.microsoft.com/office/spreadsheetml/2010/11/main" uri="{B97F6D7D-B522-45F9-BDA1-12C45D357490}">
          <x15:cacheHierarchy aggregatedColumn="11"/>
        </ext>
      </extLst>
    </cacheHierarchy>
    <cacheHierarchy uniqueName="[Measures].[Minimum de New cases]" caption="Minimum de New cases" measure="1" displayFolder="" measureGroup="Feuil2" count="0">
      <extLst>
        <ext xmlns:x15="http://schemas.microsoft.com/office/spreadsheetml/2010/11/main" uri="{B97F6D7D-B522-45F9-BDA1-12C45D357490}">
          <x15:cacheHierarchy aggregatedColumn="11"/>
        </ext>
      </extLst>
    </cacheHierarchy>
    <cacheHierarchy uniqueName="[Measures].[Moyenne de New cases]" caption="Moyenne de New cases" measure="1" displayFolder="" measureGroup="Feuil2" count="0">
      <extLst>
        <ext xmlns:x15="http://schemas.microsoft.com/office/spreadsheetml/2010/11/main" uri="{B97F6D7D-B522-45F9-BDA1-12C45D357490}">
          <x15:cacheHierarchy aggregatedColumn="11"/>
        </ext>
      </extLst>
    </cacheHierarchy>
    <cacheHierarchy uniqueName="[Measures].[Somme de Recovered]" caption="Somme de Recovered" measure="1" displayFolder="" measureGroup="Feuil2" count="0">
      <extLst>
        <ext xmlns:x15="http://schemas.microsoft.com/office/spreadsheetml/2010/11/main" uri="{B97F6D7D-B522-45F9-BDA1-12C45D357490}">
          <x15:cacheHierarchy aggregatedColumn="9"/>
        </ext>
      </extLst>
    </cacheHierarchy>
    <cacheHierarchy uniqueName="[Measures].[Total Deaths]" caption="Total Deaths" measure="1" displayFolder="" measureGroup="Feuil2" count="0"/>
    <cacheHierarchy uniqueName="[Measures].[Total Recovered]" caption="Total Recovered" measure="1" displayFolder="" measureGroup="Feuil2" count="0"/>
    <cacheHierarchy uniqueName="[Measures].[Active Cases]" caption="Active Cases" measure="1" displayFolder="" measureGroup="Feuil2" count="0"/>
    <cacheHierarchy uniqueName="[Measures].[Total New Cases]" caption="Total New Cases" measure="1" displayFolder="" measureGroup="Feuil2" count="0"/>
    <cacheHierarchy uniqueName="[Measures].[Mortality Rate]" caption="Mortality Rate" measure="1" displayFolder="" measureGroup="Feuil2" count="0"/>
    <cacheHierarchy uniqueName="[Measures].[Recovery Rate]" caption="Recovery Rate" measure="1" displayFolder="" measureGroup="Feuil2" count="0" oneField="1">
      <fieldsUsage count="1">
        <fieldUsage x="0"/>
      </fieldsUsage>
    </cacheHierarchy>
    <cacheHierarchy uniqueName="[Measures].[Daily Growth Rate]" caption="Daily Growth Rate" measure="1" displayFolder="" measureGroup="Feuil2" count="0"/>
    <cacheHierarchy uniqueName="[Measures].[Total Confirmed]" caption="Total Confirmed" measure="1" displayFolder="" measureGroup="Feuil2" count="0"/>
    <cacheHierarchy uniqueName="[Measures].[__XL_Count Feuil2]" caption="__XL_Count Feuil2" measure="1" displayFolder="" measureGroup="Feuil2" count="0" hidden="1"/>
    <cacheHierarchy uniqueName="[Measures].[__XL_Count Feuil2 1]" caption="__XL_Count Feuil2 1" measure="1" displayFolder="" measureGroup="Feuil2 1" count="0" hidden="1"/>
    <cacheHierarchy uniqueName="[Measures].[__No measures defined]" caption="__No measures defined" measure="1" displayFolder="" count="0" hidden="1"/>
    <cacheHierarchy uniqueName="[Measures].[_Total Confirmed Goal]" caption="_Total Confirmed Goal" measure="1" displayFolder="" measureGroup="Feuil2" count="0" hidden="1"/>
    <cacheHierarchy uniqueName="[Measures].[_Total Confirmed Status]" caption="_Total Confirmed Status" measure="1" iconSet="6" displayFolder="" measureGroup="Feuil2" count="0" hidden="1"/>
  </cacheHierarchies>
  <kpis count="1">
    <kpi uniqueName="Total Confirmed" caption="Total Confirmed" displayFolder="" measureGroup="Feuil2" parent="" value="[Measures].[Total Confirmed]" goal="[Measures].[_Total Confirmed Goal]" status="[Measures].[_Total Confirmed Status]" trend="" weight=""/>
  </kpis>
  <dimensions count="3">
    <dimension name="Feuil2" uniqueName="[Feuil2]" caption="Feuil2"/>
    <dimension name="Feuil2 1" uniqueName="[Feuil2 1]" caption="Feuil2 1"/>
    <dimension measure="1" name="Measures" uniqueName="[Measures]" caption="Measures"/>
  </dimensions>
  <measureGroups count="2">
    <measureGroup name="Feuil2" caption="Feuil2"/>
    <measureGroup name="Feuil2 1" caption="Feuil2 1"/>
  </measureGroups>
  <maps count="2">
    <map measureGroup="0" dimension="0"/>
    <map measureGroup="1" dimension="1"/>
  </maps>
  <extLst>
    <ext xmlns:x14="http://schemas.microsoft.com/office/spreadsheetml/2009/9/main" uri="{725AE2AE-9491-48be-B2B4-4EB974FC3084}">
      <x14:pivotCacheDefinition pivotCacheId="1374063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2.698058449074" backgroundQuery="1" createdVersion="7" refreshedVersion="7" minRefreshableVersion="3" recordCount="0" supportSubquery="1" supportAdvancedDrill="1" xr:uid="{7C97798B-9763-4C44-94B7-4B9B7892DE54}">
  <cacheSource type="external" connectionId="2">
    <extLst>
      <ext xmlns:x14="http://schemas.microsoft.com/office/spreadsheetml/2009/9/main" uri="{F057638F-6D5F-4e77-A914-E7F072B9BCA8}">
        <x14:sourceConnection name="ThisWorkbookDataModel"/>
      </ext>
    </extLst>
  </cacheSource>
  <cacheFields count="3">
    <cacheField name="[Measures].[Somme de Confirmed]" caption="Somme de Confirmed" numFmtId="0" hierarchy="34" level="32767"/>
    <cacheField name="[Feuil2].[Month Number].[Month Number]" caption="Month Number" numFmtId="0" hierarchy="2"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Feuil2].[Month Number].&amp;[1]"/>
            <x15:cachedUniqueName index="1" name="[Feuil2].[Month Number].&amp;[2]"/>
            <x15:cachedUniqueName index="2" name="[Feuil2].[Month Number].&amp;[3]"/>
            <x15:cachedUniqueName index="3" name="[Feuil2].[Month Number].&amp;[4]"/>
            <x15:cachedUniqueName index="4" name="[Feuil2].[Month Number].&amp;[5]"/>
            <x15:cachedUniqueName index="5" name="[Feuil2].[Month Number].&amp;[6]"/>
            <x15:cachedUniqueName index="6" name="[Feuil2].[Month Number].&amp;[7]"/>
          </x15:cachedUniqueNames>
        </ext>
      </extLst>
    </cacheField>
    <cacheField name="[Feuil2].[Month Name].[Month Name]" caption="Month Name" numFmtId="0" hierarchy="1" level="1">
      <sharedItems containsSemiMixedTypes="0" containsNonDate="0" containsString="0"/>
    </cacheField>
  </cacheFields>
  <cacheHierarchies count="56">
    <cacheHierarchy uniqueName="[Feuil2].[Year]" caption="Year" attribute="1" defaultMemberUniqueName="[Feuil2].[Year].[All]" allUniqueName="[Feuil2].[Year].[All]" dimensionUniqueName="[Feuil2]" displayFolder="" count="0" memberValueDatatype="20" unbalanced="0"/>
    <cacheHierarchy uniqueName="[Feuil2].[Month Name]" caption="Month Name" attribute="1" defaultMemberUniqueName="[Feuil2].[Month Name].[All]" allUniqueName="[Feuil2].[Month Name].[All]" dimensionUniqueName="[Feuil2]" displayFolder="" count="2" memberValueDatatype="130" unbalanced="0">
      <fieldsUsage count="2">
        <fieldUsage x="-1"/>
        <fieldUsage x="2"/>
      </fieldsUsage>
    </cacheHierarchy>
    <cacheHierarchy uniqueName="[Feuil2].[Month Number]" caption="Month Number" attribute="1" defaultMemberUniqueName="[Feuil2].[Month Number].[All]" allUniqueName="[Feuil2].[Month Number].[All]" dimensionUniqueName="[Feuil2]" displayFolder="" count="2" memberValueDatatype="20" unbalanced="0">
      <fieldsUsage count="2">
        <fieldUsage x="-1"/>
        <fieldUsage x="1"/>
      </fieldsUsage>
    </cacheHierarchy>
    <cacheHierarchy uniqueName="[Feuil2].[Day Number]" caption="Day Number" attribute="1" defaultMemberUniqueName="[Feuil2].[Day Number].[All]" allUniqueName="[Feuil2].[Day Number].[All]" dimensionUniqueName="[Feuil2]" displayFolder="" count="0" memberValueDatatype="20" unbalanced="0"/>
    <cacheHierarchy uniqueName="[Feuil2].[Day - Name]" caption="Day - Name" attribute="1" defaultMemberUniqueName="[Feuil2].[Day - Name].[All]" allUniqueName="[Feuil2].[Day - Name].[All]" dimensionUniqueName="[Feuil2]" displayFolder="" count="0" memberValueDatatype="130" unbalanced="0"/>
    <cacheHierarchy uniqueName="[Feuil2].[Year-Month]" caption="Year-Month" attribute="1" time="1" defaultMemberUniqueName="[Feuil2].[Year-Month].[All]" allUniqueName="[Feuil2].[Year-Month].[All]" dimensionUniqueName="[Feuil2]" displayFolder="" count="0" memberValueDatatype="7" unbalanced="0"/>
    <cacheHierarchy uniqueName="[Feuil2].[Country/Region]" caption="Country/Region" attribute="1" defaultMemberUniqueName="[Feuil2].[Country/Region].[All]" allUniqueName="[Feuil2].[Country/Region].[All]" dimensionUniqueName="[Feuil2]" displayFolder="" count="2" memberValueDatatype="130" unbalanced="0"/>
    <cacheHierarchy uniqueName="[Feuil2].[Confirmed]" caption="Confirmed" attribute="1" defaultMemberUniqueName="[Feuil2].[Confirmed].[All]" allUniqueName="[Feuil2].[Confirmed].[All]" dimensionUniqueName="[Feuil2]" displayFolder="" count="0" memberValueDatatype="20" unbalanced="0"/>
    <cacheHierarchy uniqueName="[Feuil2].[Deaths]" caption="Deaths" attribute="1" defaultMemberUniqueName="[Feuil2].[Deaths].[All]" allUniqueName="[Feuil2].[Deaths].[All]" dimensionUniqueName="[Feuil2]" displayFolder="" count="0" memberValueDatatype="20" unbalanced="0"/>
    <cacheHierarchy uniqueName="[Feuil2].[Recovered]" caption="Recovered" attribute="1" defaultMemberUniqueName="[Feuil2].[Recovered].[All]" allUniqueName="[Feuil2].[Recovered].[All]" dimensionUniqueName="[Feuil2]" displayFolder="" count="0" memberValueDatatype="20" unbalanced="0"/>
    <cacheHierarchy uniqueName="[Feuil2].[Active]" caption="Active" attribute="1" defaultMemberUniqueName="[Feuil2].[Active].[All]" allUniqueName="[Feuil2].[Active].[All]" dimensionUniqueName="[Feuil2]" displayFolder="" count="0" memberValueDatatype="20" unbalanced="0"/>
    <cacheHierarchy uniqueName="[Feuil2].[New cases]" caption="New cases" attribute="1" defaultMemberUniqueName="[Feuil2].[New cases].[All]" allUniqueName="[Feuil2].[New cases].[All]" dimensionUniqueName="[Feuil2]" displayFolder="" count="0" memberValueDatatype="20" unbalanced="0"/>
    <cacheHierarchy uniqueName="[Feuil2].[New deaths]" caption="New deaths" attribute="1" defaultMemberUniqueName="[Feuil2].[New deaths].[All]" allUniqueName="[Feuil2].[New deaths].[All]" dimensionUniqueName="[Feuil2]" displayFolder="" count="0" memberValueDatatype="20" unbalanced="0"/>
    <cacheHierarchy uniqueName="[Feuil2].[New recovered]" caption="New recovered" attribute="1" defaultMemberUniqueName="[Feuil2].[New recovered].[All]" allUniqueName="[Feuil2].[New recovered].[All]" dimensionUniqueName="[Feuil2]" displayFolder="" count="0" memberValueDatatype="20" unbalanced="0"/>
    <cacheHierarchy uniqueName="[Feuil2].[WHO Region]" caption="WHO Region" attribute="1" defaultMemberUniqueName="[Feuil2].[WHO Region].[All]" allUniqueName="[Feuil2].[WHO Region].[All]" dimensionUniqueName="[Feuil2]" displayFolder="" count="2" memberValueDatatype="130" unbalanced="0"/>
    <cacheHierarchy uniqueName="[Feuil2].[Year-Month (mois)]" caption="Year-Month (mois)" attribute="1" defaultMemberUniqueName="[Feuil2].[Year-Month (mois)].[All]" allUniqueName="[Feuil2].[Year-Month (mois)].[All]" dimensionUniqueName="[Feuil2]" displayFolder="" count="0" memberValueDatatype="130" unbalanced="0"/>
    <cacheHierarchy uniqueName="[Feuil2 1].[Year]" caption="Year" attribute="1" defaultMemberUniqueName="[Feuil2 1].[Year].[All]" allUniqueName="[Feuil2 1].[Year].[All]" dimensionUniqueName="[Feuil2 1]" displayFolder="" count="0" memberValueDatatype="20" unbalanced="0"/>
    <cacheHierarchy uniqueName="[Feuil2 1].[Month Name]" caption="Month Name" attribute="1" defaultMemberUniqueName="[Feuil2 1].[Month Name].[All]" allUniqueName="[Feuil2 1].[Month Name].[All]" dimensionUniqueName="[Feuil2 1]" displayFolder="" count="0" memberValueDatatype="130" unbalanced="0"/>
    <cacheHierarchy uniqueName="[Feuil2 1].[Month Number]" caption="Month Number" attribute="1" defaultMemberUniqueName="[Feuil2 1].[Month Number].[All]" allUniqueName="[Feuil2 1].[Month Number].[All]" dimensionUniqueName="[Feuil2 1]" displayFolder="" count="0" memberValueDatatype="20" unbalanced="0"/>
    <cacheHierarchy uniqueName="[Feuil2 1].[Day Number]" caption="Day Number" attribute="1" defaultMemberUniqueName="[Feuil2 1].[Day Number].[All]" allUniqueName="[Feuil2 1].[Day Number].[All]" dimensionUniqueName="[Feuil2 1]" displayFolder="" count="0" memberValueDatatype="20" unbalanced="0"/>
    <cacheHierarchy uniqueName="[Feuil2 1].[Day - Name]" caption="Day - Name" attribute="1" defaultMemberUniqueName="[Feuil2 1].[Day - Name].[All]" allUniqueName="[Feuil2 1].[Day - Name].[All]" dimensionUniqueName="[Feuil2 1]" displayFolder="" count="0" memberValueDatatype="130" unbalanced="0"/>
    <cacheHierarchy uniqueName="[Feuil2 1].[Year-Month]" caption="Year-Month" attribute="1" time="1" defaultMemberUniqueName="[Feuil2 1].[Year-Month].[All]" allUniqueName="[Feuil2 1].[Year-Month].[All]" dimensionUniqueName="[Feuil2 1]" displayFolder="" count="0" memberValueDatatype="7" unbalanced="0"/>
    <cacheHierarchy uniqueName="[Feuil2 1].[Country/Region]" caption="Country/Region" attribute="1" defaultMemberUniqueName="[Feuil2 1].[Country/Region].[All]" allUniqueName="[Feuil2 1].[Country/Region].[All]" dimensionUniqueName="[Feuil2 1]" displayFolder="" count="0" memberValueDatatype="130" unbalanced="0"/>
    <cacheHierarchy uniqueName="[Feuil2 1].[Confirmed]" caption="Confirmed" attribute="1" defaultMemberUniqueName="[Feuil2 1].[Confirmed].[All]" allUniqueName="[Feuil2 1].[Confirmed].[All]" dimensionUniqueName="[Feuil2 1]" displayFolder="" count="0" memberValueDatatype="20" unbalanced="0"/>
    <cacheHierarchy uniqueName="[Feuil2 1].[Deaths]" caption="Deaths" attribute="1" defaultMemberUniqueName="[Feuil2 1].[Deaths].[All]" allUniqueName="[Feuil2 1].[Deaths].[All]" dimensionUniqueName="[Feuil2 1]" displayFolder="" count="0" memberValueDatatype="20" unbalanced="0"/>
    <cacheHierarchy uniqueName="[Feuil2 1].[Recovered]" caption="Recovered" attribute="1" defaultMemberUniqueName="[Feuil2 1].[Recovered].[All]" allUniqueName="[Feuil2 1].[Recovered].[All]" dimensionUniqueName="[Feuil2 1]" displayFolder="" count="0" memberValueDatatype="20" unbalanced="0"/>
    <cacheHierarchy uniqueName="[Feuil2 1].[Active]" caption="Active" attribute="1" defaultMemberUniqueName="[Feuil2 1].[Active].[All]" allUniqueName="[Feuil2 1].[Active].[All]" dimensionUniqueName="[Feuil2 1]" displayFolder="" count="0" memberValueDatatype="20" unbalanced="0"/>
    <cacheHierarchy uniqueName="[Feuil2 1].[New cases]" caption="New cases" attribute="1" defaultMemberUniqueName="[Feuil2 1].[New cases].[All]" allUniqueName="[Feuil2 1].[New cases].[All]" dimensionUniqueName="[Feuil2 1]" displayFolder="" count="0" memberValueDatatype="20" unbalanced="0"/>
    <cacheHierarchy uniqueName="[Feuil2 1].[New deaths]" caption="New deaths" attribute="1" defaultMemberUniqueName="[Feuil2 1].[New deaths].[All]" allUniqueName="[Feuil2 1].[New deaths].[All]" dimensionUniqueName="[Feuil2 1]" displayFolder="" count="0" memberValueDatatype="20" unbalanced="0"/>
    <cacheHierarchy uniqueName="[Feuil2 1].[New recovered]" caption="New recovered" attribute="1" defaultMemberUniqueName="[Feuil2 1].[New recovered].[All]" allUniqueName="[Feuil2 1].[New recovered].[All]" dimensionUniqueName="[Feuil2 1]" displayFolder="" count="0" memberValueDatatype="20" unbalanced="0"/>
    <cacheHierarchy uniqueName="[Feuil2 1].[WHO Region]" caption="WHO Region" attribute="1" defaultMemberUniqueName="[Feuil2 1].[WHO Region].[All]" allUniqueName="[Feuil2 1].[WHO Region].[All]" dimensionUniqueName="[Feuil2 1]" displayFolder="" count="0" memberValueDatatype="130" unbalanced="0"/>
    <cacheHierarchy uniqueName="[Feuil2 1].[Year-Month (index des mois)]" caption="Year-Month (index des mois)" attribute="1" defaultMemberUniqueName="[Feuil2 1].[Year-Month (index des mois)].[All]" allUniqueName="[Feuil2 1].[Year-Month (index des mois)].[All]" dimensionUniqueName="[Feuil2 1]" displayFolder="" count="0" memberValueDatatype="20" unbalanced="0"/>
    <cacheHierarchy uniqueName="[Feuil2 1].[Year-Month (mois)]" caption="Year-Month (mois)" attribute="1" defaultMemberUniqueName="[Feuil2 1].[Year-Month (mois)].[All]" allUniqueName="[Feuil2 1].[Year-Month (mois)].[All]" dimensionUniqueName="[Feuil2 1]" displayFolder="" count="0" memberValueDatatype="130" unbalanced="0"/>
    <cacheHierarchy uniqueName="[Feuil2].[Year-Month (index des mois)]" caption="Year-Month (index des mois)" attribute="1" defaultMemberUniqueName="[Feuil2].[Year-Month (index des mois)].[All]" allUniqueName="[Feuil2].[Year-Month (index des mois)].[All]" dimensionUniqueName="[Feuil2]" displayFolder="" count="0" memberValueDatatype="20" unbalanced="0" hidden="1"/>
    <cacheHierarchy uniqueName="[Measures].[Somme de Confirmed]" caption="Somme de Confirmed" measure="1" displayFolder="" measureGroup="Feuil2" count="0" oneField="1">
      <fieldsUsage count="1">
        <fieldUsage x="0"/>
      </fieldsUsage>
      <extLst>
        <ext xmlns:x15="http://schemas.microsoft.com/office/spreadsheetml/2010/11/main" uri="{B97F6D7D-B522-45F9-BDA1-12C45D357490}">
          <x15:cacheHierarchy aggregatedColumn="7"/>
        </ext>
      </extLst>
    </cacheHierarchy>
    <cacheHierarchy uniqueName="[Measures].[Somme de Year]" caption="Somme de Year" measure="1" displayFolder="" measureGroup="Feuil2" count="0">
      <extLst>
        <ext xmlns:x15="http://schemas.microsoft.com/office/spreadsheetml/2010/11/main" uri="{B97F6D7D-B522-45F9-BDA1-12C45D357490}">
          <x15:cacheHierarchy aggregatedColumn="0"/>
        </ext>
      </extLst>
    </cacheHierarchy>
    <cacheHierarchy uniqueName="[Measures].[Somme de Month Number]" caption="Somme de Month Number" measure="1" displayFolder="" measureGroup="Feuil2" count="0">
      <extLst>
        <ext xmlns:x15="http://schemas.microsoft.com/office/spreadsheetml/2010/11/main" uri="{B97F6D7D-B522-45F9-BDA1-12C45D357490}">
          <x15:cacheHierarchy aggregatedColumn="2"/>
        </ext>
      </extLst>
    </cacheHierarchy>
    <cacheHierarchy uniqueName="[Measures].[Somme de Deaths]" caption="Somme de Deaths" measure="1" displayFolder="" measureGroup="Feuil2" count="0">
      <extLst>
        <ext xmlns:x15="http://schemas.microsoft.com/office/spreadsheetml/2010/11/main" uri="{B97F6D7D-B522-45F9-BDA1-12C45D357490}">
          <x15:cacheHierarchy aggregatedColumn="8"/>
        </ext>
      </extLst>
    </cacheHierarchy>
    <cacheHierarchy uniqueName="[Measures].[Somme de New cases]" caption="Somme de New cases" measure="1" displayFolder="" measureGroup="Feuil2" count="0">
      <extLst>
        <ext xmlns:x15="http://schemas.microsoft.com/office/spreadsheetml/2010/11/main" uri="{B97F6D7D-B522-45F9-BDA1-12C45D357490}">
          <x15:cacheHierarchy aggregatedColumn="11"/>
        </ext>
      </extLst>
    </cacheHierarchy>
    <cacheHierarchy uniqueName="[Measures].[Maximum de New cases]" caption="Maximum de New cases" measure="1" displayFolder="" measureGroup="Feuil2" count="0">
      <extLst>
        <ext xmlns:x15="http://schemas.microsoft.com/office/spreadsheetml/2010/11/main" uri="{B97F6D7D-B522-45F9-BDA1-12C45D357490}">
          <x15:cacheHierarchy aggregatedColumn="11"/>
        </ext>
      </extLst>
    </cacheHierarchy>
    <cacheHierarchy uniqueName="[Measures].[Minimum de New cases]" caption="Minimum de New cases" measure="1" displayFolder="" measureGroup="Feuil2" count="0">
      <extLst>
        <ext xmlns:x15="http://schemas.microsoft.com/office/spreadsheetml/2010/11/main" uri="{B97F6D7D-B522-45F9-BDA1-12C45D357490}">
          <x15:cacheHierarchy aggregatedColumn="11"/>
        </ext>
      </extLst>
    </cacheHierarchy>
    <cacheHierarchy uniqueName="[Measures].[Moyenne de New cases]" caption="Moyenne de New cases" measure="1" displayFolder="" measureGroup="Feuil2" count="0">
      <extLst>
        <ext xmlns:x15="http://schemas.microsoft.com/office/spreadsheetml/2010/11/main" uri="{B97F6D7D-B522-45F9-BDA1-12C45D357490}">
          <x15:cacheHierarchy aggregatedColumn="11"/>
        </ext>
      </extLst>
    </cacheHierarchy>
    <cacheHierarchy uniqueName="[Measures].[Somme de Recovered]" caption="Somme de Recovered" measure="1" displayFolder="" measureGroup="Feuil2" count="0">
      <extLst>
        <ext xmlns:x15="http://schemas.microsoft.com/office/spreadsheetml/2010/11/main" uri="{B97F6D7D-B522-45F9-BDA1-12C45D357490}">
          <x15:cacheHierarchy aggregatedColumn="9"/>
        </ext>
      </extLst>
    </cacheHierarchy>
    <cacheHierarchy uniqueName="[Measures].[Total Deaths]" caption="Total Deaths" measure="1" displayFolder="" measureGroup="Feuil2" count="0"/>
    <cacheHierarchy uniqueName="[Measures].[Total Recovered]" caption="Total Recovered" measure="1" displayFolder="" measureGroup="Feuil2" count="0"/>
    <cacheHierarchy uniqueName="[Measures].[Active Cases]" caption="Active Cases" measure="1" displayFolder="" measureGroup="Feuil2" count="0"/>
    <cacheHierarchy uniqueName="[Measures].[Total New Cases]" caption="Total New Cases" measure="1" displayFolder="" measureGroup="Feuil2" count="0"/>
    <cacheHierarchy uniqueName="[Measures].[Mortality Rate]" caption="Mortality Rate" measure="1" displayFolder="" measureGroup="Feuil2" count="0"/>
    <cacheHierarchy uniqueName="[Measures].[Recovery Rate]" caption="Recovery Rate" measure="1" displayFolder="" measureGroup="Feuil2" count="0"/>
    <cacheHierarchy uniqueName="[Measures].[Daily Growth Rate]" caption="Daily Growth Rate" measure="1" displayFolder="" measureGroup="Feuil2" count="0"/>
    <cacheHierarchy uniqueName="[Measures].[Total Confirmed]" caption="Total Confirmed" measure="1" displayFolder="" measureGroup="Feuil2" count="0"/>
    <cacheHierarchy uniqueName="[Measures].[__XL_Count Feuil2]" caption="__XL_Count Feuil2" measure="1" displayFolder="" measureGroup="Feuil2" count="0" hidden="1"/>
    <cacheHierarchy uniqueName="[Measures].[__XL_Count Feuil2 1]" caption="__XL_Count Feuil2 1" measure="1" displayFolder="" measureGroup="Feuil2 1" count="0" hidden="1"/>
    <cacheHierarchy uniqueName="[Measures].[__No measures defined]" caption="__No measures defined" measure="1" displayFolder="" count="0" hidden="1"/>
    <cacheHierarchy uniqueName="[Measures].[_Total Confirmed Goal]" caption="_Total Confirmed Goal" measure="1" displayFolder="" measureGroup="Feuil2" count="0" hidden="1"/>
    <cacheHierarchy uniqueName="[Measures].[_Total Confirmed Status]" caption="_Total Confirmed Status" measure="1" iconSet="6" displayFolder="" measureGroup="Feuil2" count="0" hidden="1"/>
  </cacheHierarchies>
  <kpis count="1">
    <kpi uniqueName="Total Confirmed" caption="Total Confirmed" displayFolder="" measureGroup="Feuil2" parent="" value="[Measures].[Total Confirmed]" goal="[Measures].[_Total Confirmed Goal]" status="[Measures].[_Total Confirmed Status]" trend="" weight=""/>
  </kpis>
  <dimensions count="3">
    <dimension name="Feuil2" uniqueName="[Feuil2]" caption="Feuil2"/>
    <dimension name="Feuil2 1" uniqueName="[Feuil2 1]" caption="Feuil2 1"/>
    <dimension measure="1" name="Measures" uniqueName="[Measures]" caption="Measures"/>
  </dimensions>
  <measureGroups count="2">
    <measureGroup name="Feuil2" caption="Feuil2"/>
    <measureGroup name="Feuil2 1" caption="Feuil2 1"/>
  </measureGroups>
  <maps count="2">
    <map measureGroup="0" dimension="0"/>
    <map measureGroup="1" dimension="1"/>
  </maps>
  <extLst>
    <ext xmlns:x14="http://schemas.microsoft.com/office/spreadsheetml/2009/9/main" uri="{725AE2AE-9491-48be-B2B4-4EB974FC3084}">
      <x14:pivotCacheDefinition pivotCacheId="19542104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2.698059027774" backgroundQuery="1" createdVersion="7" refreshedVersion="7" minRefreshableVersion="3" recordCount="0" supportSubquery="1" supportAdvancedDrill="1" xr:uid="{E84D3D0F-8C34-4D5D-A92A-2F1858DD16C4}">
  <cacheSource type="external" connectionId="2">
    <extLst>
      <ext xmlns:x14="http://schemas.microsoft.com/office/spreadsheetml/2009/9/main" uri="{F057638F-6D5F-4e77-A914-E7F072B9BCA8}">
        <x14:sourceConnection name="ThisWorkbookDataModel"/>
      </ext>
    </extLst>
  </cacheSource>
  <cacheFields count="3">
    <cacheField name="[Feuil2].[Month Number].[Month Number]" caption="Month Number" numFmtId="0" hierarchy="2"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Feuil2].[Month Number].&amp;[1]"/>
            <x15:cachedUniqueName index="1" name="[Feuil2].[Month Number].&amp;[2]"/>
            <x15:cachedUniqueName index="2" name="[Feuil2].[Month Number].&amp;[3]"/>
            <x15:cachedUniqueName index="3" name="[Feuil2].[Month Number].&amp;[4]"/>
            <x15:cachedUniqueName index="4" name="[Feuil2].[Month Number].&amp;[5]"/>
            <x15:cachedUniqueName index="5" name="[Feuil2].[Month Number].&amp;[6]"/>
            <x15:cachedUniqueName index="6" name="[Feuil2].[Month Number].&amp;[7]"/>
          </x15:cachedUniqueNames>
        </ext>
      </extLst>
    </cacheField>
    <cacheField name="[Measures].[Mortality Rate]" caption="Mortality Rate" numFmtId="0" hierarchy="47" level="32767"/>
    <cacheField name="[Feuil2].[Month Name].[Month Name]" caption="Month Name" numFmtId="0" hierarchy="1" level="1">
      <sharedItems containsSemiMixedTypes="0" containsNonDate="0" containsString="0"/>
    </cacheField>
  </cacheFields>
  <cacheHierarchies count="56">
    <cacheHierarchy uniqueName="[Feuil2].[Year]" caption="Year" attribute="1" defaultMemberUniqueName="[Feuil2].[Year].[All]" allUniqueName="[Feuil2].[Year].[All]" dimensionUniqueName="[Feuil2]" displayFolder="" count="0" memberValueDatatype="20" unbalanced="0"/>
    <cacheHierarchy uniqueName="[Feuil2].[Month Name]" caption="Month Name" attribute="1" defaultMemberUniqueName="[Feuil2].[Month Name].[All]" allUniqueName="[Feuil2].[Month Name].[All]" dimensionUniqueName="[Feuil2]" displayFolder="" count="2" memberValueDatatype="130" unbalanced="0">
      <fieldsUsage count="2">
        <fieldUsage x="-1"/>
        <fieldUsage x="2"/>
      </fieldsUsage>
    </cacheHierarchy>
    <cacheHierarchy uniqueName="[Feuil2].[Month Number]" caption="Month Number" attribute="1" defaultMemberUniqueName="[Feuil2].[Month Number].[All]" allUniqueName="[Feuil2].[Month Number].[All]" dimensionUniqueName="[Feuil2]" displayFolder="" count="2" memberValueDatatype="20" unbalanced="0">
      <fieldsUsage count="2">
        <fieldUsage x="-1"/>
        <fieldUsage x="0"/>
      </fieldsUsage>
    </cacheHierarchy>
    <cacheHierarchy uniqueName="[Feuil2].[Day Number]" caption="Day Number" attribute="1" defaultMemberUniqueName="[Feuil2].[Day Number].[All]" allUniqueName="[Feuil2].[Day Number].[All]" dimensionUniqueName="[Feuil2]" displayFolder="" count="0" memberValueDatatype="20" unbalanced="0"/>
    <cacheHierarchy uniqueName="[Feuil2].[Day - Name]" caption="Day - Name" attribute="1" defaultMemberUniqueName="[Feuil2].[Day - Name].[All]" allUniqueName="[Feuil2].[Day - Name].[All]" dimensionUniqueName="[Feuil2]" displayFolder="" count="0" memberValueDatatype="130" unbalanced="0"/>
    <cacheHierarchy uniqueName="[Feuil2].[Year-Month]" caption="Year-Month" attribute="1" time="1" defaultMemberUniqueName="[Feuil2].[Year-Month].[All]" allUniqueName="[Feuil2].[Year-Month].[All]" dimensionUniqueName="[Feuil2]" displayFolder="" count="0" memberValueDatatype="7" unbalanced="0"/>
    <cacheHierarchy uniqueName="[Feuil2].[Country/Region]" caption="Country/Region" attribute="1" defaultMemberUniqueName="[Feuil2].[Country/Region].[All]" allUniqueName="[Feuil2].[Country/Region].[All]" dimensionUniqueName="[Feuil2]" displayFolder="" count="2" memberValueDatatype="130" unbalanced="0"/>
    <cacheHierarchy uniqueName="[Feuil2].[Confirmed]" caption="Confirmed" attribute="1" defaultMemberUniqueName="[Feuil2].[Confirmed].[All]" allUniqueName="[Feuil2].[Confirmed].[All]" dimensionUniqueName="[Feuil2]" displayFolder="" count="0" memberValueDatatype="20" unbalanced="0"/>
    <cacheHierarchy uniqueName="[Feuil2].[Deaths]" caption="Deaths" attribute="1" defaultMemberUniqueName="[Feuil2].[Deaths].[All]" allUniqueName="[Feuil2].[Deaths].[All]" dimensionUniqueName="[Feuil2]" displayFolder="" count="0" memberValueDatatype="20" unbalanced="0"/>
    <cacheHierarchy uniqueName="[Feuil2].[Recovered]" caption="Recovered" attribute="1" defaultMemberUniqueName="[Feuil2].[Recovered].[All]" allUniqueName="[Feuil2].[Recovered].[All]" dimensionUniqueName="[Feuil2]" displayFolder="" count="0" memberValueDatatype="20" unbalanced="0"/>
    <cacheHierarchy uniqueName="[Feuil2].[Active]" caption="Active" attribute="1" defaultMemberUniqueName="[Feuil2].[Active].[All]" allUniqueName="[Feuil2].[Active].[All]" dimensionUniqueName="[Feuil2]" displayFolder="" count="0" memberValueDatatype="20" unbalanced="0"/>
    <cacheHierarchy uniqueName="[Feuil2].[New cases]" caption="New cases" attribute="1" defaultMemberUniqueName="[Feuil2].[New cases].[All]" allUniqueName="[Feuil2].[New cases].[All]" dimensionUniqueName="[Feuil2]" displayFolder="" count="0" memberValueDatatype="20" unbalanced="0"/>
    <cacheHierarchy uniqueName="[Feuil2].[New deaths]" caption="New deaths" attribute="1" defaultMemberUniqueName="[Feuil2].[New deaths].[All]" allUniqueName="[Feuil2].[New deaths].[All]" dimensionUniqueName="[Feuil2]" displayFolder="" count="0" memberValueDatatype="20" unbalanced="0"/>
    <cacheHierarchy uniqueName="[Feuil2].[New recovered]" caption="New recovered" attribute="1" defaultMemberUniqueName="[Feuil2].[New recovered].[All]" allUniqueName="[Feuil2].[New recovered].[All]" dimensionUniqueName="[Feuil2]" displayFolder="" count="0" memberValueDatatype="20" unbalanced="0"/>
    <cacheHierarchy uniqueName="[Feuil2].[WHO Region]" caption="WHO Region" attribute="1" defaultMemberUniqueName="[Feuil2].[WHO Region].[All]" allUniqueName="[Feuil2].[WHO Region].[All]" dimensionUniqueName="[Feuil2]" displayFolder="" count="2" memberValueDatatype="130" unbalanced="0"/>
    <cacheHierarchy uniqueName="[Feuil2].[Year-Month (mois)]" caption="Year-Month (mois)" attribute="1" defaultMemberUniqueName="[Feuil2].[Year-Month (mois)].[All]" allUniqueName="[Feuil2].[Year-Month (mois)].[All]" dimensionUniqueName="[Feuil2]" displayFolder="" count="0" memberValueDatatype="130" unbalanced="0"/>
    <cacheHierarchy uniqueName="[Feuil2 1].[Year]" caption="Year" attribute="1" defaultMemberUniqueName="[Feuil2 1].[Year].[All]" allUniqueName="[Feuil2 1].[Year].[All]" dimensionUniqueName="[Feuil2 1]" displayFolder="" count="0" memberValueDatatype="20" unbalanced="0"/>
    <cacheHierarchy uniqueName="[Feuil2 1].[Month Name]" caption="Month Name" attribute="1" defaultMemberUniqueName="[Feuil2 1].[Month Name].[All]" allUniqueName="[Feuil2 1].[Month Name].[All]" dimensionUniqueName="[Feuil2 1]" displayFolder="" count="0" memberValueDatatype="130" unbalanced="0"/>
    <cacheHierarchy uniqueName="[Feuil2 1].[Month Number]" caption="Month Number" attribute="1" defaultMemberUniqueName="[Feuil2 1].[Month Number].[All]" allUniqueName="[Feuil2 1].[Month Number].[All]" dimensionUniqueName="[Feuil2 1]" displayFolder="" count="0" memberValueDatatype="20" unbalanced="0"/>
    <cacheHierarchy uniqueName="[Feuil2 1].[Day Number]" caption="Day Number" attribute="1" defaultMemberUniqueName="[Feuil2 1].[Day Number].[All]" allUniqueName="[Feuil2 1].[Day Number].[All]" dimensionUniqueName="[Feuil2 1]" displayFolder="" count="0" memberValueDatatype="20" unbalanced="0"/>
    <cacheHierarchy uniqueName="[Feuil2 1].[Day - Name]" caption="Day - Name" attribute="1" defaultMemberUniqueName="[Feuil2 1].[Day - Name].[All]" allUniqueName="[Feuil2 1].[Day - Name].[All]" dimensionUniqueName="[Feuil2 1]" displayFolder="" count="0" memberValueDatatype="130" unbalanced="0"/>
    <cacheHierarchy uniqueName="[Feuil2 1].[Year-Month]" caption="Year-Month" attribute="1" time="1" defaultMemberUniqueName="[Feuil2 1].[Year-Month].[All]" allUniqueName="[Feuil2 1].[Year-Month].[All]" dimensionUniqueName="[Feuil2 1]" displayFolder="" count="0" memberValueDatatype="7" unbalanced="0"/>
    <cacheHierarchy uniqueName="[Feuil2 1].[Country/Region]" caption="Country/Region" attribute="1" defaultMemberUniqueName="[Feuil2 1].[Country/Region].[All]" allUniqueName="[Feuil2 1].[Country/Region].[All]" dimensionUniqueName="[Feuil2 1]" displayFolder="" count="0" memberValueDatatype="130" unbalanced="0"/>
    <cacheHierarchy uniqueName="[Feuil2 1].[Confirmed]" caption="Confirmed" attribute="1" defaultMemberUniqueName="[Feuil2 1].[Confirmed].[All]" allUniqueName="[Feuil2 1].[Confirmed].[All]" dimensionUniqueName="[Feuil2 1]" displayFolder="" count="0" memberValueDatatype="20" unbalanced="0"/>
    <cacheHierarchy uniqueName="[Feuil2 1].[Deaths]" caption="Deaths" attribute="1" defaultMemberUniqueName="[Feuil2 1].[Deaths].[All]" allUniqueName="[Feuil2 1].[Deaths].[All]" dimensionUniqueName="[Feuil2 1]" displayFolder="" count="0" memberValueDatatype="20" unbalanced="0"/>
    <cacheHierarchy uniqueName="[Feuil2 1].[Recovered]" caption="Recovered" attribute="1" defaultMemberUniqueName="[Feuil2 1].[Recovered].[All]" allUniqueName="[Feuil2 1].[Recovered].[All]" dimensionUniqueName="[Feuil2 1]" displayFolder="" count="0" memberValueDatatype="20" unbalanced="0"/>
    <cacheHierarchy uniqueName="[Feuil2 1].[Active]" caption="Active" attribute="1" defaultMemberUniqueName="[Feuil2 1].[Active].[All]" allUniqueName="[Feuil2 1].[Active].[All]" dimensionUniqueName="[Feuil2 1]" displayFolder="" count="0" memberValueDatatype="20" unbalanced="0"/>
    <cacheHierarchy uniqueName="[Feuil2 1].[New cases]" caption="New cases" attribute="1" defaultMemberUniqueName="[Feuil2 1].[New cases].[All]" allUniqueName="[Feuil2 1].[New cases].[All]" dimensionUniqueName="[Feuil2 1]" displayFolder="" count="0" memberValueDatatype="20" unbalanced="0"/>
    <cacheHierarchy uniqueName="[Feuil2 1].[New deaths]" caption="New deaths" attribute="1" defaultMemberUniqueName="[Feuil2 1].[New deaths].[All]" allUniqueName="[Feuil2 1].[New deaths].[All]" dimensionUniqueName="[Feuil2 1]" displayFolder="" count="0" memberValueDatatype="20" unbalanced="0"/>
    <cacheHierarchy uniqueName="[Feuil2 1].[New recovered]" caption="New recovered" attribute="1" defaultMemberUniqueName="[Feuil2 1].[New recovered].[All]" allUniqueName="[Feuil2 1].[New recovered].[All]" dimensionUniqueName="[Feuil2 1]" displayFolder="" count="0" memberValueDatatype="20" unbalanced="0"/>
    <cacheHierarchy uniqueName="[Feuil2 1].[WHO Region]" caption="WHO Region" attribute="1" defaultMemberUniqueName="[Feuil2 1].[WHO Region].[All]" allUniqueName="[Feuil2 1].[WHO Region].[All]" dimensionUniqueName="[Feuil2 1]" displayFolder="" count="0" memberValueDatatype="130" unbalanced="0"/>
    <cacheHierarchy uniqueName="[Feuil2 1].[Year-Month (index des mois)]" caption="Year-Month (index des mois)" attribute="1" defaultMemberUniqueName="[Feuil2 1].[Year-Month (index des mois)].[All]" allUniqueName="[Feuil2 1].[Year-Month (index des mois)].[All]" dimensionUniqueName="[Feuil2 1]" displayFolder="" count="0" memberValueDatatype="20" unbalanced="0"/>
    <cacheHierarchy uniqueName="[Feuil2 1].[Year-Month (mois)]" caption="Year-Month (mois)" attribute="1" defaultMemberUniqueName="[Feuil2 1].[Year-Month (mois)].[All]" allUniqueName="[Feuil2 1].[Year-Month (mois)].[All]" dimensionUniqueName="[Feuil2 1]" displayFolder="" count="0" memberValueDatatype="130" unbalanced="0"/>
    <cacheHierarchy uniqueName="[Feuil2].[Year-Month (index des mois)]" caption="Year-Month (index des mois)" attribute="1" defaultMemberUniqueName="[Feuil2].[Year-Month (index des mois)].[All]" allUniqueName="[Feuil2].[Year-Month (index des mois)].[All]" dimensionUniqueName="[Feuil2]" displayFolder="" count="0" memberValueDatatype="20" unbalanced="0" hidden="1"/>
    <cacheHierarchy uniqueName="[Measures].[Somme de Confirmed]" caption="Somme de Confirmed" measure="1" displayFolder="" measureGroup="Feuil2" count="0">
      <extLst>
        <ext xmlns:x15="http://schemas.microsoft.com/office/spreadsheetml/2010/11/main" uri="{B97F6D7D-B522-45F9-BDA1-12C45D357490}">
          <x15:cacheHierarchy aggregatedColumn="7"/>
        </ext>
      </extLst>
    </cacheHierarchy>
    <cacheHierarchy uniqueName="[Measures].[Somme de Year]" caption="Somme de Year" measure="1" displayFolder="" measureGroup="Feuil2" count="0">
      <extLst>
        <ext xmlns:x15="http://schemas.microsoft.com/office/spreadsheetml/2010/11/main" uri="{B97F6D7D-B522-45F9-BDA1-12C45D357490}">
          <x15:cacheHierarchy aggregatedColumn="0"/>
        </ext>
      </extLst>
    </cacheHierarchy>
    <cacheHierarchy uniqueName="[Measures].[Somme de Month Number]" caption="Somme de Month Number" measure="1" displayFolder="" measureGroup="Feuil2" count="0">
      <extLst>
        <ext xmlns:x15="http://schemas.microsoft.com/office/spreadsheetml/2010/11/main" uri="{B97F6D7D-B522-45F9-BDA1-12C45D357490}">
          <x15:cacheHierarchy aggregatedColumn="2"/>
        </ext>
      </extLst>
    </cacheHierarchy>
    <cacheHierarchy uniqueName="[Measures].[Somme de Deaths]" caption="Somme de Deaths" measure="1" displayFolder="" measureGroup="Feuil2" count="0">
      <extLst>
        <ext xmlns:x15="http://schemas.microsoft.com/office/spreadsheetml/2010/11/main" uri="{B97F6D7D-B522-45F9-BDA1-12C45D357490}">
          <x15:cacheHierarchy aggregatedColumn="8"/>
        </ext>
      </extLst>
    </cacheHierarchy>
    <cacheHierarchy uniqueName="[Measures].[Somme de New cases]" caption="Somme de New cases" measure="1" displayFolder="" measureGroup="Feuil2" count="0">
      <extLst>
        <ext xmlns:x15="http://schemas.microsoft.com/office/spreadsheetml/2010/11/main" uri="{B97F6D7D-B522-45F9-BDA1-12C45D357490}">
          <x15:cacheHierarchy aggregatedColumn="11"/>
        </ext>
      </extLst>
    </cacheHierarchy>
    <cacheHierarchy uniqueName="[Measures].[Maximum de New cases]" caption="Maximum de New cases" measure="1" displayFolder="" measureGroup="Feuil2" count="0">
      <extLst>
        <ext xmlns:x15="http://schemas.microsoft.com/office/spreadsheetml/2010/11/main" uri="{B97F6D7D-B522-45F9-BDA1-12C45D357490}">
          <x15:cacheHierarchy aggregatedColumn="11"/>
        </ext>
      </extLst>
    </cacheHierarchy>
    <cacheHierarchy uniqueName="[Measures].[Minimum de New cases]" caption="Minimum de New cases" measure="1" displayFolder="" measureGroup="Feuil2" count="0">
      <extLst>
        <ext xmlns:x15="http://schemas.microsoft.com/office/spreadsheetml/2010/11/main" uri="{B97F6D7D-B522-45F9-BDA1-12C45D357490}">
          <x15:cacheHierarchy aggregatedColumn="11"/>
        </ext>
      </extLst>
    </cacheHierarchy>
    <cacheHierarchy uniqueName="[Measures].[Moyenne de New cases]" caption="Moyenne de New cases" measure="1" displayFolder="" measureGroup="Feuil2" count="0">
      <extLst>
        <ext xmlns:x15="http://schemas.microsoft.com/office/spreadsheetml/2010/11/main" uri="{B97F6D7D-B522-45F9-BDA1-12C45D357490}">
          <x15:cacheHierarchy aggregatedColumn="11"/>
        </ext>
      </extLst>
    </cacheHierarchy>
    <cacheHierarchy uniqueName="[Measures].[Somme de Recovered]" caption="Somme de Recovered" measure="1" displayFolder="" measureGroup="Feuil2" count="0">
      <extLst>
        <ext xmlns:x15="http://schemas.microsoft.com/office/spreadsheetml/2010/11/main" uri="{B97F6D7D-B522-45F9-BDA1-12C45D357490}">
          <x15:cacheHierarchy aggregatedColumn="9"/>
        </ext>
      </extLst>
    </cacheHierarchy>
    <cacheHierarchy uniqueName="[Measures].[Total Deaths]" caption="Total Deaths" measure="1" displayFolder="" measureGroup="Feuil2" count="0"/>
    <cacheHierarchy uniqueName="[Measures].[Total Recovered]" caption="Total Recovered" measure="1" displayFolder="" measureGroup="Feuil2" count="0"/>
    <cacheHierarchy uniqueName="[Measures].[Active Cases]" caption="Active Cases" measure="1" displayFolder="" measureGroup="Feuil2" count="0"/>
    <cacheHierarchy uniqueName="[Measures].[Total New Cases]" caption="Total New Cases" measure="1" displayFolder="" measureGroup="Feuil2" count="0"/>
    <cacheHierarchy uniqueName="[Measures].[Mortality Rate]" caption="Mortality Rate" measure="1" displayFolder="" measureGroup="Feuil2" count="0" oneField="1">
      <fieldsUsage count="1">
        <fieldUsage x="1"/>
      </fieldsUsage>
    </cacheHierarchy>
    <cacheHierarchy uniqueName="[Measures].[Recovery Rate]" caption="Recovery Rate" measure="1" displayFolder="" measureGroup="Feuil2" count="0"/>
    <cacheHierarchy uniqueName="[Measures].[Daily Growth Rate]" caption="Daily Growth Rate" measure="1" displayFolder="" measureGroup="Feuil2" count="0"/>
    <cacheHierarchy uniqueName="[Measures].[Total Confirmed]" caption="Total Confirmed" measure="1" displayFolder="" measureGroup="Feuil2" count="0"/>
    <cacheHierarchy uniqueName="[Measures].[__XL_Count Feuil2]" caption="__XL_Count Feuil2" measure="1" displayFolder="" measureGroup="Feuil2" count="0" hidden="1"/>
    <cacheHierarchy uniqueName="[Measures].[__XL_Count Feuil2 1]" caption="__XL_Count Feuil2 1" measure="1" displayFolder="" measureGroup="Feuil2 1" count="0" hidden="1"/>
    <cacheHierarchy uniqueName="[Measures].[__No measures defined]" caption="__No measures defined" measure="1" displayFolder="" count="0" hidden="1"/>
    <cacheHierarchy uniqueName="[Measures].[_Total Confirmed Goal]" caption="_Total Confirmed Goal" measure="1" displayFolder="" measureGroup="Feuil2" count="0" hidden="1"/>
    <cacheHierarchy uniqueName="[Measures].[_Total Confirmed Status]" caption="_Total Confirmed Status" measure="1" iconSet="6" displayFolder="" measureGroup="Feuil2" count="0" hidden="1"/>
  </cacheHierarchies>
  <kpis count="1">
    <kpi uniqueName="Total Confirmed" caption="Total Confirmed" displayFolder="" measureGroup="Feuil2" parent="" value="[Measures].[Total Confirmed]" goal="[Measures].[_Total Confirmed Goal]" status="[Measures].[_Total Confirmed Status]" trend="" weight=""/>
  </kpis>
  <dimensions count="3">
    <dimension name="Feuil2" uniqueName="[Feuil2]" caption="Feuil2"/>
    <dimension name="Feuil2 1" uniqueName="[Feuil2 1]" caption="Feuil2 1"/>
    <dimension measure="1" name="Measures" uniqueName="[Measures]" caption="Measures"/>
  </dimensions>
  <measureGroups count="2">
    <measureGroup name="Feuil2" caption="Feuil2"/>
    <measureGroup name="Feuil2 1" caption="Feuil2 1"/>
  </measureGroups>
  <maps count="2">
    <map measureGroup="0" dimension="0"/>
    <map measureGroup="1" dimension="1"/>
  </maps>
  <extLst>
    <ext xmlns:x14="http://schemas.microsoft.com/office/spreadsheetml/2009/9/main" uri="{725AE2AE-9491-48be-B2B4-4EB974FC3084}">
      <x14:pivotCacheDefinition pivotCacheId="1058834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0E68CC-460D-4AC7-A1C4-01DCB743AFD6}" name="PivotChartTable3" cacheId="512"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5">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8">
    <chartFormat chart="4" format="75" series="1">
      <pivotArea type="data" outline="0" fieldPosition="0">
        <references count="1">
          <reference field="4294967294" count="1" selected="0">
            <x v="0"/>
          </reference>
        </references>
      </pivotArea>
    </chartFormat>
    <chartFormat chart="4" format="76">
      <pivotArea type="data" outline="0" fieldPosition="0">
        <references count="2">
          <reference field="4294967294" count="1" selected="0">
            <x v="0"/>
          </reference>
          <reference field="0" count="1" selected="0">
            <x v="0"/>
          </reference>
        </references>
      </pivotArea>
    </chartFormat>
    <chartFormat chart="4" format="77">
      <pivotArea type="data" outline="0" fieldPosition="0">
        <references count="2">
          <reference field="4294967294" count="1" selected="0">
            <x v="0"/>
          </reference>
          <reference field="0" count="1" selected="0">
            <x v="1"/>
          </reference>
        </references>
      </pivotArea>
    </chartFormat>
    <chartFormat chart="4" format="78">
      <pivotArea type="data" outline="0" fieldPosition="0">
        <references count="2">
          <reference field="4294967294" count="1" selected="0">
            <x v="0"/>
          </reference>
          <reference field="0" count="1" selected="0">
            <x v="2"/>
          </reference>
        </references>
      </pivotArea>
    </chartFormat>
    <chartFormat chart="4" format="79">
      <pivotArea type="data" outline="0" fieldPosition="0">
        <references count="2">
          <reference field="4294967294" count="1" selected="0">
            <x v="0"/>
          </reference>
          <reference field="0" count="1" selected="0">
            <x v="3"/>
          </reference>
        </references>
      </pivotArea>
    </chartFormat>
    <chartFormat chart="4" format="80">
      <pivotArea type="data" outline="0" fieldPosition="0">
        <references count="2">
          <reference field="4294967294" count="1" selected="0">
            <x v="0"/>
          </reference>
          <reference field="0" count="1" selected="0">
            <x v="4"/>
          </reference>
        </references>
      </pivotArea>
    </chartFormat>
    <chartFormat chart="4" format="81">
      <pivotArea type="data" outline="0" fieldPosition="0">
        <references count="2">
          <reference field="4294967294" count="1" selected="0">
            <x v="0"/>
          </reference>
          <reference field="0" count="1" selected="0">
            <x v="5"/>
          </reference>
        </references>
      </pivotArea>
    </chartFormat>
    <chartFormat chart="4" format="82">
      <pivotArea type="data" outline="0" fieldPosition="0">
        <references count="2">
          <reference field="4294967294" count="1" selected="0">
            <x v="0"/>
          </reference>
          <reference field="0" count="1" selected="0">
            <x v="6"/>
          </reference>
        </references>
      </pivotArea>
    </chartFormat>
  </chartFormats>
  <pivotHierarchies count="5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0.00 %;0.00 %"/>
      </x15:pivotTableServerFormats>
    </ext>
    <ext xmlns:x15="http://schemas.microsoft.com/office/spreadsheetml/2010/11/main" uri="{44433962-1CF7-4059-B4EE-95C3D5FFCF73}">
      <x15:pivotTableData rowCount="8" columnCount="1" cacheId="105883496">
        <x15:pivotRow count="1">
          <x15:c>
            <x15:v>2.3070535111849276E-2</x15:v>
            <x15:x in="0"/>
          </x15:c>
        </x15:pivotRow>
        <x15:pivotRow count="1">
          <x15:c>
            <x15:v>2.8179606441362071E-2</x15:v>
            <x15:x in="0"/>
          </x15:c>
        </x15:pivotRow>
        <x15:pivotRow count="1">
          <x15:c>
            <x15:v>4.4164075347544074E-2</x15:v>
            <x15:x in="0"/>
          </x15:c>
        </x15:pivotRow>
        <x15:pivotRow count="1">
          <x15:c>
            <x15:v>6.8009164990815357E-2</x15:v>
            <x15:x in="0"/>
          </x15:c>
        </x15:pivotRow>
        <x15:pivotRow count="1">
          <x15:c>
            <x15:v>6.6277519520447692E-2</x15:v>
            <x15:x in="0"/>
          </x15:c>
        </x15:pivotRow>
        <x15:pivotRow count="1">
          <x15:c>
            <x15:v>5.398645375787807E-2</x15:v>
            <x15:x in="0"/>
          </x15:c>
        </x15:pivotRow>
        <x15:pivotRow count="1">
          <x15:c>
            <x15:v>4.3289740256273197E-2</x15:v>
            <x15:x in="0"/>
          </x15:c>
        </x15:pivotRow>
        <x15:pivotRow count="1">
          <x15:c>
            <x15:v>5.2365068001802302E-2</x15:v>
            <x15:x in="0"/>
          </x15:c>
        </x15:pivotRow>
      </x15:pivotTableData>
    </ext>
    <ext xmlns:x15="http://schemas.microsoft.com/office/spreadsheetml/2010/11/main" uri="{E67621CE-5B39-4880-91FE-76760E9C1902}">
      <x15:pivotTableUISettings sourceDataName="Requête - Feuil2">
        <x15:activeTabTopLevelEntity name="[Feuil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790A66-08DE-4C94-B9CE-7086BA92C5F2}" name="PivotChartTable1" cacheId="509" applyNumberFormats="0" applyBorderFormats="0" applyFontFormats="0" applyPatternFormats="0" applyAlignmentFormats="0" applyWidthHeightFormats="1" dataCaption="Valeurs" updatedVersion="7" minRefreshableVersion="3" useAutoFormatting="1" subtotalHiddenItems="1" itemPrintTitles="1" createdVersion="7" indent="0" outline="1" outlineData="1" multipleFieldFilters="0" chartFormat="3">
  <location ref="A1:B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omme de Confirmed" fld="0" baseField="0" baseItem="0"/>
  </dataFields>
  <chartFormats count="8">
    <chartFormat chart="0" format="53" series="1">
      <pivotArea type="data" outline="0" fieldPosition="0">
        <references count="1">
          <reference field="4294967294" count="1" selected="0">
            <x v="0"/>
          </reference>
        </references>
      </pivotArea>
    </chartFormat>
    <chartFormat chart="0" format="54">
      <pivotArea type="data" outline="0" fieldPosition="0">
        <references count="2">
          <reference field="4294967294" count="1" selected="0">
            <x v="0"/>
          </reference>
          <reference field="1" count="1" selected="0">
            <x v="0"/>
          </reference>
        </references>
      </pivotArea>
    </chartFormat>
    <chartFormat chart="0" format="55">
      <pivotArea type="data" outline="0" fieldPosition="0">
        <references count="2">
          <reference field="4294967294" count="1" selected="0">
            <x v="0"/>
          </reference>
          <reference field="1" count="1" selected="0">
            <x v="1"/>
          </reference>
        </references>
      </pivotArea>
    </chartFormat>
    <chartFormat chart="0" format="56">
      <pivotArea type="data" outline="0" fieldPosition="0">
        <references count="2">
          <reference field="4294967294" count="1" selected="0">
            <x v="0"/>
          </reference>
          <reference field="1" count="1" selected="0">
            <x v="2"/>
          </reference>
        </references>
      </pivotArea>
    </chartFormat>
    <chartFormat chart="0" format="57">
      <pivotArea type="data" outline="0" fieldPosition="0">
        <references count="2">
          <reference field="4294967294" count="1" selected="0">
            <x v="0"/>
          </reference>
          <reference field="1" count="1" selected="0">
            <x v="3"/>
          </reference>
        </references>
      </pivotArea>
    </chartFormat>
    <chartFormat chart="0" format="58">
      <pivotArea type="data" outline="0" fieldPosition="0">
        <references count="2">
          <reference field="4294967294" count="1" selected="0">
            <x v="0"/>
          </reference>
          <reference field="1" count="1" selected="0">
            <x v="4"/>
          </reference>
        </references>
      </pivotArea>
    </chartFormat>
    <chartFormat chart="0" format="59">
      <pivotArea type="data" outline="0" fieldPosition="0">
        <references count="2">
          <reference field="4294967294" count="1" selected="0">
            <x v="0"/>
          </reference>
          <reference field="1" count="1" selected="0">
            <x v="5"/>
          </reference>
        </references>
      </pivotArea>
    </chartFormat>
    <chartFormat chart="0" format="60">
      <pivotArea type="data" outline="0" fieldPosition="0">
        <references count="2">
          <reference field="4294967294" count="1" selected="0">
            <x v="0"/>
          </reference>
          <reference field="1" count="1" selected="0">
            <x v="6"/>
          </reference>
        </references>
      </pivotArea>
    </chartFormat>
  </chartFormats>
  <pivotHierarchies count="57">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1954210486">
        <x15:pivotRow count="1">
          <x15:c>
            <x15:v>38534</x15:v>
          </x15:c>
        </x15:pivotRow>
        <x15:pivotRow count="1">
          <x15:c>
            <x15:v>1663437</x15:v>
          </x15:c>
        </x15:pivotRow>
        <x15:pivotRow count="1">
          <x15:c>
            <x15:v>9002815</x15:v>
          </x15:c>
        </x15:pivotRow>
        <x15:pivotRow count="1">
          <x15:c>
            <x15:v>63391662</x15:v>
          </x15:c>
        </x15:pivotRow>
        <x15:pivotRow count="1">
          <x15:c>
            <x15:v>144990399</x15:v>
          </x15:c>
        </x15:pivotRow>
        <x15:pivotRow count="1">
          <x15:c>
            <x15:v>246525787</x15:v>
          </x15:c>
        </x15:pivotRow>
        <x15:pivotRow count="1">
          <x15:c>
            <x15:v>362895848</x15:v>
          </x15:c>
        </x15:pivotRow>
        <x15:pivotRow count="1">
          <x15:c>
            <x15:v>828508482</x15:v>
          </x15:c>
        </x15:pivotRow>
      </x15:pivotTableData>
    </ext>
    <ext xmlns:x15="http://schemas.microsoft.com/office/spreadsheetml/2010/11/main" uri="{E67621CE-5B39-4880-91FE-76760E9C1902}">
      <x15:pivotTableUISettings>
        <x15:activeTabTopLevelEntity name="[Feuil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0E68CC-460D-4AC7-A1C4-01DCB743AFD6}" name="PivotChartTable5" cacheId="506"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3">
  <location ref="A1:B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8">
    <chartFormat chart="0" format="51" series="1">
      <pivotArea type="data" outline="0" fieldPosition="0">
        <references count="1">
          <reference field="4294967294" count="1" selected="0">
            <x v="0"/>
          </reference>
        </references>
      </pivotArea>
    </chartFormat>
    <chartFormat chart="0" format="52">
      <pivotArea type="data" outline="0" fieldPosition="0">
        <references count="2">
          <reference field="4294967294" count="1" selected="0">
            <x v="0"/>
          </reference>
          <reference field="1" count="1" selected="0">
            <x v="0"/>
          </reference>
        </references>
      </pivotArea>
    </chartFormat>
    <chartFormat chart="0" format="53">
      <pivotArea type="data" outline="0" fieldPosition="0">
        <references count="2">
          <reference field="4294967294" count="1" selected="0">
            <x v="0"/>
          </reference>
          <reference field="1" count="1" selected="0">
            <x v="1"/>
          </reference>
        </references>
      </pivotArea>
    </chartFormat>
    <chartFormat chart="0" format="54">
      <pivotArea type="data" outline="0" fieldPosition="0">
        <references count="2">
          <reference field="4294967294" count="1" selected="0">
            <x v="0"/>
          </reference>
          <reference field="1" count="1" selected="0">
            <x v="2"/>
          </reference>
        </references>
      </pivotArea>
    </chartFormat>
    <chartFormat chart="0" format="55">
      <pivotArea type="data" outline="0" fieldPosition="0">
        <references count="2">
          <reference field="4294967294" count="1" selected="0">
            <x v="0"/>
          </reference>
          <reference field="1" count="1" selected="0">
            <x v="3"/>
          </reference>
        </references>
      </pivotArea>
    </chartFormat>
    <chartFormat chart="0" format="56">
      <pivotArea type="data" outline="0" fieldPosition="0">
        <references count="2">
          <reference field="4294967294" count="1" selected="0">
            <x v="0"/>
          </reference>
          <reference field="1" count="1" selected="0">
            <x v="4"/>
          </reference>
        </references>
      </pivotArea>
    </chartFormat>
    <chartFormat chart="0" format="57">
      <pivotArea type="data" outline="0" fieldPosition="0">
        <references count="2">
          <reference field="4294967294" count="1" selected="0">
            <x v="0"/>
          </reference>
          <reference field="1" count="1" selected="0">
            <x v="5"/>
          </reference>
        </references>
      </pivotArea>
    </chartFormat>
    <chartFormat chart="0" format="58">
      <pivotArea type="data" outline="0" fieldPosition="0">
        <references count="2">
          <reference field="4294967294" count="1" selected="0">
            <x v="0"/>
          </reference>
          <reference field="1" count="1" selected="0">
            <x v="6"/>
          </reference>
        </references>
      </pivotArea>
    </chartFormat>
  </chartFormats>
  <pivotHierarchies count="5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0.00 %;0.00 %"/>
      </x15:pivotTableServerFormats>
    </ext>
    <ext xmlns:x15="http://schemas.microsoft.com/office/spreadsheetml/2010/11/main" uri="{44433962-1CF7-4059-B4EE-95C3D5FFCF73}">
      <x15:pivotTableData rowCount="8" columnCount="1" cacheId="137406356">
        <x15:pivotRow count="1">
          <x15:c>
            <x15:v>2.1747028598121144E-2</x15:v>
            <x15:x in="0"/>
          </x15:c>
        </x15:pivotRow>
        <x15:pivotRow count="1">
          <x15:c>
            <x15:v>0.21862505162503901</x15:v>
            <x15:x in="0"/>
          </x15:c>
        </x15:pivotRow>
        <x15:pivotRow count="1">
          <x15:c>
            <x15:v>0.29372723975778686</x15:v>
            <x15:x in="0"/>
          </x15:c>
        </x15:pivotRow>
        <x15:pivotRow count="1">
          <x15:c>
            <x15:v>0.25151604322978627</x15:v>
            <x15:x in="0"/>
          </x15:c>
        </x15:pivotRow>
        <x15:pivotRow count="1">
          <x15:c>
            <x15:v>0.36469199591622614</x15:v>
            <x15:x in="0"/>
          </x15:c>
        </x15:pivotRow>
        <x15:pivotRow count="1">
          <x15:c>
            <x15:v>0.47453156695530596</x15:v>
            <x15:x in="0"/>
          </x15:c>
        </x15:pivotRow>
        <x15:pivotRow count="1">
          <x15:c>
            <x15:v>0.55000415436001349</x15:v>
            <x15:x in="0"/>
          </x15:c>
        </x15:pivotRow>
        <x15:pivotRow count="1">
          <x15:c>
            <x15:v>0.46880416729396862</x15:v>
            <x15:x in="0"/>
          </x15:c>
        </x15:pivotRow>
      </x15:pivotTableData>
    </ext>
    <ext xmlns:x15="http://schemas.microsoft.com/office/spreadsheetml/2010/11/main" uri="{E67621CE-5B39-4880-91FE-76760E9C1902}">
      <x15:pivotTableUISettings sourceDataName="Requête - Feuil2">
        <x15:activeTabTopLevelEntity name="[Feuil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5FFDE2-8783-4D6F-8CD1-50FD51751B70}" name="PivotChartTable6" cacheId="503"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1">
  <location ref="A1:B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Moyenne de New cases" fld="1" subtotal="average" baseField="0" baseItem="63052704" numFmtId="2"/>
  </dataFields>
  <chartFormats count="7">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3"/>
          </reference>
        </references>
      </pivotArea>
    </chartFormat>
    <chartFormat chart="0" format="8">
      <pivotArea type="data" outline="0" fieldPosition="0">
        <references count="2">
          <reference field="4294967294" count="1" selected="0">
            <x v="0"/>
          </reference>
          <reference field="0" count="1" selected="0">
            <x v="5"/>
          </reference>
        </references>
      </pivotArea>
    </chartFormat>
  </chartFormats>
  <pivotHierarchies count="5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imum de New cases"/>
    <pivotHierarchy dragToData="1" caption="Minimum de New cases"/>
    <pivotHierarchy dragToData="1" caption="Moyenne de New cas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754739712">
        <x15:pivotRow count="1">
          <x15:c>
            <x15:v>80.17952127659575</x15:v>
          </x15:c>
        </x15:pivotRow>
        <x15:pivotRow count="1">
          <x15:c>
            <x15:v>1343.8381458966564</x15:v>
          </x15:c>
        </x15:pivotRow>
        <x15:pivotRow count="1">
          <x15:c>
            <x15:v>360.45793036750484</x15:v>
          </x15:c>
        </x15:pivotRow>
        <x15:pivotRow count="1">
          <x15:c>
            <x15:v>315.05775075987845</x15:v>
          </x15:c>
        </x15:pivotRow>
        <x15:pivotRow count="1">
          <x15:c>
            <x15:v>976.22127659574471</x15:v>
          </x15:c>
        </x15:pivotRow>
        <x15:pivotRow count="1">
          <x15:c>
            <x15:v>97.034242021276597</x15:v>
          </x15:c>
        </x15:pivotRow>
        <x15:pivotRow count="1">
          <x15:c>
            <x15:v>469.36375014222324</x15:v>
          </x15:c>
        </x15:pivotRow>
      </x15:pivotTableData>
    </ext>
    <ext xmlns:x15="http://schemas.microsoft.com/office/spreadsheetml/2010/11/main" uri="{E67621CE-5B39-4880-91FE-76760E9C1902}">
      <x15:pivotTableUISettings sourceDataName="Requête - Feuil2">
        <x15:activeTabTopLevelEntity name="[Feuil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BD57CF-0B25-492B-9052-0A2447A7BF0C}" name="PivotChartTable7" cacheId="500"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1">
  <location ref="A1:D9"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Fields count="1">
    <field x="-2"/>
  </colFields>
  <colItems count="3">
    <i>
      <x/>
    </i>
    <i i="1">
      <x v="1"/>
    </i>
    <i i="2">
      <x v="2"/>
    </i>
  </colItems>
  <dataFields count="3">
    <dataField name="Somme de Confirmed" fld="0" baseField="0" baseItem="0"/>
    <dataField name="Somme de Deaths" fld="1" baseField="0" baseItem="0"/>
    <dataField name="Somme de Recovered" fld="2"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5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8" columnCount="3" cacheId="597393127">
        <x15:pivotRow count="3">
          <x15:c>
            <x15:v>38534</x15:v>
            <x15:x in="0"/>
          </x15:c>
          <x15:c>
            <x15:v>889</x15:v>
            <x15:x in="0"/>
          </x15:c>
          <x15:c>
            <x15:v>838</x15:v>
            <x15:x in="0"/>
          </x15:c>
        </x15:pivotRow>
        <x15:pivotRow count="3">
          <x15:c>
            <x15:v>1663437</x15:v>
            <x15:x in="0"/>
          </x15:c>
          <x15:c>
            <x15:v>46875</x15:v>
            <x15:x in="0"/>
          </x15:c>
          <x15:c>
            <x15:v>363669</x15:v>
            <x15:x in="0"/>
          </x15:c>
        </x15:pivotRow>
        <x15:pivotRow count="3">
          <x15:c>
            <x15:v>9002815</x15:v>
            <x15:x in="0"/>
          </x15:c>
          <x15:c>
            <x15:v>397601</x15:v>
            <x15:x in="0"/>
          </x15:c>
          <x15:c>
            <x15:v>2644372</x15:v>
            <x15:x in="0"/>
          </x15:c>
        </x15:pivotRow>
        <x15:pivotRow count="3">
          <x15:c>
            <x15:v>63391662</x15:v>
            <x15:x in="0"/>
          </x15:c>
          <x15:c>
            <x15:v>4311214</x15:v>
            <x15:x in="0"/>
          </x15:c>
          <x15:c>
            <x15:v>15944020</x15:v>
            <x15:x in="0"/>
          </x15:c>
        </x15:pivotRow>
        <x15:pivotRow count="3">
          <x15:c>
            <x15:v>144990399</x15:v>
            <x15:x in="0"/>
          </x15:c>
          <x15:c>
            <x15:v>9609604</x15:v>
            <x15:x in="0"/>
          </x15:c>
          <x15:c>
            <x15:v>52876838</x15:v>
            <x15:x in="0"/>
          </x15:c>
        </x15:pivotRow>
        <x15:pivotRow count="3">
          <x15:c>
            <x15:v>246525787</x15:v>
            <x15:x in="0"/>
          </x15:c>
          <x15:c>
            <x15:v>13309053</x15:v>
            <x15:x in="0"/>
          </x15:c>
          <x15:c>
            <x15:v>116984268</x15:v>
            <x15:x in="0"/>
          </x15:c>
        </x15:pivotRow>
        <x15:pivotRow count="3">
          <x15:c>
            <x15:v>362895848</x15:v>
            <x15:x in="0"/>
          </x15:c>
          <x15:c>
            <x15:v>15709667</x15:v>
            <x15:x in="0"/>
          </x15:c>
          <x15:c>
            <x15:v>199594224</x15:v>
            <x15:x in="0"/>
          </x15:c>
        </x15:pivotRow>
        <x15:pivotRow count="3">
          <x15:c>
            <x15:v>828508482</x15:v>
            <x15:x in="0"/>
          </x15:c>
          <x15:c>
            <x15:v>43384903</x15:v>
            <x15:x in="0"/>
          </x15:c>
          <x15:c>
            <x15:v>388408229</x15:v>
            <x15:x in="0"/>
          </x15:c>
        </x15:pivotRow>
      </x15:pivotTableData>
    </ext>
    <ext xmlns:x15="http://schemas.microsoft.com/office/spreadsheetml/2010/11/main" uri="{E67621CE-5B39-4880-91FE-76760E9C1902}">
      <x15:pivotTableUISettings sourceDataName="Requête - Feuil2">
        <x15:activeTabTopLevelEntity name="[Feuil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5BF243-B51E-4215-8236-EDD3B47C141F}" name="PivotChartTable8" cacheId="497"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1">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omme de Deaths" fld="0" baseField="0" baseItem="0"/>
  </dataFields>
  <chartFormats count="7">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5"/>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s>
  <pivotHierarchies count="5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962444111">
        <x15:pivotRow count="1">
          <x15:c>
            <x15:v>439978</x15:v>
          </x15:c>
        </x15:pivotRow>
        <x15:pivotRow count="1">
          <x15:c>
            <x15:v>19359292</x15:v>
          </x15:c>
        </x15:pivotRow>
        <x15:pivotRow count="1">
          <x15:c>
            <x15:v>1924029</x15:v>
          </x15:c>
        </x15:pivotRow>
        <x15:pivotRow count="1">
          <x15:c>
            <x15:v>19271040</x15:v>
          </x15:c>
        </x15:pivotRow>
        <x15:pivotRow count="1">
          <x15:c>
            <x15:v>1458134</x15:v>
          </x15:c>
        </x15:pivotRow>
        <x15:pivotRow count="1">
          <x15:c>
            <x15:v>932430</x15:v>
          </x15:c>
        </x15:pivotRow>
        <x15:pivotRow count="1">
          <x15:c>
            <x15:v>43384903</x15:v>
          </x15:c>
        </x15:pivotRow>
      </x15:pivotTableData>
    </ext>
    <ext xmlns:x15="http://schemas.microsoft.com/office/spreadsheetml/2010/11/main" uri="{E67621CE-5B39-4880-91FE-76760E9C1902}">
      <x15:pivotTableUISettings sourceDataName="Requête - Feuil2">
        <x15:activeTabTopLevelEntity name="[Feuil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70734E-3040-4419-B263-29EF046E3160}" name="PivotChartTable9" cacheId="494"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1">
  <location ref="A1:B9" firstHeaderRow="1" firstDataRow="1" firstDataCol="1"/>
  <pivotFields count="3">
    <pivotField allDrilled="1" subtotalTop="0" showAll="0" sortType="ascending"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fld="1" subtotal="count" baseField="0" baseItem="0"/>
  </dataFields>
  <chartFormats count="8">
    <chartFormat chart="0" format="4"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2" count="1" selected="0">
            <x v="1"/>
          </reference>
        </references>
      </pivotArea>
    </chartFormat>
    <chartFormat chart="0" format="7">
      <pivotArea type="data" outline="0" fieldPosition="0">
        <references count="2">
          <reference field="4294967294" count="1" selected="0">
            <x v="0"/>
          </reference>
          <reference field="2" count="1" selected="0">
            <x v="2"/>
          </reference>
        </references>
      </pivotArea>
    </chartFormat>
    <chartFormat chart="0" format="8">
      <pivotArea type="data" outline="0" fieldPosition="0">
        <references count="2">
          <reference field="4294967294" count="1" selected="0">
            <x v="0"/>
          </reference>
          <reference field="2" count="1" selected="0">
            <x v="3"/>
          </reference>
        </references>
      </pivotArea>
    </chartFormat>
    <chartFormat chart="0" format="9">
      <pivotArea type="data" outline="0" fieldPosition="0">
        <references count="2">
          <reference field="4294967294" count="1" selected="0">
            <x v="0"/>
          </reference>
          <reference field="2" count="1" selected="0">
            <x v="4"/>
          </reference>
        </references>
      </pivotArea>
    </chartFormat>
    <chartFormat chart="0" format="10">
      <pivotArea type="data" outline="0" fieldPosition="0">
        <references count="2">
          <reference field="4294967294" count="1" selected="0">
            <x v="0"/>
          </reference>
          <reference field="2" count="1" selected="0">
            <x v="5"/>
          </reference>
        </references>
      </pivotArea>
    </chartFormat>
    <chartFormat chart="0" format="11">
      <pivotArea type="data" outline="0" fieldPosition="0">
        <references count="2">
          <reference field="4294967294" count="1" selected="0">
            <x v="0"/>
          </reference>
          <reference field="2" count="1" selected="0">
            <x v="6"/>
          </reference>
        </references>
      </pivotArea>
    </chartFormat>
    <chartFormat chart="0" format="12">
      <pivotArea type="data" outline="0" fieldPosition="0">
        <references count="2">
          <reference field="4294967294" count="1" selected="0">
            <x v="0"/>
          </reference>
          <reference field="2" count="1" selected="0">
            <x v="0"/>
          </reference>
        </references>
      </pivotArea>
    </chartFormat>
  </chartFormats>
  <pivotHierarchies count="5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0.00 %;0.00 %"/>
      </x15:pivotTableServerFormats>
    </ext>
    <ext xmlns:x15="http://schemas.microsoft.com/office/spreadsheetml/2010/11/main" uri="{44433962-1CF7-4059-B4EE-95C3D5FFCF73}">
      <x15:pivotTableData rowCount="8" columnCount="1" cacheId="49454674">
        <x15:pivotRow count="1">
          <x15:c>
            <x15:v>0.24321378522862924</x15:v>
            <x15:x in="0"/>
          </x15:c>
        </x15:pivotRow>
        <x15:pivotRow count="1">
          <x15:c>
            <x15:v>4.5315211817459872E-2</x15:v>
            <x15:x in="0"/>
          </x15:c>
        </x15:pivotRow>
        <x15:pivotRow count="1">
          <x15:c>
            <x15:v>8.7313134836159587E-2</x15:v>
            <x15:x in="0"/>
          </x15:c>
        </x15:pivotRow>
        <x15:pivotRow count="1">
          <x15:c>
            <x15:v>3.8055209847629487E-2</x15:v>
            <x15:x in="0"/>
          </x15:c>
        </x15:pivotRow>
        <x15:pivotRow count="1">
          <x15:c>
            <x15:v>2.0146451214331784E-2</x15:v>
            <x15:x in="0"/>
          </x15:c>
        </x15:pivotRow>
        <x15:pivotRow count="1">
          <x15:c>
            <x15:v>1.730367054867165E-2</x15:v>
            <x15:x in="0"/>
          </x15:c>
        </x15:pivotRow>
        <x15:pivotRow count="1">
          <x15:c>
            <x15:v>1.6618848171555824E-2</x15:v>
            <x15:x in="0"/>
          </x15:c>
        </x15:pivotRow>
        <x15:pivotRow count="1">
          <x15:c>
            <x15:v>1.9916455122061139E-2</x15:v>
            <x15:x in="0"/>
          </x15:c>
        </x15:pivotRow>
      </x15:pivotTableData>
    </ext>
    <ext xmlns:x15="http://schemas.microsoft.com/office/spreadsheetml/2010/11/main" uri="{E67621CE-5B39-4880-91FE-76760E9C1902}">
      <x15:pivotTableUISettings sourceDataName="Requête - Feuil2">
        <x15:activeTabTopLevelEntity name="[Feuil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0F865B-5954-42F0-9BE9-D999207D88CE}" name="Tableau croisé dynamique1" cacheId="491" applyNumberFormats="0" applyBorderFormats="0" applyFontFormats="0" applyPatternFormats="0" applyAlignmentFormats="0" applyWidthHeightFormats="1" dataCaption="Valeurs" tag="3074df90-fdfa-43f4-a524-a942568f393c" updatedVersion="7" minRefreshableVersion="3" useAutoFormatting="1" subtotalHiddenItems="1" itemPrintTitles="1" createdVersion="5" indent="0" outline="1" outlineData="1" multipleFieldFilters="0">
  <location ref="B3:I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57">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uil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Country_Region" xr10:uid="{1065C3DA-773F-4927-85C5-DA80EF1FC7B2}" sourceName="[Feuil2].[Country/Region]">
  <pivotTables>
    <pivotTable tabId="5" name="Tableau croisé dynamique1"/>
  </pivotTables>
  <data>
    <olap pivotCacheId="1024659979">
      <levels count="2">
        <level uniqueName="[Feuil2].[Country/Region].[(All)]" sourceCaption="(All)" count="0"/>
        <level uniqueName="[Feuil2].[Country/Region].[Country/Region]" sourceCaption="Country/Region" count="187">
          <ranges>
            <range startItem="0">
              <i n="[Feuil2].[Country/Region].&amp;[Afghanistan]" c="Afghanistan"/>
              <i n="[Feuil2].[Country/Region].&amp;[Albania]" c="Albania"/>
              <i n="[Feuil2].[Country/Region].&amp;[Algeria]" c="Algeria"/>
              <i n="[Feuil2].[Country/Region].&amp;[Andorra]" c="Andorra"/>
              <i n="[Feuil2].[Country/Region].&amp;[Angola]" c="Angola"/>
              <i n="[Feuil2].[Country/Region].&amp;[Antigua and Barbuda]" c="Antigua and Barbuda"/>
              <i n="[Feuil2].[Country/Region].&amp;[Argentina]" c="Argentina"/>
              <i n="[Feuil2].[Country/Region].&amp;[Armenia]" c="Armenia"/>
              <i n="[Feuil2].[Country/Region].&amp;[Australia]" c="Australia"/>
              <i n="[Feuil2].[Country/Region].&amp;[Austria]" c="Austria"/>
              <i n="[Feuil2].[Country/Region].&amp;[Azerbaijan]" c="Azerbaijan"/>
              <i n="[Feuil2].[Country/Region].&amp;[Bahamas]" c="Bahamas"/>
              <i n="[Feuil2].[Country/Region].&amp;[Bahrain]" c="Bahrain"/>
              <i n="[Feuil2].[Country/Region].&amp;[Bangladesh]" c="Bangladesh"/>
              <i n="[Feuil2].[Country/Region].&amp;[Barbados]" c="Barbados"/>
              <i n="[Feuil2].[Country/Region].&amp;[Belarus]" c="Belarus"/>
              <i n="[Feuil2].[Country/Region].&amp;[Belgium]" c="Belgium"/>
              <i n="[Feuil2].[Country/Region].&amp;[Belize]" c="Belize"/>
              <i n="[Feuil2].[Country/Region].&amp;[Benin]" c="Benin"/>
              <i n="[Feuil2].[Country/Region].&amp;[Bhutan]" c="Bhutan"/>
              <i n="[Feuil2].[Country/Region].&amp;[Bolivia]" c="Bolivia"/>
              <i n="[Feuil2].[Country/Region].&amp;[Bosnia and Herzegovina]" c="Bosnia and Herzegovina"/>
              <i n="[Feuil2].[Country/Region].&amp;[Botswana]" c="Botswana"/>
              <i n="[Feuil2].[Country/Region].&amp;[Brazil]" c="Brazil"/>
              <i n="[Feuil2].[Country/Region].&amp;[Brunei]" c="Brunei"/>
              <i n="[Feuil2].[Country/Region].&amp;[Bulgaria]" c="Bulgaria"/>
              <i n="[Feuil2].[Country/Region].&amp;[Burkina Faso]" c="Burkina Faso"/>
              <i n="[Feuil2].[Country/Region].&amp;[Burma]" c="Burma"/>
              <i n="[Feuil2].[Country/Region].&amp;[Burundi]" c="Burundi"/>
              <i n="[Feuil2].[Country/Region].&amp;[Cabo Verde]" c="Cabo Verde"/>
              <i n="[Feuil2].[Country/Region].&amp;[Cambodia]" c="Cambodia"/>
              <i n="[Feuil2].[Country/Region].&amp;[Cameroon]" c="Cameroon"/>
              <i n="[Feuil2].[Country/Region].&amp;[Canada]" c="Canada"/>
              <i n="[Feuil2].[Country/Region].&amp;[Central African Republic]" c="Central African Republic"/>
              <i n="[Feuil2].[Country/Region].&amp;[Chad]" c="Chad"/>
              <i n="[Feuil2].[Country/Region].&amp;[Chile]" c="Chile"/>
              <i n="[Feuil2].[Country/Region].&amp;[China]" c="China"/>
              <i n="[Feuil2].[Country/Region].&amp;[Colombia]" c="Colombia"/>
              <i n="[Feuil2].[Country/Region].&amp;[Comoros]" c="Comoros"/>
              <i n="[Feuil2].[Country/Region].&amp;[Congo (Brazzaville)]" c="Congo (Brazzaville)"/>
              <i n="[Feuil2].[Country/Region].&amp;[Congo (Kinshasa)]" c="Congo (Kinshasa)"/>
              <i n="[Feuil2].[Country/Region].&amp;[Costa Rica]" c="Costa Rica"/>
              <i n="[Feuil2].[Country/Region].&amp;[Cote d'Ivoire]" c="Cote d'Ivoire"/>
              <i n="[Feuil2].[Country/Region].&amp;[Croatia]" c="Croatia"/>
              <i n="[Feuil2].[Country/Region].&amp;[Cuba]" c="Cuba"/>
              <i n="[Feuil2].[Country/Region].&amp;[Cyprus]" c="Cyprus"/>
              <i n="[Feuil2].[Country/Region].&amp;[Czechia]" c="Czechia"/>
              <i n="[Feuil2].[Country/Region].&amp;[Denmark]" c="Denmark"/>
              <i n="[Feuil2].[Country/Region].&amp;[Djibouti]" c="Djibouti"/>
              <i n="[Feuil2].[Country/Region].&amp;[Dominica]" c="Dominica"/>
              <i n="[Feuil2].[Country/Region].&amp;[Dominican Republic]" c="Dominican Republic"/>
              <i n="[Feuil2].[Country/Region].&amp;[Ecuador]" c="Ecuador"/>
              <i n="[Feuil2].[Country/Region].&amp;[Egypt]" c="Egypt"/>
              <i n="[Feuil2].[Country/Region].&amp;[El Salvador]" c="El Salvador"/>
              <i n="[Feuil2].[Country/Region].&amp;[Equatorial Guinea]" c="Equatorial Guinea"/>
              <i n="[Feuil2].[Country/Region].&amp;[Eritrea]" c="Eritrea"/>
              <i n="[Feuil2].[Country/Region].&amp;[Estonia]" c="Estonia"/>
              <i n="[Feuil2].[Country/Region].&amp;[Eswatini]" c="Eswatini"/>
              <i n="[Feuil2].[Country/Region].&amp;[Ethiopia]" c="Ethiopia"/>
              <i n="[Feuil2].[Country/Region].&amp;[Fiji]" c="Fiji"/>
              <i n="[Feuil2].[Country/Region].&amp;[Finland]" c="Finland"/>
              <i n="[Feuil2].[Country/Region].&amp;[France]" c="France"/>
              <i n="[Feuil2].[Country/Region].&amp;[Gabon]" c="Gabon"/>
              <i n="[Feuil2].[Country/Region].&amp;[Gambia]" c="Gambia"/>
              <i n="[Feuil2].[Country/Region].&amp;[Georgia]" c="Georgia"/>
              <i n="[Feuil2].[Country/Region].&amp;[Germany]" c="Germany"/>
              <i n="[Feuil2].[Country/Region].&amp;[Ghana]" c="Ghana"/>
              <i n="[Feuil2].[Country/Region].&amp;[Greece]" c="Greece"/>
              <i n="[Feuil2].[Country/Region].&amp;[Greenland]" c="Greenland"/>
              <i n="[Feuil2].[Country/Region].&amp;[Grenada]" c="Grenada"/>
              <i n="[Feuil2].[Country/Region].&amp;[Guatemala]" c="Guatemala"/>
              <i n="[Feuil2].[Country/Region].&amp;[Guinea]" c="Guinea"/>
              <i n="[Feuil2].[Country/Region].&amp;[Guinea-Bissau]" c="Guinea-Bissau"/>
              <i n="[Feuil2].[Country/Region].&amp;[Guyana]" c="Guyana"/>
              <i n="[Feuil2].[Country/Region].&amp;[Haiti]" c="Haiti"/>
              <i n="[Feuil2].[Country/Region].&amp;[Holy See]" c="Holy See"/>
              <i n="[Feuil2].[Country/Region].&amp;[Honduras]" c="Honduras"/>
              <i n="[Feuil2].[Country/Region].&amp;[Hungary]" c="Hungary"/>
              <i n="[Feuil2].[Country/Region].&amp;[Iceland]" c="Iceland"/>
              <i n="[Feuil2].[Country/Region].&amp;[India]" c="India"/>
              <i n="[Feuil2].[Country/Region].&amp;[Indonesia]" c="Indonesia"/>
              <i n="[Feuil2].[Country/Region].&amp;[Iran]" c="Iran"/>
              <i n="[Feuil2].[Country/Region].&amp;[Iraq]" c="Iraq"/>
              <i n="[Feuil2].[Country/Region].&amp;[Ireland]" c="Ireland"/>
              <i n="[Feuil2].[Country/Region].&amp;[Israel]" c="Israel"/>
              <i n="[Feuil2].[Country/Region].&amp;[Italy]" c="Italy"/>
              <i n="[Feuil2].[Country/Region].&amp;[Jamaica]" c="Jamaica"/>
              <i n="[Feuil2].[Country/Region].&amp;[Japan]" c="Japan"/>
              <i n="[Feuil2].[Country/Region].&amp;[Jordan]" c="Jordan"/>
              <i n="[Feuil2].[Country/Region].&amp;[Kazakhstan]" c="Kazakhstan"/>
              <i n="[Feuil2].[Country/Region].&amp;[Kenya]" c="Kenya"/>
              <i n="[Feuil2].[Country/Region].&amp;[Kosovo]" c="Kosovo"/>
              <i n="[Feuil2].[Country/Region].&amp;[Kuwait]" c="Kuwait"/>
              <i n="[Feuil2].[Country/Region].&amp;[Kyrgyzstan]" c="Kyrgyzstan"/>
              <i n="[Feuil2].[Country/Region].&amp;[Laos]" c="Laos"/>
              <i n="[Feuil2].[Country/Region].&amp;[Latvia]" c="Latvia"/>
              <i n="[Feuil2].[Country/Region].&amp;[Lebanon]" c="Lebanon"/>
              <i n="[Feuil2].[Country/Region].&amp;[Lesotho]" c="Lesotho"/>
              <i n="[Feuil2].[Country/Region].&amp;[Liberia]" c="Liberia"/>
              <i n="[Feuil2].[Country/Region].&amp;[Libya]" c="Libya"/>
              <i n="[Feuil2].[Country/Region].&amp;[Liechtenstein]" c="Liechtenstein"/>
              <i n="[Feuil2].[Country/Region].&amp;[Lithuania]" c="Lithuania"/>
              <i n="[Feuil2].[Country/Region].&amp;[Luxembourg]" c="Luxembourg"/>
              <i n="[Feuil2].[Country/Region].&amp;[Madagascar]" c="Madagascar"/>
              <i n="[Feuil2].[Country/Region].&amp;[Malawi]" c="Malawi"/>
              <i n="[Feuil2].[Country/Region].&amp;[Malaysia]" c="Malaysia"/>
              <i n="[Feuil2].[Country/Region].&amp;[Maldives]" c="Maldives"/>
              <i n="[Feuil2].[Country/Region].&amp;[Mali]" c="Mali"/>
              <i n="[Feuil2].[Country/Region].&amp;[Malta]" c="Malta"/>
              <i n="[Feuil2].[Country/Region].&amp;[Mauritania]" c="Mauritania"/>
              <i n="[Feuil2].[Country/Region].&amp;[Mauritius]" c="Mauritius"/>
              <i n="[Feuil2].[Country/Region].&amp;[Mexico]" c="Mexico"/>
              <i n="[Feuil2].[Country/Region].&amp;[Moldova]" c="Moldova"/>
              <i n="[Feuil2].[Country/Region].&amp;[Monaco]" c="Monaco"/>
              <i n="[Feuil2].[Country/Region].&amp;[Mongolia]" c="Mongolia"/>
              <i n="[Feuil2].[Country/Region].&amp;[Montenegro]" c="Montenegro"/>
              <i n="[Feuil2].[Country/Region].&amp;[Morocco]" c="Morocco"/>
              <i n="[Feuil2].[Country/Region].&amp;[Mozambique]" c="Mozambique"/>
              <i n="[Feuil2].[Country/Region].&amp;[Namibia]" c="Namibia"/>
              <i n="[Feuil2].[Country/Region].&amp;[Nepal]" c="Nepal"/>
              <i n="[Feuil2].[Country/Region].&amp;[Netherlands]" c="Netherlands"/>
              <i n="[Feuil2].[Country/Region].&amp;[New Zealand]" c="New Zealand"/>
              <i n="[Feuil2].[Country/Region].&amp;[Nicaragua]" c="Nicaragua"/>
              <i n="[Feuil2].[Country/Region].&amp;[Niger]" c="Niger"/>
              <i n="[Feuil2].[Country/Region].&amp;[Nigeria]" c="Nigeria"/>
              <i n="[Feuil2].[Country/Region].&amp;[North Macedonia]" c="North Macedonia"/>
              <i n="[Feuil2].[Country/Region].&amp;[Norway]" c="Norway"/>
              <i n="[Feuil2].[Country/Region].&amp;[Oman]" c="Oman"/>
              <i n="[Feuil2].[Country/Region].&amp;[Pakistan]" c="Pakistan"/>
              <i n="[Feuil2].[Country/Region].&amp;[Panama]" c="Panama"/>
              <i n="[Feuil2].[Country/Region].&amp;[Papua New Guinea]" c="Papua New Guinea"/>
              <i n="[Feuil2].[Country/Region].&amp;[Paraguay]" c="Paraguay"/>
              <i n="[Feuil2].[Country/Region].&amp;[Peru]" c="Peru"/>
              <i n="[Feuil2].[Country/Region].&amp;[Philippines]" c="Philippines"/>
              <i n="[Feuil2].[Country/Region].&amp;[Poland]" c="Poland"/>
              <i n="[Feuil2].[Country/Region].&amp;[Portugal]" c="Portugal"/>
              <i n="[Feuil2].[Country/Region].&amp;[Qatar]" c="Qatar"/>
              <i n="[Feuil2].[Country/Region].&amp;[Romania]" c="Romania"/>
              <i n="[Feuil2].[Country/Region].&amp;[Russia]" c="Russia"/>
              <i n="[Feuil2].[Country/Region].&amp;[Rwanda]" c="Rwanda"/>
              <i n="[Feuil2].[Country/Region].&amp;[Saint Kitts and Nevis]" c="Saint Kitts and Nevis"/>
              <i n="[Feuil2].[Country/Region].&amp;[Saint Lucia]" c="Saint Lucia"/>
              <i n="[Feuil2].[Country/Region].&amp;[Saint Vincent and the Grenadines]" c="Saint Vincent and the Grenadines"/>
              <i n="[Feuil2].[Country/Region].&amp;[San Marino]" c="San Marino"/>
              <i n="[Feuil2].[Country/Region].&amp;[Sao Tome and Principe]" c="Sao Tome and Principe"/>
              <i n="[Feuil2].[Country/Region].&amp;[Saudi Arabia]" c="Saudi Arabia"/>
              <i n="[Feuil2].[Country/Region].&amp;[Senegal]" c="Senegal"/>
              <i n="[Feuil2].[Country/Region].&amp;[Serbia]" c="Serbia"/>
              <i n="[Feuil2].[Country/Region].&amp;[Seychelles]" c="Seychelles"/>
              <i n="[Feuil2].[Country/Region].&amp;[Sierra Leone]" c="Sierra Leone"/>
              <i n="[Feuil2].[Country/Region].&amp;[Singapore]" c="Singapore"/>
              <i n="[Feuil2].[Country/Region].&amp;[Slovakia]" c="Slovakia"/>
              <i n="[Feuil2].[Country/Region].&amp;[Slovenia]" c="Slovenia"/>
              <i n="[Feuil2].[Country/Region].&amp;[Somalia]" c="Somalia"/>
              <i n="[Feuil2].[Country/Region].&amp;[South Africa]" c="South Africa"/>
              <i n="[Feuil2].[Country/Region].&amp;[South Korea]" c="South Korea"/>
              <i n="[Feuil2].[Country/Region].&amp;[South Sudan]" c="South Sudan"/>
              <i n="[Feuil2].[Country/Region].&amp;[Spain]" c="Spain"/>
              <i n="[Feuil2].[Country/Region].&amp;[Sri Lanka]" c="Sri Lanka"/>
              <i n="[Feuil2].[Country/Region].&amp;[Sudan]" c="Sudan"/>
              <i n="[Feuil2].[Country/Region].&amp;[Suriname]" c="Suriname"/>
              <i n="[Feuil2].[Country/Region].&amp;[Sweden]" c="Sweden"/>
              <i n="[Feuil2].[Country/Region].&amp;[Switzerland]" c="Switzerland"/>
              <i n="[Feuil2].[Country/Region].&amp;[Syria]" c="Syria"/>
              <i n="[Feuil2].[Country/Region].&amp;[Taiwan*]" c="Taiwan*"/>
              <i n="[Feuil2].[Country/Region].&amp;[Tajikistan]" c="Tajikistan"/>
              <i n="[Feuil2].[Country/Region].&amp;[Tanzania]" c="Tanzania"/>
              <i n="[Feuil2].[Country/Region].&amp;[Thailand]" c="Thailand"/>
              <i n="[Feuil2].[Country/Region].&amp;[Timor-Leste]" c="Timor-Leste"/>
              <i n="[Feuil2].[Country/Region].&amp;[Togo]" c="Togo"/>
              <i n="[Feuil2].[Country/Region].&amp;[Trinidad and Tobago]" c="Trinidad and Tobago"/>
              <i n="[Feuil2].[Country/Region].&amp;[Tunisia]" c="Tunisia"/>
              <i n="[Feuil2].[Country/Region].&amp;[Turkey]" c="Turkey"/>
              <i n="[Feuil2].[Country/Region].&amp;[Uganda]" c="Uganda"/>
              <i n="[Feuil2].[Country/Region].&amp;[Ukraine]" c="Ukraine"/>
              <i n="[Feuil2].[Country/Region].&amp;[United Arab Emirates]" c="United Arab Emirates"/>
              <i n="[Feuil2].[Country/Region].&amp;[United Kingdom]" c="United Kingdom"/>
              <i n="[Feuil2].[Country/Region].&amp;[Uruguay]" c="Uruguay"/>
              <i n="[Feuil2].[Country/Region].&amp;[US]" c="US"/>
              <i n="[Feuil2].[Country/Region].&amp;[Uzbekistan]" c="Uzbekistan"/>
              <i n="[Feuil2].[Country/Region].&amp;[Venezuela]" c="Venezuela"/>
              <i n="[Feuil2].[Country/Region].&amp;[Vietnam]" c="Vietnam"/>
              <i n="[Feuil2].[Country/Region].&amp;[West Bank and Gaza]" c="West Bank and Gaza"/>
              <i n="[Feuil2].[Country/Region].&amp;[Western Sahara]" c="Western Sahara"/>
              <i n="[Feuil2].[Country/Region].&amp;[Yemen]" c="Yemen"/>
              <i n="[Feuil2].[Country/Region].&amp;[Zambia]" c="Zambia"/>
              <i n="[Feuil2].[Country/Region].&amp;[Zimbabwe]" c="Zimbabwe"/>
            </range>
          </ranges>
        </level>
      </levels>
      <selections count="1">
        <selection n="[Feuil2].[Country/Region].[All]"/>
      </selections>
    </olap>
  </data>
  <extLst>
    <x:ext xmlns:x15="http://schemas.microsoft.com/office/spreadsheetml/2010/11/main" uri="{03082B11-2C62-411c-B77F-237D8FCFBE4C}">
      <x15:slicerCachePivotTables>
        <pivotTable tabId="4294967295" name="PivotChartTable9"/>
        <pivotTable tabId="4294967295" name="PivotChartTable8"/>
        <pivotTable tabId="4294967295" name="PivotChartTable7"/>
        <pivotTable tabId="4294967295" name="PivotChartTable6"/>
        <pivotTable tabId="4294967295" name="PivotChartTable5"/>
        <pivotTable tabId="4294967295" name="PivotChartTable1"/>
        <pivotTable tabId="4294967295" name="PivotChartTable3"/>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Month_Name" xr10:uid="{D8E5DE1D-EC04-4A89-9E05-3AD1A9F58A97}" sourceName="[Feuil2].[Month Name]">
  <pivotTables>
    <pivotTable tabId="5" name="Tableau croisé dynamique1"/>
  </pivotTables>
  <data>
    <olap pivotCacheId="1024659979">
      <levels count="2">
        <level uniqueName="[Feuil2].[Month Name].[(All)]" sourceCaption="(All)" count="0"/>
        <level uniqueName="[Feuil2].[Month Name].[Month Name]" sourceCaption="Month Name" count="7">
          <ranges>
            <range startItem="0">
              <i n="[Feuil2].[Month Name].&amp;[January]" c="January"/>
              <i n="[Feuil2].[Month Name].&amp;[February]" c="February"/>
              <i n="[Feuil2].[Month Name].&amp;[March]" c="March"/>
              <i n="[Feuil2].[Month Name].&amp;[April]" c="April"/>
              <i n="[Feuil2].[Month Name].&amp;[May]" c="May"/>
              <i n="[Feuil2].[Month Name].&amp;[June]" c="June"/>
              <i n="[Feuil2].[Month Name].&amp;[July]" c="July"/>
            </range>
          </ranges>
        </level>
      </levels>
      <selections count="1">
        <selection n="[Feuil2].[Month Name].[All]"/>
      </selections>
    </olap>
  </data>
  <extLst>
    <x:ext xmlns:x15="http://schemas.microsoft.com/office/spreadsheetml/2010/11/main" uri="{03082B11-2C62-411c-B77F-237D8FCFBE4C}">
      <x15:slicerCachePivotTables>
        <pivotTable tabId="4294967295" name="PivotChartTable9"/>
        <pivotTable tabId="4294967295" name="PivotChartTable8"/>
        <pivotTable tabId="4294967295" name="PivotChartTable7"/>
        <pivotTable tabId="4294967295" name="PivotChartTable6"/>
        <pivotTable tabId="4294967295" name="PivotChartTable5"/>
        <pivotTable tabId="4294967295" name="PivotChartTable1"/>
        <pivotTable tabId="4294967295" name="PivotChartTable3"/>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WHO_Region" xr10:uid="{6A1914AB-EF4D-4FBA-B200-3193105D608B}" sourceName="[Feuil2].[WHO Region]">
  <pivotTables>
    <pivotTable tabId="5" name="Tableau croisé dynamique1"/>
  </pivotTables>
  <data>
    <olap pivotCacheId="1024659979">
      <levels count="2">
        <level uniqueName="[Feuil2].[WHO Region].[(All)]" sourceCaption="(All)" count="0"/>
        <level uniqueName="[Feuil2].[WHO Region].[WHO Region]" sourceCaption="WHO Region" count="6">
          <ranges>
            <range startItem="0">
              <i n="[Feuil2].[WHO Region].&amp;[Africa]" c="Africa"/>
              <i n="[Feuil2].[WHO Region].&amp;[Americas]" c="Americas"/>
              <i n="[Feuil2].[WHO Region].&amp;[Eastern Mediterranean]" c="Eastern Mediterranean"/>
              <i n="[Feuil2].[WHO Region].&amp;[Europe]" c="Europe"/>
              <i n="[Feuil2].[WHO Region].&amp;[South-East Asia]" c="South-East Asia"/>
              <i n="[Feuil2].[WHO Region].&amp;[Western Pacific]" c="Western Pacific"/>
            </range>
          </ranges>
        </level>
      </levels>
      <selections count="1">
        <selection n="[Feuil2].[WHO Region].[All]"/>
      </selections>
    </olap>
  </data>
  <extLst>
    <x:ext xmlns:x15="http://schemas.microsoft.com/office/spreadsheetml/2010/11/main" uri="{03082B11-2C62-411c-B77F-237D8FCFBE4C}">
      <x15:slicerCachePivotTables>
        <pivotTable tabId="4294967295" name="PivotChartTable9"/>
        <pivotTable tabId="4294967295" name="PivotChartTable8"/>
        <pivotTable tabId="4294967295" name="PivotChartTable7"/>
        <pivotTable tabId="4294967295" name="PivotChartTable6"/>
        <pivotTable tabId="4294967295" name="PivotChartTable5"/>
        <pivotTable tabId="4294967295" name="PivotChartTable1"/>
        <pivotTable tabId="4294967295" name="PivotChartTable3"/>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Region" xr10:uid="{8DD71C8F-7288-41D1-A242-F88E3E367A75}" cache="Segment_Country_Region" caption="Country/Region" columnCount="4" level="1" rowHeight="241300"/>
  <slicer name="Month Name" xr10:uid="{633D51CE-72DC-4E09-AB38-1192BC625D02}" cache="Segment_Month_Name" caption="Month Name" level="1" rowHeight="241300"/>
  <slicer name="WHO Region" xr10:uid="{43C2FF5E-006F-4A50-9B03-C38B78688A6A}" cache="Segment_WHO_Region" caption="WHO 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C3340-A181-459E-A10B-9E4EEA4AE4CA}">
  <dimension ref="B3:I9"/>
  <sheetViews>
    <sheetView workbookViewId="0">
      <selection activeCell="D5" sqref="D5"/>
    </sheetView>
  </sheetViews>
  <sheetFormatPr baseColWidth="10" defaultColWidth="11.42578125" defaultRowHeight="15" x14ac:dyDescent="0.25"/>
  <cols>
    <col min="2" max="2" width="12" bestFit="1" customWidth="1"/>
    <col min="3" max="4" width="15.28515625" bestFit="1" customWidth="1"/>
    <col min="5" max="5" width="12" bestFit="1" customWidth="1"/>
    <col min="6" max="6" width="15.42578125" bestFit="1" customWidth="1"/>
    <col min="7" max="7" width="13.7109375" bestFit="1" customWidth="1"/>
    <col min="8" max="8" width="13.5703125" bestFit="1" customWidth="1"/>
    <col min="9" max="9" width="17.140625" bestFit="1" customWidth="1"/>
  </cols>
  <sheetData>
    <row r="3" spans="2:9" x14ac:dyDescent="0.25">
      <c r="B3" t="s">
        <v>0</v>
      </c>
      <c r="C3" t="s">
        <v>1</v>
      </c>
      <c r="D3" t="s">
        <v>2</v>
      </c>
      <c r="E3" t="s">
        <v>3</v>
      </c>
      <c r="F3" t="s">
        <v>4</v>
      </c>
      <c r="G3" t="s">
        <v>5</v>
      </c>
      <c r="H3" t="s">
        <v>6</v>
      </c>
      <c r="I3" t="s">
        <v>7</v>
      </c>
    </row>
    <row r="4" spans="2:9" x14ac:dyDescent="0.25">
      <c r="B4" s="1">
        <v>43384903</v>
      </c>
      <c r="C4" s="1">
        <v>828508482</v>
      </c>
      <c r="D4" s="1">
        <v>388408229</v>
      </c>
      <c r="E4" s="1">
        <v>396715350</v>
      </c>
      <c r="F4" s="1">
        <v>16500952</v>
      </c>
      <c r="G4" s="2">
        <v>5.2365068001802302E-2</v>
      </c>
      <c r="H4" s="2">
        <v>0.46880416729396862</v>
      </c>
      <c r="I4" s="2">
        <v>1.9916455122061139E-2</v>
      </c>
    </row>
    <row r="9" spans="2:9" x14ac:dyDescent="0.25">
      <c r="B9" s="1">
        <f>GETPIVOTDATA("[Measures].[Total Deaths]",$B$3)</f>
        <v>43384903</v>
      </c>
      <c r="C9" s="1">
        <f>GETPIVOTDATA("[Measures].[Total Confirmed]",$B$3)</f>
        <v>828508482</v>
      </c>
      <c r="D9" s="1">
        <f>GETPIVOTDATA("[Measures].[Total Recovered]",$B$3)</f>
        <v>388408229</v>
      </c>
      <c r="E9" s="1">
        <f>GETPIVOTDATA("[Measures].[Active Cases]",$B$3)</f>
        <v>396715350</v>
      </c>
      <c r="F9" s="1">
        <f>GETPIVOTDATA("[Measures].[Total New Cases]",$B$3)</f>
        <v>16500952</v>
      </c>
      <c r="G9" s="3">
        <f>GETPIVOTDATA("[Measures].[Mortality Rate]",$B$3)</f>
        <v>5.2365068001802302E-2</v>
      </c>
      <c r="H9" s="3">
        <f>GETPIVOTDATA("[Measures].[Recovery Rate]",$B$3)</f>
        <v>0.46880416729396862</v>
      </c>
      <c r="I9" s="3">
        <f>GETPIVOTDATA("[Measures].[Daily Growth Rate]",$B$3)</f>
        <v>1.9916455122061139E-2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CDCFB-5BB0-4029-AE32-60BB73344C6D}">
  <dimension ref="C2:V6"/>
  <sheetViews>
    <sheetView showGridLines="0" showRowColHeaders="0" tabSelected="1" zoomScale="50" zoomScaleNormal="50" workbookViewId="0">
      <selection activeCell="Z41" sqref="Z41"/>
    </sheetView>
  </sheetViews>
  <sheetFormatPr baseColWidth="10" defaultColWidth="11.42578125" defaultRowHeight="15" x14ac:dyDescent="0.25"/>
  <cols>
    <col min="19" max="19" width="5" customWidth="1"/>
    <col min="22" max="22" width="12.7109375" customWidth="1"/>
  </cols>
  <sheetData>
    <row r="2" spans="3:22" ht="15" customHeight="1" x14ac:dyDescent="0.25">
      <c r="C2" s="4" t="s">
        <v>8</v>
      </c>
      <c r="D2" s="5"/>
      <c r="E2" s="5"/>
      <c r="F2" s="5"/>
      <c r="G2" s="5"/>
      <c r="H2" s="5"/>
      <c r="I2" s="5"/>
      <c r="J2" s="5"/>
      <c r="K2" s="5"/>
      <c r="L2" s="5"/>
      <c r="M2" s="5"/>
      <c r="N2" s="5"/>
      <c r="O2" s="5"/>
      <c r="P2" s="5"/>
      <c r="Q2" s="5"/>
      <c r="R2" s="5"/>
      <c r="S2" s="5"/>
      <c r="T2" s="5"/>
      <c r="U2" s="5"/>
      <c r="V2" s="5"/>
    </row>
    <row r="3" spans="3:22" ht="15" customHeight="1" x14ac:dyDescent="0.25">
      <c r="C3" s="4"/>
      <c r="D3" s="5"/>
      <c r="E3" s="5"/>
      <c r="F3" s="5"/>
      <c r="G3" s="5"/>
      <c r="H3" s="5"/>
      <c r="I3" s="5"/>
      <c r="J3" s="5"/>
      <c r="K3" s="5"/>
      <c r="L3" s="5"/>
      <c r="M3" s="5"/>
      <c r="N3" s="5"/>
      <c r="O3" s="5"/>
      <c r="P3" s="5"/>
      <c r="Q3" s="5"/>
      <c r="R3" s="5"/>
      <c r="S3" s="5"/>
      <c r="T3" s="5"/>
      <c r="U3" s="5"/>
      <c r="V3" s="5"/>
    </row>
    <row r="4" spans="3:22" ht="15" customHeight="1" x14ac:dyDescent="0.25">
      <c r="C4" s="4"/>
      <c r="D4" s="5"/>
      <c r="E4" s="5"/>
      <c r="F4" s="5"/>
      <c r="G4" s="5"/>
      <c r="H4" s="5"/>
      <c r="I4" s="5"/>
      <c r="J4" s="5"/>
      <c r="K4" s="5"/>
      <c r="L4" s="5"/>
      <c r="M4" s="5"/>
      <c r="N4" s="5"/>
      <c r="O4" s="5"/>
      <c r="P4" s="5"/>
      <c r="Q4" s="5"/>
      <c r="R4" s="5"/>
      <c r="S4" s="5"/>
      <c r="T4" s="5"/>
      <c r="U4" s="5"/>
      <c r="V4" s="5"/>
    </row>
    <row r="5" spans="3:22" ht="15" customHeight="1" x14ac:dyDescent="0.25">
      <c r="C5" s="4"/>
      <c r="D5" s="5"/>
      <c r="E5" s="5"/>
      <c r="F5" s="5"/>
      <c r="G5" s="5"/>
      <c r="H5" s="5"/>
      <c r="I5" s="5"/>
      <c r="J5" s="5"/>
      <c r="K5" s="5"/>
      <c r="L5" s="5"/>
      <c r="M5" s="5"/>
      <c r="N5" s="5"/>
      <c r="O5" s="5"/>
      <c r="P5" s="5"/>
      <c r="Q5" s="5"/>
      <c r="R5" s="5"/>
      <c r="S5" s="5"/>
      <c r="T5" s="5"/>
      <c r="U5" s="5"/>
      <c r="V5" s="5"/>
    </row>
    <row r="6" spans="3:22" ht="15" customHeight="1" x14ac:dyDescent="0.25">
      <c r="C6" s="4"/>
      <c r="D6" s="5"/>
      <c r="E6" s="5"/>
      <c r="F6" s="5"/>
      <c r="G6" s="5"/>
      <c r="H6" s="5"/>
      <c r="I6" s="5"/>
      <c r="J6" s="5"/>
      <c r="K6" s="5"/>
      <c r="L6" s="5"/>
      <c r="M6" s="5"/>
      <c r="N6" s="5"/>
      <c r="O6" s="5"/>
      <c r="P6" s="5"/>
      <c r="Q6" s="5"/>
      <c r="R6" s="5"/>
      <c r="S6" s="5"/>
      <c r="T6" s="5"/>
      <c r="U6" s="5"/>
      <c r="V6" s="5"/>
    </row>
  </sheetData>
  <mergeCells count="1">
    <mergeCell ref="C2:V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995E922-1F71-4B76-B242-385748AB05AA}">
  <ds:schemaRefs/>
</ds:datastoreItem>
</file>

<file path=customXml/itemProps2.xml><?xml version="1.0" encoding="utf-8"?>
<ds:datastoreItem xmlns:ds="http://schemas.openxmlformats.org/officeDocument/2006/customXml" ds:itemID="{EC95DD30-A3C0-4072-A0C5-4F626814C1DF}">
  <ds:schemaRefs/>
</ds:datastoreItem>
</file>

<file path=customXml/itemProps3.xml><?xml version="1.0" encoding="utf-8"?>
<ds:datastoreItem xmlns:ds="http://schemas.openxmlformats.org/officeDocument/2006/customXml" ds:itemID="{46FDA404-7312-4F04-A6E4-D968A375E144}">
  <ds:schemaRefs/>
</ds:datastoreItem>
</file>

<file path=customXml/itemProps4.xml><?xml version="1.0" encoding="utf-8"?>
<ds:datastoreItem xmlns:ds="http://schemas.openxmlformats.org/officeDocument/2006/customXml" ds:itemID="{CA253C66-DA5E-40F6-9117-7FC6466ECB1A}">
  <ds:schemaRefs/>
</ds:datastoreItem>
</file>

<file path=customXml/itemProps5.xml><?xml version="1.0" encoding="utf-8"?>
<ds:datastoreItem xmlns:ds="http://schemas.openxmlformats.org/officeDocument/2006/customXml" ds:itemID="{E482D75E-3F05-4BE6-9217-BD2F00EC60EA}">
  <ds:schemaRefs/>
</ds:datastoreItem>
</file>

<file path=customXml/itemProps6.xml><?xml version="1.0" encoding="utf-8"?>
<ds:datastoreItem xmlns:ds="http://schemas.openxmlformats.org/officeDocument/2006/customXml" ds:itemID="{0FD7222F-D1ED-4F0C-BA2D-321A8874E1A9}">
  <ds:schemaRefs/>
</ds:datastoreItem>
</file>

<file path=customXml/itemProps7.xml><?xml version="1.0" encoding="utf-8"?>
<ds:datastoreItem xmlns:ds="http://schemas.openxmlformats.org/officeDocument/2006/customXml" ds:itemID="{1435F3B3-3851-4EDB-8533-1BBA81B9EF0E}">
  <ds:schemaRefs/>
</ds:datastoreItem>
</file>

<file path=customXml/itemProps8.xml><?xml version="1.0" encoding="utf-8"?>
<ds:datastoreItem xmlns:ds="http://schemas.openxmlformats.org/officeDocument/2006/customXml" ds:itemID="{AD0DC28D-C746-4538-A139-2BBA3F01CE8D}">
  <ds:schemaRefs/>
</ds:datastoreItem>
</file>

<file path=customXml/itemProps9.xml><?xml version="1.0" encoding="utf-8"?>
<ds:datastoreItem xmlns:ds="http://schemas.openxmlformats.org/officeDocument/2006/customXml" ds:itemID="{B0A61AE6-9404-4DD6-8CDD-B96C47642C98}">
  <ds:schemaRefs/>
</ds:datastoreItem>
</file>

<file path=customXml/itemProps10.xml><?xml version="1.0" encoding="utf-8"?>
<ds:datastoreItem xmlns:ds="http://schemas.openxmlformats.org/officeDocument/2006/customXml" ds:itemID="{6D7E7B01-7FEA-4483-890C-6DCA6EAB937A}">
  <ds:schemaRefs/>
</ds:datastoreItem>
</file>

<file path=customXml/itemProps11.xml><?xml version="1.0" encoding="utf-8"?>
<ds:datastoreItem xmlns:ds="http://schemas.openxmlformats.org/officeDocument/2006/customXml" ds:itemID="{9CACCBC0-A4B5-4ABC-91B4-11C1767CB5EE}">
  <ds:schemaRefs/>
</ds:datastoreItem>
</file>

<file path=customXml/itemProps12.xml><?xml version="1.0" encoding="utf-8"?>
<ds:datastoreItem xmlns:ds="http://schemas.openxmlformats.org/officeDocument/2006/customXml" ds:itemID="{8F91FCA1-37E1-4F1F-A25A-1DE67F5BBE28}">
  <ds:schemaRefs/>
</ds:datastoreItem>
</file>

<file path=customXml/itemProps13.xml><?xml version="1.0" encoding="utf-8"?>
<ds:datastoreItem xmlns:ds="http://schemas.openxmlformats.org/officeDocument/2006/customXml" ds:itemID="{AA08F12F-3B1C-44D5-8DD3-9424E37D191F}">
  <ds:schemaRefs/>
</ds:datastoreItem>
</file>

<file path=customXml/itemProps14.xml><?xml version="1.0" encoding="utf-8"?>
<ds:datastoreItem xmlns:ds="http://schemas.openxmlformats.org/officeDocument/2006/customXml" ds:itemID="{A2F7B831-6FE3-404E-9A6B-B84993C3B1D9}">
  <ds:schemaRefs/>
</ds:datastoreItem>
</file>

<file path=customXml/itemProps15.xml><?xml version="1.0" encoding="utf-8"?>
<ds:datastoreItem xmlns:ds="http://schemas.openxmlformats.org/officeDocument/2006/customXml" ds:itemID="{7274E6F1-73D7-4EC8-944C-C3BAB251CDDD}">
  <ds:schemaRefs/>
</ds:datastoreItem>
</file>

<file path=customXml/itemProps16.xml><?xml version="1.0" encoding="utf-8"?>
<ds:datastoreItem xmlns:ds="http://schemas.openxmlformats.org/officeDocument/2006/customXml" ds:itemID="{518F1F51-1CBE-450C-AFCA-7AB553FE9B08}">
  <ds:schemaRefs/>
</ds:datastoreItem>
</file>

<file path=customXml/itemProps17.xml><?xml version="1.0" encoding="utf-8"?>
<ds:datastoreItem xmlns:ds="http://schemas.openxmlformats.org/officeDocument/2006/customXml" ds:itemID="{424DD6DB-DB5A-4F2E-9557-8126FC7574F8}">
  <ds:schemaRefs/>
</ds:datastoreItem>
</file>

<file path=customXml/itemProps18.xml><?xml version="1.0" encoding="utf-8"?>
<ds:datastoreItem xmlns:ds="http://schemas.openxmlformats.org/officeDocument/2006/customXml" ds:itemID="{CD0ECDDE-8A39-4543-8B46-11CB2F304F6F}">
  <ds:schemaRefs>
    <ds:schemaRef ds:uri="http://schemas.microsoft.com/DataMashup"/>
  </ds:schemaRefs>
</ds:datastoreItem>
</file>

<file path=customXml/itemProps19.xml><?xml version="1.0" encoding="utf-8"?>
<ds:datastoreItem xmlns:ds="http://schemas.openxmlformats.org/officeDocument/2006/customXml" ds:itemID="{A499ED28-2836-4D89-B9EA-D0011C99260C}">
  <ds:schemaRefs/>
</ds:datastoreItem>
</file>

<file path=customXml/itemProps20.xml><?xml version="1.0" encoding="utf-8"?>
<ds:datastoreItem xmlns:ds="http://schemas.openxmlformats.org/officeDocument/2006/customXml" ds:itemID="{EBE80929-E608-4C45-95CA-73BADC37BB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Most Important Dynamic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Bernard</cp:lastModifiedBy>
  <cp:lastPrinted>2025-06-24T22:33:16Z</cp:lastPrinted>
  <dcterms:created xsi:type="dcterms:W3CDTF">2015-06-05T18:17:20Z</dcterms:created>
  <dcterms:modified xsi:type="dcterms:W3CDTF">2025-08-13T15:45:22Z</dcterms:modified>
</cp:coreProperties>
</file>