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eLiv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gk3s\Desktop\ProjetoFinal\Projeto-Final-DSA-CESAE\Dashboard\"/>
    </mc:Choice>
  </mc:AlternateContent>
  <xr:revisionPtr revIDLastSave="0" documentId="13_ncr:1_{7C41F214-AD21-4CCA-ADBD-DD8AF4D9FABB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Tabels-Graficos" sheetId="1" r:id="rId1"/>
    <sheet name="DashBoard Pub-Gen" sheetId="4" r:id="rId2"/>
    <sheet name="DashBoard Plat-Man" sheetId="2" r:id="rId3"/>
  </sheets>
  <definedNames>
    <definedName name="SegmentaçãoDeDados_Decade">#N/A</definedName>
    <definedName name="SegmentaçãoDeDados_Genre">#N/A</definedName>
    <definedName name="SegmentaçãoDeDados_Manufacturer">#N/A</definedName>
  </definedNames>
  <calcPr calcId="191028"/>
  <pivotCaches>
    <pivotCache cacheId="27" r:id="rId4"/>
    <pivotCache cacheId="30" r:id="rId5"/>
    <pivotCache cacheId="33" r:id="rId6"/>
    <pivotCache cacheId="36" r:id="rId7"/>
    <pivotCache cacheId="39" r:id="rId8"/>
    <pivotCache cacheId="42" r:id="rId9"/>
  </pivotCaches>
  <extLst>
    <ext xmlns:x14="http://schemas.microsoft.com/office/spreadsheetml/2009/9/main" uri="{876F7934-8845-4945-9796-88D515C7AA90}">
      <x14:pivotCaches>
        <pivotCache cacheId="6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balho_Final_Processed_vgsales_662d3980-1436-4329-82ed-d4df00e74af0" name="Trabalho_Final_Processed_vgsales" connection="Consulta - vgsales_processe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8" i="1" l="1"/>
  <c r="N28" i="1" s="1"/>
  <c r="O22" i="1"/>
  <c r="N22" i="1" s="1"/>
  <c r="O25" i="1"/>
  <c r="N25" i="1" s="1"/>
  <c r="Y8" i="4"/>
  <c r="Y7" i="4"/>
  <c r="Y4" i="4"/>
  <c r="Y3" i="2"/>
  <c r="Y3" i="4"/>
  <c r="Y4" i="2"/>
  <c r="Y8" i="2"/>
  <c r="Y7" i="2"/>
  <c r="Y6" i="2"/>
  <c r="Y5" i="2"/>
  <c r="Y6" i="4"/>
  <c r="Y5" i="4"/>
  <c r="AA5" i="2" l="1"/>
  <c r="AA4" i="2"/>
  <c r="AA3" i="2"/>
  <c r="AA4" i="4"/>
  <c r="AA5" i="4"/>
  <c r="AA3" i="4"/>
  <c r="Z3" i="2" l="1"/>
  <c r="Z3" i="4"/>
  <c r="Z5" i="2"/>
  <c r="Z5" i="4"/>
  <c r="Z4" i="2"/>
  <c r="Z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4AC53D-203B-4AEF-A900-ACE32A5D93ED}" name="Consulta - vgsales_processed" description="Ligação à consulta 'vgsales_processed' no livro." type="100" refreshedVersion="8" minRefreshableVersion="5">
    <extLst>
      <ext xmlns:x15="http://schemas.microsoft.com/office/spreadsheetml/2010/11/main" uri="{DE250136-89BD-433C-8126-D09CA5730AF9}">
        <x15:connection id="ed598250-7693-44fe-b571-6b73ebe52f79">
          <x15:oledbPr connection="Provider=Microsoft.Mashup.OleDb.1;Data Source=$Workbook$;Location=vgsales_processed;Extended Properties=&quot;&quot;">
            <x15:dbTables>
              <x15:dbTable name="vgsales_processed"/>
            </x15:dbTables>
          </x15:oledbPr>
        </x15:connection>
      </ext>
    </extLst>
  </connection>
  <connection id="2" xr16:uid="{5A4339BC-D8F3-4113-86A3-AC163F0087D2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<sst xmlns="http://schemas.openxmlformats.org/spreadsheetml/2006/main" count="61" uniqueCount="41">
  <si>
    <t>Vendas Totais</t>
  </si>
  <si>
    <t>Vendas NA</t>
  </si>
  <si>
    <t>Vendas EU</t>
  </si>
  <si>
    <t>Vendas JP</t>
  </si>
  <si>
    <t>Vendas Other</t>
  </si>
  <si>
    <t>Total Entradas</t>
  </si>
  <si>
    <t>Rótulos de Linha</t>
  </si>
  <si>
    <t>Action</t>
  </si>
  <si>
    <t>Role-Playing</t>
  </si>
  <si>
    <t>Shooter</t>
  </si>
  <si>
    <t>Sports</t>
  </si>
  <si>
    <t>Total Geral</t>
  </si>
  <si>
    <t>PC</t>
  </si>
  <si>
    <t>Microsoft</t>
  </si>
  <si>
    <t>Nintendo</t>
  </si>
  <si>
    <t>Sony</t>
  </si>
  <si>
    <t>Activision</t>
  </si>
  <si>
    <t>Electronic Arts</t>
  </si>
  <si>
    <t>Namco Bandai Games</t>
  </si>
  <si>
    <t>Take-Two Interactive</t>
  </si>
  <si>
    <t>THQ</t>
  </si>
  <si>
    <t>Ubisoft</t>
  </si>
  <si>
    <t>Grand Theft Auto V</t>
  </si>
  <si>
    <t>Nome</t>
  </si>
  <si>
    <t>Maximo Vendas</t>
  </si>
  <si>
    <t>Plataforma</t>
  </si>
  <si>
    <t>Publisher</t>
  </si>
  <si>
    <t>Vendas Totais (M Unidades)</t>
  </si>
  <si>
    <t>PS3</t>
  </si>
  <si>
    <t>Wii</t>
  </si>
  <si>
    <t>Sony Computer Entertainment</t>
  </si>
  <si>
    <t>Platform</t>
  </si>
  <si>
    <t>Atari</t>
  </si>
  <si>
    <t>Sega</t>
  </si>
  <si>
    <t>Others</t>
  </si>
  <si>
    <t>PS2</t>
  </si>
  <si>
    <t>Konami Digital Entertainment</t>
  </si>
  <si>
    <t>Wii Sports</t>
  </si>
  <si>
    <t>Super Mario Bros.</t>
  </si>
  <si>
    <t>X360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</si>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</sst>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 patternType="solid">
          <bgColor theme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Medium9">
    <tableStyle name="Estilo de Segmentação de Dados 1" pivot="0" table="0" count="9" xr9:uid="{5CF46F88-CF80-4FFF-BF43-6D3594A46E65}">
      <tableStyleElement type="wholeTable" dxfId="0"/>
    </tableStyle>
  </tableStyles>
  <colors>
    <mruColors>
      <color rgb="FFFF66CC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patternFill patternType="none">
              <bgColor auto="1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FF66CC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4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rgb="FFFF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7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05-4D00-B9BB-E8F2E128178B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05-4D00-B9BB-E8F2E1281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Sony</c:v>
                </c:pt>
                <c:pt idx="1">
                  <c:v>Nintendo</c:v>
                </c:pt>
                <c:pt idx="2">
                  <c:v>Microsoft</c:v>
                </c:pt>
                <c:pt idx="3">
                  <c:v>PC</c:v>
                </c:pt>
                <c:pt idx="4">
                  <c:v>Atari</c:v>
                </c:pt>
                <c:pt idx="5">
                  <c:v>Sega</c:v>
                </c:pt>
                <c:pt idx="6">
                  <c:v>Others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3534.7699999999963</c:v>
                </c:pt>
                <c:pt idx="1">
                  <c:v>3476.1799999999967</c:v>
                </c:pt>
                <c:pt idx="2">
                  <c:v>1361.0399999999991</c:v>
                </c:pt>
                <c:pt idx="3">
                  <c:v>252.50999999999991</c:v>
                </c:pt>
                <c:pt idx="4">
                  <c:v>86.190000000000026</c:v>
                </c:pt>
                <c:pt idx="5">
                  <c:v>79.789999999999992</c:v>
                </c:pt>
                <c:pt idx="6">
                  <c:v>3.1499999999999995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D-48C7-B477-48170B943BC7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Sony</c:v>
                </c:pt>
                <c:pt idx="1">
                  <c:v>Nintendo</c:v>
                </c:pt>
                <c:pt idx="2">
                  <c:v>Microsoft</c:v>
                </c:pt>
                <c:pt idx="3">
                  <c:v>PC</c:v>
                </c:pt>
                <c:pt idx="4">
                  <c:v>Atari</c:v>
                </c:pt>
                <c:pt idx="5">
                  <c:v>Sega</c:v>
                </c:pt>
                <c:pt idx="6">
                  <c:v>Others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6534</c:v>
                </c:pt>
                <c:pt idx="1">
                  <c:v>6094</c:v>
                </c:pt>
                <c:pt idx="2">
                  <c:v>2245</c:v>
                </c:pt>
                <c:pt idx="3">
                  <c:v>919</c:v>
                </c:pt>
                <c:pt idx="4">
                  <c:v>115</c:v>
                </c:pt>
                <c:pt idx="5">
                  <c:v>259</c:v>
                </c:pt>
                <c:pt idx="6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D-48C7-B477-48170B943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Action</c:v>
                </c:pt>
                <c:pt idx="1">
                  <c:v>Sports</c:v>
                </c:pt>
                <c:pt idx="2">
                  <c:v>Shooter</c:v>
                </c:pt>
                <c:pt idx="3">
                  <c:v>Role-Playing</c:v>
                </c:pt>
                <c:pt idx="4">
                  <c:v>Platform</c:v>
                </c:pt>
              </c:strCache>
            </c:strRef>
          </c:cat>
          <c:val>
            <c:numRef>
              <c:f>'Tabels-Graficos'!$B$6:$B$11</c:f>
              <c:numCache>
                <c:formatCode>General</c:formatCode>
                <c:ptCount val="5"/>
                <c:pt idx="0">
                  <c:v>1718.9099999999901</c:v>
                </c:pt>
                <c:pt idx="1">
                  <c:v>1307.7499999999959</c:v>
                </c:pt>
                <c:pt idx="2">
                  <c:v>1025.4399999999998</c:v>
                </c:pt>
                <c:pt idx="3">
                  <c:v>920.4499999999997</c:v>
                </c:pt>
                <c:pt idx="4">
                  <c:v>828.49999999999852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A4-4048-ACF9-1ECA4A3AB63A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Action</c:v>
                </c:pt>
                <c:pt idx="1">
                  <c:v>Sports</c:v>
                </c:pt>
                <c:pt idx="2">
                  <c:v>Shooter</c:v>
                </c:pt>
                <c:pt idx="3">
                  <c:v>Role-Playing</c:v>
                </c:pt>
                <c:pt idx="4">
                  <c:v>Platform</c:v>
                </c:pt>
              </c:strCache>
            </c:strRef>
          </c:cat>
          <c:val>
            <c:numRef>
              <c:f>'Tabels-Graficos'!$C$6:$C$11</c:f>
              <c:numCache>
                <c:formatCode>General</c:formatCode>
                <c:ptCount val="5"/>
                <c:pt idx="0">
                  <c:v>3234</c:v>
                </c:pt>
                <c:pt idx="1">
                  <c:v>2297</c:v>
                </c:pt>
                <c:pt idx="2">
                  <c:v>1279</c:v>
                </c:pt>
                <c:pt idx="3">
                  <c:v>1457</c:v>
                </c:pt>
                <c:pt idx="4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4-4048-ACF9-1ECA4A3AB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00-465D-B8C5-42832918856E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00-465D-B8C5-428329188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10 Publishers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C0-438F-948B-9F7ACF62E417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C0-438F-948B-9F7ACF62E4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5 Gêneros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Action</c:v>
                </c:pt>
                <c:pt idx="1">
                  <c:v>Sports</c:v>
                </c:pt>
                <c:pt idx="2">
                  <c:v>Shooter</c:v>
                </c:pt>
                <c:pt idx="3">
                  <c:v>Role-Playing</c:v>
                </c:pt>
                <c:pt idx="4">
                  <c:v>Platform</c:v>
                </c:pt>
              </c:strCache>
            </c:strRef>
          </c:cat>
          <c:val>
            <c:numRef>
              <c:f>'Tabels-Graficos'!$B$6:$B$11</c:f>
              <c:numCache>
                <c:formatCode>General</c:formatCode>
                <c:ptCount val="5"/>
                <c:pt idx="0">
                  <c:v>1718.9099999999901</c:v>
                </c:pt>
                <c:pt idx="1">
                  <c:v>1307.7499999999959</c:v>
                </c:pt>
                <c:pt idx="2">
                  <c:v>1025.4399999999998</c:v>
                </c:pt>
                <c:pt idx="3">
                  <c:v>920.4499999999997</c:v>
                </c:pt>
                <c:pt idx="4">
                  <c:v>828.49999999999852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59-4DF0-9235-F389CE1266D6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Action</c:v>
                </c:pt>
                <c:pt idx="1">
                  <c:v>Sports</c:v>
                </c:pt>
                <c:pt idx="2">
                  <c:v>Shooter</c:v>
                </c:pt>
                <c:pt idx="3">
                  <c:v>Role-Playing</c:v>
                </c:pt>
                <c:pt idx="4">
                  <c:v>Platform</c:v>
                </c:pt>
              </c:strCache>
            </c:strRef>
          </c:cat>
          <c:val>
            <c:numRef>
              <c:f>'Tabels-Graficos'!$C$6:$C$11</c:f>
              <c:numCache>
                <c:formatCode>General</c:formatCode>
                <c:ptCount val="5"/>
                <c:pt idx="0">
                  <c:v>3234</c:v>
                </c:pt>
                <c:pt idx="1">
                  <c:v>2297</c:v>
                </c:pt>
                <c:pt idx="2">
                  <c:v>1279</c:v>
                </c:pt>
                <c:pt idx="3">
                  <c:v>1457</c:v>
                </c:pt>
                <c:pt idx="4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9-4DF0-9235-F389CE126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Fabricante</a:t>
            </a:r>
          </a:p>
          <a:p>
            <a:pPr>
              <a:defRPr>
                <a:solidFill>
                  <a:schemeClr val="bg1"/>
                </a:solidFill>
              </a:defRPr>
            </a:pPr>
            <a:endParaRPr lang="pt-PT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Sony</c:v>
                </c:pt>
                <c:pt idx="1">
                  <c:v>Nintendo</c:v>
                </c:pt>
                <c:pt idx="2">
                  <c:v>Microsoft</c:v>
                </c:pt>
                <c:pt idx="3">
                  <c:v>PC</c:v>
                </c:pt>
                <c:pt idx="4">
                  <c:v>Atari</c:v>
                </c:pt>
                <c:pt idx="5">
                  <c:v>Sega</c:v>
                </c:pt>
                <c:pt idx="6">
                  <c:v>Others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3534.7699999999963</c:v>
                </c:pt>
                <c:pt idx="1">
                  <c:v>3476.1799999999967</c:v>
                </c:pt>
                <c:pt idx="2">
                  <c:v>1361.0399999999991</c:v>
                </c:pt>
                <c:pt idx="3">
                  <c:v>252.50999999999991</c:v>
                </c:pt>
                <c:pt idx="4">
                  <c:v>86.190000000000026</c:v>
                </c:pt>
                <c:pt idx="5">
                  <c:v>79.789999999999992</c:v>
                </c:pt>
                <c:pt idx="6">
                  <c:v>3.1499999999999995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9-4239-B9F7-3F2D4294801F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Sony</c:v>
                </c:pt>
                <c:pt idx="1">
                  <c:v>Nintendo</c:v>
                </c:pt>
                <c:pt idx="2">
                  <c:v>Microsoft</c:v>
                </c:pt>
                <c:pt idx="3">
                  <c:v>PC</c:v>
                </c:pt>
                <c:pt idx="4">
                  <c:v>Atari</c:v>
                </c:pt>
                <c:pt idx="5">
                  <c:v>Sega</c:v>
                </c:pt>
                <c:pt idx="6">
                  <c:v>Others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6534</c:v>
                </c:pt>
                <c:pt idx="1">
                  <c:v>6094</c:v>
                </c:pt>
                <c:pt idx="2">
                  <c:v>2245</c:v>
                </c:pt>
                <c:pt idx="3">
                  <c:v>919</c:v>
                </c:pt>
                <c:pt idx="4">
                  <c:v>115</c:v>
                </c:pt>
                <c:pt idx="5">
                  <c:v>259</c:v>
                </c:pt>
                <c:pt idx="6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29-4239-B9F7-3F2D42948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Plataforma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1A3-B013-3AAA599C8549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1A3-B013-3AAA599C8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171451</xdr:rowOff>
    </xdr:from>
    <xdr:to>
      <xdr:col>12</xdr:col>
      <xdr:colOff>257175</xdr:colOff>
      <xdr:row>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enre">
              <a:extLst>
                <a:ext uri="{FF2B5EF4-FFF2-40B4-BE49-F238E27FC236}">
                  <a16:creationId xmlns:a16="http://schemas.microsoft.com/office/drawing/2014/main" id="{B1964E3E-AB3F-6111-A0F1-DC521C542C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61951"/>
              <a:ext cx="13268325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76200</xdr:colOff>
      <xdr:row>15</xdr:row>
      <xdr:rowOff>180975</xdr:rowOff>
    </xdr:from>
    <xdr:to>
      <xdr:col>9</xdr:col>
      <xdr:colOff>476250</xdr:colOff>
      <xdr:row>26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anufacturer">
              <a:extLst>
                <a:ext uri="{FF2B5EF4-FFF2-40B4-BE49-F238E27FC236}">
                  <a16:creationId xmlns:a16="http://schemas.microsoft.com/office/drawing/2014/main" id="{87A13988-3F35-DB9B-ED0E-A52F649AF9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48875" y="3038475"/>
              <a:ext cx="1009650" cy="2009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>
    <xdr:from>
      <xdr:col>5</xdr:col>
      <xdr:colOff>823912</xdr:colOff>
      <xdr:row>30</xdr:row>
      <xdr:rowOff>42862</xdr:rowOff>
    </xdr:from>
    <xdr:to>
      <xdr:col>6</xdr:col>
      <xdr:colOff>1485900</xdr:colOff>
      <xdr:row>39</xdr:row>
      <xdr:rowOff>85725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61745BB-0B87-405B-EDA4-26B357B67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95250</xdr:colOff>
      <xdr:row>29</xdr:row>
      <xdr:rowOff>157162</xdr:rowOff>
    </xdr:from>
    <xdr:to>
      <xdr:col>10</xdr:col>
      <xdr:colOff>514350</xdr:colOff>
      <xdr:row>38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2479579-5559-0A16-3549-8E5F98579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228600</xdr:colOff>
      <xdr:row>30</xdr:row>
      <xdr:rowOff>138112</xdr:rowOff>
    </xdr:from>
    <xdr:to>
      <xdr:col>5</xdr:col>
      <xdr:colOff>304800</xdr:colOff>
      <xdr:row>38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0EBC97D-AC93-DFA8-9668-A22F80CBB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33337</xdr:rowOff>
    </xdr:from>
    <xdr:to>
      <xdr:col>1</xdr:col>
      <xdr:colOff>1266825</xdr:colOff>
      <xdr:row>37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299A1B9-079F-1FB7-29ED-0601201FA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361950</xdr:colOff>
      <xdr:row>5</xdr:row>
      <xdr:rowOff>152401</xdr:rowOff>
    </xdr:from>
    <xdr:to>
      <xdr:col>9</xdr:col>
      <xdr:colOff>485775</xdr:colOff>
      <xdr:row>13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ecade">
              <a:extLst>
                <a:ext uri="{FF2B5EF4-FFF2-40B4-BE49-F238E27FC236}">
                  <a16:creationId xmlns:a16="http://schemas.microsoft.com/office/drawing/2014/main" id="{31A95568-DC8A-3CD7-45F8-B78FA3E11F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34625" y="1104901"/>
              <a:ext cx="733425" cy="1466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C04E222-B246-495D-92B6-7598D7235D7E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342900</xdr:colOff>
      <xdr:row>6</xdr:row>
      <xdr:rowOff>47625</xdr:rowOff>
    </xdr:from>
    <xdr:to>
      <xdr:col>12</xdr:col>
      <xdr:colOff>133350</xdr:colOff>
      <xdr:row>16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anufacturer 2">
              <a:extLst>
                <a:ext uri="{FF2B5EF4-FFF2-40B4-BE49-F238E27FC236}">
                  <a16:creationId xmlns:a16="http://schemas.microsoft.com/office/drawing/2014/main" id="{DEE58D85-E067-4862-80A6-E1B0721BAF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8900" y="1190625"/>
              <a:ext cx="1009650" cy="2009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371475</xdr:colOff>
      <xdr:row>34</xdr:row>
      <xdr:rowOff>76200</xdr:rowOff>
    </xdr:from>
    <xdr:to>
      <xdr:col>22</xdr:col>
      <xdr:colOff>228600</xdr:colOff>
      <xdr:row>36</xdr:row>
      <xdr:rowOff>123824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Genre 2">
              <a:extLst>
                <a:ext uri="{FF2B5EF4-FFF2-40B4-BE49-F238E27FC236}">
                  <a16:creationId xmlns:a16="http://schemas.microsoft.com/office/drawing/2014/main" id="{7035451F-61C6-4159-87A8-1529B2EB4F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1475" y="6553200"/>
              <a:ext cx="13268325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92CAE87D-65B3-463B-90DE-DA8C14DAEEDC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72D57CDC-674A-A096-263B-BBA6305E32EC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85DAD12-CF27-327F-AAFE-F9B7535721FD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4792F29-89F4-416C-A90D-84CB37AF1EAD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E0484EB-6B1F-99B2-5C22-EA7866A82A67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172D2BA-C7B0-B0D0-D667-3077233112D8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A30B2D0-646A-40C0-926A-17174062D7E5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D55556E-8FEF-4D94-DE15-2FF9A6708FB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8B767A2-B800-42C7-9553-E54810BF499F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06AF1E5-1728-467F-BDF4-2F1C9E9E8236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8A43AD5B-827B-5B34-5F43-4BF6DA464DD1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A705F0F6-4191-66DA-0387-6ADFA461748C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C94E18F-20B4-4E94-821F-C4912EA46251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FB62A062-DBBE-76AE-511F-2AF36C181F00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4F661F70-AEBF-2CD1-35DC-7BDD517DB80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AF0FB81-7832-46E0-9069-51CEB43D3640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7A99A4A5-ADFF-E720-D2B2-6454005F0725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9D92363-8C87-1CEA-A36D-1059386DE4DF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0A69607-3A43-4080-8DB4-78EB10F7CEA3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E8DEE37-8A7D-3498-AB22-F9008414B63E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AC7CE089-2A71-16BB-86EA-689A2778E308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37170ED-1CE7-4DF6-BB78-D0369FADEF4E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82DD66C1-61E0-B32B-7C29-EDFB6CC23627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7929AC8-3DBE-57E8-A080-733A5D5D8F9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AB7933D2-B14F-4FE5-9F22-B48D466A867C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8FFD58DA-EFC5-9CCB-7558-2C521ACD91F1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26D45BF4-EEF2-B3D4-DD9A-40F0AD7DCEE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600075</xdr:colOff>
      <xdr:row>6</xdr:row>
      <xdr:rowOff>66676</xdr:rowOff>
    </xdr:from>
    <xdr:to>
      <xdr:col>10</xdr:col>
      <xdr:colOff>295275</xdr:colOff>
      <xdr:row>32</xdr:row>
      <xdr:rowOff>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20F409D4-5D20-4079-8B74-AA42FD1CD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85724</xdr:colOff>
      <xdr:row>6</xdr:row>
      <xdr:rowOff>190499</xdr:rowOff>
    </xdr:from>
    <xdr:to>
      <xdr:col>18</xdr:col>
      <xdr:colOff>419100</xdr:colOff>
      <xdr:row>30</xdr:row>
      <xdr:rowOff>142874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7E0CAC84-1CC5-4CC8-B501-F646B1227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361950</xdr:colOff>
      <xdr:row>2</xdr:row>
      <xdr:rowOff>114300</xdr:rowOff>
    </xdr:from>
    <xdr:to>
      <xdr:col>17</xdr:col>
      <xdr:colOff>228600</xdr:colOff>
      <xdr:row>4</xdr:row>
      <xdr:rowOff>95250</xdr:rowOff>
    </xdr:to>
    <xdr:sp macro="[0]!LimparDir" textlink="">
      <xdr:nvSpPr>
        <xdr:cNvPr id="34" name="Seta: Para a Direita 33">
          <a:extLst>
            <a:ext uri="{FF2B5EF4-FFF2-40B4-BE49-F238E27FC236}">
              <a16:creationId xmlns:a16="http://schemas.microsoft.com/office/drawing/2014/main" id="{078A6FE9-2269-5D3D-491B-E698F48419A8}"/>
            </a:ext>
          </a:extLst>
        </xdr:cNvPr>
        <xdr:cNvSpPr/>
      </xdr:nvSpPr>
      <xdr:spPr>
        <a:xfrm>
          <a:off x="10115550" y="495300"/>
          <a:ext cx="476250" cy="36195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10</xdr:col>
      <xdr:colOff>457200</xdr:colOff>
      <xdr:row>18</xdr:row>
      <xdr:rowOff>9525</xdr:rowOff>
    </xdr:from>
    <xdr:to>
      <xdr:col>11</xdr:col>
      <xdr:colOff>561975</xdr:colOff>
      <xdr:row>24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Decade 1">
              <a:extLst>
                <a:ext uri="{FF2B5EF4-FFF2-40B4-BE49-F238E27FC236}">
                  <a16:creationId xmlns:a16="http://schemas.microsoft.com/office/drawing/2014/main" id="{0559F1C9-1B6C-4694-B6EB-27505A3D7D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3200" y="3438524"/>
              <a:ext cx="714375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C34A3A6-FEC2-4262-1BB7-5EB3735E74D1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342900</xdr:colOff>
      <xdr:row>6</xdr:row>
      <xdr:rowOff>47625</xdr:rowOff>
    </xdr:from>
    <xdr:to>
      <xdr:col>12</xdr:col>
      <xdr:colOff>133350</xdr:colOff>
      <xdr:row>16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nufacturer 1">
              <a:extLst>
                <a:ext uri="{FF2B5EF4-FFF2-40B4-BE49-F238E27FC236}">
                  <a16:creationId xmlns:a16="http://schemas.microsoft.com/office/drawing/2014/main" id="{7AEB109C-CAC5-464F-A6C2-02F87BBAF9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8900" y="1190625"/>
              <a:ext cx="1009650" cy="2009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371475</xdr:colOff>
      <xdr:row>34</xdr:row>
      <xdr:rowOff>76200</xdr:rowOff>
    </xdr:from>
    <xdr:to>
      <xdr:col>22</xdr:col>
      <xdr:colOff>228600</xdr:colOff>
      <xdr:row>36</xdr:row>
      <xdr:rowOff>123824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enre 1">
              <a:extLst>
                <a:ext uri="{FF2B5EF4-FFF2-40B4-BE49-F238E27FC236}">
                  <a16:creationId xmlns:a16="http://schemas.microsoft.com/office/drawing/2014/main" id="{ECBAC2FE-9E15-490F-9F38-1083C809CA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1475" y="6553200"/>
              <a:ext cx="13268325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3CDF72B5-463A-4752-CE93-1E3FC69776D4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14F5B41-325B-F7F8-7203-D9C907699ED4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87F7AF8-3021-92B9-3DFE-C9646D9B1713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3207036-DEBE-297E-9577-91448C2599D2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E7C34EB-8334-4C36-8CDE-2F6F1EF631EE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D8459ADA-6EF4-4B97-A826-099D0D333807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819C8FC1-4923-5739-EA68-3A97A3928ADC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28C09658-9E3B-430E-A479-1A5961F953D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BF8833E1-1EF4-44BD-BFA3-1C5BA6DB11C7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EA611F5E-A2E0-017C-1969-D4730C102610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9FA7F13-C742-4573-9C45-31ED60AABEF8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10B7BFE-E2C3-403D-BEB0-313201009372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C7BD38FD-E891-4178-F344-E60A81197987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161D483C-4C94-4BA4-84E9-42047ECFFDF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47436BE-31E9-4827-97A7-6D8AA566C3DD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2B4E7885-DB48-4523-AA05-3F6AB4EE5E9E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A9993801-48F9-98A1-AE4C-B918EF92FC1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9AECDEEB-E1C1-212B-E854-5A9058ECB2F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1578FCE4-9E7B-4380-BB69-3194FFF6BEDE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499EB283-2784-EC80-B301-8C678DACDCDB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77D3AA1E-5737-24C1-A061-B6E00F473CF7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EEF3FF9-855C-450D-8FF0-DD42A5FBFF47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34CDB6D8-5D59-E075-833C-8D0EA84DDD83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29326C35-397E-06E7-38EF-6BDC7191463B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61F6CC4-536C-41B0-A95C-41E7599E1B4E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F0795533-1477-CFD2-EF09-F558965FBF92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1F591E45-894E-B789-FF52-52E5FE08A346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66675</xdr:colOff>
      <xdr:row>7</xdr:row>
      <xdr:rowOff>57149</xdr:rowOff>
    </xdr:from>
    <xdr:to>
      <xdr:col>18</xdr:col>
      <xdr:colOff>561975</xdr:colOff>
      <xdr:row>30</xdr:row>
      <xdr:rowOff>142874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16B2BC60-66C7-43FA-A9B6-27DC350E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171450</xdr:colOff>
      <xdr:row>6</xdr:row>
      <xdr:rowOff>180975</xdr:rowOff>
    </xdr:from>
    <xdr:to>
      <xdr:col>10</xdr:col>
      <xdr:colOff>476250</xdr:colOff>
      <xdr:row>29</xdr:row>
      <xdr:rowOff>161925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3E73E920-8E99-4DD1-B20D-0D79EB608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352425</xdr:colOff>
      <xdr:row>1</xdr:row>
      <xdr:rowOff>114300</xdr:rowOff>
    </xdr:from>
    <xdr:to>
      <xdr:col>6</xdr:col>
      <xdr:colOff>247650</xdr:colOff>
      <xdr:row>3</xdr:row>
      <xdr:rowOff>161925</xdr:rowOff>
    </xdr:to>
    <xdr:sp macro="[0]!LimparEsq" textlink="">
      <xdr:nvSpPr>
        <xdr:cNvPr id="2" name="Seta: Para a Esquerda 1">
          <a:extLst>
            <a:ext uri="{FF2B5EF4-FFF2-40B4-BE49-F238E27FC236}">
              <a16:creationId xmlns:a16="http://schemas.microsoft.com/office/drawing/2014/main" id="{33E9D51E-EB5A-FDF2-85AF-16C660D5DDB4}"/>
            </a:ext>
          </a:extLst>
        </xdr:cNvPr>
        <xdr:cNvSpPr/>
      </xdr:nvSpPr>
      <xdr:spPr>
        <a:xfrm>
          <a:off x="3400425" y="304800"/>
          <a:ext cx="504825" cy="428625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10</xdr:col>
      <xdr:colOff>466725</xdr:colOff>
      <xdr:row>18</xdr:row>
      <xdr:rowOff>28576</xdr:rowOff>
    </xdr:from>
    <xdr:to>
      <xdr:col>11</xdr:col>
      <xdr:colOff>571500</xdr:colOff>
      <xdr:row>24</xdr:row>
      <xdr:rowOff>85726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cade 2">
              <a:extLst>
                <a:ext uri="{FF2B5EF4-FFF2-40B4-BE49-F238E27FC236}">
                  <a16:creationId xmlns:a16="http://schemas.microsoft.com/office/drawing/2014/main" id="{FB16B416-196F-4668-8739-64AA18EF02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62725" y="3457575"/>
              <a:ext cx="714375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5.726435648146" backgroundQuery="1" createdVersion="8" refreshedVersion="8" minRefreshableVersion="3" recordCount="0" supportSubquery="1" supportAdvancedDrill="1" xr:uid="{31B1F4D4-C742-4A27-9C08-BE03DA93BDCE}">
  <cacheSource type="external" connectionId="2"/>
  <cacheFields count="4">
    <cacheField name="[Trabalho_Final_Processed_vgsales].[Genre].[Genre]" caption="Genre" numFmtId="0" hierarchy="6" level="1">
      <sharedItems count="5">
        <s v="Action"/>
        <s v="Platform"/>
        <s v="Role-Playing"/>
        <s v="Shooter"/>
        <s v="Sports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2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5.726435879631" backgroundQuery="1" createdVersion="8" refreshedVersion="8" minRefreshableVersion="3" recordCount="0" supportSubquery="1" supportAdvancedDrill="1" xr:uid="{0F2A8668-C36F-4501-A88F-025DE8155D93}">
  <cacheSource type="external" connectionId="2"/>
  <cacheFields count="7">
    <cacheField name="[Measures].[Vendas Totais]" caption="Vendas Totais" numFmtId="0" hierarchy="14" level="32767"/>
    <cacheField name="[Measures].[Vendas NA]" caption="Vendas NA" numFmtId="0" hierarchy="15" level="32767"/>
    <cacheField name="[Measures].[Vendas EU]" caption="Vendas EU" numFmtId="0" hierarchy="16" level="32767"/>
    <cacheField name="[Measures].[Vendas JP]" caption="Vendas JP" numFmtId="0" hierarchy="17" level="32767"/>
    <cacheField name="[Measures].[Vendas Other]" caption="Vendas Other" numFmtId="0" hierarchy="18" level="32767"/>
    <cacheField name="[Measures].[Total Entradas]" caption="Total Entradas" numFmtId="0" hierarchy="19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6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0"/>
      </fieldsUsage>
    </cacheHierarchy>
    <cacheHierarchy uniqueName="[Measures].[Vendas NA]" caption="Vendas NA" measure="1" displayFolder="" measureGroup="Trabalho_Final_Processed_vgsales" count="0" oneField="1">
      <fieldsUsage count="1">
        <fieldUsage x="1"/>
      </fieldsUsage>
    </cacheHierarchy>
    <cacheHierarchy uniqueName="[Measures].[Vendas EU]" caption="Vendas EU" measure="1" displayFolder="" measureGroup="Trabalho_Final_Processed_vgsales" count="0" oneField="1">
      <fieldsUsage count="1">
        <fieldUsage x="2"/>
      </fieldsUsage>
    </cacheHierarchy>
    <cacheHierarchy uniqueName="[Measures].[Vendas JP]" caption="Vendas JP" measure="1" displayFolder="" measureGroup="Trabalho_Final_Processed_vgsales" count="0" oneField="1">
      <fieldsUsage count="1">
        <fieldUsage x="3"/>
      </fieldsUsage>
    </cacheHierarchy>
    <cacheHierarchy uniqueName="[Measures].[Vendas Other]" caption="Vendas Other" measure="1" displayFolder="" measureGroup="Trabalho_Final_Processed_vgsales" count="0" oneField="1">
      <fieldsUsage count="1">
        <fieldUsage x="4"/>
      </fieldsUsage>
    </cacheHierarchy>
    <cacheHierarchy uniqueName="[Measures].[Total Entradas]" caption="Total Entradas" measure="1" displayFolder="" measureGroup="Trabalho_Final_Processed_vgsales" count="0" oneField="1">
      <fieldsUsage count="1">
        <fieldUsage x="5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5.726436342593" backgroundQuery="1" createdVersion="8" refreshedVersion="8" minRefreshableVersion="3" recordCount="0" supportSubquery="1" supportAdvancedDrill="1" xr:uid="{48910C6D-8D5D-49BC-801A-DBECC4C99B76}">
  <cacheSource type="external" connectionId="2"/>
  <cacheFields count="4">
    <cacheField name="[Trabalho_Final_Processed_vgsales].[Manufacturer].[Manufacturer]" caption="Manufacturer" numFmtId="0" hierarchy="3" level="1">
      <sharedItems count="7">
        <s v="Atari"/>
        <s v="Microsoft"/>
        <s v="Nintendo"/>
        <s v="Others"/>
        <s v="PC"/>
        <s v="Sega"/>
        <s v="Sony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2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5.726437731479" backgroundQuery="1" createdVersion="8" refreshedVersion="8" minRefreshableVersion="3" recordCount="0" supportSubquery="1" supportAdvancedDrill="1" xr:uid="{0EF043BC-0068-4AAB-8AE7-295DB312F5E3}">
  <cacheSource type="external" connectionId="2"/>
  <cacheFields count="3">
    <cacheField name="[Trabalho_Final_Processed_vgsales].[Name].[Name]" caption="Name" numFmtId="0" hierarchy="1" level="1">
      <sharedItems count="3">
        <s v="Grand Theft Auto V"/>
        <s v="Super Mario Bros."/>
        <s v="Wii Sports"/>
      </sharedItems>
    </cacheField>
    <cacheField name="[Measures].[Vendas Totais]" caption="Vendas Totais" numFmtId="0" hierarchy="14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2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/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5.726438078702" backgroundQuery="1" createdVersion="8" refreshedVersion="8" minRefreshableVersion="3" recordCount="0" supportSubquery="1" supportAdvancedDrill="1" xr:uid="{CE2A5989-E4E9-42B6-A0A8-6D269ED47B0A}">
  <cacheSource type="external" connectionId="2"/>
  <cacheFields count="4">
    <cacheField name="[Trabalho_Final_Processed_vgsales].[Platform].[Platform]" caption="Platform" numFmtId="0" hierarchy="2" level="1">
      <sharedItems count="5">
        <s v="DS"/>
        <s v="PS2"/>
        <s v="PS3"/>
        <s v="Wii"/>
        <s v="X360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2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5.726438425925" backgroundQuery="1" createdVersion="8" refreshedVersion="8" minRefreshableVersion="3" recordCount="0" supportSubquery="1" supportAdvancedDrill="1" xr:uid="{9754898C-1574-457E-B898-FC1E868F52A8}">
  <cacheSource type="external" connectionId="2"/>
  <cacheFields count="4"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Publisher].[Publisher]" caption="Publisher" numFmtId="0" hierarchy="7" level="1">
      <sharedItems count="10">
        <s v="Activision"/>
        <s v="Electronic Arts"/>
        <s v="Konami Digital Entertainment"/>
        <s v="Namco Bandai Games"/>
        <s v="Nintendo"/>
        <s v="Sega"/>
        <s v="Sony Computer Entertainment"/>
        <s v="Take-Two Interactive"/>
        <s v="THQ"/>
        <s v="Ubisoft"/>
      </sharedItems>
    </cacheField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2" memberValueDatatype="130" unbalanced="0">
      <fieldsUsage count="2">
        <fieldUsage x="-1"/>
        <fieldUsage x="2"/>
      </fieldsUsage>
    </cacheHierarchy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0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1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5.68632523148" backgroundQuery="1" createdVersion="3" refreshedVersion="8" minRefreshableVersion="3" recordCount="0" supportSubquery="1" supportAdvancedDrill="1" xr:uid="{4558D9A1-A46E-4E7E-97F7-344E6CBF64F5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/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/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/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9515257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0F4F9-A446-4CA9-BA7B-30DC5CAA9294}" name="Name" cacheId="36" applyNumberFormats="0" applyBorderFormats="0" applyFontFormats="0" applyPatternFormats="0" applyAlignmentFormats="0" applyWidthHeightFormats="1" dataCaption="Valores" tag="d86c668d-2af6-4789-a248-2ceda74b42fe" updatedVersion="8" minRefreshableVersion="3" useAutoFormatting="1" subtotalHiddenItems="1" itemPrintTitles="1" createdVersion="8" indent="0" outline="1" outlineData="1" multipleFieldFilters="0">
  <location ref="L8:M12" firstHeaderRow="1" firstDataRow="1" firstDataCol="1"/>
  <pivotFields count="3">
    <pivotField axis="axisRow" allDrilled="1" subtotalTop="0" showAll="0" measureFilter="1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 v="2"/>
    </i>
    <i>
      <x/>
    </i>
    <i>
      <x v="1"/>
    </i>
    <i t="grand">
      <x/>
    </i>
  </rowItems>
  <colItems count="1">
    <i/>
  </colItems>
  <dataFields count="1">
    <dataField fld="1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1" iMeasureHier="14">
      <autoFilter ref="A1">
        <filterColumn colId="0">
          <top10 val="3" filterVal="3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9A093-37E3-4092-BFB7-7964EEB1E85B}" name="Publisher" cacheId="42" applyNumberFormats="0" applyBorderFormats="0" applyFontFormats="0" applyPatternFormats="0" applyAlignmentFormats="0" applyWidthHeightFormats="1" dataCaption="Valores" tag="85e8b7d2-f0aa-4cde-bd47-9a91e8ae8459" updatedVersion="8" minRefreshableVersion="3" useAutoFormatting="1" subtotalHiddenItems="1" itemPrintTitles="1" createdVersion="8" indent="0" outline="1" outlineData="1" multipleFieldFilters="0" chartFormat="7">
  <location ref="F16:H27" firstHeaderRow="0" firstDataRow="1" firstDataCol="1"/>
  <pivotFields count="4">
    <pivotField dataField="1" subtotalTop="0" showAll="0" defaultSubtotal="0"/>
    <pivotField dataField="1" subtotalTop="0" showAll="0" defaultSubtotal="0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2"/>
  </rowFields>
  <rowItems count="11">
    <i>
      <x v="4"/>
    </i>
    <i>
      <x v="1"/>
    </i>
    <i>
      <x/>
    </i>
    <i>
      <x v="6"/>
    </i>
    <i>
      <x v="9"/>
    </i>
    <i>
      <x v="7"/>
    </i>
    <i>
      <x v="8"/>
    </i>
    <i>
      <x v="2"/>
    </i>
    <i>
      <x v="5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0" subtotal="count" baseField="2" baseItem="0"/>
    <dataField fld="1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2" type="count" id="1" iMeasureHier="14">
      <autoFilter ref="A1">
        <filterColumn colId="0">
          <top10 val="10" filterVal="10"/>
        </filterColumn>
      </autoFilter>
    </filter>
  </filters>
  <rowHierarchiesUsage count="1"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5CB60-C610-4A60-AF84-3B1B7C5E8530}" name="Manufacturer" cacheId="33" applyNumberFormats="0" applyBorderFormats="0" applyFontFormats="0" applyPatternFormats="0" applyAlignmentFormats="0" applyWidthHeightFormats="1" dataCaption="Valores" tag="a200fb1c-2134-4862-a34e-7b8b1154496c" updatedVersion="8" minRefreshableVersion="3" useAutoFormatting="1" subtotalHiddenItems="1" itemPrintTitles="1" createdVersion="8" indent="0" outline="1" outlineData="1" multipleFieldFilters="0" chartFormat="8">
  <location ref="F5:H13" firstHeaderRow="0" firstDataRow="1" firstDataCol="1"/>
  <pivotFields count="4">
    <pivotField axis="axisRow" allDrilled="1" subtotalTop="0" showAll="0" sortType="descending" defaultSubtotal="0" defaultAttributeDrillState="1">
      <items count="7">
        <item x="0"/>
        <item x="1"/>
        <item x="2"/>
        <item x="3"/>
        <item x="4"/>
        <item x="5"/>
        <item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 v="6"/>
    </i>
    <i>
      <x v="2"/>
    </i>
    <i>
      <x v="1"/>
    </i>
    <i>
      <x v="4"/>
    </i>
    <i>
      <x/>
    </i>
    <i>
      <x v="5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1" subtotal="count" baseField="0" baseItem="0"/>
    <dataField fld="2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95D862-58C4-471E-98D8-D0CA62BF1D0B}" name="Plataforma" cacheId="39" applyNumberFormats="0" applyBorderFormats="0" applyFontFormats="0" applyPatternFormats="0" applyAlignmentFormats="0" applyWidthHeightFormats="1" dataCaption="Valores" tag="78d27d57-a1d6-4225-bc8a-7435954ee56a" updatedVersion="8" minRefreshableVersion="3" useAutoFormatting="1" subtotalHiddenItems="1" itemPrintTitles="1" createdVersion="8" indent="0" outline="1" outlineData="1" multipleFieldFilters="0" chartFormat="3">
  <location ref="A21:C27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1"/>
    </i>
    <i>
      <x v="4"/>
    </i>
    <i>
      <x v="2"/>
    </i>
    <i>
      <x v="3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5" filterVal="5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51366-C154-43E8-9AB0-63C184DFF50C}" name="Genero" cacheId="27" applyNumberFormats="0" applyBorderFormats="0" applyFontFormats="0" applyPatternFormats="0" applyAlignmentFormats="0" applyWidthHeightFormats="1" dataCaption="Valores" tag="1f36738a-cf8a-40ff-8543-b65c67f1157c" updatedVersion="8" minRefreshableVersion="3" useAutoFormatting="1" subtotalHiddenItems="1" itemPrintTitles="1" createdVersion="8" indent="0" outline="1" outlineData="1" multipleFieldFilters="0" chartFormat="3">
  <location ref="A5:C11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4"/>
    </i>
    <i>
      <x v="3"/>
    </i>
    <i>
      <x v="2"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1" subtotal="count" baseField="0" baseItem="0"/>
    <dataField fld="2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1" iMeasureHier="14">
      <autoFilter ref="A1">
        <filterColumn colId="0">
          <top10 val="5" filterVal="5"/>
        </filterColumn>
      </autoFilter>
    </filter>
  </filters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3E1BA-34EF-429E-AA8E-AEC50EE9961C}" name="KPIs" cacheId="30" applyNumberFormats="0" applyBorderFormats="0" applyFontFormats="0" applyPatternFormats="0" applyAlignmentFormats="0" applyWidthHeightFormats="1" dataCaption="Valores" tag="6fb0e959-4c31-4fb6-af09-78c6db3870fc" updatedVersion="8" minRefreshableVersion="3" useAutoFormatting="1" subtotalHiddenItems="1" itemPrintTitles="1" createdVersion="8" indent="0" outline="1" outlineData="1" multipleFieldFilters="0">
  <location ref="A1:F2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nre" xr10:uid="{3133312D-F401-4EAD-B9B6-8FBF74C0BB96}" sourceName="[Trabalho_Final_Processed_vgsales].[Genre]">
  <pivotTables>
    <pivotTable tabId="1" name="KPIs"/>
    <pivotTable tabId="1" name="Manufacturer"/>
    <pivotTable tabId="1" name="Plataforma"/>
    <pivotTable tabId="1" name="Publisher"/>
    <pivotTable tabId="1" name="Name"/>
  </pivotTables>
  <data>
    <olap pivotCacheId="1951525705">
      <levels count="2">
        <level uniqueName="[Trabalho_Final_Processed_vgsales].[Genre].[(All)]" sourceCaption="(All)" count="0"/>
        <level uniqueName="[Trabalho_Final_Processed_vgsales].[Genre].[Genre]" sourceCaption="Genre" count="12" sortOrder="ascending">
          <ranges>
            <range startItem="0">
              <i n="[Trabalho_Final_Processed_vgsales].[Genre].&amp;[Action]" c="Action"/>
              <i n="[Trabalho_Final_Processed_vgsales].[Genre].&amp;[Adventure]" c="Adventure"/>
              <i n="[Trabalho_Final_Processed_vgsales].[Genre].&amp;[Fighting]" c="Fighting"/>
              <i n="[Trabalho_Final_Processed_vgsales].[Genre].&amp;[Misc]" c="Misc"/>
              <i n="[Trabalho_Final_Processed_vgsales].[Genre].&amp;[Platform]" c="Platform"/>
              <i n="[Trabalho_Final_Processed_vgsales].[Genre].&amp;[Puzzle]" c="Puzzle"/>
              <i n="[Trabalho_Final_Processed_vgsales].[Genre].&amp;[Racing]" c="Racing"/>
              <i n="[Trabalho_Final_Processed_vgsales].[Genre].&amp;[Role-Playing]" c="Role-Playing"/>
              <i n="[Trabalho_Final_Processed_vgsales].[Genre].&amp;[Shooter]" c="Shooter"/>
              <i n="[Trabalho_Final_Processed_vgsales].[Genre].&amp;[Simulation]" c="Simulation"/>
              <i n="[Trabalho_Final_Processed_vgsales].[Genre].&amp;[Sports]" c="Sports"/>
              <i n="[Trabalho_Final_Processed_vgsales].[Genre].&amp;[Strategy]" c="Strategy"/>
            </range>
          </ranges>
        </level>
      </levels>
      <selections count="1">
        <selection n="[Trabalho_Final_Processed_vgsales].[Genr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nufacturer" xr10:uid="{A3EB827C-016C-4650-ACCD-18D35801FCDF}" sourceName="[Trabalho_Final_Processed_vgsales].[Manufacturer]">
  <pivotTables>
    <pivotTable tabId="1" name="KPIs"/>
    <pivotTable tabId="1" name="Genero"/>
    <pivotTable tabId="1" name="Plataforma"/>
    <pivotTable tabId="1" name="Publisher"/>
    <pivotTable tabId="1" name="Name"/>
  </pivotTables>
  <data>
    <olap pivotCacheId="1951525705">
      <levels count="2">
        <level uniqueName="[Trabalho_Final_Processed_vgsales].[Manufacturer].[(All)]" sourceCaption="(All)" count="0"/>
        <level uniqueName="[Trabalho_Final_Processed_vgsales].[Manufacturer].[Manufacturer]" sourceCaption="Manufacturer" count="7" sortOrder="ascending">
          <ranges>
            <range startItem="0">
              <i n="[Trabalho_Final_Processed_vgsales].[Manufacturer].&amp;[Atari]" c="Atari"/>
              <i n="[Trabalho_Final_Processed_vgsales].[Manufacturer].&amp;[Microsoft]" c="Microsoft"/>
              <i n="[Trabalho_Final_Processed_vgsales].[Manufacturer].&amp;[Nintendo]" c="Nintendo"/>
              <i n="[Trabalho_Final_Processed_vgsales].[Manufacturer].&amp;[Others]" c="Others"/>
              <i n="[Trabalho_Final_Processed_vgsales].[Manufacturer].&amp;[PC]" c="PC"/>
              <i n="[Trabalho_Final_Processed_vgsales].[Manufacturer].&amp;[Sega]" c="Sega"/>
              <i n="[Trabalho_Final_Processed_vgsales].[Manufacturer].&amp;[Sony]" c="Sony"/>
            </range>
          </ranges>
        </level>
      </levels>
      <selections count="1">
        <selection n="[Trabalho_Final_Processed_vgsales].[Manufacturer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cade" xr10:uid="{ECD1BC38-252E-4315-BED2-E96C17203851}" sourceName="[Trabalho_Final_Processed_vgsales].[Decade]">
  <pivotTables>
    <pivotTable tabId="1" name="Genero"/>
    <pivotTable tabId="1" name="KPIs"/>
    <pivotTable tabId="1" name="Manufacturer"/>
    <pivotTable tabId="1" name="Name"/>
    <pivotTable tabId="1" name="Plataforma"/>
    <pivotTable tabId="1" name="Publisher"/>
  </pivotTables>
  <data>
    <olap pivotCacheId="1951525705">
      <levels count="2">
        <level uniqueName="[Trabalho_Final_Processed_vgsales].[Decade].[(All)]" sourceCaption="(All)" count="0"/>
        <level uniqueName="[Trabalho_Final_Processed_vgsales].[Decade].[Decade]" sourceCaption="Decade" count="4" sortOrder="ascending">
          <ranges>
            <range startItem="0">
              <i n="[Trabalho_Final_Processed_vgsales].[Decade].&amp;[1980s]" c="1980s"/>
              <i n="[Trabalho_Final_Processed_vgsales].[Decade].&amp;[1990s]" c="1990s"/>
              <i n="[Trabalho_Final_Processed_vgsales].[Decade].&amp;[2000s]" c="2000s"/>
              <i n="[Trabalho_Final_Processed_vgsales].[Decade].&amp;[2010s]" c="2010s"/>
            </range>
          </ranges>
        </level>
      </levels>
      <selections count="1">
        <selection n="[Trabalho_Final_Processed_vgsales].[Decade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re" xr10:uid="{A4F49EBB-7711-4534-A547-26D98625E15C}" cache="SegmentaçãoDeDados_Genre" caption="Genre" columnCount="12" showCaption="0" level="1" rowHeight="241300"/>
  <slicer name="Manufacturer" xr10:uid="{72CD19DE-550D-44ED-B8E2-9978CAED15C8}" cache="SegmentaçãoDeDados_Manufacturer" caption="Manufacturer" showCaption="0" level="1" rowHeight="241300"/>
  <slicer name="Decade" xr10:uid="{C44B5425-7F6F-486D-9EB1-569767B58169}" cache="SegmentaçãoDeDados_Decade" caption="Decade" showCaption="0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re 2" xr10:uid="{C1C94039-1EDC-4EF3-8F90-19BE643100BE}" cache="SegmentaçãoDeDados_Genre" caption="Genre" columnCount="12" showCaption="0" level="1" style="Estilo de Segmentação de Dados 1" rowHeight="241300"/>
  <slicer name="Manufacturer 2" xr10:uid="{4446D38A-7123-4E65-B6C9-A2647D9E9915}" cache="SegmentaçãoDeDados_Manufacturer" caption="Manufacturer" showCaption="0" level="1" style="Estilo de Segmentação de Dados 1" rowHeight="241300"/>
  <slicer name="Decade 1" xr10:uid="{B2986508-802D-43F8-AEF7-550847FB11DC}" cache="SegmentaçãoDeDados_Decade" caption="Decade" showCaption="0" level="1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re 1" xr10:uid="{FF1699B2-8230-47CE-B183-FF008F38E71D}" cache="SegmentaçãoDeDados_Genre" caption="Genre" columnCount="12" showCaption="0" level="1" style="Estilo de Segmentação de Dados 1" rowHeight="241300"/>
  <slicer name="Manufacturer 1" xr10:uid="{E120FC5B-47A4-4DB7-BBB2-57093DBF6DD0}" cache="SegmentaçãoDeDados_Manufacturer" caption="Manufacturer" showCaption="0" level="1" style="Estilo de Segmentação de Dados 1" rowHeight="241300"/>
  <slicer name="Decade 2" xr10:uid="{5E9F361F-F3A2-45B7-A324-1F3759AA94B2}" cache="SegmentaçãoDeDados_Decade" caption="Decade" showCaption="0" level="1" style="Estilo de Segmentação de Dados 1" rowHeight="241300"/>
</slicers>
</file>

<file path=xl/theme/theme1.xml><?xml version="1.0" encoding="utf-8"?>
<a:theme xmlns:a="http://schemas.openxmlformats.org/drawingml/2006/main" name="Tema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8"/>
  <sheetViews>
    <sheetView workbookViewId="0">
      <selection activeCell="H5" sqref="H5"/>
    </sheetView>
  </sheetViews>
  <sheetFormatPr defaultRowHeight="15" x14ac:dyDescent="0.25"/>
  <cols>
    <col min="1" max="1" width="18" bestFit="1" customWidth="1"/>
    <col min="2" max="2" width="26.42578125" bestFit="1" customWidth="1"/>
    <col min="3" max="3" width="13.5703125" bestFit="1" customWidth="1"/>
    <col min="4" max="4" width="9.85546875" bestFit="1" customWidth="1"/>
    <col min="5" max="5" width="13.28515625" bestFit="1" customWidth="1"/>
    <col min="6" max="6" width="28.42578125" bestFit="1" customWidth="1"/>
    <col min="7" max="7" width="26.42578125" bestFit="1" customWidth="1"/>
    <col min="8" max="8" width="13.5703125" bestFit="1" customWidth="1"/>
    <col min="12" max="12" width="18.140625" bestFit="1" customWidth="1"/>
    <col min="13" max="13" width="13.42578125" bestFit="1" customWidth="1"/>
    <col min="14" max="14" width="28.28515625" customWidth="1"/>
    <col min="15" max="15" width="28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5">
      <c r="A2" s="6">
        <v>8793.6300000000138</v>
      </c>
      <c r="B2" s="6">
        <v>4321.8100000000395</v>
      </c>
      <c r="C2" s="6">
        <v>2402.9699999999793</v>
      </c>
      <c r="D2" s="6">
        <v>1280.9499999999919</v>
      </c>
      <c r="E2" s="6">
        <v>787.89999999999895</v>
      </c>
      <c r="F2" s="6">
        <v>16190</v>
      </c>
    </row>
    <row r="5" spans="1:13" x14ac:dyDescent="0.25">
      <c r="A5" s="1" t="s">
        <v>6</v>
      </c>
      <c r="B5" t="s">
        <v>27</v>
      </c>
      <c r="C5" t="s">
        <v>5</v>
      </c>
      <c r="F5" s="1" t="s">
        <v>6</v>
      </c>
      <c r="G5" t="s">
        <v>27</v>
      </c>
      <c r="H5" t="s">
        <v>5</v>
      </c>
    </row>
    <row r="6" spans="1:13" x14ac:dyDescent="0.25">
      <c r="A6" s="2" t="s">
        <v>7</v>
      </c>
      <c r="B6" s="6">
        <v>1718.9099999999901</v>
      </c>
      <c r="C6" s="6">
        <v>3234</v>
      </c>
      <c r="F6" s="2" t="s">
        <v>15</v>
      </c>
      <c r="G6" s="6">
        <v>3534.7699999999963</v>
      </c>
      <c r="H6" s="6">
        <v>6534</v>
      </c>
    </row>
    <row r="7" spans="1:13" x14ac:dyDescent="0.25">
      <c r="A7" s="2" t="s">
        <v>10</v>
      </c>
      <c r="B7" s="6">
        <v>1307.7499999999959</v>
      </c>
      <c r="C7" s="6">
        <v>2297</v>
      </c>
      <c r="F7" s="2" t="s">
        <v>14</v>
      </c>
      <c r="G7" s="6">
        <v>3476.1799999999967</v>
      </c>
      <c r="H7" s="6">
        <v>6094</v>
      </c>
    </row>
    <row r="8" spans="1:13" x14ac:dyDescent="0.25">
      <c r="A8" s="2" t="s">
        <v>9</v>
      </c>
      <c r="B8" s="6">
        <v>1025.4399999999998</v>
      </c>
      <c r="C8" s="6">
        <v>1279</v>
      </c>
      <c r="F8" s="2" t="s">
        <v>13</v>
      </c>
      <c r="G8" s="6">
        <v>1361.0399999999991</v>
      </c>
      <c r="H8" s="6">
        <v>2245</v>
      </c>
      <c r="L8" s="1" t="s">
        <v>6</v>
      </c>
      <c r="M8" t="s">
        <v>0</v>
      </c>
    </row>
    <row r="9" spans="1:13" x14ac:dyDescent="0.25">
      <c r="A9" s="2" t="s">
        <v>8</v>
      </c>
      <c r="B9" s="6">
        <v>920.4499999999997</v>
      </c>
      <c r="C9" s="6">
        <v>1457</v>
      </c>
      <c r="F9" s="2" t="s">
        <v>12</v>
      </c>
      <c r="G9" s="6">
        <v>252.50999999999991</v>
      </c>
      <c r="H9" s="6">
        <v>919</v>
      </c>
      <c r="L9" s="2" t="s">
        <v>37</v>
      </c>
      <c r="M9" s="6">
        <v>82.740000000000009</v>
      </c>
    </row>
    <row r="10" spans="1:13" x14ac:dyDescent="0.25">
      <c r="A10" s="2" t="s">
        <v>31</v>
      </c>
      <c r="B10" s="6">
        <v>828.49999999999852</v>
      </c>
      <c r="C10" s="6">
        <v>870</v>
      </c>
      <c r="F10" s="2" t="s">
        <v>32</v>
      </c>
      <c r="G10" s="6">
        <v>86.190000000000026</v>
      </c>
      <c r="H10" s="6">
        <v>115</v>
      </c>
      <c r="L10" s="2" t="s">
        <v>22</v>
      </c>
      <c r="M10" s="6">
        <v>55.92</v>
      </c>
    </row>
    <row r="11" spans="1:13" x14ac:dyDescent="0.25">
      <c r="A11" s="2" t="s">
        <v>11</v>
      </c>
      <c r="B11" s="6">
        <v>5801.0500000000302</v>
      </c>
      <c r="C11" s="6">
        <v>9137</v>
      </c>
      <c r="F11" s="2" t="s">
        <v>33</v>
      </c>
      <c r="G11" s="6">
        <v>79.789999999999992</v>
      </c>
      <c r="H11" s="6">
        <v>259</v>
      </c>
      <c r="L11" s="2" t="s">
        <v>38</v>
      </c>
      <c r="M11" s="6">
        <v>45.31</v>
      </c>
    </row>
    <row r="12" spans="1:13" x14ac:dyDescent="0.25">
      <c r="F12" s="2" t="s">
        <v>34</v>
      </c>
      <c r="G12" s="6">
        <v>3.1499999999999995</v>
      </c>
      <c r="H12" s="6">
        <v>24</v>
      </c>
      <c r="L12" s="2" t="s">
        <v>11</v>
      </c>
      <c r="M12" s="6">
        <v>183.97000000000003</v>
      </c>
    </row>
    <row r="13" spans="1:13" x14ac:dyDescent="0.25">
      <c r="F13" s="2" t="s">
        <v>11</v>
      </c>
      <c r="G13" s="6">
        <v>8793.6300000000138</v>
      </c>
      <c r="H13" s="6">
        <v>16190</v>
      </c>
    </row>
    <row r="16" spans="1:13" x14ac:dyDescent="0.25">
      <c r="F16" s="1" t="s">
        <v>6</v>
      </c>
      <c r="G16" t="s">
        <v>27</v>
      </c>
      <c r="H16" t="s">
        <v>5</v>
      </c>
    </row>
    <row r="17" spans="1:15" x14ac:dyDescent="0.25">
      <c r="F17" s="2" t="s">
        <v>14</v>
      </c>
      <c r="G17" s="6">
        <v>1784.2299999999993</v>
      </c>
      <c r="H17" s="6">
        <v>696</v>
      </c>
    </row>
    <row r="18" spans="1:15" x14ac:dyDescent="0.25">
      <c r="F18" s="2" t="s">
        <v>17</v>
      </c>
      <c r="G18" s="6">
        <v>1093.2099999999998</v>
      </c>
      <c r="H18" s="6">
        <v>1339</v>
      </c>
    </row>
    <row r="19" spans="1:15" x14ac:dyDescent="0.25">
      <c r="F19" s="2" t="s">
        <v>16</v>
      </c>
      <c r="G19" s="6">
        <v>721.05999999999972</v>
      </c>
      <c r="H19" s="6">
        <v>966</v>
      </c>
    </row>
    <row r="20" spans="1:15" x14ac:dyDescent="0.25">
      <c r="F20" s="2" t="s">
        <v>30</v>
      </c>
      <c r="G20" s="6">
        <v>607.2699999999993</v>
      </c>
      <c r="H20" s="6">
        <v>682</v>
      </c>
    </row>
    <row r="21" spans="1:15" x14ac:dyDescent="0.25">
      <c r="A21" s="1" t="s">
        <v>6</v>
      </c>
      <c r="B21" t="s">
        <v>27</v>
      </c>
      <c r="C21" t="s">
        <v>5</v>
      </c>
      <c r="F21" s="2" t="s">
        <v>21</v>
      </c>
      <c r="G21" s="6">
        <v>473.03999999999991</v>
      </c>
      <c r="H21" s="6">
        <v>917</v>
      </c>
      <c r="N21" t="s">
        <v>23</v>
      </c>
      <c r="O21" t="s">
        <v>24</v>
      </c>
    </row>
    <row r="22" spans="1:15" x14ac:dyDescent="0.25">
      <c r="A22" s="2" t="s">
        <v>35</v>
      </c>
      <c r="B22" s="6">
        <v>1230.7799999999991</v>
      </c>
      <c r="C22" s="6">
        <v>2124</v>
      </c>
      <c r="F22" s="2" t="s">
        <v>19</v>
      </c>
      <c r="G22" s="6">
        <v>399.4499999999997</v>
      </c>
      <c r="H22" s="6">
        <v>412</v>
      </c>
      <c r="N22" t="str">
        <f>_xlfn.XLOOKUP($O$22,M9,L9)</f>
        <v>Wii Sports</v>
      </c>
      <c r="O22">
        <f>MAX(M9)</f>
        <v>82.740000000000009</v>
      </c>
    </row>
    <row r="23" spans="1:15" x14ac:dyDescent="0.25">
      <c r="A23" s="2" t="s">
        <v>39</v>
      </c>
      <c r="B23" s="6">
        <v>968.38999999999908</v>
      </c>
      <c r="C23" s="6">
        <v>1230</v>
      </c>
      <c r="F23" s="2" t="s">
        <v>20</v>
      </c>
      <c r="G23" s="6">
        <v>340.31999999999971</v>
      </c>
      <c r="H23" s="6">
        <v>712</v>
      </c>
    </row>
    <row r="24" spans="1:15" x14ac:dyDescent="0.25">
      <c r="A24" s="2" t="s">
        <v>28</v>
      </c>
      <c r="B24" s="6">
        <v>948.0499999999995</v>
      </c>
      <c r="C24" s="6">
        <v>1294</v>
      </c>
      <c r="F24" s="2" t="s">
        <v>36</v>
      </c>
      <c r="G24" s="6">
        <v>278.36999999999921</v>
      </c>
      <c r="H24" s="6">
        <v>823</v>
      </c>
      <c r="N24" t="s">
        <v>25</v>
      </c>
      <c r="O24" t="s">
        <v>24</v>
      </c>
    </row>
    <row r="25" spans="1:15" x14ac:dyDescent="0.25">
      <c r="A25" s="2" t="s">
        <v>29</v>
      </c>
      <c r="B25" s="6">
        <v>908.42999999999938</v>
      </c>
      <c r="C25" s="6">
        <v>1278</v>
      </c>
      <c r="F25" s="2" t="s">
        <v>33</v>
      </c>
      <c r="G25" s="6">
        <v>270.67999999999989</v>
      </c>
      <c r="H25" s="6">
        <v>632</v>
      </c>
      <c r="N25" t="str">
        <f>_xlfn.XLOOKUP($O$25,B22,A22)</f>
        <v>PS2</v>
      </c>
      <c r="O25">
        <f>MAX(B22)</f>
        <v>1230.7799999999991</v>
      </c>
    </row>
    <row r="26" spans="1:15" x14ac:dyDescent="0.25">
      <c r="A26" s="2" t="s">
        <v>40</v>
      </c>
      <c r="B26" s="6">
        <v>816.43999999999994</v>
      </c>
      <c r="C26" s="6">
        <v>2108</v>
      </c>
      <c r="F26" s="2" t="s">
        <v>18</v>
      </c>
      <c r="G26" s="6">
        <v>253.46999999999997</v>
      </c>
      <c r="H26" s="6">
        <v>928</v>
      </c>
    </row>
    <row r="27" spans="1:15" x14ac:dyDescent="0.25">
      <c r="A27" s="2" t="s">
        <v>11</v>
      </c>
      <c r="B27" s="6">
        <v>4872.0900000000011</v>
      </c>
      <c r="C27" s="6">
        <v>8034</v>
      </c>
      <c r="F27" s="2" t="s">
        <v>11</v>
      </c>
      <c r="G27" s="6">
        <v>6221.0999999999976</v>
      </c>
      <c r="H27" s="6">
        <v>8107</v>
      </c>
      <c r="N27" t="s">
        <v>26</v>
      </c>
      <c r="O27" t="s">
        <v>24</v>
      </c>
    </row>
    <row r="28" spans="1:15" x14ac:dyDescent="0.25">
      <c r="N28" t="str">
        <f>_xlfn.XLOOKUP($O$28,G17,F17)</f>
        <v>Nintendo</v>
      </c>
      <c r="O28">
        <f>MAX(G17)</f>
        <v>1784.2299999999993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33251-53A9-476F-8C92-8BAD72106DC0}">
  <dimension ref="X1:AC23"/>
  <sheetViews>
    <sheetView showGridLines="0" workbookViewId="0">
      <selection activeCell="D3" sqref="D3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4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  <c r="AC3" s="3"/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  <c r="AC4" s="3"/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  <c r="AC5" s="3"/>
    </row>
    <row r="6" spans="24:29" x14ac:dyDescent="0.25">
      <c r="X6" s="3"/>
      <c r="Y6" s="4">
        <f>GETPIVOTDATA("[Measures].[Vendas JP]",'Tabels-Graficos'!$A$1)</f>
        <v>1280.9499999999919</v>
      </c>
      <c r="AC6" s="3"/>
    </row>
    <row r="7" spans="24:29" x14ac:dyDescent="0.25">
      <c r="X7" s="3"/>
      <c r="Y7" s="4">
        <f>GETPIVOTDATA("[Measures].[Vendas Other]",'Tabels-Graficos'!$A$1)</f>
        <v>787.89999999999895</v>
      </c>
      <c r="AC7" s="3"/>
    </row>
    <row r="8" spans="24:29" x14ac:dyDescent="0.25">
      <c r="X8" s="3"/>
      <c r="Y8" s="4">
        <f>GETPIVOTDATA("[Measures].[Total Entradas]",'Tabels-Graficos'!$A$1)</f>
        <v>16190</v>
      </c>
      <c r="AC8" s="3"/>
    </row>
    <row r="9" spans="24:29" x14ac:dyDescent="0.25">
      <c r="X9" s="3"/>
      <c r="Y9" s="4"/>
      <c r="AC9" s="3"/>
    </row>
    <row r="10" spans="24:29" x14ac:dyDescent="0.25">
      <c r="X10" s="3"/>
      <c r="Y10" s="4"/>
      <c r="AC10" s="3"/>
    </row>
    <row r="11" spans="24:29" x14ac:dyDescent="0.25">
      <c r="X11" s="3"/>
      <c r="Y11" s="4"/>
      <c r="AC11" s="3"/>
    </row>
    <row r="12" spans="24:29" x14ac:dyDescent="0.25">
      <c r="X12" s="3"/>
      <c r="Y12" s="4"/>
      <c r="AC12" s="3"/>
    </row>
    <row r="13" spans="24:29" x14ac:dyDescent="0.25">
      <c r="X13" s="3"/>
      <c r="Y13" s="4"/>
      <c r="AC13" s="3"/>
    </row>
    <row r="14" spans="24:29" x14ac:dyDescent="0.25">
      <c r="X14" s="3"/>
      <c r="Y14" s="4"/>
      <c r="AC14" s="3"/>
    </row>
    <row r="15" spans="24:29" x14ac:dyDescent="0.25">
      <c r="X15" s="3"/>
      <c r="Y15" s="4"/>
      <c r="AC15" s="3"/>
    </row>
    <row r="16" spans="24:29" x14ac:dyDescent="0.25">
      <c r="X16" s="3"/>
      <c r="Y16" s="4"/>
      <c r="AC16" s="3"/>
    </row>
    <row r="17" spans="24:29" x14ac:dyDescent="0.25">
      <c r="X17" s="3"/>
      <c r="Y17" s="4"/>
      <c r="AC17" s="3"/>
    </row>
    <row r="18" spans="24:29" x14ac:dyDescent="0.25">
      <c r="X18" s="3"/>
      <c r="Y18" s="4"/>
      <c r="AC18" s="3"/>
    </row>
    <row r="19" spans="24:29" x14ac:dyDescent="0.25">
      <c r="X19" s="3"/>
      <c r="Y19" s="4"/>
      <c r="AC19" s="3"/>
    </row>
    <row r="20" spans="24:29" x14ac:dyDescent="0.25">
      <c r="X20" s="3"/>
      <c r="Y20" s="3"/>
      <c r="Z20" s="3"/>
      <c r="AA20" s="3"/>
      <c r="AB20" s="3"/>
      <c r="AC20" s="3"/>
    </row>
    <row r="21" spans="24:29" x14ac:dyDescent="0.25">
      <c r="X21" s="3"/>
      <c r="Y21" s="3"/>
      <c r="Z21" s="3"/>
      <c r="AA21" s="3"/>
      <c r="AB21" s="3"/>
      <c r="AC21" s="3"/>
    </row>
    <row r="22" spans="24:29" x14ac:dyDescent="0.25">
      <c r="X22" s="3"/>
      <c r="Y22" s="3"/>
      <c r="Z22" s="3"/>
      <c r="AA22" s="3"/>
      <c r="AB22" s="3"/>
      <c r="AC22" s="3"/>
    </row>
    <row r="23" spans="24:29" x14ac:dyDescent="0.25">
      <c r="X23" s="3"/>
      <c r="Y23" s="3"/>
      <c r="Z23" s="3"/>
      <c r="AA23" s="3"/>
      <c r="AB23" s="3"/>
      <c r="AC23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7FCA-1A23-45BA-9724-FE5D0059DF26}">
  <dimension ref="X1:AC25"/>
  <sheetViews>
    <sheetView showGridLines="0" tabSelected="1" workbookViewId="0">
      <selection activeCell="K26" sqref="K26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3"/>
      <c r="Z2" s="3"/>
      <c r="AA2" s="3"/>
      <c r="AB2" s="3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</row>
    <row r="6" spans="24:29" x14ac:dyDescent="0.25">
      <c r="X6" s="3"/>
      <c r="Y6" s="4">
        <f>GETPIVOTDATA("[Measures].[Vendas JP]",'Tabels-Graficos'!$A$1)</f>
        <v>1280.9499999999919</v>
      </c>
    </row>
    <row r="7" spans="24:29" x14ac:dyDescent="0.25">
      <c r="X7" s="3"/>
      <c r="Y7" s="4">
        <f>GETPIVOTDATA("[Measures].[Vendas Other]",'Tabels-Graficos'!$A$1)</f>
        <v>787.89999999999895</v>
      </c>
    </row>
    <row r="8" spans="24:29" x14ac:dyDescent="0.25">
      <c r="X8" s="3"/>
      <c r="Y8" s="4">
        <f>GETPIVOTDATA("[Measures].[Total Entradas]",'Tabels-Graficos'!$A$1)</f>
        <v>16190</v>
      </c>
    </row>
    <row r="9" spans="24:29" x14ac:dyDescent="0.25">
      <c r="X9" s="3"/>
      <c r="Y9" s="4"/>
    </row>
    <row r="10" spans="24:29" x14ac:dyDescent="0.25">
      <c r="X10" s="3"/>
      <c r="Y10" s="4"/>
    </row>
    <row r="11" spans="24:29" x14ac:dyDescent="0.25">
      <c r="X11" s="3"/>
      <c r="Y11" s="4"/>
    </row>
    <row r="12" spans="24:29" x14ac:dyDescent="0.25">
      <c r="X12" s="3"/>
      <c r="Y12" s="4"/>
    </row>
    <row r="13" spans="24:29" x14ac:dyDescent="0.25">
      <c r="X13" s="3"/>
      <c r="Y13" s="4"/>
    </row>
    <row r="14" spans="24:29" x14ac:dyDescent="0.25">
      <c r="X14" s="3"/>
      <c r="Y14" s="4"/>
    </row>
    <row r="15" spans="24:29" x14ac:dyDescent="0.25">
      <c r="X15" s="3"/>
      <c r="Y15" s="4"/>
    </row>
    <row r="16" spans="24:29" x14ac:dyDescent="0.25">
      <c r="X16" s="3"/>
      <c r="Y16" s="4"/>
    </row>
    <row r="17" spans="24:29" x14ac:dyDescent="0.25">
      <c r="X17" s="3"/>
      <c r="Y17" s="4"/>
    </row>
    <row r="18" spans="24:29" x14ac:dyDescent="0.25">
      <c r="X18" s="3"/>
      <c r="Y18" s="4"/>
    </row>
    <row r="19" spans="24:29" x14ac:dyDescent="0.25">
      <c r="X19" s="3"/>
      <c r="Y19" s="4"/>
    </row>
    <row r="20" spans="24:29" x14ac:dyDescent="0.25">
      <c r="X20" s="3"/>
      <c r="Y20" s="4"/>
    </row>
    <row r="21" spans="24:29" x14ac:dyDescent="0.25">
      <c r="X21" s="3"/>
      <c r="Y21" s="4"/>
    </row>
    <row r="22" spans="24:29" x14ac:dyDescent="0.25">
      <c r="X22" s="3"/>
      <c r="Y22" s="4"/>
    </row>
    <row r="23" spans="24:29" x14ac:dyDescent="0.25">
      <c r="X23" s="3"/>
      <c r="Y23" s="4"/>
    </row>
    <row r="24" spans="24:29" x14ac:dyDescent="0.25">
      <c r="X24" s="3"/>
      <c r="Y24" s="4"/>
    </row>
    <row r="25" spans="24:29" x14ac:dyDescent="0.25">
      <c r="X25" s="3"/>
      <c r="Y25" s="3"/>
      <c r="Z25" s="3"/>
      <c r="AA25" s="3"/>
      <c r="AB25" s="3"/>
      <c r="AC25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7D56B38-FE33-41DB-923A-4C0843B85CEE}">
  <ds:schemaRefs/>
</ds:datastoreItem>
</file>

<file path=customXml/itemProps2.xml><?xml version="1.0" encoding="utf-8"?>
<ds:datastoreItem xmlns:ds="http://schemas.openxmlformats.org/officeDocument/2006/customXml" ds:itemID="{704EB320-EEB4-43F8-8717-A3BCFF5F0801}">
  <ds:schemaRefs/>
</ds:datastoreItem>
</file>

<file path=customXml/itemProps3.xml><?xml version="1.0" encoding="utf-8"?>
<ds:datastoreItem xmlns:ds="http://schemas.openxmlformats.org/officeDocument/2006/customXml" ds:itemID="{72DB1B9C-06A5-4932-91FA-AF2ED8C322A7}">
  <ds:schemaRefs/>
</ds:datastoreItem>
</file>

<file path=customXml/itemProps4.xml><?xml version="1.0" encoding="utf-8"?>
<ds:datastoreItem xmlns:ds="http://schemas.openxmlformats.org/officeDocument/2006/customXml" ds:itemID="{CDE7A8FF-6558-4DE6-9F58-6725A626A02E}">
  <ds:schemaRefs/>
</ds:datastoreItem>
</file>

<file path=customXml/itemProps5.xml><?xml version="1.0" encoding="utf-8"?>
<ds:datastoreItem xmlns:ds="http://schemas.openxmlformats.org/officeDocument/2006/customXml" ds:itemID="{07F100D0-D1C5-4221-A1F4-545B8B11EAB3}">
  <ds:schemaRefs/>
</ds:datastoreItem>
</file>

<file path=customXml/itemProps6.xml><?xml version="1.0" encoding="utf-8"?>
<ds:datastoreItem xmlns:ds="http://schemas.openxmlformats.org/officeDocument/2006/customXml" ds:itemID="{E414E7CA-58F8-4609-8546-5D98D4A99891}">
  <ds:schemaRefs/>
</ds:datastoreItem>
</file>

<file path=customXml/itemProps7.xml><?xml version="1.0" encoding="utf-8"?>
<ds:datastoreItem xmlns:ds="http://schemas.openxmlformats.org/officeDocument/2006/customXml" ds:itemID="{03D20538-117B-45ED-AA92-DC85C5567F10}">
  <ds:schemaRefs/>
</ds:datastoreItem>
</file>

<file path=customXml/itemProps8.xml><?xml version="1.0" encoding="utf-8"?>
<ds:datastoreItem xmlns:ds="http://schemas.openxmlformats.org/officeDocument/2006/customXml" ds:itemID="{5CD61022-5899-4A56-8AA5-817E6131F3C6}">
  <ds:schemaRefs/>
</ds:datastoreItem>
</file>

<file path=customXml/itemProps9.xml><?xml version="1.0" encoding="utf-8"?>
<ds:datastoreItem xmlns:ds="http://schemas.openxmlformats.org/officeDocument/2006/customXml" ds:itemID="{7EBAA10A-C30A-4BE0-8801-718F085112F1}">
  <ds:schemaRefs/>
</ds:datastoreItem>
</file>

<file path=customXml/itemProps10.xml><?xml version="1.0" encoding="utf-8"?>
<ds:datastoreItem xmlns:ds="http://schemas.openxmlformats.org/officeDocument/2006/customXml" ds:itemID="{607F0898-3C81-415B-A5E6-17384B9E33E8}">
  <ds:schemaRefs/>
</ds:datastoreItem>
</file>

<file path=customXml/itemProps11.xml><?xml version="1.0" encoding="utf-8"?>
<ds:datastoreItem xmlns:ds="http://schemas.openxmlformats.org/officeDocument/2006/customXml" ds:itemID="{543E8A25-AC54-4326-8D48-E78112A13CFD}">
  <ds:schemaRefs/>
</ds:datastoreItem>
</file>

<file path=customXml/itemProps12.xml><?xml version="1.0" encoding="utf-8"?>
<ds:datastoreItem xmlns:ds="http://schemas.openxmlformats.org/officeDocument/2006/customXml" ds:itemID="{0170DF59-E981-4498-AF52-25B0371080B6}">
  <ds:schemaRefs/>
</ds:datastoreItem>
</file>

<file path=customXml/itemProps13.xml><?xml version="1.0" encoding="utf-8"?>
<ds:datastoreItem xmlns:ds="http://schemas.openxmlformats.org/officeDocument/2006/customXml" ds:itemID="{865AB659-7869-4BAA-9A25-06A164E526E8}">
  <ds:schemaRefs/>
</ds:datastoreItem>
</file>

<file path=customXml/itemProps14.xml><?xml version="1.0" encoding="utf-8"?>
<ds:datastoreItem xmlns:ds="http://schemas.openxmlformats.org/officeDocument/2006/customXml" ds:itemID="{D8FCC82C-852A-4644-AB48-3772A52B9643}">
  <ds:schemaRefs/>
</ds:datastoreItem>
</file>

<file path=customXml/itemProps15.xml><?xml version="1.0" encoding="utf-8"?>
<ds:datastoreItem xmlns:ds="http://schemas.openxmlformats.org/officeDocument/2006/customXml" ds:itemID="{8571FD5D-167D-4160-9672-C42CFC75EDD5}">
  <ds:schemaRefs/>
</ds:datastoreItem>
</file>

<file path=customXml/itemProps16.xml><?xml version="1.0" encoding="utf-8"?>
<ds:datastoreItem xmlns:ds="http://schemas.openxmlformats.org/officeDocument/2006/customXml" ds:itemID="{6A8E78D7-B6E1-4513-949B-DDDA720C3323}">
  <ds:schemaRefs/>
</ds:datastoreItem>
</file>

<file path=customXml/itemProps17.xml><?xml version="1.0" encoding="utf-8"?>
<ds:datastoreItem xmlns:ds="http://schemas.openxmlformats.org/officeDocument/2006/customXml" ds:itemID="{87897D3B-DB31-4D90-B7EA-D9F8BCD5359A}">
  <ds:schemaRefs/>
</ds:datastoreItem>
</file>

<file path=customXml/itemProps18.xml><?xml version="1.0" encoding="utf-8"?>
<ds:datastoreItem xmlns:ds="http://schemas.openxmlformats.org/officeDocument/2006/customXml" ds:itemID="{959C4C66-A08A-43EA-B71A-0FD1D0490787}">
  <ds:schemaRefs/>
</ds:datastoreItem>
</file>

<file path=customXml/itemProps19.xml><?xml version="1.0" encoding="utf-8"?>
<ds:datastoreItem xmlns:ds="http://schemas.openxmlformats.org/officeDocument/2006/customXml" ds:itemID="{CA64AE36-0A14-4BA1-9BB9-8ABBBBEFB986}">
  <ds:schemaRefs/>
</ds:datastoreItem>
</file>

<file path=customXml/itemProps20.xml><?xml version="1.0" encoding="utf-8"?>
<ds:datastoreItem xmlns:ds="http://schemas.openxmlformats.org/officeDocument/2006/customXml" ds:itemID="{5143F60F-4515-4333-83FE-ED1DBC44F8FE}">
  <ds:schemaRefs/>
</ds:datastoreItem>
</file>

<file path=customXml/itemProps21.xml><?xml version="1.0" encoding="utf-8"?>
<ds:datastoreItem xmlns:ds="http://schemas.openxmlformats.org/officeDocument/2006/customXml" ds:itemID="{64C80B37-9793-43D6-89D8-8D23BEDE2F97}">
  <ds:schemaRefs/>
</ds:datastoreItem>
</file>

<file path=customXml/itemProps22.xml><?xml version="1.0" encoding="utf-8"?>
<ds:datastoreItem xmlns:ds="http://schemas.openxmlformats.org/officeDocument/2006/customXml" ds:itemID="{616F4898-17DF-4121-A2A9-01FB7573606C}">
  <ds:schemaRefs/>
</ds:datastoreItem>
</file>

<file path=customXml/itemProps23.xml><?xml version="1.0" encoding="utf-8"?>
<ds:datastoreItem xmlns:ds="http://schemas.openxmlformats.org/officeDocument/2006/customXml" ds:itemID="{29C73166-04C3-4BC6-B932-8D1A6BF9FB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Tabels-Graficos</vt:lpstr>
      <vt:lpstr>DashBoard Pub-Gen</vt:lpstr>
      <vt:lpstr>DashBoard Plat-Man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Pina</dc:creator>
  <cp:keywords/>
  <dc:description/>
  <cp:lastModifiedBy>Miguel Pina</cp:lastModifiedBy>
  <cp:revision/>
  <dcterms:created xsi:type="dcterms:W3CDTF">2026-07-09T08:21:05Z</dcterms:created>
  <dcterms:modified xsi:type="dcterms:W3CDTF">2026-07-12T16:26:24Z</dcterms:modified>
  <cp:category/>
  <cp:contentStatus/>
</cp:coreProperties>
</file>