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slicers/slicer2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slicers/slicer3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eLivr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83c14a3ff97b52f/Ambiente de Trabalho/Formação Data Science/DATA SCIENCE ^0 ANALYTICS/Projeto-Final-DSA-CESAE-main/Projeto-Final-DSA-CESAE/dashboard/"/>
    </mc:Choice>
  </mc:AlternateContent>
  <xr:revisionPtr revIDLastSave="23" documentId="13_ncr:1_{440972F0-A4FB-44F1-AC5D-D5E7D0CB38C5}" xr6:coauthVersionLast="47" xr6:coauthVersionMax="47" xr10:uidLastSave="{BF9C4CCD-D2F3-42D4-AD85-76F541ED895F}"/>
  <bookViews>
    <workbookView xWindow="-120" yWindow="-120" windowWidth="29040" windowHeight="15720" activeTab="1" xr2:uid="{00000000-000D-0000-FFFF-FFFF00000000}"/>
  </bookViews>
  <sheets>
    <sheet name="Tabels-Graficos" sheetId="1" r:id="rId1"/>
    <sheet name="DashBoard Pub-Gen" sheetId="4" r:id="rId2"/>
    <sheet name="DashBoard Plat-Man" sheetId="2" r:id="rId3"/>
  </sheets>
  <definedNames>
    <definedName name="SegmentaçãoDeDados_Decade">#N/A</definedName>
    <definedName name="SegmentaçãoDeDados_Genre">#N/A</definedName>
    <definedName name="SegmentaçãoDeDados_Manufacturer">#N/A</definedName>
  </definedNames>
  <calcPr calcId="191028"/>
  <pivotCaches>
    <pivotCache cacheId="388" r:id="rId4"/>
    <pivotCache cacheId="391" r:id="rId5"/>
    <pivotCache cacheId="394" r:id="rId6"/>
    <pivotCache cacheId="397" r:id="rId7"/>
    <pivotCache cacheId="400" r:id="rId8"/>
    <pivotCache cacheId="403" r:id="rId9"/>
  </pivotCaches>
  <extLst>
    <ext xmlns:x14="http://schemas.microsoft.com/office/spreadsheetml/2009/9/main" uri="{876F7934-8845-4945-9796-88D515C7AA90}">
      <x14:pivotCaches>
        <pivotCache cacheId="333" r:id="rId10"/>
      </x14:pivotCaches>
    </ex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gsales_processed_ae636a0e-458a-4fbe-85bd-ccbbd4670733" name="vgsales_processed" connection="Consulta - vgsales_processed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O28" i="1" l="1"/>
  <c r="N28" i="1" s="1"/>
  <c r="O22" i="1"/>
  <c r="N22" i="1" s="1"/>
  <c r="O25" i="1"/>
  <c r="N25" i="1" s="1"/>
  <c r="Y5" i="2"/>
  <c r="Y8" i="4"/>
  <c r="Y4" i="4"/>
  <c r="Y3" i="2"/>
  <c r="Y3" i="4"/>
  <c r="Y4" i="2"/>
  <c r="Y8" i="2"/>
  <c r="Y7" i="2"/>
  <c r="Y6" i="2"/>
  <c r="Y6" i="4"/>
  <c r="Y5" i="4"/>
  <c r="Y7" i="4"/>
  <c r="AA5" i="2" l="1"/>
  <c r="AA4" i="2"/>
  <c r="AA3" i="2"/>
  <c r="AA4" i="4"/>
  <c r="AA5" i="4"/>
  <c r="AA3" i="4"/>
  <c r="Z3" i="2" l="1"/>
  <c r="Z3" i="4"/>
  <c r="Z5" i="2"/>
  <c r="Z5" i="4"/>
  <c r="Z4" i="2"/>
  <c r="Z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4AC53D-203B-4AEF-A900-ACE32A5D93ED}" name="Consulta - vgsales_processed" description="Ligação à consulta 'vgsales_processed' no livro." type="100" refreshedVersion="8" minRefreshableVersion="5">
    <extLst>
      <ext xmlns:x15="http://schemas.microsoft.com/office/spreadsheetml/2010/11/main" uri="{DE250136-89BD-433C-8126-D09CA5730AF9}">
        <x15:connection id="ed598250-7693-44fe-b571-6b73ebe52f79"/>
      </ext>
    </extLst>
  </connection>
  <connection id="2" xr16:uid="{5A4339BC-D8F3-4113-86A3-AC163F0087D2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<sst xmlns="http://schemas.openxmlformats.org/spreadsheetml/2006/main" count="56" uniqueCount="34">
  <si>
    <t>Vendas Totais</t>
  </si>
  <si>
    <t>Vendas NA</t>
  </si>
  <si>
    <t>Vendas EU</t>
  </si>
  <si>
    <t>Vendas JP</t>
  </si>
  <si>
    <t>Vendas Other</t>
  </si>
  <si>
    <t>Total Entradas</t>
  </si>
  <si>
    <t>Rótulos de Linha</t>
  </si>
  <si>
    <t>Total Geral</t>
  </si>
  <si>
    <t>PC</t>
  </si>
  <si>
    <t>Microsoft</t>
  </si>
  <si>
    <t>Nintendo</t>
  </si>
  <si>
    <t>Sony</t>
  </si>
  <si>
    <t>Activision</t>
  </si>
  <si>
    <t>Electronic Arts</t>
  </si>
  <si>
    <t>Namco Bandai Games</t>
  </si>
  <si>
    <t>Take-Two Interactive</t>
  </si>
  <si>
    <t>THQ</t>
  </si>
  <si>
    <t>Ubisoft</t>
  </si>
  <si>
    <t>Nome</t>
  </si>
  <si>
    <t>Maximo Vendas</t>
  </si>
  <si>
    <t>Plataforma</t>
  </si>
  <si>
    <t>Publisher</t>
  </si>
  <si>
    <t>Sega</t>
  </si>
  <si>
    <t>Others</t>
  </si>
  <si>
    <t>PS2</t>
  </si>
  <si>
    <t>Konami Digital Entertainment</t>
  </si>
  <si>
    <t>DS</t>
  </si>
  <si>
    <t>Strategy</t>
  </si>
  <si>
    <t>N64</t>
  </si>
  <si>
    <t>Banpresto</t>
  </si>
  <si>
    <t>PS</t>
  </si>
  <si>
    <t>Pokemon Stadium</t>
  </si>
  <si>
    <t>Warzone 2100</t>
  </si>
  <si>
    <t>StarCraft II: Wings of Liberty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</si>
</sst>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1" fillId="2" borderId="0" xfId="0" applyFont="1" applyFill="1"/>
    <xf numFmtId="0" fontId="0" fillId="2" borderId="0" xfId="0" applyFill="1"/>
    <xf numFmtId="0" fontId="2" fillId="2" borderId="0" xfId="0" applyFont="1" applyFill="1"/>
    <xf numFmtId="0" fontId="0" fillId="0" borderId="0" xfId="0" applyNumberFormat="1"/>
  </cellXfs>
  <cellStyles count="1">
    <cellStyle name="Normal" xfId="0" builtinId="0"/>
  </cellStyles>
  <dxfs count="1">
    <dxf>
      <font>
        <color theme="0"/>
      </font>
      <fill>
        <patternFill patternType="solid">
          <bgColor theme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Medium2" defaultPivotStyle="PivotStyleMedium9">
    <tableStyle name="Estilo de Segmentação de Dados 1" pivot="0" table="0" count="9" xr9:uid="{5CF46F88-CF80-4FFF-BF43-6D3594A46E65}">
      <tableStyleElement type="wholeTable" dxfId="0"/>
    </tableStyle>
  </tableStyles>
  <colors>
    <mruColors>
      <color rgb="FFFF66CC"/>
    </mruColors>
  </colors>
  <extLst>
    <ext xmlns:x14="http://schemas.microsoft.com/office/spreadsheetml/2009/9/main" uri="{46F421CA-312F-682f-3DD2-61675219B42D}">
      <x14:dxfs count="8">
        <dxf>
          <font>
            <color theme="1"/>
          </font>
          <fill>
            <patternFill patternType="none">
              <bgColor auto="1"/>
            </patternFill>
          </fill>
        </dxf>
        <dxf>
          <font>
            <color theme="1"/>
          </font>
          <fill>
            <patternFill patternType="none">
              <bgColor auto="1"/>
            </patternFill>
          </fill>
        </dxf>
        <dxf>
          <fill>
            <patternFill>
              <bgColor theme="9"/>
            </patternFill>
          </fill>
        </dxf>
        <dxf>
          <fill>
            <patternFill>
              <bgColor rgb="FFFF66CC"/>
            </patternFill>
          </fill>
        </dxf>
        <dxf>
          <font>
            <color theme="1"/>
          </font>
          <fill>
            <patternFill patternType="none">
              <bgColor auto="1"/>
            </patternFill>
          </fill>
        </dxf>
        <dxf>
          <fill>
            <patternFill>
              <bgColor theme="4"/>
            </patternFill>
          </fill>
        </dxf>
        <dxf>
          <font>
            <color theme="1"/>
          </font>
          <fill>
            <patternFill patternType="none">
              <bgColor auto="1"/>
            </patternFill>
          </fill>
        </dxf>
        <dxf>
          <fill>
            <patternFill>
              <bgColor rgb="FFFF000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7/relationships/slicerCache" Target="slicerCaches/slicerCache3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7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microsoft.com/office/2007/relationships/slicerCache" Target="slicerCaches/slicerCache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5" Type="http://schemas.openxmlformats.org/officeDocument/2006/relationships/pivotCacheDefinition" Target="pivotCache/pivotCacheDefinition2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pivotCacheDefinition" Target="pivotCache/pivotCacheDefinition7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4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pivotCacheDefinition" Target="pivotCache/pivotCacheDefinition6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openxmlformats.org/officeDocument/2006/relationships/customXml" Target="../customXml/item24.xml"/><Relationship Id="rId8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12" Type="http://schemas.microsoft.com/office/2007/relationships/slicerCache" Target="slicerCaches/slicerCache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Dashboard.xlsm]Tabels-Graficos!Publisher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'Tabels-Graficos'!$G$16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'Tabels-Graficos'!$F$17:$F$27</c:f>
              <c:strCache>
                <c:ptCount val="10"/>
                <c:pt idx="0">
                  <c:v>Nintendo</c:v>
                </c:pt>
                <c:pt idx="1">
                  <c:v>Activision</c:v>
                </c:pt>
                <c:pt idx="2">
                  <c:v>Electronic Arts</c:v>
                </c:pt>
                <c:pt idx="3">
                  <c:v>Namco Bandai Games</c:v>
                </c:pt>
                <c:pt idx="4">
                  <c:v>Konami Digital Entertainment</c:v>
                </c:pt>
                <c:pt idx="5">
                  <c:v>Banpresto</c:v>
                </c:pt>
                <c:pt idx="6">
                  <c:v>Ubisoft</c:v>
                </c:pt>
                <c:pt idx="7">
                  <c:v>THQ</c:v>
                </c:pt>
                <c:pt idx="8">
                  <c:v>Take-Two Interactive</c:v>
                </c:pt>
                <c:pt idx="9">
                  <c:v>Sega</c:v>
                </c:pt>
              </c:strCache>
            </c:strRef>
          </c:cat>
          <c:val>
            <c:numRef>
              <c:f>'Tabels-Graficos'!$G$17:$G$27</c:f>
              <c:numCache>
                <c:formatCode>General</c:formatCode>
                <c:ptCount val="10"/>
                <c:pt idx="0">
                  <c:v>26.740000000000002</c:v>
                </c:pt>
                <c:pt idx="1">
                  <c:v>17.670000000000002</c:v>
                </c:pt>
                <c:pt idx="2">
                  <c:v>14.05</c:v>
                </c:pt>
                <c:pt idx="3">
                  <c:v>11.829999999999998</c:v>
                </c:pt>
                <c:pt idx="4">
                  <c:v>11.009999999999998</c:v>
                </c:pt>
                <c:pt idx="5">
                  <c:v>10.179999999999998</c:v>
                </c:pt>
                <c:pt idx="6">
                  <c:v>8.4700000000000006</c:v>
                </c:pt>
                <c:pt idx="7">
                  <c:v>7.5000000000000009</c:v>
                </c:pt>
                <c:pt idx="8">
                  <c:v>7.39</c:v>
                </c:pt>
                <c:pt idx="9">
                  <c:v>6.64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A7-4DC8-84C4-3B5C9ED10678}"/>
            </c:ext>
          </c:extLst>
        </c:ser>
        <c:ser>
          <c:idx val="1"/>
          <c:order val="1"/>
          <c:tx>
            <c:strRef>
              <c:f>'Tabels-Graficos'!$H$16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'Tabels-Graficos'!$F$17:$F$27</c:f>
              <c:strCache>
                <c:ptCount val="10"/>
                <c:pt idx="0">
                  <c:v>Nintendo</c:v>
                </c:pt>
                <c:pt idx="1">
                  <c:v>Activision</c:v>
                </c:pt>
                <c:pt idx="2">
                  <c:v>Electronic Arts</c:v>
                </c:pt>
                <c:pt idx="3">
                  <c:v>Namco Bandai Games</c:v>
                </c:pt>
                <c:pt idx="4">
                  <c:v>Konami Digital Entertainment</c:v>
                </c:pt>
                <c:pt idx="5">
                  <c:v>Banpresto</c:v>
                </c:pt>
                <c:pt idx="6">
                  <c:v>Ubisoft</c:v>
                </c:pt>
                <c:pt idx="7">
                  <c:v>THQ</c:v>
                </c:pt>
                <c:pt idx="8">
                  <c:v>Take-Two Interactive</c:v>
                </c:pt>
                <c:pt idx="9">
                  <c:v>Sega</c:v>
                </c:pt>
              </c:strCache>
            </c:strRef>
          </c:cat>
          <c:val>
            <c:numRef>
              <c:f>'Tabels-Graficos'!$H$17:$H$27</c:f>
              <c:numCache>
                <c:formatCode>General</c:formatCode>
                <c:ptCount val="10"/>
                <c:pt idx="0">
                  <c:v>31</c:v>
                </c:pt>
                <c:pt idx="1">
                  <c:v>22</c:v>
                </c:pt>
                <c:pt idx="2">
                  <c:v>37</c:v>
                </c:pt>
                <c:pt idx="3">
                  <c:v>61</c:v>
                </c:pt>
                <c:pt idx="4">
                  <c:v>28</c:v>
                </c:pt>
                <c:pt idx="5">
                  <c:v>28</c:v>
                </c:pt>
                <c:pt idx="6">
                  <c:v>29</c:v>
                </c:pt>
                <c:pt idx="7">
                  <c:v>32</c:v>
                </c:pt>
                <c:pt idx="8">
                  <c:v>22</c:v>
                </c:pt>
                <c:pt idx="9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A7-4DC8-84C4-3B5C9ED10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36099151"/>
        <c:axId val="1857847744"/>
        <c:axId val="0"/>
      </c:bar3DChart>
      <c:catAx>
        <c:axId val="20360991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857847744"/>
        <c:crosses val="autoZero"/>
        <c:auto val="1"/>
        <c:lblAlgn val="ctr"/>
        <c:lblOffset val="100"/>
        <c:noMultiLvlLbl val="0"/>
      </c:catAx>
      <c:valAx>
        <c:axId val="1857847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036099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Dashboard.xlsm]Tabels-Graficos!Manufacturer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'Tabels-Graficos'!$G$5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'Tabels-Graficos'!$F$6:$F$12</c:f>
              <c:strCache>
                <c:ptCount val="6"/>
                <c:pt idx="0">
                  <c:v>Microsoft</c:v>
                </c:pt>
                <c:pt idx="1">
                  <c:v>Nintendo</c:v>
                </c:pt>
                <c:pt idx="2">
                  <c:v>Others</c:v>
                </c:pt>
                <c:pt idx="3">
                  <c:v>PC</c:v>
                </c:pt>
                <c:pt idx="4">
                  <c:v>Sega</c:v>
                </c:pt>
                <c:pt idx="5">
                  <c:v>Sony</c:v>
                </c:pt>
              </c:strCache>
            </c:strRef>
          </c:cat>
          <c:val>
            <c:numRef>
              <c:f>'Tabels-Graficos'!$G$6:$G$12</c:f>
              <c:numCache>
                <c:formatCode>General</c:formatCode>
                <c:ptCount val="6"/>
                <c:pt idx="0">
                  <c:v>12.92</c:v>
                </c:pt>
                <c:pt idx="1">
                  <c:v>58.35</c:v>
                </c:pt>
                <c:pt idx="2">
                  <c:v>0.2</c:v>
                </c:pt>
                <c:pt idx="3">
                  <c:v>45.340000000000011</c:v>
                </c:pt>
                <c:pt idx="4">
                  <c:v>3.57</c:v>
                </c:pt>
                <c:pt idx="5">
                  <c:v>52.489999999999995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E1-4498-AF5E-0494BA08E2FB}"/>
            </c:ext>
          </c:extLst>
        </c:ser>
        <c:ser>
          <c:idx val="1"/>
          <c:order val="1"/>
          <c:tx>
            <c:strRef>
              <c:f>'Tabels-Graficos'!$H$5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'Tabels-Graficos'!$F$6:$F$12</c:f>
              <c:strCache>
                <c:ptCount val="6"/>
                <c:pt idx="0">
                  <c:v>Microsoft</c:v>
                </c:pt>
                <c:pt idx="1">
                  <c:v>Nintendo</c:v>
                </c:pt>
                <c:pt idx="2">
                  <c:v>Others</c:v>
                </c:pt>
                <c:pt idx="3">
                  <c:v>PC</c:v>
                </c:pt>
                <c:pt idx="4">
                  <c:v>Sega</c:v>
                </c:pt>
                <c:pt idx="5">
                  <c:v>Sony</c:v>
                </c:pt>
              </c:strCache>
            </c:strRef>
          </c:cat>
          <c:val>
            <c:numRef>
              <c:f>'Tabels-Graficos'!$H$6:$H$12</c:f>
              <c:numCache>
                <c:formatCode>General</c:formatCode>
                <c:ptCount val="6"/>
                <c:pt idx="0">
                  <c:v>51</c:v>
                </c:pt>
                <c:pt idx="1">
                  <c:v>180</c:v>
                </c:pt>
                <c:pt idx="2">
                  <c:v>2</c:v>
                </c:pt>
                <c:pt idx="3">
                  <c:v>179</c:v>
                </c:pt>
                <c:pt idx="4">
                  <c:v>20</c:v>
                </c:pt>
                <c:pt idx="5">
                  <c:v>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E1-4498-AF5E-0494BA08E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9652896"/>
        <c:axId val="1999169919"/>
        <c:axId val="0"/>
      </c:bar3DChart>
      <c:catAx>
        <c:axId val="11965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999169919"/>
        <c:crosses val="autoZero"/>
        <c:auto val="1"/>
        <c:lblAlgn val="ctr"/>
        <c:lblOffset val="100"/>
        <c:noMultiLvlLbl val="0"/>
      </c:catAx>
      <c:valAx>
        <c:axId val="199916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1965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Dashboard.xlsm]Tabels-Graficos!Genero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'Tabels-Graficos'!$B$5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'Tabels-Graficos'!$A$6:$A$7</c:f>
              <c:strCache>
                <c:ptCount val="1"/>
                <c:pt idx="0">
                  <c:v>Strategy</c:v>
                </c:pt>
              </c:strCache>
            </c:strRef>
          </c:cat>
          <c:val>
            <c:numRef>
              <c:f>'Tabels-Graficos'!$B$6:$B$7</c:f>
              <c:numCache>
                <c:formatCode>General</c:formatCode>
                <c:ptCount val="1"/>
                <c:pt idx="0">
                  <c:v>172.86999999999995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64F-4D3A-8719-88C36EF0A35D}"/>
            </c:ext>
          </c:extLst>
        </c:ser>
        <c:ser>
          <c:idx val="1"/>
          <c:order val="1"/>
          <c:tx>
            <c:strRef>
              <c:f>'Tabels-Graficos'!$C$5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'Tabels-Graficos'!$A$6:$A$7</c:f>
              <c:strCache>
                <c:ptCount val="1"/>
                <c:pt idx="0">
                  <c:v>Strategy</c:v>
                </c:pt>
              </c:strCache>
            </c:strRef>
          </c:cat>
          <c:val>
            <c:numRef>
              <c:f>'Tabels-Graficos'!$C$6:$C$7</c:f>
              <c:numCache>
                <c:formatCode>General</c:formatCode>
                <c:ptCount val="1"/>
                <c:pt idx="0">
                  <c:v>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4F-4D3A-8719-88C36EF0A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1297536"/>
        <c:axId val="121396224"/>
        <c:axId val="0"/>
      </c:bar3DChart>
      <c:catAx>
        <c:axId val="15129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21396224"/>
        <c:crosses val="autoZero"/>
        <c:auto val="1"/>
        <c:lblAlgn val="ctr"/>
        <c:lblOffset val="100"/>
        <c:noMultiLvlLbl val="0"/>
      </c:catAx>
      <c:valAx>
        <c:axId val="12139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129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Dashboard.xlsm]Tabels-Graficos!Plataforma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'Tabels-Graficos'!$B$21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'Tabels-Graficos'!$A$22:$A$27</c:f>
              <c:strCache>
                <c:ptCount val="5"/>
                <c:pt idx="0">
                  <c:v>PC</c:v>
                </c:pt>
                <c:pt idx="1">
                  <c:v>PS</c:v>
                </c:pt>
                <c:pt idx="2">
                  <c:v>PS2</c:v>
                </c:pt>
                <c:pt idx="3">
                  <c:v>DS</c:v>
                </c:pt>
                <c:pt idx="4">
                  <c:v>N64</c:v>
                </c:pt>
              </c:strCache>
            </c:strRef>
          </c:cat>
          <c:val>
            <c:numRef>
              <c:f>'Tabels-Graficos'!$B$22:$B$27</c:f>
              <c:numCache>
                <c:formatCode>General</c:formatCode>
                <c:ptCount val="5"/>
                <c:pt idx="0">
                  <c:v>45.340000000000011</c:v>
                </c:pt>
                <c:pt idx="1">
                  <c:v>21.76</c:v>
                </c:pt>
                <c:pt idx="2">
                  <c:v>14.97</c:v>
                </c:pt>
                <c:pt idx="3">
                  <c:v>14.680000000000003</c:v>
                </c:pt>
                <c:pt idx="4">
                  <c:v>10.339999999999996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C99-472C-81BD-9E2D83B28AF8}"/>
            </c:ext>
          </c:extLst>
        </c:ser>
        <c:ser>
          <c:idx val="1"/>
          <c:order val="1"/>
          <c:tx>
            <c:strRef>
              <c:f>'Tabels-Graficos'!$C$21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'Tabels-Graficos'!$A$22:$A$27</c:f>
              <c:strCache>
                <c:ptCount val="5"/>
                <c:pt idx="0">
                  <c:v>PC</c:v>
                </c:pt>
                <c:pt idx="1">
                  <c:v>PS</c:v>
                </c:pt>
                <c:pt idx="2">
                  <c:v>PS2</c:v>
                </c:pt>
                <c:pt idx="3">
                  <c:v>DS</c:v>
                </c:pt>
                <c:pt idx="4">
                  <c:v>N64</c:v>
                </c:pt>
              </c:strCache>
            </c:strRef>
          </c:cat>
          <c:val>
            <c:numRef>
              <c:f>'Tabels-Graficos'!$C$22:$C$27</c:f>
              <c:numCache>
                <c:formatCode>General</c:formatCode>
                <c:ptCount val="5"/>
                <c:pt idx="0">
                  <c:v>179</c:v>
                </c:pt>
                <c:pt idx="1">
                  <c:v>70</c:v>
                </c:pt>
                <c:pt idx="2">
                  <c:v>70</c:v>
                </c:pt>
                <c:pt idx="3">
                  <c:v>77</c:v>
                </c:pt>
                <c:pt idx="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99-472C-81BD-9E2D83B28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7659024"/>
        <c:axId val="159145920"/>
        <c:axId val="0"/>
      </c:bar3DChart>
      <c:catAx>
        <c:axId val="17765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9145920"/>
        <c:crosses val="autoZero"/>
        <c:auto val="1"/>
        <c:lblAlgn val="ctr"/>
        <c:lblOffset val="100"/>
        <c:noMultiLvlLbl val="0"/>
      </c:catAx>
      <c:valAx>
        <c:axId val="15914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659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Dashboard.xlsm]Tabels-Graficos!Publisher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bg1"/>
                </a:solidFill>
              </a:rPr>
              <a:t>Top 10 Publishers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'Tabels-Graficos'!$G$16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'Tabels-Graficos'!$F$17:$F$27</c:f>
              <c:strCache>
                <c:ptCount val="10"/>
                <c:pt idx="0">
                  <c:v>Nintendo</c:v>
                </c:pt>
                <c:pt idx="1">
                  <c:v>Activision</c:v>
                </c:pt>
                <c:pt idx="2">
                  <c:v>Electronic Arts</c:v>
                </c:pt>
                <c:pt idx="3">
                  <c:v>Namco Bandai Games</c:v>
                </c:pt>
                <c:pt idx="4">
                  <c:v>Konami Digital Entertainment</c:v>
                </c:pt>
                <c:pt idx="5">
                  <c:v>Banpresto</c:v>
                </c:pt>
                <c:pt idx="6">
                  <c:v>Ubisoft</c:v>
                </c:pt>
                <c:pt idx="7">
                  <c:v>THQ</c:v>
                </c:pt>
                <c:pt idx="8">
                  <c:v>Take-Two Interactive</c:v>
                </c:pt>
                <c:pt idx="9">
                  <c:v>Sega</c:v>
                </c:pt>
              </c:strCache>
            </c:strRef>
          </c:cat>
          <c:val>
            <c:numRef>
              <c:f>'Tabels-Graficos'!$G$17:$G$27</c:f>
              <c:numCache>
                <c:formatCode>General</c:formatCode>
                <c:ptCount val="10"/>
                <c:pt idx="0">
                  <c:v>26.740000000000002</c:v>
                </c:pt>
                <c:pt idx="1">
                  <c:v>17.670000000000002</c:v>
                </c:pt>
                <c:pt idx="2">
                  <c:v>14.05</c:v>
                </c:pt>
                <c:pt idx="3">
                  <c:v>11.829999999999998</c:v>
                </c:pt>
                <c:pt idx="4">
                  <c:v>11.009999999999998</c:v>
                </c:pt>
                <c:pt idx="5">
                  <c:v>10.179999999999998</c:v>
                </c:pt>
                <c:pt idx="6">
                  <c:v>8.4700000000000006</c:v>
                </c:pt>
                <c:pt idx="7">
                  <c:v>7.5000000000000009</c:v>
                </c:pt>
                <c:pt idx="8">
                  <c:v>7.39</c:v>
                </c:pt>
                <c:pt idx="9">
                  <c:v>6.64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72-43C7-975B-2A069A9903D2}"/>
            </c:ext>
          </c:extLst>
        </c:ser>
        <c:ser>
          <c:idx val="1"/>
          <c:order val="1"/>
          <c:tx>
            <c:strRef>
              <c:f>'Tabels-Graficos'!$H$16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'Tabels-Graficos'!$F$17:$F$27</c:f>
              <c:strCache>
                <c:ptCount val="10"/>
                <c:pt idx="0">
                  <c:v>Nintendo</c:v>
                </c:pt>
                <c:pt idx="1">
                  <c:v>Activision</c:v>
                </c:pt>
                <c:pt idx="2">
                  <c:v>Electronic Arts</c:v>
                </c:pt>
                <c:pt idx="3">
                  <c:v>Namco Bandai Games</c:v>
                </c:pt>
                <c:pt idx="4">
                  <c:v>Konami Digital Entertainment</c:v>
                </c:pt>
                <c:pt idx="5">
                  <c:v>Banpresto</c:v>
                </c:pt>
                <c:pt idx="6">
                  <c:v>Ubisoft</c:v>
                </c:pt>
                <c:pt idx="7">
                  <c:v>THQ</c:v>
                </c:pt>
                <c:pt idx="8">
                  <c:v>Take-Two Interactive</c:v>
                </c:pt>
                <c:pt idx="9">
                  <c:v>Sega</c:v>
                </c:pt>
              </c:strCache>
            </c:strRef>
          </c:cat>
          <c:val>
            <c:numRef>
              <c:f>'Tabels-Graficos'!$H$17:$H$27</c:f>
              <c:numCache>
                <c:formatCode>General</c:formatCode>
                <c:ptCount val="10"/>
                <c:pt idx="0">
                  <c:v>31</c:v>
                </c:pt>
                <c:pt idx="1">
                  <c:v>22</c:v>
                </c:pt>
                <c:pt idx="2">
                  <c:v>37</c:v>
                </c:pt>
                <c:pt idx="3">
                  <c:v>61</c:v>
                </c:pt>
                <c:pt idx="4">
                  <c:v>28</c:v>
                </c:pt>
                <c:pt idx="5">
                  <c:v>28</c:v>
                </c:pt>
                <c:pt idx="6">
                  <c:v>29</c:v>
                </c:pt>
                <c:pt idx="7">
                  <c:v>32</c:v>
                </c:pt>
                <c:pt idx="8">
                  <c:v>22</c:v>
                </c:pt>
                <c:pt idx="9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C72-43C7-975B-2A069A9903D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036099151"/>
        <c:axId val="1857847744"/>
        <c:axId val="0"/>
      </c:bar3DChart>
      <c:catAx>
        <c:axId val="20360991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857847744"/>
        <c:crosses val="autoZero"/>
        <c:auto val="1"/>
        <c:lblAlgn val="ctr"/>
        <c:lblOffset val="100"/>
        <c:noMultiLvlLbl val="0"/>
      </c:catAx>
      <c:valAx>
        <c:axId val="18578477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36099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Dashboard.xlsm]Tabels-Graficos!Genero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bg1"/>
                </a:solidFill>
              </a:rPr>
              <a:t>Top 5 Gêneros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66CC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66CC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'Tabels-Graficos'!$B$5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'Tabels-Graficos'!$A$6:$A$7</c:f>
              <c:strCache>
                <c:ptCount val="1"/>
                <c:pt idx="0">
                  <c:v>Strategy</c:v>
                </c:pt>
              </c:strCache>
            </c:strRef>
          </c:cat>
          <c:val>
            <c:numRef>
              <c:f>'Tabels-Graficos'!$B$6:$B$7</c:f>
              <c:numCache>
                <c:formatCode>General</c:formatCode>
                <c:ptCount val="1"/>
                <c:pt idx="0">
                  <c:v>172.86999999999995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C9-4E1B-AE21-A024183E546E}"/>
            </c:ext>
          </c:extLst>
        </c:ser>
        <c:ser>
          <c:idx val="1"/>
          <c:order val="1"/>
          <c:tx>
            <c:strRef>
              <c:f>'Tabels-Graficos'!$C$5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rgbClr val="FF66CC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'Tabels-Graficos'!$A$6:$A$7</c:f>
              <c:strCache>
                <c:ptCount val="1"/>
                <c:pt idx="0">
                  <c:v>Strategy</c:v>
                </c:pt>
              </c:strCache>
            </c:strRef>
          </c:cat>
          <c:val>
            <c:numRef>
              <c:f>'Tabels-Graficos'!$C$6:$C$7</c:f>
              <c:numCache>
                <c:formatCode>General</c:formatCode>
                <c:ptCount val="1"/>
                <c:pt idx="0">
                  <c:v>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C9-4E1B-AE21-A024183E5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1297536"/>
        <c:axId val="121396224"/>
        <c:axId val="0"/>
      </c:bar3DChart>
      <c:catAx>
        <c:axId val="15129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21396224"/>
        <c:crosses val="autoZero"/>
        <c:auto val="1"/>
        <c:lblAlgn val="ctr"/>
        <c:lblOffset val="100"/>
        <c:noMultiLvlLbl val="0"/>
      </c:catAx>
      <c:valAx>
        <c:axId val="12139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129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Dashboard.xlsm]Tabels-Graficos!Manufacturer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bg1"/>
                </a:solidFill>
              </a:rPr>
              <a:t>Fabricante</a:t>
            </a:r>
          </a:p>
          <a:p>
            <a:pPr>
              <a:defRPr>
                <a:solidFill>
                  <a:schemeClr val="bg1"/>
                </a:solidFill>
              </a:defRPr>
            </a:pPr>
            <a:endParaRPr lang="pt-PT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66CC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solidFill>
            <a:schemeClr val="accent5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rgbClr val="FFFF00"/>
          </a:solidFill>
          <a:ln>
            <a:noFill/>
          </a:ln>
          <a:effectLst/>
        </c:spPr>
      </c:pivotFmt>
      <c:pivotFmt>
        <c:idx val="12"/>
        <c:spPr>
          <a:solidFill>
            <a:schemeClr val="bg1"/>
          </a:solidFill>
          <a:ln>
            <a:noFill/>
          </a:ln>
          <a:effectLst/>
        </c:spPr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'Tabels-Graficos'!$G$5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chemeClr val="accent2"/>
            </a:solidFill>
          </c:spPr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56-4DC6-82E5-15EA6CD60D2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056-4DC6-82E5-15EA6CD60D2A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028-45BE-8916-8B2BAAA83C7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056-4DC6-82E5-15EA6CD60D2A}"/>
              </c:ext>
            </c:extLst>
          </c:dPt>
          <c:dPt>
            <c:idx val="4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56-4DC6-82E5-15EA6CD60D2A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56-4DC6-82E5-15EA6CD60D2A}"/>
              </c:ext>
            </c:extLst>
          </c:dPt>
          <c:dPt>
            <c:idx val="6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56-4DC6-82E5-15EA6CD60D2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'Tabels-Graficos'!$F$6:$F$12</c:f>
              <c:strCache>
                <c:ptCount val="6"/>
                <c:pt idx="0">
                  <c:v>Microsoft</c:v>
                </c:pt>
                <c:pt idx="1">
                  <c:v>Nintendo</c:v>
                </c:pt>
                <c:pt idx="2">
                  <c:v>Others</c:v>
                </c:pt>
                <c:pt idx="3">
                  <c:v>PC</c:v>
                </c:pt>
                <c:pt idx="4">
                  <c:v>Sega</c:v>
                </c:pt>
                <c:pt idx="5">
                  <c:v>Sony</c:v>
                </c:pt>
              </c:strCache>
            </c:strRef>
          </c:cat>
          <c:val>
            <c:numRef>
              <c:f>'Tabels-Graficos'!$G$6:$G$12</c:f>
              <c:numCache>
                <c:formatCode>General</c:formatCode>
                <c:ptCount val="6"/>
                <c:pt idx="0">
                  <c:v>12.92</c:v>
                </c:pt>
                <c:pt idx="1">
                  <c:v>58.35</c:v>
                </c:pt>
                <c:pt idx="2">
                  <c:v>0.2</c:v>
                </c:pt>
                <c:pt idx="3">
                  <c:v>45.340000000000011</c:v>
                </c:pt>
                <c:pt idx="4">
                  <c:v>3.57</c:v>
                </c:pt>
                <c:pt idx="5">
                  <c:v>52.489999999999995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87-45A3-89C7-20E8E07203FE}"/>
            </c:ext>
          </c:extLst>
        </c:ser>
        <c:ser>
          <c:idx val="1"/>
          <c:order val="1"/>
          <c:tx>
            <c:strRef>
              <c:f>'Tabels-Graficos'!$H$5</c:f>
              <c:strCache>
                <c:ptCount val="1"/>
                <c:pt idx="0">
                  <c:v>Total Entradas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028-45BE-8916-8B2BAAA83C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7028-45BE-8916-8B2BAAA83C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7028-45BE-8916-8B2BAAA83C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7028-45BE-8916-8B2BAAA83C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7028-45BE-8916-8B2BAAA83C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7028-45BE-8916-8B2BAAA83C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7028-45BE-8916-8B2BAAA83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'Tabels-Graficos'!$F$6:$F$12</c:f>
              <c:strCache>
                <c:ptCount val="6"/>
                <c:pt idx="0">
                  <c:v>Microsoft</c:v>
                </c:pt>
                <c:pt idx="1">
                  <c:v>Nintendo</c:v>
                </c:pt>
                <c:pt idx="2">
                  <c:v>Others</c:v>
                </c:pt>
                <c:pt idx="3">
                  <c:v>PC</c:v>
                </c:pt>
                <c:pt idx="4">
                  <c:v>Sega</c:v>
                </c:pt>
                <c:pt idx="5">
                  <c:v>Sony</c:v>
                </c:pt>
              </c:strCache>
            </c:strRef>
          </c:cat>
          <c:val>
            <c:numRef>
              <c:f>'Tabels-Graficos'!$H$6:$H$12</c:f>
              <c:numCache>
                <c:formatCode>General</c:formatCode>
                <c:ptCount val="6"/>
                <c:pt idx="0">
                  <c:v>51</c:v>
                </c:pt>
                <c:pt idx="1">
                  <c:v>180</c:v>
                </c:pt>
                <c:pt idx="2">
                  <c:v>2</c:v>
                </c:pt>
                <c:pt idx="3">
                  <c:v>179</c:v>
                </c:pt>
                <c:pt idx="4">
                  <c:v>20</c:v>
                </c:pt>
                <c:pt idx="5">
                  <c:v>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87-45A3-89C7-20E8E07203F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Final Dashboard.xlsm]Tabels-Graficos!Plataforma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bg1"/>
                </a:solidFill>
              </a:rPr>
              <a:t>Plataforma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'Tabels-Graficos'!$B$21</c:f>
              <c:strCache>
                <c:ptCount val="1"/>
                <c:pt idx="0">
                  <c:v>Vendas Totais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'Tabels-Graficos'!$A$22:$A$27</c:f>
              <c:strCache>
                <c:ptCount val="5"/>
                <c:pt idx="0">
                  <c:v>PC</c:v>
                </c:pt>
                <c:pt idx="1">
                  <c:v>PS</c:v>
                </c:pt>
                <c:pt idx="2">
                  <c:v>PS2</c:v>
                </c:pt>
                <c:pt idx="3">
                  <c:v>DS</c:v>
                </c:pt>
                <c:pt idx="4">
                  <c:v>N64</c:v>
                </c:pt>
              </c:strCache>
            </c:strRef>
          </c:cat>
          <c:val>
            <c:numRef>
              <c:f>'Tabels-Graficos'!$B$22:$B$27</c:f>
              <c:numCache>
                <c:formatCode>General</c:formatCode>
                <c:ptCount val="5"/>
                <c:pt idx="0">
                  <c:v>45.340000000000011</c:v>
                </c:pt>
                <c:pt idx="1">
                  <c:v>21.76</c:v>
                </c:pt>
                <c:pt idx="2">
                  <c:v>14.97</c:v>
                </c:pt>
                <c:pt idx="3">
                  <c:v>14.680000000000003</c:v>
                </c:pt>
                <c:pt idx="4">
                  <c:v>10.339999999999996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C0-4F56-8EAB-E4E4A43FC925}"/>
            </c:ext>
          </c:extLst>
        </c:ser>
        <c:ser>
          <c:idx val="1"/>
          <c:order val="1"/>
          <c:tx>
            <c:strRef>
              <c:f>'Tabels-Graficos'!$C$21</c:f>
              <c:strCache>
                <c:ptCount val="1"/>
                <c:pt idx="0">
                  <c:v>Total Entradas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'Tabels-Graficos'!$A$22:$A$27</c:f>
              <c:strCache>
                <c:ptCount val="5"/>
                <c:pt idx="0">
                  <c:v>PC</c:v>
                </c:pt>
                <c:pt idx="1">
                  <c:v>PS</c:v>
                </c:pt>
                <c:pt idx="2">
                  <c:v>PS2</c:v>
                </c:pt>
                <c:pt idx="3">
                  <c:v>DS</c:v>
                </c:pt>
                <c:pt idx="4">
                  <c:v>N64</c:v>
                </c:pt>
              </c:strCache>
            </c:strRef>
          </c:cat>
          <c:val>
            <c:numRef>
              <c:f>'Tabels-Graficos'!$C$22:$C$27</c:f>
              <c:numCache>
                <c:formatCode>General</c:formatCode>
                <c:ptCount val="5"/>
                <c:pt idx="0">
                  <c:v>179</c:v>
                </c:pt>
                <c:pt idx="1">
                  <c:v>70</c:v>
                </c:pt>
                <c:pt idx="2">
                  <c:v>70</c:v>
                </c:pt>
                <c:pt idx="3">
                  <c:v>77</c:v>
                </c:pt>
                <c:pt idx="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C0-4F56-8EAB-E4E4A43FC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7659024"/>
        <c:axId val="159145920"/>
        <c:axId val="0"/>
      </c:bar3DChart>
      <c:catAx>
        <c:axId val="17765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59145920"/>
        <c:crosses val="autoZero"/>
        <c:auto val="1"/>
        <c:lblAlgn val="ctr"/>
        <c:lblOffset val="100"/>
        <c:noMultiLvlLbl val="0"/>
      </c:catAx>
      <c:valAx>
        <c:axId val="1591459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77659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image" Target="../media/image2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image" Target="../media/image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881062</xdr:colOff>
      <xdr:row>32</xdr:row>
      <xdr:rowOff>33337</xdr:rowOff>
    </xdr:from>
    <xdr:to>
      <xdr:col>7</xdr:col>
      <xdr:colOff>57150</xdr:colOff>
      <xdr:row>41</xdr:row>
      <xdr:rowOff>76200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61745BB-0B87-405B-EDA4-26B357B67B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495300</xdr:colOff>
      <xdr:row>32</xdr:row>
      <xdr:rowOff>90487</xdr:rowOff>
    </xdr:from>
    <xdr:to>
      <xdr:col>11</xdr:col>
      <xdr:colOff>304800</xdr:colOff>
      <xdr:row>41</xdr:row>
      <xdr:rowOff>47625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2479579-5559-0A16-3549-8E5F985792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228600</xdr:colOff>
      <xdr:row>30</xdr:row>
      <xdr:rowOff>138112</xdr:rowOff>
    </xdr:from>
    <xdr:to>
      <xdr:col>5</xdr:col>
      <xdr:colOff>304800</xdr:colOff>
      <xdr:row>38</xdr:row>
      <xdr:rowOff>95250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0EBC97D-AC93-DFA8-9668-A22F80CBBC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31</xdr:row>
      <xdr:rowOff>33337</xdr:rowOff>
    </xdr:from>
    <xdr:to>
      <xdr:col>1</xdr:col>
      <xdr:colOff>1266825</xdr:colOff>
      <xdr:row>37</xdr:row>
      <xdr:rowOff>95250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B299A1B9-079F-1FB7-29ED-0601201FA2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104775</xdr:colOff>
      <xdr:row>5</xdr:row>
      <xdr:rowOff>28575</xdr:rowOff>
    </xdr:from>
    <xdr:to>
      <xdr:col>9</xdr:col>
      <xdr:colOff>219075</xdr:colOff>
      <xdr:row>11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ecade">
              <a:extLst>
                <a:ext uri="{FF2B5EF4-FFF2-40B4-BE49-F238E27FC236}">
                  <a16:creationId xmlns:a16="http://schemas.microsoft.com/office/drawing/2014/main" id="{77D11318-2DEE-1E56-6E23-6462D925BB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c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43900" y="981075"/>
              <a:ext cx="723900" cy="1247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28</xdr:row>
      <xdr:rowOff>57151</xdr:rowOff>
    </xdr:from>
    <xdr:to>
      <xdr:col>15</xdr:col>
      <xdr:colOff>285750</xdr:colOff>
      <xdr:row>30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Genre">
              <a:extLst>
                <a:ext uri="{FF2B5EF4-FFF2-40B4-BE49-F238E27FC236}">
                  <a16:creationId xmlns:a16="http://schemas.microsoft.com/office/drawing/2014/main" id="{6AE21B39-E3D3-C650-E0C3-CA6FC687140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391151"/>
              <a:ext cx="16163925" cy="400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314325</xdr:colOff>
      <xdr:row>13</xdr:row>
      <xdr:rowOff>161926</xdr:rowOff>
    </xdr:from>
    <xdr:to>
      <xdr:col>10</xdr:col>
      <xdr:colOff>95250</xdr:colOff>
      <xdr:row>24</xdr:row>
      <xdr:rowOff>123826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Manufacturer">
              <a:extLst>
                <a:ext uri="{FF2B5EF4-FFF2-40B4-BE49-F238E27FC236}">
                  <a16:creationId xmlns:a16="http://schemas.microsoft.com/office/drawing/2014/main" id="{9A22DB1B-366F-162C-9E48-95F8AF1ED9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ufactur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53450" y="2638426"/>
              <a:ext cx="1000125" cy="2057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152400</xdr:rowOff>
    </xdr:from>
    <xdr:to>
      <xdr:col>16</xdr:col>
      <xdr:colOff>76200</xdr:colOff>
      <xdr:row>6</xdr:row>
      <xdr:rowOff>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C04E222-B246-495D-92B6-7598D7235D7E}"/>
            </a:ext>
          </a:extLst>
        </xdr:cNvPr>
        <xdr:cNvSpPr/>
      </xdr:nvSpPr>
      <xdr:spPr>
        <a:xfrm>
          <a:off x="4276725" y="152400"/>
          <a:ext cx="5553075" cy="990600"/>
        </a:xfrm>
        <a:prstGeom prst="roundRect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4000">
              <a:solidFill>
                <a:schemeClr val="bg1"/>
              </a:solidFill>
            </a:rPr>
            <a:t>Vendas de</a:t>
          </a:r>
          <a:r>
            <a:rPr lang="pt-PT" sz="4000" baseline="0">
              <a:solidFill>
                <a:schemeClr val="bg1"/>
              </a:solidFill>
            </a:rPr>
            <a:t> Video Jogos</a:t>
          </a:r>
          <a:endParaRPr lang="pt-PT" sz="40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180975</xdr:colOff>
      <xdr:row>3</xdr:row>
      <xdr:rowOff>95250</xdr:rowOff>
    </xdr:from>
    <xdr:to>
      <xdr:col>2</xdr:col>
      <xdr:colOff>542925</xdr:colOff>
      <xdr:row>7</xdr:row>
      <xdr:rowOff>114300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92CAE87D-65B3-463B-90DE-DA8C14DAEEDC}"/>
            </a:ext>
          </a:extLst>
        </xdr:cNvPr>
        <xdr:cNvGrpSpPr/>
      </xdr:nvGrpSpPr>
      <xdr:grpSpPr>
        <a:xfrm>
          <a:off x="180975" y="666750"/>
          <a:ext cx="1581150" cy="781050"/>
          <a:chOff x="180975" y="666750"/>
          <a:chExt cx="1581150" cy="781050"/>
        </a:xfrm>
      </xdr:grpSpPr>
      <xdr:sp macro="" textlink="$Y$3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72D57CDC-674A-A096-263B-BBA6305E32EC}"/>
              </a:ext>
            </a:extLst>
          </xdr:cNvPr>
          <xdr:cNvSpPr/>
        </xdr:nvSpPr>
        <xdr:spPr>
          <a:xfrm>
            <a:off x="180975" y="66675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E56F223-3933-4468-AFC0-F5B1EFD81B74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172,87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485DAD12-CF27-327F-AAFE-F9B7535721FD}"/>
              </a:ext>
            </a:extLst>
          </xdr:cNvPr>
          <xdr:cNvSpPr txBox="1"/>
        </xdr:nvSpPr>
        <xdr:spPr>
          <a:xfrm>
            <a:off x="180975" y="67627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Globais</a:t>
            </a:r>
          </a:p>
        </xdr:txBody>
      </xdr:sp>
    </xdr:grpSp>
    <xdr:clientData/>
  </xdr:twoCellAnchor>
  <xdr:twoCellAnchor>
    <xdr:from>
      <xdr:col>0</xdr:col>
      <xdr:colOff>142875</xdr:colOff>
      <xdr:row>9</xdr:row>
      <xdr:rowOff>28575</xdr:rowOff>
    </xdr:from>
    <xdr:to>
      <xdr:col>2</xdr:col>
      <xdr:colOff>514350</xdr:colOff>
      <xdr:row>13</xdr:row>
      <xdr:rowOff>47625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D4792F29-89F4-416C-A90D-84CB37AF1EAD}"/>
            </a:ext>
          </a:extLst>
        </xdr:cNvPr>
        <xdr:cNvGrpSpPr/>
      </xdr:nvGrpSpPr>
      <xdr:grpSpPr>
        <a:xfrm>
          <a:off x="142875" y="1743075"/>
          <a:ext cx="1590675" cy="781050"/>
          <a:chOff x="142875" y="1743075"/>
          <a:chExt cx="1590675" cy="781050"/>
        </a:xfrm>
      </xdr:grpSpPr>
      <xdr:sp macro="" textlink="$Y$4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5E0484EB-6B1F-99B2-5C22-EA7866A82A67}"/>
              </a:ext>
            </a:extLst>
          </xdr:cNvPr>
          <xdr:cNvSpPr/>
        </xdr:nvSpPr>
        <xdr:spPr>
          <a:xfrm>
            <a:off x="142875" y="1743075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F074009-26C7-4648-800C-9F4D39E0182D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67,83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8172D2BA-C7B0-B0D0-D667-3077233112D8}"/>
              </a:ext>
            </a:extLst>
          </xdr:cNvPr>
          <xdr:cNvSpPr txBox="1"/>
        </xdr:nvSpPr>
        <xdr:spPr>
          <a:xfrm>
            <a:off x="152400" y="174307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NA</a:t>
            </a:r>
          </a:p>
        </xdr:txBody>
      </xdr:sp>
    </xdr:grpSp>
    <xdr:clientData/>
  </xdr:twoCellAnchor>
  <xdr:twoCellAnchor>
    <xdr:from>
      <xdr:col>0</xdr:col>
      <xdr:colOff>123825</xdr:colOff>
      <xdr:row>14</xdr:row>
      <xdr:rowOff>152400</xdr:rowOff>
    </xdr:from>
    <xdr:to>
      <xdr:col>2</xdr:col>
      <xdr:colOff>495300</xdr:colOff>
      <xdr:row>18</xdr:row>
      <xdr:rowOff>171450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A30B2D0-646A-40C0-926A-17174062D7E5}"/>
            </a:ext>
          </a:extLst>
        </xdr:cNvPr>
        <xdr:cNvGrpSpPr/>
      </xdr:nvGrpSpPr>
      <xdr:grpSpPr>
        <a:xfrm>
          <a:off x="123825" y="2819400"/>
          <a:ext cx="1590675" cy="781050"/>
          <a:chOff x="123825" y="2819400"/>
          <a:chExt cx="1590675" cy="781050"/>
        </a:xfrm>
      </xdr:grpSpPr>
      <xdr:sp macro="" textlink="$Y$5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0D55556E-8FEF-4D94-DE15-2FF9A6708FBC}"/>
              </a:ext>
            </a:extLst>
          </xdr:cNvPr>
          <xdr:cNvSpPr/>
        </xdr:nvSpPr>
        <xdr:spPr>
          <a:xfrm>
            <a:off x="123825" y="281940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0F3DC97-BAC3-4B27-B4D0-696EC8F0E24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44,72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38B767A2-B800-42C7-9553-E54810BF499F}"/>
              </a:ext>
            </a:extLst>
          </xdr:cNvPr>
          <xdr:cNvSpPr txBox="1"/>
        </xdr:nvSpPr>
        <xdr:spPr>
          <a:xfrm>
            <a:off x="133350" y="282892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EU</a:t>
            </a:r>
          </a:p>
        </xdr:txBody>
      </xdr:sp>
    </xdr:grpSp>
    <xdr:clientData/>
  </xdr:twoCellAnchor>
  <xdr:twoCellAnchor>
    <xdr:from>
      <xdr:col>0</xdr:col>
      <xdr:colOff>104775</xdr:colOff>
      <xdr:row>20</xdr:row>
      <xdr:rowOff>152400</xdr:rowOff>
    </xdr:from>
    <xdr:to>
      <xdr:col>2</xdr:col>
      <xdr:colOff>476250</xdr:colOff>
      <xdr:row>24</xdr:row>
      <xdr:rowOff>171450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706AF1E5-1728-467F-BDF4-2F1C9E9E8236}"/>
            </a:ext>
          </a:extLst>
        </xdr:cNvPr>
        <xdr:cNvGrpSpPr/>
      </xdr:nvGrpSpPr>
      <xdr:grpSpPr>
        <a:xfrm>
          <a:off x="104775" y="3962400"/>
          <a:ext cx="1590675" cy="781050"/>
          <a:chOff x="104775" y="3962400"/>
          <a:chExt cx="1590675" cy="781050"/>
        </a:xfrm>
      </xdr:grpSpPr>
      <xdr:sp macro="" textlink="$Y$6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8A43AD5B-827B-5B34-5F43-4BF6DA464DD1}"/>
              </a:ext>
            </a:extLst>
          </xdr:cNvPr>
          <xdr:cNvSpPr/>
        </xdr:nvSpPr>
        <xdr:spPr>
          <a:xfrm>
            <a:off x="104775" y="396240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44EA350-4168-446D-B39E-64F1A476158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49,1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A705F0F6-4191-66DA-0387-6ADFA461748C}"/>
              </a:ext>
            </a:extLst>
          </xdr:cNvPr>
          <xdr:cNvSpPr txBox="1"/>
        </xdr:nvSpPr>
        <xdr:spPr>
          <a:xfrm>
            <a:off x="114300" y="396240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</a:t>
            </a:r>
            <a:r>
              <a:rPr lang="pt-PT" sz="1200" b="1" u="none">
                <a:solidFill>
                  <a:schemeClr val="bg1"/>
                </a:solidFill>
              </a:rPr>
              <a:t>Totais</a:t>
            </a:r>
            <a:r>
              <a:rPr lang="pt-PT" sz="1200" b="1">
                <a:solidFill>
                  <a:schemeClr val="bg1"/>
                </a:solidFill>
              </a:rPr>
              <a:t> JP</a:t>
            </a:r>
          </a:p>
        </xdr:txBody>
      </xdr:sp>
    </xdr:grpSp>
    <xdr:clientData/>
  </xdr:twoCellAnchor>
  <xdr:twoCellAnchor>
    <xdr:from>
      <xdr:col>0</xdr:col>
      <xdr:colOff>114300</xdr:colOff>
      <xdr:row>27</xdr:row>
      <xdr:rowOff>85725</xdr:rowOff>
    </xdr:from>
    <xdr:to>
      <xdr:col>2</xdr:col>
      <xdr:colOff>476250</xdr:colOff>
      <xdr:row>31</xdr:row>
      <xdr:rowOff>104775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C94E18F-20B4-4E94-821F-C4912EA46251}"/>
            </a:ext>
          </a:extLst>
        </xdr:cNvPr>
        <xdr:cNvGrpSpPr/>
      </xdr:nvGrpSpPr>
      <xdr:grpSpPr>
        <a:xfrm>
          <a:off x="114300" y="5229225"/>
          <a:ext cx="1581150" cy="781050"/>
          <a:chOff x="114300" y="5229225"/>
          <a:chExt cx="1581150" cy="781050"/>
        </a:xfrm>
      </xdr:grpSpPr>
      <xdr:sp macro="" textlink="$Y$7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FB62A062-DBBE-76AE-511F-2AF36C181F00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DC9AFFD-16C5-475F-BF8C-6C92CDDA9B4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11,22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4F661F70-AEBF-2CD1-35DC-7BDD517DB809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Others</a:t>
            </a:r>
          </a:p>
        </xdr:txBody>
      </xdr:sp>
    </xdr:grpSp>
    <xdr:clientData/>
  </xdr:twoCellAnchor>
  <xdr:twoCellAnchor>
    <xdr:from>
      <xdr:col>18</xdr:col>
      <xdr:colOff>466725</xdr:colOff>
      <xdr:row>23</xdr:row>
      <xdr:rowOff>9525</xdr:rowOff>
    </xdr:from>
    <xdr:to>
      <xdr:col>22</xdr:col>
      <xdr:colOff>571500</xdr:colOff>
      <xdr:row>27</xdr:row>
      <xdr:rowOff>28575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DAF0FB81-7832-46E0-9069-51CEB43D3640}"/>
            </a:ext>
          </a:extLst>
        </xdr:cNvPr>
        <xdr:cNvGrpSpPr/>
      </xdr:nvGrpSpPr>
      <xdr:grpSpPr>
        <a:xfrm>
          <a:off x="11439525" y="4391025"/>
          <a:ext cx="2543175" cy="781050"/>
          <a:chOff x="114300" y="5229225"/>
          <a:chExt cx="1581150" cy="781050"/>
        </a:xfrm>
      </xdr:grpSpPr>
      <xdr:sp macro="" textlink="$Z$5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7A99A4A5-ADFF-E720-D2B2-6454005F0725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24FC4B1-A602-4CAD-A2CB-0A17EB5BDD29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Nintendo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9D92363-8C87-1CEA-A36D-1059386DE4DF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Publisher c/</a:t>
            </a:r>
            <a:r>
              <a:rPr lang="pt-PT" sz="1200" b="1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Títulos Mais Vendidos</a:t>
            </a:r>
            <a:endParaRPr lang="pt-PT" sz="1200" b="1">
              <a:solidFill>
                <a:schemeClr val="bg1"/>
              </a:solidFill>
              <a:effectLst/>
            </a:endParaRPr>
          </a:p>
        </xdr:txBody>
      </xdr:sp>
    </xdr:grpSp>
    <xdr:clientData/>
  </xdr:twoCellAnchor>
  <xdr:twoCellAnchor>
    <xdr:from>
      <xdr:col>18</xdr:col>
      <xdr:colOff>438150</xdr:colOff>
      <xdr:row>12</xdr:row>
      <xdr:rowOff>85725</xdr:rowOff>
    </xdr:from>
    <xdr:to>
      <xdr:col>22</xdr:col>
      <xdr:colOff>590550</xdr:colOff>
      <xdr:row>16</xdr:row>
      <xdr:rowOff>104775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A0A69607-3A43-4080-8DB4-78EB10F7CEA3}"/>
            </a:ext>
          </a:extLst>
        </xdr:cNvPr>
        <xdr:cNvGrpSpPr/>
      </xdr:nvGrpSpPr>
      <xdr:grpSpPr>
        <a:xfrm>
          <a:off x="11410950" y="2371725"/>
          <a:ext cx="2590800" cy="781050"/>
          <a:chOff x="114300" y="5229225"/>
          <a:chExt cx="1581150" cy="781050"/>
        </a:xfrm>
      </xdr:grpSpPr>
      <xdr:sp macro="" textlink="$Z$3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1E8DEE37-8A7D-3498-AB22-F9008414B63E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719B192-CD93-4E75-83D9-ADD1945C52C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Pokemon Stadium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AC7CE089-2A71-16BB-86EA-689A2778E308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Título</a:t>
            </a:r>
            <a:r>
              <a:rPr lang="pt-PT" sz="1200" b="1" baseline="0">
                <a:solidFill>
                  <a:schemeClr val="bg1"/>
                </a:solidFill>
              </a:rPr>
              <a:t> Mais Vendido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18</xdr:col>
      <xdr:colOff>466725</xdr:colOff>
      <xdr:row>17</xdr:row>
      <xdr:rowOff>161925</xdr:rowOff>
    </xdr:from>
    <xdr:to>
      <xdr:col>22</xdr:col>
      <xdr:colOff>590550</xdr:colOff>
      <xdr:row>21</xdr:row>
      <xdr:rowOff>180975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C37170ED-1CE7-4DF6-BB78-D0369FADEF4E}"/>
            </a:ext>
          </a:extLst>
        </xdr:cNvPr>
        <xdr:cNvGrpSpPr/>
      </xdr:nvGrpSpPr>
      <xdr:grpSpPr>
        <a:xfrm>
          <a:off x="11439525" y="3400425"/>
          <a:ext cx="2562225" cy="781050"/>
          <a:chOff x="114300" y="5229225"/>
          <a:chExt cx="1581150" cy="781050"/>
        </a:xfrm>
      </xdr:grpSpPr>
      <xdr:sp macro="" textlink="$Z$4">
        <xdr:nvSpPr>
          <xdr:cNvPr id="28" name="Retângulo: Cantos Arredondados 27">
            <a:extLst>
              <a:ext uri="{FF2B5EF4-FFF2-40B4-BE49-F238E27FC236}">
                <a16:creationId xmlns:a16="http://schemas.microsoft.com/office/drawing/2014/main" id="{82DD66C1-61E0-B32B-7C29-EDFB6CC23627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4D200A6-2895-4902-A52C-300A51DC4943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PC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7929AC8-3DBE-57E8-A080-733A5D5D8F9E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Plataforma c/</a:t>
            </a:r>
            <a:r>
              <a:rPr lang="pt-PT" sz="1200" b="1" baseline="0">
                <a:solidFill>
                  <a:schemeClr val="bg1"/>
                </a:solidFill>
              </a:rPr>
              <a:t> Títulos Mais Vendidos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18</xdr:col>
      <xdr:colOff>381000</xdr:colOff>
      <xdr:row>4</xdr:row>
      <xdr:rowOff>38100</xdr:rowOff>
    </xdr:from>
    <xdr:to>
      <xdr:col>23</xdr:col>
      <xdr:colOff>19050</xdr:colOff>
      <xdr:row>8</xdr:row>
      <xdr:rowOff>57150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AB7933D2-B14F-4FE5-9F22-B48D466A867C}"/>
            </a:ext>
          </a:extLst>
        </xdr:cNvPr>
        <xdr:cNvGrpSpPr/>
      </xdr:nvGrpSpPr>
      <xdr:grpSpPr>
        <a:xfrm>
          <a:off x="11353800" y="800100"/>
          <a:ext cx="2686050" cy="781050"/>
          <a:chOff x="114300" y="5229225"/>
          <a:chExt cx="1581150" cy="781050"/>
        </a:xfrm>
      </xdr:grpSpPr>
      <xdr:sp macro="" textlink="$Y$8">
        <xdr:nvSpPr>
          <xdr:cNvPr id="31" name="Retângulo: Cantos Arredondados 30">
            <a:extLst>
              <a:ext uri="{FF2B5EF4-FFF2-40B4-BE49-F238E27FC236}">
                <a16:creationId xmlns:a16="http://schemas.microsoft.com/office/drawing/2014/main" id="{8FFD58DA-EFC5-9CCB-7558-2C521ACD91F1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B26C97-BCE5-495D-904F-EDE73D366FE3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664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26D45BF4-EEF2-B3D4-DD9A-40F0AD7DCEE9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Nº</a:t>
            </a:r>
            <a:r>
              <a:rPr lang="pt-PT" sz="1200" b="1" baseline="0">
                <a:solidFill>
                  <a:schemeClr val="bg1"/>
                </a:solidFill>
              </a:rPr>
              <a:t> de Entradas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600075</xdr:colOff>
      <xdr:row>6</xdr:row>
      <xdr:rowOff>66676</xdr:rowOff>
    </xdr:from>
    <xdr:to>
      <xdr:col>10</xdr:col>
      <xdr:colOff>295275</xdr:colOff>
      <xdr:row>32</xdr:row>
      <xdr:rowOff>0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20F409D4-5D20-4079-8B74-AA42FD1CD3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85724</xdr:colOff>
      <xdr:row>6</xdr:row>
      <xdr:rowOff>190499</xdr:rowOff>
    </xdr:from>
    <xdr:to>
      <xdr:col>18</xdr:col>
      <xdr:colOff>419100</xdr:colOff>
      <xdr:row>30</xdr:row>
      <xdr:rowOff>142874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7E0CAC84-1CC5-4CC8-B501-F646B1227C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361950</xdr:colOff>
      <xdr:row>2</xdr:row>
      <xdr:rowOff>114300</xdr:rowOff>
    </xdr:from>
    <xdr:to>
      <xdr:col>17</xdr:col>
      <xdr:colOff>228600</xdr:colOff>
      <xdr:row>4</xdr:row>
      <xdr:rowOff>95250</xdr:rowOff>
    </xdr:to>
    <xdr:sp macro="[0]!PassarDir" textlink="">
      <xdr:nvSpPr>
        <xdr:cNvPr id="34" name="Seta: Para a Direita 33">
          <a:extLst>
            <a:ext uri="{FF2B5EF4-FFF2-40B4-BE49-F238E27FC236}">
              <a16:creationId xmlns:a16="http://schemas.microsoft.com/office/drawing/2014/main" id="{078A6FE9-2269-5D3D-491B-E698F48419A8}"/>
            </a:ext>
          </a:extLst>
        </xdr:cNvPr>
        <xdr:cNvSpPr/>
      </xdr:nvSpPr>
      <xdr:spPr>
        <a:xfrm>
          <a:off x="10115550" y="495300"/>
          <a:ext cx="476250" cy="361950"/>
        </a:xfrm>
        <a:prstGeom prst="righ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oneCell">
    <xdr:from>
      <xdr:col>0</xdr:col>
      <xdr:colOff>523877</xdr:colOff>
      <xdr:row>33</xdr:row>
      <xdr:rowOff>47625</xdr:rowOff>
    </xdr:from>
    <xdr:to>
      <xdr:col>21</xdr:col>
      <xdr:colOff>533401</xdr:colOff>
      <xdr:row>35</xdr:row>
      <xdr:rowOff>66674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Genre 1">
              <a:extLst>
                <a:ext uri="{FF2B5EF4-FFF2-40B4-BE49-F238E27FC236}">
                  <a16:creationId xmlns:a16="http://schemas.microsoft.com/office/drawing/2014/main" id="{D8BFF06E-0069-467D-A449-28313FE4CC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r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3877" y="6334125"/>
              <a:ext cx="12811124" cy="400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285750</xdr:colOff>
      <xdr:row>7</xdr:row>
      <xdr:rowOff>19050</xdr:rowOff>
    </xdr:from>
    <xdr:to>
      <xdr:col>12</xdr:col>
      <xdr:colOff>66675</xdr:colOff>
      <xdr:row>17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Manufacturer 1">
              <a:extLst>
                <a:ext uri="{FF2B5EF4-FFF2-40B4-BE49-F238E27FC236}">
                  <a16:creationId xmlns:a16="http://schemas.microsoft.com/office/drawing/2014/main" id="{2BA6F8A0-C15E-49F2-9F2C-BCACA447F7E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ufacture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81750" y="1352550"/>
              <a:ext cx="1000125" cy="2057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419100</xdr:colOff>
      <xdr:row>17</xdr:row>
      <xdr:rowOff>123825</xdr:rowOff>
    </xdr:from>
    <xdr:to>
      <xdr:col>11</xdr:col>
      <xdr:colOff>533400</xdr:colOff>
      <xdr:row>24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8" name="Decade 1">
              <a:extLst>
                <a:ext uri="{FF2B5EF4-FFF2-40B4-BE49-F238E27FC236}">
                  <a16:creationId xmlns:a16="http://schemas.microsoft.com/office/drawing/2014/main" id="{2DEBC352-BDE0-4602-A123-80F0AC7E1AA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cad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15100" y="3362325"/>
              <a:ext cx="723900" cy="1247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142875</xdr:colOff>
      <xdr:row>1</xdr:row>
      <xdr:rowOff>9525</xdr:rowOff>
    </xdr:from>
    <xdr:to>
      <xdr:col>6</xdr:col>
      <xdr:colOff>447675</xdr:colOff>
      <xdr:row>5</xdr:row>
      <xdr:rowOff>161925</xdr:rowOff>
    </xdr:to>
    <xdr:pic macro="[0]!Limpar">
      <xdr:nvPicPr>
        <xdr:cNvPr id="39" name="Gráfico 38" descr="Borracha com preenchimento sólido">
          <a:extLst>
            <a:ext uri="{FF2B5EF4-FFF2-40B4-BE49-F238E27FC236}">
              <a16:creationId xmlns:a16="http://schemas.microsoft.com/office/drawing/2014/main" id="{ACECBE32-B7CA-447C-8660-AC86A2DAE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190875" y="200025"/>
          <a:ext cx="914400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152400</xdr:rowOff>
    </xdr:from>
    <xdr:to>
      <xdr:col>16</xdr:col>
      <xdr:colOff>76200</xdr:colOff>
      <xdr:row>6</xdr:row>
      <xdr:rowOff>0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8C34A3A6-FEC2-4262-1BB7-5EB3735E74D1}"/>
            </a:ext>
          </a:extLst>
        </xdr:cNvPr>
        <xdr:cNvSpPr/>
      </xdr:nvSpPr>
      <xdr:spPr>
        <a:xfrm>
          <a:off x="4276725" y="152400"/>
          <a:ext cx="5553075" cy="990600"/>
        </a:xfrm>
        <a:prstGeom prst="roundRect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4000">
              <a:solidFill>
                <a:schemeClr val="bg1"/>
              </a:solidFill>
            </a:rPr>
            <a:t>Vendas de</a:t>
          </a:r>
          <a:r>
            <a:rPr lang="pt-PT" sz="4000" baseline="0">
              <a:solidFill>
                <a:schemeClr val="bg1"/>
              </a:solidFill>
            </a:rPr>
            <a:t> Video Jogos</a:t>
          </a:r>
          <a:endParaRPr lang="pt-PT" sz="40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180975</xdr:colOff>
      <xdr:row>3</xdr:row>
      <xdr:rowOff>95250</xdr:rowOff>
    </xdr:from>
    <xdr:to>
      <xdr:col>2</xdr:col>
      <xdr:colOff>542925</xdr:colOff>
      <xdr:row>7</xdr:row>
      <xdr:rowOff>114300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3CDF72B5-463A-4752-CE93-1E3FC69776D4}"/>
            </a:ext>
          </a:extLst>
        </xdr:cNvPr>
        <xdr:cNvGrpSpPr/>
      </xdr:nvGrpSpPr>
      <xdr:grpSpPr>
        <a:xfrm>
          <a:off x="180975" y="666750"/>
          <a:ext cx="1581150" cy="781050"/>
          <a:chOff x="180975" y="666750"/>
          <a:chExt cx="1581150" cy="781050"/>
        </a:xfrm>
      </xdr:grpSpPr>
      <xdr:sp macro="" textlink="$Y$3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F14F5B41-325B-F7F8-7203-D9C907699ED4}"/>
              </a:ext>
            </a:extLst>
          </xdr:cNvPr>
          <xdr:cNvSpPr/>
        </xdr:nvSpPr>
        <xdr:spPr>
          <a:xfrm>
            <a:off x="180975" y="66675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E56F223-3933-4468-AFC0-F5B1EFD81B74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172,87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987F7AF8-3021-92B9-3DFE-C9646D9B1713}"/>
              </a:ext>
            </a:extLst>
          </xdr:cNvPr>
          <xdr:cNvSpPr txBox="1"/>
        </xdr:nvSpPr>
        <xdr:spPr>
          <a:xfrm>
            <a:off x="180975" y="67627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Globais</a:t>
            </a:r>
          </a:p>
        </xdr:txBody>
      </xdr:sp>
    </xdr:grpSp>
    <xdr:clientData/>
  </xdr:twoCellAnchor>
  <xdr:twoCellAnchor>
    <xdr:from>
      <xdr:col>0</xdr:col>
      <xdr:colOff>142875</xdr:colOff>
      <xdr:row>9</xdr:row>
      <xdr:rowOff>28575</xdr:rowOff>
    </xdr:from>
    <xdr:to>
      <xdr:col>2</xdr:col>
      <xdr:colOff>514350</xdr:colOff>
      <xdr:row>13</xdr:row>
      <xdr:rowOff>47625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B3207036-DEBE-297E-9577-91448C2599D2}"/>
            </a:ext>
          </a:extLst>
        </xdr:cNvPr>
        <xdr:cNvGrpSpPr/>
      </xdr:nvGrpSpPr>
      <xdr:grpSpPr>
        <a:xfrm>
          <a:off x="142875" y="1743075"/>
          <a:ext cx="1590675" cy="781050"/>
          <a:chOff x="142875" y="1743075"/>
          <a:chExt cx="1590675" cy="781050"/>
        </a:xfrm>
      </xdr:grpSpPr>
      <xdr:sp macro="" textlink="$Y$4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5E7C34EB-8334-4C36-8CDE-2F6F1EF631EE}"/>
              </a:ext>
            </a:extLst>
          </xdr:cNvPr>
          <xdr:cNvSpPr/>
        </xdr:nvSpPr>
        <xdr:spPr>
          <a:xfrm>
            <a:off x="142875" y="1743075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F074009-26C7-4648-800C-9F4D39E0182D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67,83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D8459ADA-6EF4-4B97-A826-099D0D333807}"/>
              </a:ext>
            </a:extLst>
          </xdr:cNvPr>
          <xdr:cNvSpPr txBox="1"/>
        </xdr:nvSpPr>
        <xdr:spPr>
          <a:xfrm>
            <a:off x="152400" y="174307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NA</a:t>
            </a:r>
          </a:p>
        </xdr:txBody>
      </xdr:sp>
    </xdr:grpSp>
    <xdr:clientData/>
  </xdr:twoCellAnchor>
  <xdr:twoCellAnchor>
    <xdr:from>
      <xdr:col>0</xdr:col>
      <xdr:colOff>123825</xdr:colOff>
      <xdr:row>14</xdr:row>
      <xdr:rowOff>152400</xdr:rowOff>
    </xdr:from>
    <xdr:to>
      <xdr:col>2</xdr:col>
      <xdr:colOff>495300</xdr:colOff>
      <xdr:row>18</xdr:row>
      <xdr:rowOff>171450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819C8FC1-4923-5739-EA68-3A97A3928ADC}"/>
            </a:ext>
          </a:extLst>
        </xdr:cNvPr>
        <xdr:cNvGrpSpPr/>
      </xdr:nvGrpSpPr>
      <xdr:grpSpPr>
        <a:xfrm>
          <a:off x="123825" y="2819400"/>
          <a:ext cx="1590675" cy="781050"/>
          <a:chOff x="123825" y="2819400"/>
          <a:chExt cx="1590675" cy="781050"/>
        </a:xfrm>
      </xdr:grpSpPr>
      <xdr:sp macro="" textlink="$Y$5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28C09658-9E3B-430E-A479-1A5961F953DC}"/>
              </a:ext>
            </a:extLst>
          </xdr:cNvPr>
          <xdr:cNvSpPr/>
        </xdr:nvSpPr>
        <xdr:spPr>
          <a:xfrm>
            <a:off x="123825" y="281940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0F3DC97-BAC3-4B27-B4D0-696EC8F0E24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44,72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BF8833E1-1EF4-44BD-BFA3-1C5BA6DB11C7}"/>
              </a:ext>
            </a:extLst>
          </xdr:cNvPr>
          <xdr:cNvSpPr txBox="1"/>
        </xdr:nvSpPr>
        <xdr:spPr>
          <a:xfrm>
            <a:off x="133350" y="2828925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EU</a:t>
            </a:r>
          </a:p>
        </xdr:txBody>
      </xdr:sp>
    </xdr:grpSp>
    <xdr:clientData/>
  </xdr:twoCellAnchor>
  <xdr:twoCellAnchor>
    <xdr:from>
      <xdr:col>0</xdr:col>
      <xdr:colOff>104775</xdr:colOff>
      <xdr:row>20</xdr:row>
      <xdr:rowOff>152400</xdr:rowOff>
    </xdr:from>
    <xdr:to>
      <xdr:col>2</xdr:col>
      <xdr:colOff>476250</xdr:colOff>
      <xdr:row>24</xdr:row>
      <xdr:rowOff>171450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EA611F5E-A2E0-017C-1969-D4730C102610}"/>
            </a:ext>
          </a:extLst>
        </xdr:cNvPr>
        <xdr:cNvGrpSpPr/>
      </xdr:nvGrpSpPr>
      <xdr:grpSpPr>
        <a:xfrm>
          <a:off x="104775" y="3962400"/>
          <a:ext cx="1590675" cy="781050"/>
          <a:chOff x="104775" y="3962400"/>
          <a:chExt cx="1590675" cy="781050"/>
        </a:xfrm>
      </xdr:grpSpPr>
      <xdr:sp macro="" textlink="$Y$6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9FA7F13-C742-4573-9C45-31ED60AABEF8}"/>
              </a:ext>
            </a:extLst>
          </xdr:cNvPr>
          <xdr:cNvSpPr/>
        </xdr:nvSpPr>
        <xdr:spPr>
          <a:xfrm>
            <a:off x="104775" y="3962400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44EA350-4168-446D-B39E-64F1A476158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49,1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810B7BFE-E2C3-403D-BEB0-313201009372}"/>
              </a:ext>
            </a:extLst>
          </xdr:cNvPr>
          <xdr:cNvSpPr txBox="1"/>
        </xdr:nvSpPr>
        <xdr:spPr>
          <a:xfrm>
            <a:off x="114300" y="396240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</a:t>
            </a:r>
            <a:r>
              <a:rPr lang="pt-PT" sz="1200" b="1" u="none">
                <a:solidFill>
                  <a:schemeClr val="bg1"/>
                </a:solidFill>
              </a:rPr>
              <a:t>Totais</a:t>
            </a:r>
            <a:r>
              <a:rPr lang="pt-PT" sz="1200" b="1">
                <a:solidFill>
                  <a:schemeClr val="bg1"/>
                </a:solidFill>
              </a:rPr>
              <a:t> JP</a:t>
            </a:r>
          </a:p>
        </xdr:txBody>
      </xdr:sp>
    </xdr:grpSp>
    <xdr:clientData/>
  </xdr:twoCellAnchor>
  <xdr:twoCellAnchor>
    <xdr:from>
      <xdr:col>0</xdr:col>
      <xdr:colOff>114300</xdr:colOff>
      <xdr:row>27</xdr:row>
      <xdr:rowOff>85725</xdr:rowOff>
    </xdr:from>
    <xdr:to>
      <xdr:col>2</xdr:col>
      <xdr:colOff>476250</xdr:colOff>
      <xdr:row>31</xdr:row>
      <xdr:rowOff>104775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C7BD38FD-E891-4178-F344-E60A81197987}"/>
            </a:ext>
          </a:extLst>
        </xdr:cNvPr>
        <xdr:cNvGrpSpPr/>
      </xdr:nvGrpSpPr>
      <xdr:grpSpPr>
        <a:xfrm>
          <a:off x="114300" y="5229225"/>
          <a:ext cx="1581150" cy="781050"/>
          <a:chOff x="114300" y="5229225"/>
          <a:chExt cx="1581150" cy="781050"/>
        </a:xfrm>
      </xdr:grpSpPr>
      <xdr:sp macro="" textlink="$Y$7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161D483C-4C94-4BA4-84E9-42047ECFFDFD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00B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DC9AFFD-16C5-475F-BF8C-6C92CDDA9B4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11,22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B47436BE-31E9-4827-97A7-6D8AA566C3DD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Vendas Totais Others</a:t>
            </a:r>
          </a:p>
        </xdr:txBody>
      </xdr:sp>
    </xdr:grpSp>
    <xdr:clientData/>
  </xdr:twoCellAnchor>
  <xdr:twoCellAnchor>
    <xdr:from>
      <xdr:col>18</xdr:col>
      <xdr:colOff>466725</xdr:colOff>
      <xdr:row>23</xdr:row>
      <xdr:rowOff>9525</xdr:rowOff>
    </xdr:from>
    <xdr:to>
      <xdr:col>22</xdr:col>
      <xdr:colOff>571500</xdr:colOff>
      <xdr:row>27</xdr:row>
      <xdr:rowOff>28575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2B4E7885-DB48-4523-AA05-3F6AB4EE5E9E}"/>
            </a:ext>
          </a:extLst>
        </xdr:cNvPr>
        <xdr:cNvGrpSpPr/>
      </xdr:nvGrpSpPr>
      <xdr:grpSpPr>
        <a:xfrm>
          <a:off x="11439525" y="4391025"/>
          <a:ext cx="2543175" cy="781050"/>
          <a:chOff x="114300" y="5229225"/>
          <a:chExt cx="1581150" cy="781050"/>
        </a:xfrm>
      </xdr:grpSpPr>
      <xdr:sp macro="" textlink="$Z$5">
        <xdr:nvSpPr>
          <xdr:cNvPr id="41" name="Retângulo: Cantos Arredondados 40">
            <a:extLst>
              <a:ext uri="{FF2B5EF4-FFF2-40B4-BE49-F238E27FC236}">
                <a16:creationId xmlns:a16="http://schemas.microsoft.com/office/drawing/2014/main" id="{A9993801-48F9-98A1-AE4C-B918EF92FC1D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24FC4B1-A602-4CAD-A2CB-0A17EB5BDD29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Nintendo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42" name="CaixaDeTexto 41">
            <a:extLst>
              <a:ext uri="{FF2B5EF4-FFF2-40B4-BE49-F238E27FC236}">
                <a16:creationId xmlns:a16="http://schemas.microsoft.com/office/drawing/2014/main" id="{9AECDEEB-E1C1-212B-E854-5A9058ECB2FE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Publisher c/</a:t>
            </a:r>
            <a:r>
              <a:rPr lang="pt-PT" sz="1200" b="1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Títulos Mais Vendidos</a:t>
            </a:r>
            <a:endParaRPr lang="pt-PT" sz="1200" b="1">
              <a:solidFill>
                <a:schemeClr val="bg1"/>
              </a:solidFill>
              <a:effectLst/>
            </a:endParaRPr>
          </a:p>
        </xdr:txBody>
      </xdr:sp>
    </xdr:grpSp>
    <xdr:clientData/>
  </xdr:twoCellAnchor>
  <xdr:twoCellAnchor>
    <xdr:from>
      <xdr:col>18</xdr:col>
      <xdr:colOff>438150</xdr:colOff>
      <xdr:row>12</xdr:row>
      <xdr:rowOff>85725</xdr:rowOff>
    </xdr:from>
    <xdr:to>
      <xdr:col>22</xdr:col>
      <xdr:colOff>590550</xdr:colOff>
      <xdr:row>16</xdr:row>
      <xdr:rowOff>104775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1578FCE4-9E7B-4380-BB69-3194FFF6BEDE}"/>
            </a:ext>
          </a:extLst>
        </xdr:cNvPr>
        <xdr:cNvGrpSpPr/>
      </xdr:nvGrpSpPr>
      <xdr:grpSpPr>
        <a:xfrm>
          <a:off x="11410950" y="2371725"/>
          <a:ext cx="2590800" cy="781050"/>
          <a:chOff x="114300" y="5229225"/>
          <a:chExt cx="1581150" cy="781050"/>
        </a:xfrm>
      </xdr:grpSpPr>
      <xdr:sp macro="" textlink="$Z$3">
        <xdr:nvSpPr>
          <xdr:cNvPr id="44" name="Retângulo: Cantos Arredondados 43">
            <a:extLst>
              <a:ext uri="{FF2B5EF4-FFF2-40B4-BE49-F238E27FC236}">
                <a16:creationId xmlns:a16="http://schemas.microsoft.com/office/drawing/2014/main" id="{499EB283-2784-EC80-B301-8C678DACDCDB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719B192-CD93-4E75-83D9-ADD1945C52CE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Pokemon Stadium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77D3AA1E-5737-24C1-A061-B6E00F473CF7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Título</a:t>
            </a:r>
            <a:r>
              <a:rPr lang="pt-PT" sz="1200" b="1" baseline="0">
                <a:solidFill>
                  <a:schemeClr val="bg1"/>
                </a:solidFill>
              </a:rPr>
              <a:t> Mais Vendido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18</xdr:col>
      <xdr:colOff>466725</xdr:colOff>
      <xdr:row>17</xdr:row>
      <xdr:rowOff>161925</xdr:rowOff>
    </xdr:from>
    <xdr:to>
      <xdr:col>22</xdr:col>
      <xdr:colOff>590550</xdr:colOff>
      <xdr:row>21</xdr:row>
      <xdr:rowOff>180975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BEEF3FF9-855C-450D-8FF0-DD42A5FBFF47}"/>
            </a:ext>
          </a:extLst>
        </xdr:cNvPr>
        <xdr:cNvGrpSpPr/>
      </xdr:nvGrpSpPr>
      <xdr:grpSpPr>
        <a:xfrm>
          <a:off x="11439525" y="3400425"/>
          <a:ext cx="2562225" cy="781050"/>
          <a:chOff x="114300" y="5229225"/>
          <a:chExt cx="1581150" cy="781050"/>
        </a:xfrm>
      </xdr:grpSpPr>
      <xdr:sp macro="" textlink="$Z$4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34CDB6D8-5D59-E075-833C-8D0EA84DDD83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4D200A6-2895-4902-A52C-300A51DC4943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PC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29326C35-397E-06E7-38EF-6BDC7191463B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Plataforma c/</a:t>
            </a:r>
            <a:r>
              <a:rPr lang="pt-PT" sz="1200" b="1" baseline="0">
                <a:solidFill>
                  <a:schemeClr val="bg1"/>
                </a:solidFill>
              </a:rPr>
              <a:t> Títulos Mais Vendidos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18</xdr:col>
      <xdr:colOff>381000</xdr:colOff>
      <xdr:row>4</xdr:row>
      <xdr:rowOff>38100</xdr:rowOff>
    </xdr:from>
    <xdr:to>
      <xdr:col>23</xdr:col>
      <xdr:colOff>19050</xdr:colOff>
      <xdr:row>8</xdr:row>
      <xdr:rowOff>57150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61F6CC4-536C-41B0-A95C-41E7599E1B4E}"/>
            </a:ext>
          </a:extLst>
        </xdr:cNvPr>
        <xdr:cNvGrpSpPr/>
      </xdr:nvGrpSpPr>
      <xdr:grpSpPr>
        <a:xfrm>
          <a:off x="11353800" y="800100"/>
          <a:ext cx="2686050" cy="781050"/>
          <a:chOff x="114300" y="5229225"/>
          <a:chExt cx="1581150" cy="781050"/>
        </a:xfrm>
      </xdr:grpSpPr>
      <xdr:sp macro="" textlink="$Y$8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F0795533-1477-CFD2-EF09-F558965FBF92}"/>
              </a:ext>
            </a:extLst>
          </xdr:cNvPr>
          <xdr:cNvSpPr/>
        </xdr:nvSpPr>
        <xdr:spPr>
          <a:xfrm>
            <a:off x="114300" y="5229225"/>
            <a:ext cx="1581150" cy="781050"/>
          </a:xfrm>
          <a:prstGeom prst="roundRect">
            <a:avLst/>
          </a:prstGeom>
          <a:noFill/>
          <a:ln>
            <a:solidFill>
              <a:srgbClr val="FF66C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B26C97-BCE5-495D-904F-EDE73D366FE3}" type="TxLink">
              <a:rPr lang="en-US" sz="20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664</a:t>
            </a:fld>
            <a:endParaRPr lang="pt-PT" sz="2000">
              <a:solidFill>
                <a:schemeClr val="bg1"/>
              </a:solidFill>
            </a:endParaRPr>
          </a:p>
        </xdr:txBody>
      </xdr:sp>
      <xdr:sp macro="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1F591E45-894E-B789-FF52-52E5FE08A346}"/>
              </a:ext>
            </a:extLst>
          </xdr:cNvPr>
          <xdr:cNvSpPr txBox="1"/>
        </xdr:nvSpPr>
        <xdr:spPr>
          <a:xfrm>
            <a:off x="114300" y="5238750"/>
            <a:ext cx="158115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200" b="1">
                <a:solidFill>
                  <a:schemeClr val="bg1"/>
                </a:solidFill>
              </a:rPr>
              <a:t>Nº</a:t>
            </a:r>
            <a:r>
              <a:rPr lang="pt-PT" sz="1200" b="1" baseline="0">
                <a:solidFill>
                  <a:schemeClr val="bg1"/>
                </a:solidFill>
              </a:rPr>
              <a:t> de Entradas</a:t>
            </a:r>
            <a:endParaRPr lang="pt-PT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12</xdr:col>
      <xdr:colOff>66675</xdr:colOff>
      <xdr:row>7</xdr:row>
      <xdr:rowOff>57149</xdr:rowOff>
    </xdr:from>
    <xdr:to>
      <xdr:col>18</xdr:col>
      <xdr:colOff>561975</xdr:colOff>
      <xdr:row>30</xdr:row>
      <xdr:rowOff>142874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16B2BC60-66C7-43FA-A9B6-27DC350E9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171450</xdr:colOff>
      <xdr:row>6</xdr:row>
      <xdr:rowOff>180975</xdr:rowOff>
    </xdr:from>
    <xdr:to>
      <xdr:col>10</xdr:col>
      <xdr:colOff>476250</xdr:colOff>
      <xdr:row>29</xdr:row>
      <xdr:rowOff>161925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3E73E920-8E99-4DD1-B20D-0D79EB608D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352425</xdr:colOff>
      <xdr:row>1</xdr:row>
      <xdr:rowOff>114300</xdr:rowOff>
    </xdr:from>
    <xdr:to>
      <xdr:col>6</xdr:col>
      <xdr:colOff>247650</xdr:colOff>
      <xdr:row>3</xdr:row>
      <xdr:rowOff>161925</xdr:rowOff>
    </xdr:to>
    <xdr:sp macro="[0]!PassarEsq" textlink="">
      <xdr:nvSpPr>
        <xdr:cNvPr id="2" name="Seta: Para a Esquerda 1">
          <a:extLst>
            <a:ext uri="{FF2B5EF4-FFF2-40B4-BE49-F238E27FC236}">
              <a16:creationId xmlns:a16="http://schemas.microsoft.com/office/drawing/2014/main" id="{33E9D51E-EB5A-FDF2-85AF-16C660D5DDB4}"/>
            </a:ext>
          </a:extLst>
        </xdr:cNvPr>
        <xdr:cNvSpPr/>
      </xdr:nvSpPr>
      <xdr:spPr>
        <a:xfrm>
          <a:off x="3400425" y="304800"/>
          <a:ext cx="504825" cy="428625"/>
        </a:xfrm>
        <a:prstGeom prst="lef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oneCell">
    <xdr:from>
      <xdr:col>0</xdr:col>
      <xdr:colOff>514350</xdr:colOff>
      <xdr:row>33</xdr:row>
      <xdr:rowOff>47625</xdr:rowOff>
    </xdr:from>
    <xdr:to>
      <xdr:col>21</xdr:col>
      <xdr:colOff>523874</xdr:colOff>
      <xdr:row>35</xdr:row>
      <xdr:rowOff>66674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Genre 2">
              <a:extLst>
                <a:ext uri="{FF2B5EF4-FFF2-40B4-BE49-F238E27FC236}">
                  <a16:creationId xmlns:a16="http://schemas.microsoft.com/office/drawing/2014/main" id="{4A1B0DC1-18CD-4994-9C55-30901681C76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r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4350" y="6334125"/>
              <a:ext cx="12811124" cy="400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304800</xdr:colOff>
      <xdr:row>7</xdr:row>
      <xdr:rowOff>19050</xdr:rowOff>
    </xdr:from>
    <xdr:to>
      <xdr:col>12</xdr:col>
      <xdr:colOff>85725</xdr:colOff>
      <xdr:row>17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Manufacturer 2">
              <a:extLst>
                <a:ext uri="{FF2B5EF4-FFF2-40B4-BE49-F238E27FC236}">
                  <a16:creationId xmlns:a16="http://schemas.microsoft.com/office/drawing/2014/main" id="{8C4F45C4-6AEB-4E5D-813C-35078DD42A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ufacture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00800" y="1352550"/>
              <a:ext cx="1000125" cy="2057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428625</xdr:colOff>
      <xdr:row>17</xdr:row>
      <xdr:rowOff>104775</xdr:rowOff>
    </xdr:from>
    <xdr:to>
      <xdr:col>11</xdr:col>
      <xdr:colOff>542925</xdr:colOff>
      <xdr:row>24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Decade 2">
              <a:extLst>
                <a:ext uri="{FF2B5EF4-FFF2-40B4-BE49-F238E27FC236}">
                  <a16:creationId xmlns:a16="http://schemas.microsoft.com/office/drawing/2014/main" id="{66E69967-8EC0-45FB-B377-0DE967250D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cad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24625" y="3343275"/>
              <a:ext cx="723900" cy="1247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295275</xdr:colOff>
      <xdr:row>1</xdr:row>
      <xdr:rowOff>47625</xdr:rowOff>
    </xdr:from>
    <xdr:to>
      <xdr:col>17</xdr:col>
      <xdr:colOff>600075</xdr:colOff>
      <xdr:row>6</xdr:row>
      <xdr:rowOff>9525</xdr:rowOff>
    </xdr:to>
    <xdr:pic macro="[0]!Limpar2">
      <xdr:nvPicPr>
        <xdr:cNvPr id="13" name="Gráfico 12" descr="Borracha com preenchimento sólido">
          <a:extLst>
            <a:ext uri="{FF2B5EF4-FFF2-40B4-BE49-F238E27FC236}">
              <a16:creationId xmlns:a16="http://schemas.microsoft.com/office/drawing/2014/main" id="{5A35B011-B65E-99D2-1B2C-651574A05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048875" y="238125"/>
          <a:ext cx="914400" cy="914400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ernardo Fonseca" refreshedDate="46216.743667708331" backgroundQuery="1" createdVersion="8" refreshedVersion="8" minRefreshableVersion="3" recordCount="0" supportSubquery="1" supportAdvancedDrill="1" xr:uid="{0F2A8668-C36F-4501-A88F-025DE8155D93}">
  <cacheSource type="external" connectionId="2"/>
  <cacheFields count="7">
    <cacheField name="[Measures].[Vendas Totais]" caption="Vendas Totais" numFmtId="0" hierarchy="14" level="32767"/>
    <cacheField name="[Measures].[Vendas NA]" caption="Vendas NA" numFmtId="0" hierarchy="15" level="32767"/>
    <cacheField name="[Measures].[Vendas EU]" caption="Vendas EU" numFmtId="0" hierarchy="16" level="32767"/>
    <cacheField name="[Measures].[Vendas JP]" caption="Vendas JP" numFmtId="0" hierarchy="17" level="32767"/>
    <cacheField name="[Measures].[Vendas Other]" caption="Vendas Other" numFmtId="0" hierarchy="18" level="32767"/>
    <cacheField name="[Measures].[Total Entradas]" caption="Total Entradas" numFmtId="0" hierarchy="19" level="32767"/>
    <cacheField name="[vgsales_processed].[Genre].[Genre]" caption="Genre" numFmtId="0" hierarchy="6" level="1">
      <sharedItems containsSemiMixedTypes="0" containsNonDate="0" containsString="0"/>
    </cacheField>
  </cacheFields>
  <cacheHierarchies count="22">
    <cacheHierarchy uniqueName="[vgsales_processed].[Rank]" caption="Rank" attribute="1" defaultMemberUniqueName="[vgsales_processed].[Rank].[All]" allUniqueName="[vgsales_processed].[Rank].[All]" dimensionUniqueName="[vgsales_processed]" displayFolder="" count="0" memberValueDatatype="20" unbalanced="0"/>
    <cacheHierarchy uniqueName="[vgsales_processed].[Name]" caption="Name" attribute="1" defaultMemberUniqueName="[vgsales_processed].[Name].[All]" allUniqueName="[vgsales_processed].[Name].[All]" dimensionUniqueName="[vgsales_processed]" displayFolder="" count="0" memberValueDatatype="130" unbalanced="0"/>
    <cacheHierarchy uniqueName="[vgsales_processed].[Platform]" caption="Platform" attribute="1" defaultMemberUniqueName="[vgsales_processed].[Platform].[All]" allUniqueName="[vgsales_processed].[Platform].[All]" dimensionUniqueName="[vgsales_processed]" displayFolder="" count="0" memberValueDatatype="130" unbalanced="0"/>
    <cacheHierarchy uniqueName="[vgsales_processed].[Manufacturer]" caption="Manufacturer" attribute="1" defaultMemberUniqueName="[vgsales_processed].[Manufacturer].[All]" allUniqueName="[vgsales_processed].[Manufacturer].[All]" dimensionUniqueName="[vgsales_processed]" displayFolder="" count="2" memberValueDatatype="130" unbalanced="0"/>
    <cacheHierarchy uniqueName="[vgsales_processed].[Year]" caption="Year" attribute="1" defaultMemberUniqueName="[vgsales_processed].[Year].[All]" allUniqueName="[vgsales_processed].[Year].[All]" dimensionUniqueName="[vgsales_processed]" displayFolder="" count="0" memberValueDatatype="20" unbalanced="0"/>
    <cacheHierarchy uniqueName="[vgsales_processed].[Decade]" caption="Decade" attribute="1" defaultMemberUniqueName="[vgsales_processed].[Decade].[All]" allUniqueName="[vgsales_processed].[Decade].[All]" dimensionUniqueName="[vgsales_processed]" displayFolder="" count="2" memberValueDatatype="130" unbalanced="0"/>
    <cacheHierarchy uniqueName="[vgsales_processed].[Genre]" caption="Genre" attribute="1" defaultMemberUniqueName="[vgsales_processed].[Genre].[All]" allUniqueName="[vgsales_processed].[Genre].[All]" dimensionUniqueName="[vgsales_processed]" displayFolder="" count="2" memberValueDatatype="130" unbalanced="0">
      <fieldsUsage count="2">
        <fieldUsage x="-1"/>
        <fieldUsage x="6"/>
      </fieldsUsage>
    </cacheHierarchy>
    <cacheHierarchy uniqueName="[vgsales_processed].[Publisher]" caption="Publisher" attribute="1" defaultMemberUniqueName="[vgsales_processed].[Publisher].[All]" allUniqueName="[vgsales_processed].[Publisher].[All]" dimensionUniqueName="[vgsales_processed]" displayFolder="" count="0" memberValueDatatype="130" unbalanced="0"/>
    <cacheHierarchy uniqueName="[vgsales_processed].[NA_Sales]" caption="NA_Sales" attribute="1" defaultMemberUniqueName="[vgsales_processed].[NA_Sales].[All]" allUniqueName="[vgsales_processed].[NA_Sales].[All]" dimensionUniqueName="[vgsales_processed]" displayFolder="" count="0" memberValueDatatype="5" unbalanced="0"/>
    <cacheHierarchy uniqueName="[vgsales_processed].[EU_Sales]" caption="EU_Sales" attribute="1" defaultMemberUniqueName="[vgsales_processed].[EU_Sales].[All]" allUniqueName="[vgsales_processed].[EU_Sales].[All]" dimensionUniqueName="[vgsales_processed]" displayFolder="" count="0" memberValueDatatype="5" unbalanced="0"/>
    <cacheHierarchy uniqueName="[vgsales_processed].[JP_Sales]" caption="JP_Sales" attribute="1" defaultMemberUniqueName="[vgsales_processed].[JP_Sales].[All]" allUniqueName="[vgsales_processed].[JP_Sales].[All]" dimensionUniqueName="[vgsales_processed]" displayFolder="" count="0" memberValueDatatype="5" unbalanced="0"/>
    <cacheHierarchy uniqueName="[vgsales_processed].[Other_Sales]" caption="Other_Sales" attribute="1" defaultMemberUniqueName="[vgsales_processed].[Other_Sales].[All]" allUniqueName="[vgsales_processed].[Other_Sales].[All]" dimensionUniqueName="[vgsales_processed]" displayFolder="" count="0" memberValueDatatype="5" unbalanced="0"/>
    <cacheHierarchy uniqueName="[vgsales_processed].[Global_Sales]" caption="Global_Sales" attribute="1" defaultMemberUniqueName="[vgsales_processed].[Global_Sales].[All]" allUniqueName="[vgsales_processed].[Global_Sales].[All]" dimensionUniqueName="[vgsales_processed]" displayFolder="" count="0" memberValueDatatype="5" unbalanced="0"/>
    <cacheHierarchy uniqueName="[vgsales_processed].[Global_Sales_Verified]" caption="Global_Sales_Verified" attribute="1" defaultMemberUniqueName="[vgsales_processed].[Global_Sales_Verified].[All]" allUniqueName="[vgsales_processed].[Global_Sales_Verified].[All]" dimensionUniqueName="[vgsales_processed]" displayFolder="" count="0" memberValueDatatype="5" unbalanced="0"/>
    <cacheHierarchy uniqueName="[Measures].[Vendas Totais]" caption="Vendas Totais" measure="1" displayFolder="" measureGroup="vgsales_processed" count="0" oneField="1">
      <fieldsUsage count="1">
        <fieldUsage x="0"/>
      </fieldsUsage>
    </cacheHierarchy>
    <cacheHierarchy uniqueName="[Measures].[Vendas NA]" caption="Vendas NA" measure="1" displayFolder="" measureGroup="vgsales_processed" count="0" oneField="1">
      <fieldsUsage count="1">
        <fieldUsage x="1"/>
      </fieldsUsage>
    </cacheHierarchy>
    <cacheHierarchy uniqueName="[Measures].[Vendas EU]" caption="Vendas EU" measure="1" displayFolder="" measureGroup="vgsales_processed" count="0" oneField="1">
      <fieldsUsage count="1">
        <fieldUsage x="2"/>
      </fieldsUsage>
    </cacheHierarchy>
    <cacheHierarchy uniqueName="[Measures].[Vendas JP]" caption="Vendas JP" measure="1" displayFolder="" measureGroup="vgsales_processed" count="0" oneField="1">
      <fieldsUsage count="1">
        <fieldUsage x="3"/>
      </fieldsUsage>
    </cacheHierarchy>
    <cacheHierarchy uniqueName="[Measures].[Vendas Other]" caption="Vendas Other" measure="1" displayFolder="" measureGroup="vgsales_processed" count="0" oneField="1">
      <fieldsUsage count="1">
        <fieldUsage x="4"/>
      </fieldsUsage>
    </cacheHierarchy>
    <cacheHierarchy uniqueName="[Measures].[Total Entradas]" caption="Total Entradas" measure="1" displayFolder="" measureGroup="vgsales_processed" count="0" oneField="1">
      <fieldsUsage count="1">
        <fieldUsage x="5"/>
      </fieldsUsage>
    </cacheHierarchy>
    <cacheHierarchy uniqueName="[Measures].[__XL_Count vgsales_processed]" caption="__XL_Count vgsales_processed" measure="1" displayFolder="" measureGroup="vgsales_processed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vgsales_processed" uniqueName="[vgsales_processed]" caption="vgsales_processed"/>
  </dimensions>
  <measureGroups count="1">
    <measureGroup name="vgsales_processed" caption="vgsales_processed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ernardo Fonseca" refreshedDate="46216.743668055555" backgroundQuery="1" createdVersion="8" refreshedVersion="8" minRefreshableVersion="3" recordCount="0" supportSubquery="1" supportAdvancedDrill="1" xr:uid="{48910C6D-8D5D-49BC-801A-DBECC4C99B76}">
  <cacheSource type="external" connectionId="2"/>
  <cacheFields count="4">
    <cacheField name="[vgsales_processed].[Manufacturer].[Manufacturer]" caption="Manufacturer" numFmtId="0" hierarchy="3" level="1">
      <sharedItems count="7">
        <s v="Microsoft"/>
        <s v="Nintendo"/>
        <s v="Others"/>
        <s v="PC"/>
        <s v="Sega"/>
        <s v="Sony"/>
        <s v="Atari" u="1"/>
      </sharedItems>
    </cacheField>
    <cacheField name="[Measures].[Vendas Totais]" caption="Vendas Totais" numFmtId="0" hierarchy="14" level="32767"/>
    <cacheField name="[Measures].[Total Entradas]" caption="Total Entradas" numFmtId="0" hierarchy="19" level="32767"/>
    <cacheField name="[vgsales_processed].[Genre].[Genre]" caption="Genre" numFmtId="0" hierarchy="6" level="1">
      <sharedItems containsSemiMixedTypes="0" containsNonDate="0" containsString="0"/>
    </cacheField>
  </cacheFields>
  <cacheHierarchies count="22">
    <cacheHierarchy uniqueName="[vgsales_processed].[Rank]" caption="Rank" attribute="1" defaultMemberUniqueName="[vgsales_processed].[Rank].[All]" allUniqueName="[vgsales_processed].[Rank].[All]" dimensionUniqueName="[vgsales_processed]" displayFolder="" count="0" memberValueDatatype="20" unbalanced="0"/>
    <cacheHierarchy uniqueName="[vgsales_processed].[Name]" caption="Name" attribute="1" defaultMemberUniqueName="[vgsales_processed].[Name].[All]" allUniqueName="[vgsales_processed].[Name].[All]" dimensionUniqueName="[vgsales_processed]" displayFolder="" count="0" memberValueDatatype="130" unbalanced="0"/>
    <cacheHierarchy uniqueName="[vgsales_processed].[Platform]" caption="Platform" attribute="1" defaultMemberUniqueName="[vgsales_processed].[Platform].[All]" allUniqueName="[vgsales_processed].[Platform].[All]" dimensionUniqueName="[vgsales_processed]" displayFolder="" count="0" memberValueDatatype="130" unbalanced="0"/>
    <cacheHierarchy uniqueName="[vgsales_processed].[Manufacturer]" caption="Manufacturer" attribute="1" defaultMemberUniqueName="[vgsales_processed].[Manufacturer].[All]" allUniqueName="[vgsales_processed].[Manufacturer].[All]" dimensionUniqueName="[vgsales_processed]" displayFolder="" count="2" memberValueDatatype="130" unbalanced="0">
      <fieldsUsage count="2">
        <fieldUsage x="-1"/>
        <fieldUsage x="0"/>
      </fieldsUsage>
    </cacheHierarchy>
    <cacheHierarchy uniqueName="[vgsales_processed].[Year]" caption="Year" attribute="1" defaultMemberUniqueName="[vgsales_processed].[Year].[All]" allUniqueName="[vgsales_processed].[Year].[All]" dimensionUniqueName="[vgsales_processed]" displayFolder="" count="0" memberValueDatatype="20" unbalanced="0"/>
    <cacheHierarchy uniqueName="[vgsales_processed].[Decade]" caption="Decade" attribute="1" defaultMemberUniqueName="[vgsales_processed].[Decade].[All]" allUniqueName="[vgsales_processed].[Decade].[All]" dimensionUniqueName="[vgsales_processed]" displayFolder="" count="2" memberValueDatatype="130" unbalanced="0"/>
    <cacheHierarchy uniqueName="[vgsales_processed].[Genre]" caption="Genre" attribute="1" defaultMemberUniqueName="[vgsales_processed].[Genre].[All]" allUniqueName="[vgsales_processed].[Genre].[All]" dimensionUniqueName="[vgsales_processed]" displayFolder="" count="2" memberValueDatatype="130" unbalanced="0">
      <fieldsUsage count="2">
        <fieldUsage x="-1"/>
        <fieldUsage x="3"/>
      </fieldsUsage>
    </cacheHierarchy>
    <cacheHierarchy uniqueName="[vgsales_processed].[Publisher]" caption="Publisher" attribute="1" defaultMemberUniqueName="[vgsales_processed].[Publisher].[All]" allUniqueName="[vgsales_processed].[Publisher].[All]" dimensionUniqueName="[vgsales_processed]" displayFolder="" count="0" memberValueDatatype="130" unbalanced="0"/>
    <cacheHierarchy uniqueName="[vgsales_processed].[NA_Sales]" caption="NA_Sales" attribute="1" defaultMemberUniqueName="[vgsales_processed].[NA_Sales].[All]" allUniqueName="[vgsales_processed].[NA_Sales].[All]" dimensionUniqueName="[vgsales_processed]" displayFolder="" count="0" memberValueDatatype="5" unbalanced="0"/>
    <cacheHierarchy uniqueName="[vgsales_processed].[EU_Sales]" caption="EU_Sales" attribute="1" defaultMemberUniqueName="[vgsales_processed].[EU_Sales].[All]" allUniqueName="[vgsales_processed].[EU_Sales].[All]" dimensionUniqueName="[vgsales_processed]" displayFolder="" count="0" memberValueDatatype="5" unbalanced="0"/>
    <cacheHierarchy uniqueName="[vgsales_processed].[JP_Sales]" caption="JP_Sales" attribute="1" defaultMemberUniqueName="[vgsales_processed].[JP_Sales].[All]" allUniqueName="[vgsales_processed].[JP_Sales].[All]" dimensionUniqueName="[vgsales_processed]" displayFolder="" count="0" memberValueDatatype="5" unbalanced="0"/>
    <cacheHierarchy uniqueName="[vgsales_processed].[Other_Sales]" caption="Other_Sales" attribute="1" defaultMemberUniqueName="[vgsales_processed].[Other_Sales].[All]" allUniqueName="[vgsales_processed].[Other_Sales].[All]" dimensionUniqueName="[vgsales_processed]" displayFolder="" count="0" memberValueDatatype="5" unbalanced="0"/>
    <cacheHierarchy uniqueName="[vgsales_processed].[Global_Sales]" caption="Global_Sales" attribute="1" defaultMemberUniqueName="[vgsales_processed].[Global_Sales].[All]" allUniqueName="[vgsales_processed].[Global_Sales].[All]" dimensionUniqueName="[vgsales_processed]" displayFolder="" count="0" memberValueDatatype="5" unbalanced="0"/>
    <cacheHierarchy uniqueName="[vgsales_processed].[Global_Sales_Verified]" caption="Global_Sales_Verified" attribute="1" defaultMemberUniqueName="[vgsales_processed].[Global_Sales_Verified].[All]" allUniqueName="[vgsales_processed].[Global_Sales_Verified].[All]" dimensionUniqueName="[vgsales_processed]" displayFolder="" count="0" memberValueDatatype="5" unbalanced="0"/>
    <cacheHierarchy uniqueName="[Measures].[Vendas Totais]" caption="Vendas Totais" measure="1" displayFolder="" measureGroup="vgsales_processed" count="0" oneField="1">
      <fieldsUsage count="1">
        <fieldUsage x="1"/>
      </fieldsUsage>
    </cacheHierarchy>
    <cacheHierarchy uniqueName="[Measures].[Vendas NA]" caption="Vendas NA" measure="1" displayFolder="" measureGroup="vgsales_processed" count="0"/>
    <cacheHierarchy uniqueName="[Measures].[Vendas EU]" caption="Vendas EU" measure="1" displayFolder="" measureGroup="vgsales_processed" count="0"/>
    <cacheHierarchy uniqueName="[Measures].[Vendas JP]" caption="Vendas JP" measure="1" displayFolder="" measureGroup="vgsales_processed" count="0"/>
    <cacheHierarchy uniqueName="[Measures].[Vendas Other]" caption="Vendas Other" measure="1" displayFolder="" measureGroup="vgsales_processed" count="0"/>
    <cacheHierarchy uniqueName="[Measures].[Total Entradas]" caption="Total Entradas" measure="1" displayFolder="" measureGroup="vgsales_processed" count="0" oneField="1">
      <fieldsUsage count="1">
        <fieldUsage x="2"/>
      </fieldsUsage>
    </cacheHierarchy>
    <cacheHierarchy uniqueName="[Measures].[__XL_Count vgsales_processed]" caption="__XL_Count vgsales_processed" measure="1" displayFolder="" measureGroup="vgsales_processed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vgsales_processed" uniqueName="[vgsales_processed]" caption="vgsales_processed"/>
  </dimensions>
  <measureGroups count="1">
    <measureGroup name="vgsales_processed" caption="vgsales_processed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ernardo Fonseca" refreshedDate="46216.743668750001" backgroundQuery="1" createdVersion="8" refreshedVersion="8" minRefreshableVersion="3" recordCount="0" supportSubquery="1" supportAdvancedDrill="1" xr:uid="{0EF043BC-0068-4AAB-8AE7-295DB312F5E3}">
  <cacheSource type="external" connectionId="2"/>
  <cacheFields count="3">
    <cacheField name="[vgsales_processed].[Name].[Name]" caption="Name" numFmtId="0" hierarchy="1" level="1">
      <sharedItems count="3">
        <s v="Pokemon Stadium"/>
        <s v="StarCraft II: Wings of Liberty"/>
        <s v="Warzone 2100"/>
      </sharedItems>
    </cacheField>
    <cacheField name="[Measures].[Vendas Totais]" caption="Vendas Totais" numFmtId="0" hierarchy="14" level="32767"/>
    <cacheField name="[vgsales_processed].[Genre].[Genre]" caption="Genre" numFmtId="0" hierarchy="6" level="1">
      <sharedItems containsSemiMixedTypes="0" containsNonDate="0" containsString="0"/>
    </cacheField>
  </cacheFields>
  <cacheHierarchies count="22">
    <cacheHierarchy uniqueName="[vgsales_processed].[Rank]" caption="Rank" attribute="1" defaultMemberUniqueName="[vgsales_processed].[Rank].[All]" allUniqueName="[vgsales_processed].[Rank].[All]" dimensionUniqueName="[vgsales_processed]" displayFolder="" count="0" memberValueDatatype="20" unbalanced="0"/>
    <cacheHierarchy uniqueName="[vgsales_processed].[Name]" caption="Name" attribute="1" defaultMemberUniqueName="[vgsales_processed].[Name].[All]" allUniqueName="[vgsales_processed].[Name].[All]" dimensionUniqueName="[vgsales_processed]" displayFolder="" count="2" memberValueDatatype="130" unbalanced="0">
      <fieldsUsage count="2">
        <fieldUsage x="-1"/>
        <fieldUsage x="0"/>
      </fieldsUsage>
    </cacheHierarchy>
    <cacheHierarchy uniqueName="[vgsales_processed].[Platform]" caption="Platform" attribute="1" defaultMemberUniqueName="[vgsales_processed].[Platform].[All]" allUniqueName="[vgsales_processed].[Platform].[All]" dimensionUniqueName="[vgsales_processed]" displayFolder="" count="0" memberValueDatatype="130" unbalanced="0"/>
    <cacheHierarchy uniqueName="[vgsales_processed].[Manufacturer]" caption="Manufacturer" attribute="1" defaultMemberUniqueName="[vgsales_processed].[Manufacturer].[All]" allUniqueName="[vgsales_processed].[Manufacturer].[All]" dimensionUniqueName="[vgsales_processed]" displayFolder="" count="2" memberValueDatatype="130" unbalanced="0"/>
    <cacheHierarchy uniqueName="[vgsales_processed].[Year]" caption="Year" attribute="1" defaultMemberUniqueName="[vgsales_processed].[Year].[All]" allUniqueName="[vgsales_processed].[Year].[All]" dimensionUniqueName="[vgsales_processed]" displayFolder="" count="0" memberValueDatatype="20" unbalanced="0"/>
    <cacheHierarchy uniqueName="[vgsales_processed].[Decade]" caption="Decade" attribute="1" defaultMemberUniqueName="[vgsales_processed].[Decade].[All]" allUniqueName="[vgsales_processed].[Decade].[All]" dimensionUniqueName="[vgsales_processed]" displayFolder="" count="2" memberValueDatatype="130" unbalanced="0"/>
    <cacheHierarchy uniqueName="[vgsales_processed].[Genre]" caption="Genre" attribute="1" defaultMemberUniqueName="[vgsales_processed].[Genre].[All]" allUniqueName="[vgsales_processed].[Genre].[All]" dimensionUniqueName="[vgsales_processed]" displayFolder="" count="2" memberValueDatatype="130" unbalanced="0">
      <fieldsUsage count="2">
        <fieldUsage x="-1"/>
        <fieldUsage x="2"/>
      </fieldsUsage>
    </cacheHierarchy>
    <cacheHierarchy uniqueName="[vgsales_processed].[Publisher]" caption="Publisher" attribute="1" defaultMemberUniqueName="[vgsales_processed].[Publisher].[All]" allUniqueName="[vgsales_processed].[Publisher].[All]" dimensionUniqueName="[vgsales_processed]" displayFolder="" count="0" memberValueDatatype="130" unbalanced="0"/>
    <cacheHierarchy uniqueName="[vgsales_processed].[NA_Sales]" caption="NA_Sales" attribute="1" defaultMemberUniqueName="[vgsales_processed].[NA_Sales].[All]" allUniqueName="[vgsales_processed].[NA_Sales].[All]" dimensionUniqueName="[vgsales_processed]" displayFolder="" count="0" memberValueDatatype="5" unbalanced="0"/>
    <cacheHierarchy uniqueName="[vgsales_processed].[EU_Sales]" caption="EU_Sales" attribute="1" defaultMemberUniqueName="[vgsales_processed].[EU_Sales].[All]" allUniqueName="[vgsales_processed].[EU_Sales].[All]" dimensionUniqueName="[vgsales_processed]" displayFolder="" count="0" memberValueDatatype="5" unbalanced="0"/>
    <cacheHierarchy uniqueName="[vgsales_processed].[JP_Sales]" caption="JP_Sales" attribute="1" defaultMemberUniqueName="[vgsales_processed].[JP_Sales].[All]" allUniqueName="[vgsales_processed].[JP_Sales].[All]" dimensionUniqueName="[vgsales_processed]" displayFolder="" count="0" memberValueDatatype="5" unbalanced="0"/>
    <cacheHierarchy uniqueName="[vgsales_processed].[Other_Sales]" caption="Other_Sales" attribute="1" defaultMemberUniqueName="[vgsales_processed].[Other_Sales].[All]" allUniqueName="[vgsales_processed].[Other_Sales].[All]" dimensionUniqueName="[vgsales_processed]" displayFolder="" count="0" memberValueDatatype="5" unbalanced="0"/>
    <cacheHierarchy uniqueName="[vgsales_processed].[Global_Sales]" caption="Global_Sales" attribute="1" defaultMemberUniqueName="[vgsales_processed].[Global_Sales].[All]" allUniqueName="[vgsales_processed].[Global_Sales].[All]" dimensionUniqueName="[vgsales_processed]" displayFolder="" count="0" memberValueDatatype="5" unbalanced="0"/>
    <cacheHierarchy uniqueName="[vgsales_processed].[Global_Sales_Verified]" caption="Global_Sales_Verified" attribute="1" defaultMemberUniqueName="[vgsales_processed].[Global_Sales_Verified].[All]" allUniqueName="[vgsales_processed].[Global_Sales_Verified].[All]" dimensionUniqueName="[vgsales_processed]" displayFolder="" count="0" memberValueDatatype="5" unbalanced="0"/>
    <cacheHierarchy uniqueName="[Measures].[Vendas Totais]" caption="Vendas Totais" measure="1" displayFolder="" measureGroup="vgsales_processed" count="0" oneField="1">
      <fieldsUsage count="1">
        <fieldUsage x="1"/>
      </fieldsUsage>
    </cacheHierarchy>
    <cacheHierarchy uniqueName="[Measures].[Vendas NA]" caption="Vendas NA" measure="1" displayFolder="" measureGroup="vgsales_processed" count="0"/>
    <cacheHierarchy uniqueName="[Measures].[Vendas EU]" caption="Vendas EU" measure="1" displayFolder="" measureGroup="vgsales_processed" count="0"/>
    <cacheHierarchy uniqueName="[Measures].[Vendas JP]" caption="Vendas JP" measure="1" displayFolder="" measureGroup="vgsales_processed" count="0"/>
    <cacheHierarchy uniqueName="[Measures].[Vendas Other]" caption="Vendas Other" measure="1" displayFolder="" measureGroup="vgsales_processed" count="0"/>
    <cacheHierarchy uniqueName="[Measures].[Total Entradas]" caption="Total Entradas" measure="1" displayFolder="" measureGroup="vgsales_processed" count="0"/>
    <cacheHierarchy uniqueName="[Measures].[__XL_Count vgsales_processed]" caption="__XL_Count vgsales_processed" measure="1" displayFolder="" measureGroup="vgsales_processed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vgsales_processed" uniqueName="[vgsales_processed]" caption="vgsales_processed"/>
  </dimensions>
  <measureGroups count="1">
    <measureGroup name="vgsales_processed" caption="vgsales_processed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ernardo Fonseca" refreshedDate="46216.743669097224" backgroundQuery="1" createdVersion="8" refreshedVersion="8" minRefreshableVersion="3" recordCount="0" supportSubquery="1" supportAdvancedDrill="1" xr:uid="{CE2A5989-E4E9-42B6-A0A8-6D269ED47B0A}">
  <cacheSource type="external" connectionId="2"/>
  <cacheFields count="4">
    <cacheField name="[vgsales_processed].[Platform].[Platform]" caption="Platform" numFmtId="0" hierarchy="2" level="1">
      <sharedItems count="5">
        <s v="DS"/>
        <s v="N64"/>
        <s v="PC"/>
        <s v="PS"/>
        <s v="PS2"/>
      </sharedItems>
    </cacheField>
    <cacheField name="[Measures].[Vendas Totais]" caption="Vendas Totais" numFmtId="0" hierarchy="14" level="32767"/>
    <cacheField name="[Measures].[Total Entradas]" caption="Total Entradas" numFmtId="0" hierarchy="19" level="32767"/>
    <cacheField name="[vgsales_processed].[Genre].[Genre]" caption="Genre" numFmtId="0" hierarchy="6" level="1">
      <sharedItems containsSemiMixedTypes="0" containsNonDate="0" containsString="0"/>
    </cacheField>
  </cacheFields>
  <cacheHierarchies count="22">
    <cacheHierarchy uniqueName="[vgsales_processed].[Rank]" caption="Rank" attribute="1" defaultMemberUniqueName="[vgsales_processed].[Rank].[All]" allUniqueName="[vgsales_processed].[Rank].[All]" dimensionUniqueName="[vgsales_processed]" displayFolder="" count="0" memberValueDatatype="20" unbalanced="0"/>
    <cacheHierarchy uniqueName="[vgsales_processed].[Name]" caption="Name" attribute="1" defaultMemberUniqueName="[vgsales_processed].[Name].[All]" allUniqueName="[vgsales_processed].[Name].[All]" dimensionUniqueName="[vgsales_processed]" displayFolder="" count="0" memberValueDatatype="130" unbalanced="0"/>
    <cacheHierarchy uniqueName="[vgsales_processed].[Platform]" caption="Platform" attribute="1" defaultMemberUniqueName="[vgsales_processed].[Platform].[All]" allUniqueName="[vgsales_processed].[Platform].[All]" dimensionUniqueName="[vgsales_processed]" displayFolder="" count="2" memberValueDatatype="130" unbalanced="0">
      <fieldsUsage count="2">
        <fieldUsage x="-1"/>
        <fieldUsage x="0"/>
      </fieldsUsage>
    </cacheHierarchy>
    <cacheHierarchy uniqueName="[vgsales_processed].[Manufacturer]" caption="Manufacturer" attribute="1" defaultMemberUniqueName="[vgsales_processed].[Manufacturer].[All]" allUniqueName="[vgsales_processed].[Manufacturer].[All]" dimensionUniqueName="[vgsales_processed]" displayFolder="" count="2" memberValueDatatype="130" unbalanced="0"/>
    <cacheHierarchy uniqueName="[vgsales_processed].[Year]" caption="Year" attribute="1" defaultMemberUniqueName="[vgsales_processed].[Year].[All]" allUniqueName="[vgsales_processed].[Year].[All]" dimensionUniqueName="[vgsales_processed]" displayFolder="" count="0" memberValueDatatype="20" unbalanced="0"/>
    <cacheHierarchy uniqueName="[vgsales_processed].[Decade]" caption="Decade" attribute="1" defaultMemberUniqueName="[vgsales_processed].[Decade].[All]" allUniqueName="[vgsales_processed].[Decade].[All]" dimensionUniqueName="[vgsales_processed]" displayFolder="" count="2" memberValueDatatype="130" unbalanced="0"/>
    <cacheHierarchy uniqueName="[vgsales_processed].[Genre]" caption="Genre" attribute="1" defaultMemberUniqueName="[vgsales_processed].[Genre].[All]" allUniqueName="[vgsales_processed].[Genre].[All]" dimensionUniqueName="[vgsales_processed]" displayFolder="" count="2" memberValueDatatype="130" unbalanced="0">
      <fieldsUsage count="2">
        <fieldUsage x="-1"/>
        <fieldUsage x="3"/>
      </fieldsUsage>
    </cacheHierarchy>
    <cacheHierarchy uniqueName="[vgsales_processed].[Publisher]" caption="Publisher" attribute="1" defaultMemberUniqueName="[vgsales_processed].[Publisher].[All]" allUniqueName="[vgsales_processed].[Publisher].[All]" dimensionUniqueName="[vgsales_processed]" displayFolder="" count="0" memberValueDatatype="130" unbalanced="0"/>
    <cacheHierarchy uniqueName="[vgsales_processed].[NA_Sales]" caption="NA_Sales" attribute="1" defaultMemberUniqueName="[vgsales_processed].[NA_Sales].[All]" allUniqueName="[vgsales_processed].[NA_Sales].[All]" dimensionUniqueName="[vgsales_processed]" displayFolder="" count="0" memberValueDatatype="5" unbalanced="0"/>
    <cacheHierarchy uniqueName="[vgsales_processed].[EU_Sales]" caption="EU_Sales" attribute="1" defaultMemberUniqueName="[vgsales_processed].[EU_Sales].[All]" allUniqueName="[vgsales_processed].[EU_Sales].[All]" dimensionUniqueName="[vgsales_processed]" displayFolder="" count="0" memberValueDatatype="5" unbalanced="0"/>
    <cacheHierarchy uniqueName="[vgsales_processed].[JP_Sales]" caption="JP_Sales" attribute="1" defaultMemberUniqueName="[vgsales_processed].[JP_Sales].[All]" allUniqueName="[vgsales_processed].[JP_Sales].[All]" dimensionUniqueName="[vgsales_processed]" displayFolder="" count="0" memberValueDatatype="5" unbalanced="0"/>
    <cacheHierarchy uniqueName="[vgsales_processed].[Other_Sales]" caption="Other_Sales" attribute="1" defaultMemberUniqueName="[vgsales_processed].[Other_Sales].[All]" allUniqueName="[vgsales_processed].[Other_Sales].[All]" dimensionUniqueName="[vgsales_processed]" displayFolder="" count="0" memberValueDatatype="5" unbalanced="0"/>
    <cacheHierarchy uniqueName="[vgsales_processed].[Global_Sales]" caption="Global_Sales" attribute="1" defaultMemberUniqueName="[vgsales_processed].[Global_Sales].[All]" allUniqueName="[vgsales_processed].[Global_Sales].[All]" dimensionUniqueName="[vgsales_processed]" displayFolder="" count="0" memberValueDatatype="5" unbalanced="0"/>
    <cacheHierarchy uniqueName="[vgsales_processed].[Global_Sales_Verified]" caption="Global_Sales_Verified" attribute="1" defaultMemberUniqueName="[vgsales_processed].[Global_Sales_Verified].[All]" allUniqueName="[vgsales_processed].[Global_Sales_Verified].[All]" dimensionUniqueName="[vgsales_processed]" displayFolder="" count="0" memberValueDatatype="5" unbalanced="0"/>
    <cacheHierarchy uniqueName="[Measures].[Vendas Totais]" caption="Vendas Totais" measure="1" displayFolder="" measureGroup="vgsales_processed" count="0" oneField="1">
      <fieldsUsage count="1">
        <fieldUsage x="1"/>
      </fieldsUsage>
    </cacheHierarchy>
    <cacheHierarchy uniqueName="[Measures].[Vendas NA]" caption="Vendas NA" measure="1" displayFolder="" measureGroup="vgsales_processed" count="0"/>
    <cacheHierarchy uniqueName="[Measures].[Vendas EU]" caption="Vendas EU" measure="1" displayFolder="" measureGroup="vgsales_processed" count="0"/>
    <cacheHierarchy uniqueName="[Measures].[Vendas JP]" caption="Vendas JP" measure="1" displayFolder="" measureGroup="vgsales_processed" count="0"/>
    <cacheHierarchy uniqueName="[Measures].[Vendas Other]" caption="Vendas Other" measure="1" displayFolder="" measureGroup="vgsales_processed" count="0"/>
    <cacheHierarchy uniqueName="[Measures].[Total Entradas]" caption="Total Entradas" measure="1" displayFolder="" measureGroup="vgsales_processed" count="0" oneField="1">
      <fieldsUsage count="1">
        <fieldUsage x="2"/>
      </fieldsUsage>
    </cacheHierarchy>
    <cacheHierarchy uniqueName="[Measures].[__XL_Count vgsales_processed]" caption="__XL_Count vgsales_processed" measure="1" displayFolder="" measureGroup="vgsales_processed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vgsales_processed" uniqueName="[vgsales_processed]" caption="vgsales_processed"/>
  </dimensions>
  <measureGroups count="1">
    <measureGroup name="vgsales_processed" caption="vgsales_processed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ernardo Fonseca" refreshedDate="46216.743669444448" backgroundQuery="1" createdVersion="8" refreshedVersion="8" minRefreshableVersion="3" recordCount="0" supportSubquery="1" supportAdvancedDrill="1" xr:uid="{9754898C-1574-457E-B898-FC1E868F52A8}">
  <cacheSource type="external" connectionId="2"/>
  <cacheFields count="4">
    <cacheField name="[vgsales_processed].[Publisher].[Publisher]" caption="Publisher" numFmtId="0" hierarchy="7" level="1">
      <sharedItems count="10">
        <s v="Activision"/>
        <s v="Banpresto"/>
        <s v="Electronic Arts"/>
        <s v="Konami Digital Entertainment"/>
        <s v="Namco Bandai Games"/>
        <s v="Nintendo"/>
        <s v="Sega"/>
        <s v="Take-Two Interactive"/>
        <s v="THQ"/>
        <s v="Ubisoft"/>
      </sharedItems>
    </cacheField>
    <cacheField name="[Measures].[Vendas Totais]" caption="Vendas Totais" numFmtId="0" hierarchy="14" level="32767"/>
    <cacheField name="[Measures].[Total Entradas]" caption="Total Entradas" numFmtId="0" hierarchy="19" level="32767"/>
    <cacheField name="[vgsales_processed].[Genre].[Genre]" caption="Genre" numFmtId="0" hierarchy="6" level="1">
      <sharedItems containsSemiMixedTypes="0" containsNonDate="0" containsString="0"/>
    </cacheField>
  </cacheFields>
  <cacheHierarchies count="22">
    <cacheHierarchy uniqueName="[vgsales_processed].[Rank]" caption="Rank" attribute="1" defaultMemberUniqueName="[vgsales_processed].[Rank].[All]" allUniqueName="[vgsales_processed].[Rank].[All]" dimensionUniqueName="[vgsales_processed]" displayFolder="" count="0" memberValueDatatype="20" unbalanced="0"/>
    <cacheHierarchy uniqueName="[vgsales_processed].[Name]" caption="Name" attribute="1" defaultMemberUniqueName="[vgsales_processed].[Name].[All]" allUniqueName="[vgsales_processed].[Name].[All]" dimensionUniqueName="[vgsales_processed]" displayFolder="" count="0" memberValueDatatype="130" unbalanced="0"/>
    <cacheHierarchy uniqueName="[vgsales_processed].[Platform]" caption="Platform" attribute="1" defaultMemberUniqueName="[vgsales_processed].[Platform].[All]" allUniqueName="[vgsales_processed].[Platform].[All]" dimensionUniqueName="[vgsales_processed]" displayFolder="" count="0" memberValueDatatype="130" unbalanced="0"/>
    <cacheHierarchy uniqueName="[vgsales_processed].[Manufacturer]" caption="Manufacturer" attribute="1" defaultMemberUniqueName="[vgsales_processed].[Manufacturer].[All]" allUniqueName="[vgsales_processed].[Manufacturer].[All]" dimensionUniqueName="[vgsales_processed]" displayFolder="" count="2" memberValueDatatype="130" unbalanced="0"/>
    <cacheHierarchy uniqueName="[vgsales_processed].[Year]" caption="Year" attribute="1" defaultMemberUniqueName="[vgsales_processed].[Year].[All]" allUniqueName="[vgsales_processed].[Year].[All]" dimensionUniqueName="[vgsales_processed]" displayFolder="" count="0" memberValueDatatype="20" unbalanced="0"/>
    <cacheHierarchy uniqueName="[vgsales_processed].[Decade]" caption="Decade" attribute="1" defaultMemberUniqueName="[vgsales_processed].[Decade].[All]" allUniqueName="[vgsales_processed].[Decade].[All]" dimensionUniqueName="[vgsales_processed]" displayFolder="" count="2" memberValueDatatype="130" unbalanced="0"/>
    <cacheHierarchy uniqueName="[vgsales_processed].[Genre]" caption="Genre" attribute="1" defaultMemberUniqueName="[vgsales_processed].[Genre].[All]" allUniqueName="[vgsales_processed].[Genre].[All]" dimensionUniqueName="[vgsales_processed]" displayFolder="" count="2" memberValueDatatype="130" unbalanced="0">
      <fieldsUsage count="2">
        <fieldUsage x="-1"/>
        <fieldUsage x="3"/>
      </fieldsUsage>
    </cacheHierarchy>
    <cacheHierarchy uniqueName="[vgsales_processed].[Publisher]" caption="Publisher" attribute="1" defaultMemberUniqueName="[vgsales_processed].[Publisher].[All]" allUniqueName="[vgsales_processed].[Publisher].[All]" dimensionUniqueName="[vgsales_processed]" displayFolder="" count="2" memberValueDatatype="130" unbalanced="0">
      <fieldsUsage count="2">
        <fieldUsage x="-1"/>
        <fieldUsage x="0"/>
      </fieldsUsage>
    </cacheHierarchy>
    <cacheHierarchy uniqueName="[vgsales_processed].[NA_Sales]" caption="NA_Sales" attribute="1" defaultMemberUniqueName="[vgsales_processed].[NA_Sales].[All]" allUniqueName="[vgsales_processed].[NA_Sales].[All]" dimensionUniqueName="[vgsales_processed]" displayFolder="" count="0" memberValueDatatype="5" unbalanced="0"/>
    <cacheHierarchy uniqueName="[vgsales_processed].[EU_Sales]" caption="EU_Sales" attribute="1" defaultMemberUniqueName="[vgsales_processed].[EU_Sales].[All]" allUniqueName="[vgsales_processed].[EU_Sales].[All]" dimensionUniqueName="[vgsales_processed]" displayFolder="" count="0" memberValueDatatype="5" unbalanced="0"/>
    <cacheHierarchy uniqueName="[vgsales_processed].[JP_Sales]" caption="JP_Sales" attribute="1" defaultMemberUniqueName="[vgsales_processed].[JP_Sales].[All]" allUniqueName="[vgsales_processed].[JP_Sales].[All]" dimensionUniqueName="[vgsales_processed]" displayFolder="" count="0" memberValueDatatype="5" unbalanced="0"/>
    <cacheHierarchy uniqueName="[vgsales_processed].[Other_Sales]" caption="Other_Sales" attribute="1" defaultMemberUniqueName="[vgsales_processed].[Other_Sales].[All]" allUniqueName="[vgsales_processed].[Other_Sales].[All]" dimensionUniqueName="[vgsales_processed]" displayFolder="" count="0" memberValueDatatype="5" unbalanced="0"/>
    <cacheHierarchy uniqueName="[vgsales_processed].[Global_Sales]" caption="Global_Sales" attribute="1" defaultMemberUniqueName="[vgsales_processed].[Global_Sales].[All]" allUniqueName="[vgsales_processed].[Global_Sales].[All]" dimensionUniqueName="[vgsales_processed]" displayFolder="" count="0" memberValueDatatype="5" unbalanced="0"/>
    <cacheHierarchy uniqueName="[vgsales_processed].[Global_Sales_Verified]" caption="Global_Sales_Verified" attribute="1" defaultMemberUniqueName="[vgsales_processed].[Global_Sales_Verified].[All]" allUniqueName="[vgsales_processed].[Global_Sales_Verified].[All]" dimensionUniqueName="[vgsales_processed]" displayFolder="" count="0" memberValueDatatype="5" unbalanced="0"/>
    <cacheHierarchy uniqueName="[Measures].[Vendas Totais]" caption="Vendas Totais" measure="1" displayFolder="" measureGroup="vgsales_processed" count="0" oneField="1">
      <fieldsUsage count="1">
        <fieldUsage x="1"/>
      </fieldsUsage>
    </cacheHierarchy>
    <cacheHierarchy uniqueName="[Measures].[Vendas NA]" caption="Vendas NA" measure="1" displayFolder="" measureGroup="vgsales_processed" count="0"/>
    <cacheHierarchy uniqueName="[Measures].[Vendas EU]" caption="Vendas EU" measure="1" displayFolder="" measureGroup="vgsales_processed" count="0"/>
    <cacheHierarchy uniqueName="[Measures].[Vendas JP]" caption="Vendas JP" measure="1" displayFolder="" measureGroup="vgsales_processed" count="0"/>
    <cacheHierarchy uniqueName="[Measures].[Vendas Other]" caption="Vendas Other" measure="1" displayFolder="" measureGroup="vgsales_processed" count="0"/>
    <cacheHierarchy uniqueName="[Measures].[Total Entradas]" caption="Total Entradas" measure="1" displayFolder="" measureGroup="vgsales_processed" count="0" oneField="1">
      <fieldsUsage count="1">
        <fieldUsage x="2"/>
      </fieldsUsage>
    </cacheHierarchy>
    <cacheHierarchy uniqueName="[Measures].[__XL_Count vgsales_processed]" caption="__XL_Count vgsales_processed" measure="1" displayFolder="" measureGroup="vgsales_processed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vgsales_processed" uniqueName="[vgsales_processed]" caption="vgsales_processed"/>
  </dimensions>
  <measureGroups count="1">
    <measureGroup name="vgsales_processed" caption="vgsales_processed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ernardo Fonseca" refreshedDate="46216.74366990741" backgroundQuery="1" createdVersion="8" refreshedVersion="8" minRefreshableVersion="3" recordCount="0" supportSubquery="1" supportAdvancedDrill="1" xr:uid="{31B1F4D4-C742-4A27-9C08-BE03DA93BDCE}">
  <cacheSource type="external" connectionId="2"/>
  <cacheFields count="3">
    <cacheField name="[vgsales_processed].[Genre].[Genre]" caption="Genre" numFmtId="0" hierarchy="6" level="1">
      <sharedItems count="1">
        <s v="Strategy"/>
      </sharedItems>
    </cacheField>
    <cacheField name="[Measures].[Vendas Totais]" caption="Vendas Totais" numFmtId="0" hierarchy="14" level="32767"/>
    <cacheField name="[Measures].[Total Entradas]" caption="Total Entradas" numFmtId="0" hierarchy="19" level="32767"/>
  </cacheFields>
  <cacheHierarchies count="22">
    <cacheHierarchy uniqueName="[vgsales_processed].[Rank]" caption="Rank" attribute="1" defaultMemberUniqueName="[vgsales_processed].[Rank].[All]" allUniqueName="[vgsales_processed].[Rank].[All]" dimensionUniqueName="[vgsales_processed]" displayFolder="" count="0" memberValueDatatype="20" unbalanced="0"/>
    <cacheHierarchy uniqueName="[vgsales_processed].[Name]" caption="Name" attribute="1" defaultMemberUniqueName="[vgsales_processed].[Name].[All]" allUniqueName="[vgsales_processed].[Name].[All]" dimensionUniqueName="[vgsales_processed]" displayFolder="" count="0" memberValueDatatype="130" unbalanced="0"/>
    <cacheHierarchy uniqueName="[vgsales_processed].[Platform]" caption="Platform" attribute="1" defaultMemberUniqueName="[vgsales_processed].[Platform].[All]" allUniqueName="[vgsales_processed].[Platform].[All]" dimensionUniqueName="[vgsales_processed]" displayFolder="" count="0" memberValueDatatype="130" unbalanced="0"/>
    <cacheHierarchy uniqueName="[vgsales_processed].[Manufacturer]" caption="Manufacturer" attribute="1" defaultMemberUniqueName="[vgsales_processed].[Manufacturer].[All]" allUniqueName="[vgsales_processed].[Manufacturer].[All]" dimensionUniqueName="[vgsales_processed]" displayFolder="" count="2" memberValueDatatype="130" unbalanced="0"/>
    <cacheHierarchy uniqueName="[vgsales_processed].[Year]" caption="Year" attribute="1" defaultMemberUniqueName="[vgsales_processed].[Year].[All]" allUniqueName="[vgsales_processed].[Year].[All]" dimensionUniqueName="[vgsales_processed]" displayFolder="" count="0" memberValueDatatype="20" unbalanced="0"/>
    <cacheHierarchy uniqueName="[vgsales_processed].[Decade]" caption="Decade" attribute="1" defaultMemberUniqueName="[vgsales_processed].[Decade].[All]" allUniqueName="[vgsales_processed].[Decade].[All]" dimensionUniqueName="[vgsales_processed]" displayFolder="" count="2" memberValueDatatype="130" unbalanced="0"/>
    <cacheHierarchy uniqueName="[vgsales_processed].[Genre]" caption="Genre" attribute="1" defaultMemberUniqueName="[vgsales_processed].[Genre].[All]" allUniqueName="[vgsales_processed].[Genre].[All]" dimensionUniqueName="[vgsales_processed]" displayFolder="" count="2" memberValueDatatype="130" unbalanced="0">
      <fieldsUsage count="2">
        <fieldUsage x="-1"/>
        <fieldUsage x="0"/>
      </fieldsUsage>
    </cacheHierarchy>
    <cacheHierarchy uniqueName="[vgsales_processed].[Publisher]" caption="Publisher" attribute="1" defaultMemberUniqueName="[vgsales_processed].[Publisher].[All]" allUniqueName="[vgsales_processed].[Publisher].[All]" dimensionUniqueName="[vgsales_processed]" displayFolder="" count="0" memberValueDatatype="130" unbalanced="0"/>
    <cacheHierarchy uniqueName="[vgsales_processed].[NA_Sales]" caption="NA_Sales" attribute="1" defaultMemberUniqueName="[vgsales_processed].[NA_Sales].[All]" allUniqueName="[vgsales_processed].[NA_Sales].[All]" dimensionUniqueName="[vgsales_processed]" displayFolder="" count="0" memberValueDatatype="5" unbalanced="0"/>
    <cacheHierarchy uniqueName="[vgsales_processed].[EU_Sales]" caption="EU_Sales" attribute="1" defaultMemberUniqueName="[vgsales_processed].[EU_Sales].[All]" allUniqueName="[vgsales_processed].[EU_Sales].[All]" dimensionUniqueName="[vgsales_processed]" displayFolder="" count="0" memberValueDatatype="5" unbalanced="0"/>
    <cacheHierarchy uniqueName="[vgsales_processed].[JP_Sales]" caption="JP_Sales" attribute="1" defaultMemberUniqueName="[vgsales_processed].[JP_Sales].[All]" allUniqueName="[vgsales_processed].[JP_Sales].[All]" dimensionUniqueName="[vgsales_processed]" displayFolder="" count="0" memberValueDatatype="5" unbalanced="0"/>
    <cacheHierarchy uniqueName="[vgsales_processed].[Other_Sales]" caption="Other_Sales" attribute="1" defaultMemberUniqueName="[vgsales_processed].[Other_Sales].[All]" allUniqueName="[vgsales_processed].[Other_Sales].[All]" dimensionUniqueName="[vgsales_processed]" displayFolder="" count="0" memberValueDatatype="5" unbalanced="0"/>
    <cacheHierarchy uniqueName="[vgsales_processed].[Global_Sales]" caption="Global_Sales" attribute="1" defaultMemberUniqueName="[vgsales_processed].[Global_Sales].[All]" allUniqueName="[vgsales_processed].[Global_Sales].[All]" dimensionUniqueName="[vgsales_processed]" displayFolder="" count="0" memberValueDatatype="5" unbalanced="0"/>
    <cacheHierarchy uniqueName="[vgsales_processed].[Global_Sales_Verified]" caption="Global_Sales_Verified" attribute="1" defaultMemberUniqueName="[vgsales_processed].[Global_Sales_Verified].[All]" allUniqueName="[vgsales_processed].[Global_Sales_Verified].[All]" dimensionUniqueName="[vgsales_processed]" displayFolder="" count="0" memberValueDatatype="5" unbalanced="0"/>
    <cacheHierarchy uniqueName="[Measures].[Vendas Totais]" caption="Vendas Totais" measure="1" displayFolder="" measureGroup="vgsales_processed" count="0" oneField="1">
      <fieldsUsage count="1">
        <fieldUsage x="1"/>
      </fieldsUsage>
    </cacheHierarchy>
    <cacheHierarchy uniqueName="[Measures].[Vendas NA]" caption="Vendas NA" measure="1" displayFolder="" measureGroup="vgsales_processed" count="0"/>
    <cacheHierarchy uniqueName="[Measures].[Vendas EU]" caption="Vendas EU" measure="1" displayFolder="" measureGroup="vgsales_processed" count="0"/>
    <cacheHierarchy uniqueName="[Measures].[Vendas JP]" caption="Vendas JP" measure="1" displayFolder="" measureGroup="vgsales_processed" count="0"/>
    <cacheHierarchy uniqueName="[Measures].[Vendas Other]" caption="Vendas Other" measure="1" displayFolder="" measureGroup="vgsales_processed" count="0"/>
    <cacheHierarchy uniqueName="[Measures].[Total Entradas]" caption="Total Entradas" measure="1" displayFolder="" measureGroup="vgsales_processed" count="0" oneField="1">
      <fieldsUsage count="1">
        <fieldUsage x="2"/>
      </fieldsUsage>
    </cacheHierarchy>
    <cacheHierarchy uniqueName="[Measures].[__XL_Count vgsales_processed]" caption="__XL_Count vgsales_processed" measure="1" displayFolder="" measureGroup="vgsales_processed" count="0" hidden="1"/>
    <cacheHierarchy uniqueName="[Measures].[__Não foram definidas medidas]" caption="__Não foram definidas medidas" measure="1" displayFolder="" count="0" hidden="1"/>
  </cacheHierarchies>
  <kpis count="0"/>
  <dimensions count="2">
    <dimension measure="1" name="Measures" uniqueName="[Measures]" caption="Measures"/>
    <dimension name="vgsales_processed" uniqueName="[vgsales_processed]" caption="vgsales_processed"/>
  </dimensions>
  <measureGroups count="1">
    <measureGroup name="vgsales_processed" caption="vgsales_processed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ernardo Fonseca" refreshedDate="46216.743557638889" backgroundQuery="1" createdVersion="3" refreshedVersion="8" minRefreshableVersion="3" recordCount="0" supportSubquery="1" supportAdvancedDrill="1" xr:uid="{46F0BF63-4789-4DAF-9EE0-7C701644CAE9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2">
    <cacheHierarchy uniqueName="[vgsales_processed].[Rank]" caption="Rank" attribute="1" defaultMemberUniqueName="[vgsales_processed].[Rank].[All]" allUniqueName="[vgsales_processed].[Rank].[All]" dimensionUniqueName="[vgsales_processed]" displayFolder="" count="0" memberValueDatatype="20" unbalanced="0"/>
    <cacheHierarchy uniqueName="[vgsales_processed].[Name]" caption="Name" attribute="1" defaultMemberUniqueName="[vgsales_processed].[Name].[All]" allUniqueName="[vgsales_processed].[Name].[All]" dimensionUniqueName="[vgsales_processed]" displayFolder="" count="0" memberValueDatatype="130" unbalanced="0"/>
    <cacheHierarchy uniqueName="[vgsales_processed].[Platform]" caption="Platform" attribute="1" defaultMemberUniqueName="[vgsales_processed].[Platform].[All]" allUniqueName="[vgsales_processed].[Platform].[All]" dimensionUniqueName="[vgsales_processed]" displayFolder="" count="0" memberValueDatatype="130" unbalanced="0"/>
    <cacheHierarchy uniqueName="[vgsales_processed].[Manufacturer]" caption="Manufacturer" attribute="1" defaultMemberUniqueName="[vgsales_processed].[Manufacturer].[All]" allUniqueName="[vgsales_processed].[Manufacturer].[All]" dimensionUniqueName="[vgsales_processed]" displayFolder="" count="2" memberValueDatatype="130" unbalanced="0"/>
    <cacheHierarchy uniqueName="[vgsales_processed].[Year]" caption="Year" attribute="1" defaultMemberUniqueName="[vgsales_processed].[Year].[All]" allUniqueName="[vgsales_processed].[Year].[All]" dimensionUniqueName="[vgsales_processed]" displayFolder="" count="0" memberValueDatatype="20" unbalanced="0"/>
    <cacheHierarchy uniqueName="[vgsales_processed].[Decade]" caption="Decade" attribute="1" defaultMemberUniqueName="[vgsales_processed].[Decade].[All]" allUniqueName="[vgsales_processed].[Decade].[All]" dimensionUniqueName="[vgsales_processed]" displayFolder="" count="2" memberValueDatatype="130" unbalanced="0"/>
    <cacheHierarchy uniqueName="[vgsales_processed].[Genre]" caption="Genre" attribute="1" defaultMemberUniqueName="[vgsales_processed].[Genre].[All]" allUniqueName="[vgsales_processed].[Genre].[All]" dimensionUniqueName="[vgsales_processed]" displayFolder="" count="2" memberValueDatatype="130" unbalanced="0"/>
    <cacheHierarchy uniqueName="[vgsales_processed].[Publisher]" caption="Publisher" attribute="1" defaultMemberUniqueName="[vgsales_processed].[Publisher].[All]" allUniqueName="[vgsales_processed].[Publisher].[All]" dimensionUniqueName="[vgsales_processed]" displayFolder="" count="0" memberValueDatatype="130" unbalanced="0"/>
    <cacheHierarchy uniqueName="[vgsales_processed].[NA_Sales]" caption="NA_Sales" attribute="1" defaultMemberUniqueName="[vgsales_processed].[NA_Sales].[All]" allUniqueName="[vgsales_processed].[NA_Sales].[All]" dimensionUniqueName="[vgsales_processed]" displayFolder="" count="0" memberValueDatatype="5" unbalanced="0"/>
    <cacheHierarchy uniqueName="[vgsales_processed].[EU_Sales]" caption="EU_Sales" attribute="1" defaultMemberUniqueName="[vgsales_processed].[EU_Sales].[All]" allUniqueName="[vgsales_processed].[EU_Sales].[All]" dimensionUniqueName="[vgsales_processed]" displayFolder="" count="0" memberValueDatatype="5" unbalanced="0"/>
    <cacheHierarchy uniqueName="[vgsales_processed].[JP_Sales]" caption="JP_Sales" attribute="1" defaultMemberUniqueName="[vgsales_processed].[JP_Sales].[All]" allUniqueName="[vgsales_processed].[JP_Sales].[All]" dimensionUniqueName="[vgsales_processed]" displayFolder="" count="0" memberValueDatatype="5" unbalanced="0"/>
    <cacheHierarchy uniqueName="[vgsales_processed].[Other_Sales]" caption="Other_Sales" attribute="1" defaultMemberUniqueName="[vgsales_processed].[Other_Sales].[All]" allUniqueName="[vgsales_processed].[Other_Sales].[All]" dimensionUniqueName="[vgsales_processed]" displayFolder="" count="0" memberValueDatatype="5" unbalanced="0"/>
    <cacheHierarchy uniqueName="[vgsales_processed].[Global_Sales]" caption="Global_Sales" attribute="1" defaultMemberUniqueName="[vgsales_processed].[Global_Sales].[All]" allUniqueName="[vgsales_processed].[Global_Sales].[All]" dimensionUniqueName="[vgsales_processed]" displayFolder="" count="0" memberValueDatatype="5" unbalanced="0"/>
    <cacheHierarchy uniqueName="[vgsales_processed].[Global_Sales_Verified]" caption="Global_Sales_Verified" attribute="1" defaultMemberUniqueName="[vgsales_processed].[Global_Sales_Verified].[All]" allUniqueName="[vgsales_processed].[Global_Sales_Verified].[All]" dimensionUniqueName="[vgsales_processed]" displayFolder="" count="0" memberValueDatatype="5" unbalanced="0"/>
    <cacheHierarchy uniqueName="[Measures].[Vendas Totais]" caption="Vendas Totais" measure="1" displayFolder="" measureGroup="vgsales_processed" count="0"/>
    <cacheHierarchy uniqueName="[Measures].[Vendas NA]" caption="Vendas NA" measure="1" displayFolder="" measureGroup="vgsales_processed" count="0"/>
    <cacheHierarchy uniqueName="[Measures].[Vendas EU]" caption="Vendas EU" measure="1" displayFolder="" measureGroup="vgsales_processed" count="0"/>
    <cacheHierarchy uniqueName="[Measures].[Vendas JP]" caption="Vendas JP" measure="1" displayFolder="" measureGroup="vgsales_processed" count="0"/>
    <cacheHierarchy uniqueName="[Measures].[Vendas Other]" caption="Vendas Other" measure="1" displayFolder="" measureGroup="vgsales_processed" count="0"/>
    <cacheHierarchy uniqueName="[Measures].[Total Entradas]" caption="Total Entradas" measure="1" displayFolder="" measureGroup="vgsales_processed" count="0"/>
    <cacheHierarchy uniqueName="[Measures].[__XL_Count vgsales_processed]" caption="__XL_Count vgsales_processed" measure="1" displayFolder="" measureGroup="vgsales_processed" count="0" hidden="1"/>
    <cacheHierarchy uniqueName="[Measures].[__Não foram definidas medidas]" caption="__Não foram definidas medida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2113423199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B5CB60-C610-4A60-AF84-3B1B7C5E8530}" name="Manufacturer" cacheId="391" applyNumberFormats="0" applyBorderFormats="0" applyFontFormats="0" applyPatternFormats="0" applyAlignmentFormats="0" applyWidthHeightFormats="1" dataCaption="Valores" tag="a200fb1c-2134-4862-a34e-7b8b1154496c" updatedVersion="8" minRefreshableVersion="3" subtotalHiddenItems="1" itemPrintTitles="1" createdVersion="8" indent="0" outline="1" outlineData="1" multipleFieldFilters="0" chartFormat="11">
  <location ref="F5:H12" firstHeaderRow="0" firstDataRow="1" firstDataCol="1"/>
  <pivotFields count="4">
    <pivotField axis="axisRow" allDrilled="1" subtotalTop="0" showAll="0" sortType="ascending" defaultSubtotal="0" defaultAttributeDrillState="1">
      <items count="7">
        <item x="6"/>
        <item x="0"/>
        <item x="1"/>
        <item x="2"/>
        <item x="3"/>
        <item x="4"/>
        <item x="5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13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</chartFormat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>
      <members count="1" level="1">
        <member name="[vgsales_processed].[Genre].&amp;[Strategy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gsales_process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95D862-58C4-471E-98D8-D0CA62BF1D0B}" name="Plataforma" cacheId="397" applyNumberFormats="0" applyBorderFormats="0" applyFontFormats="0" applyPatternFormats="0" applyAlignmentFormats="0" applyWidthHeightFormats="1" dataCaption="Valores" tag="78d27d57-a1d6-4225-bc8a-7435954ee56a" updatedVersion="8" minRefreshableVersion="3" useAutoFormatting="1" subtotalHiddenItems="1" itemPrintTitles="1" createdVersion="8" indent="0" outline="1" outlineData="1" multipleFieldFilters="0" chartFormat="3">
  <location ref="A21:C27" firstHeaderRow="0" firstDataRow="1" firstDataCol="1"/>
  <pivotFields count="4">
    <pivotField axis="axisRow" allDrilled="1" subtotalTop="0" showAll="0" measureFilter="1" sortType="de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6">
    <i>
      <x v="2"/>
    </i>
    <i>
      <x v="3"/>
    </i>
    <i>
      <x v="4"/>
    </i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4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>
      <members count="1" level="1">
        <member name="[vgsales_processed].[Genre].&amp;[Strategy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filters count="1">
    <filter fld="0" type="count" id="3" iMeasureHier="14">
      <autoFilter ref="A1">
        <filterColumn colId="0">
          <top10 val="5" filterVal="5"/>
        </filterColumn>
      </autoFilter>
    </filter>
  </filters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gsales_process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C51366-C154-43E8-9AB0-63C184DFF50C}" name="Genero" cacheId="403" applyNumberFormats="0" applyBorderFormats="0" applyFontFormats="0" applyPatternFormats="0" applyAlignmentFormats="0" applyWidthHeightFormats="1" dataCaption="Valores" tag="1f36738a-cf8a-40ff-8543-b65c67f1157c" updatedVersion="8" minRefreshableVersion="3" subtotalHiddenItems="1" itemPrintTitles="1" createdVersion="8" indent="0" outline="1" outlineData="1" multipleFieldFilters="0" chartFormat="3">
  <location ref="A5:C7" firstHeaderRow="0" firstDataRow="1" firstDataCol="1"/>
  <pivotFields count="3">
    <pivotField axis="axisRow" allDrilled="1" subtotalTop="0" showAll="0" sortType="ascending" defaultSubtotal="0" defaultAttributeDrillState="1">
      <items count="1">
        <item s="1" x="0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4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gsales_process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D3E1BA-34EF-429E-AA8E-AEC50EE9961C}" name="KPIs" cacheId="388" applyNumberFormats="0" applyBorderFormats="0" applyFontFormats="0" applyPatternFormats="0" applyAlignmentFormats="0" applyWidthHeightFormats="1" dataCaption="Valores" tag="6fb0e959-4c31-4fb6-af09-78c6db3870fc" updatedVersion="8" minRefreshableVersion="3" subtotalHiddenItems="1" itemPrintTitles="1" createdVersion="8" indent="0" outline="1" outlineData="1" multipleFieldFilters="0">
  <location ref="A1:F2" firstHeaderRow="0" firstDataRow="1" firstDataCol="0"/>
  <pivotFields count="7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</dataField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>
      <members count="1" level="1">
        <member name="[vgsales_processed].[Genre].&amp;[Strategy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gsales_process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60F4F9-A446-4CA9-BA7B-30DC5CAA9294}" name="Name" cacheId="394" applyNumberFormats="0" applyBorderFormats="0" applyFontFormats="0" applyPatternFormats="0" applyAlignmentFormats="0" applyWidthHeightFormats="1" dataCaption="Valores" tag="d86c668d-2af6-4789-a248-2ceda74b42fe" updatedVersion="8" minRefreshableVersion="3" subtotalHiddenItems="1" itemPrintTitles="1" createdVersion="8" indent="0" outline="1" outlineData="1" multipleFieldFilters="0">
  <location ref="L8:M12" firstHeaderRow="1" firstDataRow="1" firstDataCol="1"/>
  <pivotFields count="3">
    <pivotField axis="axisRow" allDrilled="1" subtotalTop="0" showAll="0" measureFilter="1" sortType="de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2"/>
    </i>
    <i>
      <x v="1"/>
    </i>
    <i t="grand">
      <x/>
    </i>
  </rowItems>
  <colItems count="1">
    <i/>
  </colItems>
  <dataFields count="1">
    <dataField fld="1" subtotal="count" baseField="0" baseItem="0"/>
  </dataField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>
      <members count="1" level="1">
        <member name="[vgsales_processed].[Genre].&amp;[Strategy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filters count="1">
    <filter fld="0" type="count" id="2" iMeasureHier="14">
      <autoFilter ref="A1">
        <filterColumn colId="0">
          <top10 val="3" filterVal="3"/>
        </filterColumn>
      </autoFilter>
    </filter>
  </filters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gsales_process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B9A093-37E3-4092-BFB7-7964EEB1E85B}" name="Publisher" cacheId="400" applyNumberFormats="0" applyBorderFormats="0" applyFontFormats="0" applyPatternFormats="0" applyAlignmentFormats="0" applyWidthHeightFormats="1" dataCaption="Valores" tag="85e8b7d2-f0aa-4cde-bd47-9a91e8ae8459" updatedVersion="8" minRefreshableVersion="3" useAutoFormatting="1" subtotalHiddenItems="1" itemPrintTitles="1" createdVersion="8" indent="0" outline="1" outlineData="1" multipleFieldFilters="0" chartFormat="7">
  <location ref="F16:H27" firstHeaderRow="0" firstDataRow="1" firstDataCol="1"/>
  <pivotFields count="4">
    <pivotField axis="axisRow"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1">
    <i>
      <x v="5"/>
    </i>
    <i>
      <x/>
    </i>
    <i>
      <x v="2"/>
    </i>
    <i>
      <x v="4"/>
    </i>
    <i>
      <x v="3"/>
    </i>
    <i>
      <x v="1"/>
    </i>
    <i>
      <x v="9"/>
    </i>
    <i>
      <x v="8"/>
    </i>
    <i>
      <x v="7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4"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2"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>
      <members count="1" level="1">
        <member name="[vgsales_processed].[Genre].&amp;[Strategy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filters count="1">
    <filter fld="0" type="count" id="2" iMeasureHier="14">
      <autoFilter ref="A1">
        <filterColumn colId="0">
          <top10 val="10" filterVal="10"/>
        </filterColumn>
      </autoFilter>
    </filter>
  </filters>
  <rowHierarchiesUsage count="1">
    <rowHierarchyUsage hierarchyUsage="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gsales_process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ecade" xr10:uid="{1CF948FB-F8F0-408B-8A82-11FA9597C970}" sourceName="[vgsales_processed].[Decade]">
  <pivotTables>
    <pivotTable tabId="1" name="KPIs"/>
    <pivotTable tabId="1" name="Genero"/>
    <pivotTable tabId="1" name="Manufacturer"/>
    <pivotTable tabId="1" name="Name"/>
    <pivotTable tabId="1" name="Plataforma"/>
    <pivotTable tabId="1" name="Publisher"/>
  </pivotTables>
  <data>
    <olap pivotCacheId="2113423199">
      <levels count="2">
        <level uniqueName="[vgsales_processed].[Decade].[(All)]" sourceCaption="(All)" count="0"/>
        <level uniqueName="[vgsales_processed].[Decade].[Decade]" sourceCaption="Decade" count="4" sortOrder="ascending">
          <ranges>
            <range startItem="0">
              <i n="[vgsales_processed].[Decade].&amp;[1990s]" c="1990s"/>
              <i n="[vgsales_processed].[Decade].&amp;[2000s]" c="2000s"/>
              <i n="[vgsales_processed].[Decade].&amp;[2010s]" c="2010s"/>
              <i n="[vgsales_processed].[Decade].&amp;[1980s]" c="1980s" nd="1"/>
            </range>
          </ranges>
        </level>
      </levels>
      <selections count="1">
        <selection n="[vgsales_processed].[Decade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vgsales_processed].[Decade].[Decade]" count="1"/>
      </x15:slicerCacheHideItemsWithNoData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enre" xr10:uid="{CB89ED3D-C574-4B92-8B0F-70AFE7F431DA}" sourceName="[vgsales_processed].[Genre]">
  <pivotTables>
    <pivotTable tabId="1" name="KPIs"/>
    <pivotTable tabId="1" name="Manufacturer"/>
    <pivotTable tabId="1" name="Name"/>
    <pivotTable tabId="1" name="Plataforma"/>
    <pivotTable tabId="1" name="Publisher"/>
    <pivotTable tabId="1" name="Genero"/>
  </pivotTables>
  <data>
    <olap pivotCacheId="2113423199">
      <levels count="2">
        <level uniqueName="[vgsales_processed].[Genre].[(All)]" sourceCaption="(All)" count="0"/>
        <level uniqueName="[vgsales_processed].[Genre].[Genre]" sourceCaption="Genre" count="12" sortOrder="ascending">
          <ranges>
            <range startItem="0">
              <i n="[vgsales_processed].[Genre].&amp;[Action]" c="Action"/>
              <i n="[vgsales_processed].[Genre].&amp;[Adventure]" c="Adventure"/>
              <i n="[vgsales_processed].[Genre].&amp;[Fighting]" c="Fighting"/>
              <i n="[vgsales_processed].[Genre].&amp;[Misc]" c="Misc"/>
              <i n="[vgsales_processed].[Genre].&amp;[Platform]" c="Platform"/>
              <i n="[vgsales_processed].[Genre].&amp;[Puzzle]" c="Puzzle"/>
              <i n="[vgsales_processed].[Genre].&amp;[Racing]" c="Racing"/>
              <i n="[vgsales_processed].[Genre].&amp;[Role-Playing]" c="Role-Playing"/>
              <i n="[vgsales_processed].[Genre].&amp;[Shooter]" c="Shooter"/>
              <i n="[vgsales_processed].[Genre].&amp;[Simulation]" c="Simulation"/>
              <i n="[vgsales_processed].[Genre].&amp;[Sports]" c="Sports"/>
              <i n="[vgsales_processed].[Genre].&amp;[Strategy]" c="Strategy"/>
            </range>
          </ranges>
        </level>
      </levels>
      <selections count="1">
        <selection n="[vgsales_processed].[Genre].&amp;[Strategy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vgsales_processed].[Genre].[Genre]" count="0"/>
      </x15:slicerCacheHideItemsWithNoData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anufacturer" xr10:uid="{2E8125D1-C1A8-4B11-BC74-068AB64147EA}" sourceName="[vgsales_processed].[Manufacturer]">
  <pivotTables>
    <pivotTable tabId="1" name="KPIs"/>
    <pivotTable tabId="1" name="Genero"/>
    <pivotTable tabId="1" name="Name"/>
    <pivotTable tabId="1" name="Plataforma"/>
    <pivotTable tabId="1" name="Publisher"/>
    <pivotTable tabId="1" name="Manufacturer"/>
  </pivotTables>
  <data>
    <olap pivotCacheId="2113423199">
      <levels count="2">
        <level uniqueName="[vgsales_processed].[Manufacturer].[(All)]" sourceCaption="(All)" count="0"/>
        <level uniqueName="[vgsales_processed].[Manufacturer].[Manufacturer]" sourceCaption="Manufacturer" count="7" sortOrder="ascending">
          <ranges>
            <range startItem="0">
              <i n="[vgsales_processed].[Manufacturer].&amp;[Microsoft]" c="Microsoft"/>
              <i n="[vgsales_processed].[Manufacturer].&amp;[Nintendo]" c="Nintendo"/>
              <i n="[vgsales_processed].[Manufacturer].&amp;[Others]" c="Others"/>
              <i n="[vgsales_processed].[Manufacturer].&amp;[PC]" c="PC"/>
              <i n="[vgsales_processed].[Manufacturer].&amp;[Sega]" c="Sega"/>
              <i n="[vgsales_processed].[Manufacturer].&amp;[Sony]" c="Sony"/>
              <i n="[vgsales_processed].[Manufacturer].&amp;[Atari]" c="Atari" nd="1"/>
            </range>
          </ranges>
        </level>
      </levels>
      <selections count="1">
        <selection n="[vgsales_processed].[Manufacturer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vgsales_processed].[Manufacturer].[Manufacturer]" count="1"/>
      </x15:slicerCacheHideItemsWithNoData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cade" xr10:uid="{CE863229-B56C-4732-8B42-76CCB9E315C3}" cache="SegmentaçãoDeDados_Decade" caption="Decade" showCaption="0" level="1" rowHeight="241300"/>
  <slicer name="Genre" xr10:uid="{B646648E-03C2-4A5E-83E5-38EE48E5A942}" cache="SegmentaçãoDeDados_Genre" caption="Genre" columnCount="12" showCaption="0" level="1" rowHeight="241300"/>
  <slicer name="Manufacturer" xr10:uid="{B445EEEE-D76B-4DCB-9C48-F751433D5A56}" cache="SegmentaçãoDeDados_Manufacturer" caption="Manufacturer" showCaption="0" level="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cade 1" xr10:uid="{117794F9-8EF9-4163-8547-F10FA8219A16}" cache="SegmentaçãoDeDados_Decade" caption="Decade" showCaption="0" level="1" style="Estilo de Segmentação de Dados 1" rowHeight="241300"/>
  <slicer name="Genre 1" xr10:uid="{B69CE06C-35E2-433D-A214-300C6A0B4F8C}" cache="SegmentaçãoDeDados_Genre" caption="Genre" columnCount="12" showCaption="0" level="1" style="Estilo de Segmentação de Dados 1" rowHeight="241300"/>
  <slicer name="Manufacturer 1" xr10:uid="{5634F35F-83F0-442F-B156-F02163FAEB64}" cache="SegmentaçãoDeDados_Manufacturer" caption="Manufacturer" showCaption="0" level="1" style="Estilo de Segmentação de Dados 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cade 2" xr10:uid="{386258C6-C79C-4CFD-A088-983ECF02556D}" cache="SegmentaçãoDeDados_Decade" caption="Decade" showCaption="0" level="1" style="Estilo de Segmentação de Dados 1" rowHeight="241300"/>
  <slicer name="Genre 2" xr10:uid="{BD6A1302-D526-49F6-9A16-C05E064AE019}" cache="SegmentaçãoDeDados_Genre" caption="Genre" columnCount="12" showCaption="0" level="1" style="Estilo de Segmentação de Dados 1" rowHeight="241300"/>
  <slicer name="Manufacturer 2" xr10:uid="{0942E8B8-EB87-4382-BDA3-C9A911827EAC}" cache="SegmentaçãoDeDados_Manufacturer" caption="Manufacturer" showCaption="0" level="1" style="Estilo de Segmentação de Dados 1" rowHeight="241300"/>
</slicers>
</file>

<file path=xl/theme/theme1.xml><?xml version="1.0" encoding="utf-8"?>
<a:theme xmlns:a="http://schemas.openxmlformats.org/drawingml/2006/main" name="Tema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O28"/>
  <sheetViews>
    <sheetView workbookViewId="0">
      <selection activeCell="B6" sqref="B6"/>
    </sheetView>
  </sheetViews>
  <sheetFormatPr defaultRowHeight="15" x14ac:dyDescent="0.25"/>
  <cols>
    <col min="1" max="1" width="18" bestFit="1" customWidth="1"/>
    <col min="2" max="2" width="13.42578125" bestFit="1" customWidth="1"/>
    <col min="3" max="3" width="13.5703125" bestFit="1" customWidth="1"/>
    <col min="4" max="4" width="9.85546875" bestFit="1" customWidth="1"/>
    <col min="5" max="5" width="13.28515625" bestFit="1" customWidth="1"/>
    <col min="6" max="6" width="27.7109375" bestFit="1" customWidth="1"/>
    <col min="7" max="7" width="13.42578125" bestFit="1" customWidth="1"/>
    <col min="8" max="8" width="13.5703125" bestFit="1" customWidth="1"/>
    <col min="12" max="12" width="18.140625" bestFit="1" customWidth="1"/>
    <col min="13" max="13" width="13.42578125" bestFit="1" customWidth="1"/>
    <col min="14" max="14" width="28.28515625" customWidth="1"/>
    <col min="15" max="15" width="28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13" x14ac:dyDescent="0.25">
      <c r="A2" s="6">
        <v>172.86999999999995</v>
      </c>
      <c r="B2" s="6">
        <v>67.829999999999984</v>
      </c>
      <c r="C2" s="6">
        <v>44.719999999999992</v>
      </c>
      <c r="D2" s="6">
        <v>49.100000000000016</v>
      </c>
      <c r="E2" s="6">
        <v>11.219999999999999</v>
      </c>
      <c r="F2" s="6">
        <v>664</v>
      </c>
    </row>
    <row r="5" spans="1:13" x14ac:dyDescent="0.25">
      <c r="A5" s="1" t="s">
        <v>6</v>
      </c>
      <c r="B5" t="s">
        <v>0</v>
      </c>
      <c r="C5" t="s">
        <v>5</v>
      </c>
      <c r="F5" s="1" t="s">
        <v>6</v>
      </c>
      <c r="G5" t="s">
        <v>0</v>
      </c>
      <c r="H5" t="s">
        <v>5</v>
      </c>
    </row>
    <row r="6" spans="1:13" x14ac:dyDescent="0.25">
      <c r="A6" s="2" t="s">
        <v>27</v>
      </c>
      <c r="B6" s="6">
        <v>172.86999999999995</v>
      </c>
      <c r="C6" s="6">
        <v>664</v>
      </c>
      <c r="F6" s="2" t="s">
        <v>9</v>
      </c>
      <c r="G6" s="6">
        <v>12.92</v>
      </c>
      <c r="H6" s="6">
        <v>51</v>
      </c>
    </row>
    <row r="7" spans="1:13" x14ac:dyDescent="0.25">
      <c r="A7" s="2" t="s">
        <v>7</v>
      </c>
      <c r="B7" s="6">
        <v>172.86999999999995</v>
      </c>
      <c r="C7" s="6">
        <v>664</v>
      </c>
      <c r="F7" s="2" t="s">
        <v>10</v>
      </c>
      <c r="G7" s="6">
        <v>58.35</v>
      </c>
      <c r="H7" s="6">
        <v>180</v>
      </c>
    </row>
    <row r="8" spans="1:13" x14ac:dyDescent="0.25">
      <c r="F8" s="2" t="s">
        <v>23</v>
      </c>
      <c r="G8" s="6">
        <v>0.2</v>
      </c>
      <c r="H8" s="6">
        <v>2</v>
      </c>
      <c r="L8" s="1" t="s">
        <v>6</v>
      </c>
      <c r="M8" t="s">
        <v>0</v>
      </c>
    </row>
    <row r="9" spans="1:13" x14ac:dyDescent="0.25">
      <c r="F9" s="2" t="s">
        <v>8</v>
      </c>
      <c r="G9" s="6">
        <v>45.340000000000011</v>
      </c>
      <c r="H9" s="6">
        <v>179</v>
      </c>
      <c r="L9" s="2" t="s">
        <v>31</v>
      </c>
      <c r="M9" s="6">
        <v>5.4499999999999993</v>
      </c>
    </row>
    <row r="10" spans="1:13" x14ac:dyDescent="0.25">
      <c r="F10" s="2" t="s">
        <v>22</v>
      </c>
      <c r="G10" s="6">
        <v>3.57</v>
      </c>
      <c r="H10" s="6">
        <v>20</v>
      </c>
      <c r="L10" s="2" t="s">
        <v>32</v>
      </c>
      <c r="M10" s="6">
        <v>5.01</v>
      </c>
    </row>
    <row r="11" spans="1:13" x14ac:dyDescent="0.25">
      <c r="F11" s="2" t="s">
        <v>11</v>
      </c>
      <c r="G11" s="6">
        <v>52.489999999999995</v>
      </c>
      <c r="H11" s="6">
        <v>232</v>
      </c>
      <c r="L11" s="2" t="s">
        <v>33</v>
      </c>
      <c r="M11" s="6">
        <v>4.83</v>
      </c>
    </row>
    <row r="12" spans="1:13" x14ac:dyDescent="0.25">
      <c r="F12" s="2" t="s">
        <v>7</v>
      </c>
      <c r="G12" s="6">
        <v>172.86999999999995</v>
      </c>
      <c r="H12" s="6">
        <v>664</v>
      </c>
      <c r="L12" s="2" t="s">
        <v>7</v>
      </c>
      <c r="M12" s="6">
        <v>15.29</v>
      </c>
    </row>
    <row r="16" spans="1:13" x14ac:dyDescent="0.25">
      <c r="F16" s="1" t="s">
        <v>6</v>
      </c>
      <c r="G16" t="s">
        <v>0</v>
      </c>
      <c r="H16" t="s">
        <v>5</v>
      </c>
    </row>
    <row r="17" spans="1:15" x14ac:dyDescent="0.25">
      <c r="F17" s="2" t="s">
        <v>10</v>
      </c>
      <c r="G17" s="6">
        <v>26.740000000000002</v>
      </c>
      <c r="H17" s="6">
        <v>31</v>
      </c>
    </row>
    <row r="18" spans="1:15" x14ac:dyDescent="0.25">
      <c r="F18" s="2" t="s">
        <v>12</v>
      </c>
      <c r="G18" s="6">
        <v>17.670000000000002</v>
      </c>
      <c r="H18" s="6">
        <v>22</v>
      </c>
    </row>
    <row r="19" spans="1:15" x14ac:dyDescent="0.25">
      <c r="F19" s="2" t="s">
        <v>13</v>
      </c>
      <c r="G19" s="6">
        <v>14.05</v>
      </c>
      <c r="H19" s="6">
        <v>37</v>
      </c>
    </row>
    <row r="20" spans="1:15" x14ac:dyDescent="0.25">
      <c r="F20" s="2" t="s">
        <v>14</v>
      </c>
      <c r="G20" s="6">
        <v>11.829999999999998</v>
      </c>
      <c r="H20" s="6">
        <v>61</v>
      </c>
    </row>
    <row r="21" spans="1:15" x14ac:dyDescent="0.25">
      <c r="A21" s="1" t="s">
        <v>6</v>
      </c>
      <c r="B21" t="s">
        <v>0</v>
      </c>
      <c r="C21" t="s">
        <v>5</v>
      </c>
      <c r="F21" s="2" t="s">
        <v>25</v>
      </c>
      <c r="G21" s="6">
        <v>11.009999999999998</v>
      </c>
      <c r="H21" s="6">
        <v>28</v>
      </c>
      <c r="N21" t="s">
        <v>18</v>
      </c>
      <c r="O21" t="s">
        <v>19</v>
      </c>
    </row>
    <row r="22" spans="1:15" x14ac:dyDescent="0.25">
      <c r="A22" s="2" t="s">
        <v>8</v>
      </c>
      <c r="B22" s="6">
        <v>45.340000000000011</v>
      </c>
      <c r="C22" s="6">
        <v>179</v>
      </c>
      <c r="F22" s="2" t="s">
        <v>29</v>
      </c>
      <c r="G22" s="6">
        <v>10.179999999999998</v>
      </c>
      <c r="H22" s="6">
        <v>28</v>
      </c>
      <c r="N22" t="str">
        <f>_xlfn.XLOOKUP($O$22,M9,L9)</f>
        <v>Pokemon Stadium</v>
      </c>
      <c r="O22">
        <f>MAX(M9)</f>
        <v>5.4499999999999993</v>
      </c>
    </row>
    <row r="23" spans="1:15" x14ac:dyDescent="0.25">
      <c r="A23" s="2" t="s">
        <v>30</v>
      </c>
      <c r="B23" s="6">
        <v>21.76</v>
      </c>
      <c r="C23" s="6">
        <v>70</v>
      </c>
      <c r="F23" s="2" t="s">
        <v>17</v>
      </c>
      <c r="G23" s="6">
        <v>8.4700000000000006</v>
      </c>
      <c r="H23" s="6">
        <v>29</v>
      </c>
    </row>
    <row r="24" spans="1:15" x14ac:dyDescent="0.25">
      <c r="A24" s="2" t="s">
        <v>24</v>
      </c>
      <c r="B24" s="6">
        <v>14.97</v>
      </c>
      <c r="C24" s="6">
        <v>70</v>
      </c>
      <c r="F24" s="2" t="s">
        <v>16</v>
      </c>
      <c r="G24" s="6">
        <v>7.5000000000000009</v>
      </c>
      <c r="H24" s="6">
        <v>32</v>
      </c>
      <c r="N24" t="s">
        <v>20</v>
      </c>
      <c r="O24" t="s">
        <v>19</v>
      </c>
    </row>
    <row r="25" spans="1:15" x14ac:dyDescent="0.25">
      <c r="A25" s="2" t="s">
        <v>26</v>
      </c>
      <c r="B25" s="6">
        <v>14.680000000000003</v>
      </c>
      <c r="C25" s="6">
        <v>77</v>
      </c>
      <c r="F25" s="2" t="s">
        <v>15</v>
      </c>
      <c r="G25" s="6">
        <v>7.39</v>
      </c>
      <c r="H25" s="6">
        <v>22</v>
      </c>
      <c r="N25" t="str">
        <f>_xlfn.XLOOKUP($O$25,B22,A22)</f>
        <v>PC</v>
      </c>
      <c r="O25">
        <f>MAX(B22)</f>
        <v>45.340000000000011</v>
      </c>
    </row>
    <row r="26" spans="1:15" x14ac:dyDescent="0.25">
      <c r="A26" s="2" t="s">
        <v>28</v>
      </c>
      <c r="B26" s="6">
        <v>10.339999999999996</v>
      </c>
      <c r="C26" s="6">
        <v>9</v>
      </c>
      <c r="F26" s="2" t="s">
        <v>22</v>
      </c>
      <c r="G26" s="6">
        <v>6.64</v>
      </c>
      <c r="H26" s="6">
        <v>34</v>
      </c>
    </row>
    <row r="27" spans="1:15" x14ac:dyDescent="0.25">
      <c r="A27" s="2" t="s">
        <v>7</v>
      </c>
      <c r="B27" s="6">
        <v>107.09000000000003</v>
      </c>
      <c r="C27" s="6">
        <v>405</v>
      </c>
      <c r="F27" s="2" t="s">
        <v>7</v>
      </c>
      <c r="G27" s="6">
        <v>121.48</v>
      </c>
      <c r="H27" s="6">
        <v>324</v>
      </c>
      <c r="N27" t="s">
        <v>21</v>
      </c>
      <c r="O27" t="s">
        <v>19</v>
      </c>
    </row>
    <row r="28" spans="1:15" x14ac:dyDescent="0.25">
      <c r="N28" t="str">
        <f>_xlfn.XLOOKUP($O$28,G17,F17)</f>
        <v>Nintendo</v>
      </c>
      <c r="O28">
        <f>MAX(G17)</f>
        <v>26.740000000000002</v>
      </c>
    </row>
  </sheetData>
  <pageMargins left="0.7" right="0.7" top="0.75" bottom="0.75" header="0.3" footer="0.3"/>
  <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33251-53A9-476F-8C92-8BAD72106DC0}">
  <sheetPr codeName="Folha2"/>
  <dimension ref="X1:AC23"/>
  <sheetViews>
    <sheetView showGridLines="0" tabSelected="1" workbookViewId="0">
      <selection activeCell="D3" sqref="D3"/>
    </sheetView>
  </sheetViews>
  <sheetFormatPr defaultRowHeight="15" x14ac:dyDescent="0.25"/>
  <cols>
    <col min="1" max="24" width="9.140625" style="4"/>
    <col min="25" max="25" width="9.140625" style="5"/>
    <col min="26" max="16384" width="9.140625" style="4"/>
  </cols>
  <sheetData>
    <row r="1" spans="24:29" x14ac:dyDescent="0.25">
      <c r="X1" s="3"/>
      <c r="Y1" s="3"/>
      <c r="Z1" s="3"/>
      <c r="AA1" s="3"/>
      <c r="AB1" s="3"/>
      <c r="AC1" s="3"/>
    </row>
    <row r="2" spans="24:29" x14ac:dyDescent="0.25">
      <c r="X2" s="3"/>
      <c r="Y2" s="4"/>
      <c r="AC2" s="3"/>
    </row>
    <row r="3" spans="24:29" x14ac:dyDescent="0.25">
      <c r="X3" s="3"/>
      <c r="Y3" s="4">
        <f>GETPIVOTDATA("[Measures].[Vendas Totais]",'Tabels-Graficos'!$A$1)</f>
        <v>172.86999999999995</v>
      </c>
      <c r="Z3" s="4" t="str">
        <f>'Tabels-Graficos'!N22</f>
        <v>Pokemon Stadium</v>
      </c>
      <c r="AA3" s="4">
        <f>'Tabels-Graficos'!O22</f>
        <v>5.4499999999999993</v>
      </c>
      <c r="AC3" s="3"/>
    </row>
    <row r="4" spans="24:29" x14ac:dyDescent="0.25">
      <c r="X4" s="3"/>
      <c r="Y4" s="4">
        <f>GETPIVOTDATA("[Measures].[Vendas NA]",'Tabels-Graficos'!$A$1)</f>
        <v>67.829999999999984</v>
      </c>
      <c r="Z4" s="4" t="str">
        <f>'Tabels-Graficos'!N25</f>
        <v>PC</v>
      </c>
      <c r="AA4" s="4">
        <f>'Tabels-Graficos'!O25</f>
        <v>45.340000000000011</v>
      </c>
      <c r="AC4" s="3"/>
    </row>
    <row r="5" spans="24:29" x14ac:dyDescent="0.25">
      <c r="X5" s="3"/>
      <c r="Y5" s="4">
        <f>GETPIVOTDATA("[Measures].[Vendas EU]",'Tabels-Graficos'!$A$1)</f>
        <v>44.719999999999992</v>
      </c>
      <c r="Z5" s="4" t="str">
        <f>'Tabels-Graficos'!N28</f>
        <v>Nintendo</v>
      </c>
      <c r="AA5" s="4">
        <f>'Tabels-Graficos'!O28</f>
        <v>26.740000000000002</v>
      </c>
      <c r="AC5" s="3"/>
    </row>
    <row r="6" spans="24:29" x14ac:dyDescent="0.25">
      <c r="X6" s="3"/>
      <c r="Y6" s="4">
        <f>GETPIVOTDATA("[Measures].[Vendas JP]",'Tabels-Graficos'!$A$1)</f>
        <v>49.100000000000016</v>
      </c>
      <c r="AC6" s="3"/>
    </row>
    <row r="7" spans="24:29" x14ac:dyDescent="0.25">
      <c r="X7" s="3"/>
      <c r="Y7" s="4">
        <f>GETPIVOTDATA("[Measures].[Vendas Other]",'Tabels-Graficos'!$A$1)</f>
        <v>11.219999999999999</v>
      </c>
      <c r="AC7" s="3"/>
    </row>
    <row r="8" spans="24:29" x14ac:dyDescent="0.25">
      <c r="X8" s="3"/>
      <c r="Y8" s="4">
        <f>GETPIVOTDATA("[Measures].[Total Entradas]",'Tabels-Graficos'!$A$1)</f>
        <v>664</v>
      </c>
      <c r="AC8" s="3"/>
    </row>
    <row r="9" spans="24:29" x14ac:dyDescent="0.25">
      <c r="X9" s="3"/>
      <c r="Y9" s="4"/>
      <c r="AC9" s="3"/>
    </row>
    <row r="10" spans="24:29" x14ac:dyDescent="0.25">
      <c r="X10" s="3"/>
      <c r="Y10" s="4"/>
      <c r="AC10" s="3"/>
    </row>
    <row r="11" spans="24:29" x14ac:dyDescent="0.25">
      <c r="X11" s="3"/>
      <c r="Y11" s="4"/>
      <c r="AC11" s="3"/>
    </row>
    <row r="12" spans="24:29" x14ac:dyDescent="0.25">
      <c r="X12" s="3"/>
      <c r="Y12" s="4"/>
      <c r="AC12" s="3"/>
    </row>
    <row r="13" spans="24:29" x14ac:dyDescent="0.25">
      <c r="X13" s="3"/>
      <c r="Y13" s="4"/>
      <c r="AC13" s="3"/>
    </row>
    <row r="14" spans="24:29" x14ac:dyDescent="0.25">
      <c r="X14" s="3"/>
      <c r="Y14" s="4"/>
      <c r="AC14" s="3"/>
    </row>
    <row r="15" spans="24:29" x14ac:dyDescent="0.25">
      <c r="X15" s="3"/>
      <c r="Y15" s="4"/>
      <c r="AC15" s="3"/>
    </row>
    <row r="16" spans="24:29" x14ac:dyDescent="0.25">
      <c r="X16" s="3"/>
      <c r="Y16" s="4"/>
      <c r="AC16" s="3"/>
    </row>
    <row r="17" spans="24:29" x14ac:dyDescent="0.25">
      <c r="X17" s="3"/>
      <c r="Y17" s="4"/>
      <c r="AC17" s="3"/>
    </row>
    <row r="18" spans="24:29" x14ac:dyDescent="0.25">
      <c r="X18" s="3"/>
      <c r="Y18" s="4"/>
      <c r="AC18" s="3"/>
    </row>
    <row r="19" spans="24:29" x14ac:dyDescent="0.25">
      <c r="X19" s="3"/>
      <c r="Y19" s="4"/>
      <c r="AC19" s="3"/>
    </row>
    <row r="20" spans="24:29" x14ac:dyDescent="0.25">
      <c r="X20" s="3"/>
      <c r="Y20" s="3"/>
      <c r="Z20" s="3"/>
      <c r="AA20" s="3"/>
      <c r="AB20" s="3"/>
      <c r="AC20" s="3"/>
    </row>
    <row r="21" spans="24:29" x14ac:dyDescent="0.25">
      <c r="X21" s="3"/>
      <c r="Y21" s="3"/>
      <c r="Z21" s="3"/>
      <c r="AA21" s="3"/>
      <c r="AB21" s="3"/>
      <c r="AC21" s="3"/>
    </row>
    <row r="22" spans="24:29" x14ac:dyDescent="0.25">
      <c r="X22" s="3"/>
      <c r="Y22" s="3"/>
      <c r="Z22" s="3"/>
      <c r="AA22" s="3"/>
      <c r="AB22" s="3"/>
      <c r="AC22" s="3"/>
    </row>
    <row r="23" spans="24:29" x14ac:dyDescent="0.25">
      <c r="X23" s="3"/>
      <c r="Y23" s="3"/>
      <c r="Z23" s="3"/>
      <c r="AA23" s="3"/>
      <c r="AB23" s="3"/>
      <c r="AC23" s="3"/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7FCA-1A23-45BA-9724-FE5D0059DF26}">
  <sheetPr codeName="Folha3"/>
  <dimension ref="X1:AC25"/>
  <sheetViews>
    <sheetView showGridLines="0" workbookViewId="0">
      <selection activeCell="O9" sqref="O9"/>
    </sheetView>
  </sheetViews>
  <sheetFormatPr defaultRowHeight="15" x14ac:dyDescent="0.25"/>
  <cols>
    <col min="1" max="24" width="9.140625" style="4"/>
    <col min="25" max="25" width="9.140625" style="5"/>
    <col min="26" max="16384" width="9.140625" style="4"/>
  </cols>
  <sheetData>
    <row r="1" spans="24:29" x14ac:dyDescent="0.25">
      <c r="X1" s="3"/>
      <c r="Y1" s="3"/>
      <c r="Z1" s="3"/>
      <c r="AA1" s="3"/>
      <c r="AB1" s="3"/>
      <c r="AC1" s="3"/>
    </row>
    <row r="2" spans="24:29" x14ac:dyDescent="0.25">
      <c r="X2" s="3"/>
      <c r="Y2" s="3"/>
      <c r="Z2" s="3"/>
      <c r="AA2" s="3"/>
      <c r="AB2" s="3"/>
      <c r="AC2" s="3"/>
    </row>
    <row r="3" spans="24:29" x14ac:dyDescent="0.25">
      <c r="X3" s="3"/>
      <c r="Y3" s="4">
        <f>GETPIVOTDATA("[Measures].[Vendas Totais]",'Tabels-Graficos'!$A$1)</f>
        <v>172.86999999999995</v>
      </c>
      <c r="Z3" s="4" t="str">
        <f>'Tabels-Graficos'!N22</f>
        <v>Pokemon Stadium</v>
      </c>
      <c r="AA3" s="4">
        <f>'Tabels-Graficos'!O22</f>
        <v>5.4499999999999993</v>
      </c>
    </row>
    <row r="4" spans="24:29" x14ac:dyDescent="0.25">
      <c r="X4" s="3"/>
      <c r="Y4" s="4">
        <f>GETPIVOTDATA("[Measures].[Vendas NA]",'Tabels-Graficos'!$A$1)</f>
        <v>67.829999999999984</v>
      </c>
      <c r="Z4" s="4" t="str">
        <f>'Tabels-Graficos'!N25</f>
        <v>PC</v>
      </c>
      <c r="AA4" s="4">
        <f>'Tabels-Graficos'!O25</f>
        <v>45.340000000000011</v>
      </c>
    </row>
    <row r="5" spans="24:29" x14ac:dyDescent="0.25">
      <c r="X5" s="3"/>
      <c r="Y5" s="4">
        <f>GETPIVOTDATA("[Measures].[Vendas EU]",'Tabels-Graficos'!$A$1)</f>
        <v>44.719999999999992</v>
      </c>
      <c r="Z5" s="4" t="str">
        <f>'Tabels-Graficos'!N28</f>
        <v>Nintendo</v>
      </c>
      <c r="AA5" s="4">
        <f>'Tabels-Graficos'!O28</f>
        <v>26.740000000000002</v>
      </c>
    </row>
    <row r="6" spans="24:29" x14ac:dyDescent="0.25">
      <c r="X6" s="3"/>
      <c r="Y6" s="4">
        <f>GETPIVOTDATA("[Measures].[Vendas JP]",'Tabels-Graficos'!$A$1)</f>
        <v>49.100000000000016</v>
      </c>
    </row>
    <row r="7" spans="24:29" x14ac:dyDescent="0.25">
      <c r="X7" s="3"/>
      <c r="Y7" s="4">
        <f>GETPIVOTDATA("[Measures].[Vendas Other]",'Tabels-Graficos'!$A$1)</f>
        <v>11.219999999999999</v>
      </c>
    </row>
    <row r="8" spans="24:29" x14ac:dyDescent="0.25">
      <c r="X8" s="3"/>
      <c r="Y8" s="4">
        <f>GETPIVOTDATA("[Measures].[Total Entradas]",'Tabels-Graficos'!$A$1)</f>
        <v>664</v>
      </c>
    </row>
    <row r="9" spans="24:29" x14ac:dyDescent="0.25">
      <c r="X9" s="3"/>
      <c r="Y9" s="4"/>
    </row>
    <row r="10" spans="24:29" x14ac:dyDescent="0.25">
      <c r="X10" s="3"/>
      <c r="Y10" s="4"/>
    </row>
    <row r="11" spans="24:29" x14ac:dyDescent="0.25">
      <c r="X11" s="3"/>
      <c r="Y11" s="4"/>
    </row>
    <row r="12" spans="24:29" x14ac:dyDescent="0.25">
      <c r="X12" s="3"/>
      <c r="Y12" s="4"/>
    </row>
    <row r="13" spans="24:29" x14ac:dyDescent="0.25">
      <c r="X13" s="3"/>
      <c r="Y13" s="4"/>
    </row>
    <row r="14" spans="24:29" x14ac:dyDescent="0.25">
      <c r="X14" s="3"/>
      <c r="Y14" s="4"/>
    </row>
    <row r="15" spans="24:29" x14ac:dyDescent="0.25">
      <c r="X15" s="3"/>
      <c r="Y15" s="4"/>
    </row>
    <row r="16" spans="24:29" x14ac:dyDescent="0.25">
      <c r="X16" s="3"/>
      <c r="Y16" s="4"/>
    </row>
    <row r="17" spans="24:29" x14ac:dyDescent="0.25">
      <c r="X17" s="3"/>
      <c r="Y17" s="4"/>
    </row>
    <row r="18" spans="24:29" x14ac:dyDescent="0.25">
      <c r="X18" s="3"/>
      <c r="Y18" s="4"/>
    </row>
    <row r="19" spans="24:29" x14ac:dyDescent="0.25">
      <c r="X19" s="3"/>
      <c r="Y19" s="4"/>
    </row>
    <row r="20" spans="24:29" x14ac:dyDescent="0.25">
      <c r="X20" s="3"/>
      <c r="Y20" s="4"/>
    </row>
    <row r="21" spans="24:29" x14ac:dyDescent="0.25">
      <c r="X21" s="3"/>
      <c r="Y21" s="4"/>
    </row>
    <row r="22" spans="24:29" x14ac:dyDescent="0.25">
      <c r="X22" s="3"/>
      <c r="Y22" s="4"/>
    </row>
    <row r="23" spans="24:29" x14ac:dyDescent="0.25">
      <c r="X23" s="3"/>
      <c r="Y23" s="4"/>
    </row>
    <row r="24" spans="24:29" x14ac:dyDescent="0.25">
      <c r="X24" s="3"/>
      <c r="Y24" s="4"/>
    </row>
    <row r="25" spans="24:29" x14ac:dyDescent="0.25">
      <c r="X25" s="3"/>
      <c r="Y25" s="3"/>
      <c r="Z25" s="3"/>
      <c r="AA25" s="3"/>
      <c r="AB25" s="3"/>
      <c r="AC25" s="3"/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Props1.xml><?xml version="1.0" encoding="utf-8"?>
<ds:datastoreItem xmlns:ds="http://schemas.openxmlformats.org/officeDocument/2006/customXml" ds:itemID="{87897D3B-DB31-4D90-B7EA-D9F8BCD5359A}">
  <ds:schemaRefs/>
</ds:datastoreItem>
</file>

<file path=customXml/itemProps2.xml><?xml version="1.0" encoding="utf-8"?>
<ds:datastoreItem xmlns:ds="http://schemas.openxmlformats.org/officeDocument/2006/customXml" ds:itemID="{03D20538-117B-45ED-AA92-DC85C5567F10}">
  <ds:schemaRefs/>
</ds:datastoreItem>
</file>

<file path=customXml/itemProps3.xml><?xml version="1.0" encoding="utf-8"?>
<ds:datastoreItem xmlns:ds="http://schemas.openxmlformats.org/officeDocument/2006/customXml" ds:itemID="{884CBF6F-BCE5-429D-B9D5-B4A63EC5A9F3}">
  <ds:schemaRefs/>
</ds:datastoreItem>
</file>

<file path=customXml/itemProps4.xml><?xml version="1.0" encoding="utf-8"?>
<ds:datastoreItem xmlns:ds="http://schemas.openxmlformats.org/officeDocument/2006/customXml" ds:itemID="{A9FC0F41-0120-4A1F-84CE-33B0C68C4821}">
  <ds:schemaRefs/>
</ds:datastoreItem>
</file>

<file path=customXml/itemProps5.xml><?xml version="1.0" encoding="utf-8"?>
<ds:datastoreItem xmlns:ds="http://schemas.openxmlformats.org/officeDocument/2006/customXml" ds:itemID="{D8FCC82C-852A-4644-AB48-3772A52B9643}">
  <ds:schemaRefs/>
</ds:datastoreItem>
</file>

<file path=customXml/itemProps6.xml><?xml version="1.0" encoding="utf-8"?>
<ds:datastoreItem xmlns:ds="http://schemas.openxmlformats.org/officeDocument/2006/customXml" ds:itemID="{8D8C423D-A8E0-4173-94EF-D50271D82790}">
  <ds:schemaRefs/>
</ds:datastoreItem>
</file>

<file path=customXml/itemProps7.xml><?xml version="1.0" encoding="utf-8"?>
<ds:datastoreItem xmlns:ds="http://schemas.openxmlformats.org/officeDocument/2006/customXml" ds:itemID="{B69C7A3F-291E-460A-99EF-34E16C3CF480}">
  <ds:schemaRefs/>
</ds:datastoreItem>
</file>

<file path=customXml/itemProps8.xml><?xml version="1.0" encoding="utf-8"?>
<ds:datastoreItem xmlns:ds="http://schemas.openxmlformats.org/officeDocument/2006/customXml" ds:itemID="{7D6D5E18-4616-4F25-B764-C21CFCA02F12}">
  <ds:schemaRefs/>
</ds:datastoreItem>
</file>

<file path=customXml/itemProps9.xml><?xml version="1.0" encoding="utf-8"?>
<ds:datastoreItem xmlns:ds="http://schemas.openxmlformats.org/officeDocument/2006/customXml" ds:itemID="{7EC23942-978F-411C-B221-6DDB841E0D18}">
  <ds:schemaRefs/>
</ds:datastoreItem>
</file>

<file path=customXml/itemProps10.xml><?xml version="1.0" encoding="utf-8"?>
<ds:datastoreItem xmlns:ds="http://schemas.openxmlformats.org/officeDocument/2006/customXml" ds:itemID="{795485D3-1D8F-4DC3-82D3-597CD0A65C1D}">
  <ds:schemaRefs/>
</ds:datastoreItem>
</file>

<file path=customXml/itemProps11.xml><?xml version="1.0" encoding="utf-8"?>
<ds:datastoreItem xmlns:ds="http://schemas.openxmlformats.org/officeDocument/2006/customXml" ds:itemID="{0170DF59-E981-4498-AF52-25B0371080B6}">
  <ds:schemaRefs/>
</ds:datastoreItem>
</file>

<file path=customXml/itemProps12.xml><?xml version="1.0" encoding="utf-8"?>
<ds:datastoreItem xmlns:ds="http://schemas.openxmlformats.org/officeDocument/2006/customXml" ds:itemID="{CA64AE36-0A14-4BA1-9BB9-8ABBBBEFB986}">
  <ds:schemaRefs/>
</ds:datastoreItem>
</file>

<file path=customXml/itemProps13.xml><?xml version="1.0" encoding="utf-8"?>
<ds:datastoreItem xmlns:ds="http://schemas.openxmlformats.org/officeDocument/2006/customXml" ds:itemID="{5CD61022-5899-4A56-8AA5-817E6131F3C6}">
  <ds:schemaRefs/>
</ds:datastoreItem>
</file>

<file path=customXml/itemProps14.xml><?xml version="1.0" encoding="utf-8"?>
<ds:datastoreItem xmlns:ds="http://schemas.openxmlformats.org/officeDocument/2006/customXml" ds:itemID="{AE4577B1-B442-4AEA-A9EF-E328626CCE19}">
  <ds:schemaRefs/>
</ds:datastoreItem>
</file>

<file path=customXml/itemProps15.xml><?xml version="1.0" encoding="utf-8"?>
<ds:datastoreItem xmlns:ds="http://schemas.openxmlformats.org/officeDocument/2006/customXml" ds:itemID="{8B69E38E-9F00-491F-BD7B-D39B40B9BD4B}">
  <ds:schemaRefs/>
</ds:datastoreItem>
</file>

<file path=customXml/itemProps16.xml><?xml version="1.0" encoding="utf-8"?>
<ds:datastoreItem xmlns:ds="http://schemas.openxmlformats.org/officeDocument/2006/customXml" ds:itemID="{D3BE77B4-8D40-48F8-BB3D-0F26EE3D8E3B}">
  <ds:schemaRefs/>
</ds:datastoreItem>
</file>

<file path=customXml/itemProps17.xml><?xml version="1.0" encoding="utf-8"?>
<ds:datastoreItem xmlns:ds="http://schemas.openxmlformats.org/officeDocument/2006/customXml" ds:itemID="{8F16771F-F076-465B-AFE2-CDD74CE274A1}">
  <ds:schemaRefs/>
</ds:datastoreItem>
</file>

<file path=customXml/itemProps18.xml><?xml version="1.0" encoding="utf-8"?>
<ds:datastoreItem xmlns:ds="http://schemas.openxmlformats.org/officeDocument/2006/customXml" ds:itemID="{408E1C44-1151-43AE-A3EC-EF578382E9C8}">
  <ds:schemaRefs/>
</ds:datastoreItem>
</file>

<file path=customXml/itemProps19.xml><?xml version="1.0" encoding="utf-8"?>
<ds:datastoreItem xmlns:ds="http://schemas.openxmlformats.org/officeDocument/2006/customXml" ds:itemID="{15C8B703-1DDB-49AA-AED7-F0AD717E4A1F}">
  <ds:schemaRefs/>
</ds:datastoreItem>
</file>

<file path=customXml/itemProps20.xml><?xml version="1.0" encoding="utf-8"?>
<ds:datastoreItem xmlns:ds="http://schemas.openxmlformats.org/officeDocument/2006/customXml" ds:itemID="{E077E441-C4A1-4161-A3AB-5C9CBEB7871F}">
  <ds:schemaRefs/>
</ds:datastoreItem>
</file>

<file path=customXml/itemProps21.xml><?xml version="1.0" encoding="utf-8"?>
<ds:datastoreItem xmlns:ds="http://schemas.openxmlformats.org/officeDocument/2006/customXml" ds:itemID="{461A59FC-DFA6-4AED-9628-4D2578BCF878}">
  <ds:schemaRefs/>
</ds:datastoreItem>
</file>

<file path=customXml/itemProps22.xml><?xml version="1.0" encoding="utf-8"?>
<ds:datastoreItem xmlns:ds="http://schemas.openxmlformats.org/officeDocument/2006/customXml" ds:itemID="{1A8499BE-A86B-4109-A7D9-7CD22CBC3310}">
  <ds:schemaRefs/>
</ds:datastoreItem>
</file>

<file path=customXml/itemProps23.xml><?xml version="1.0" encoding="utf-8"?>
<ds:datastoreItem xmlns:ds="http://schemas.openxmlformats.org/officeDocument/2006/customXml" ds:itemID="{B3FC7447-408E-45E3-B308-C73A20F4FF85}">
  <ds:schemaRefs/>
</ds:datastoreItem>
</file>

<file path=customXml/itemProps24.xml><?xml version="1.0" encoding="utf-8"?>
<ds:datastoreItem xmlns:ds="http://schemas.openxmlformats.org/officeDocument/2006/customXml" ds:itemID="{29C73166-04C3-4BC6-B932-8D1A6BF9FB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Tabels-Graficos</vt:lpstr>
      <vt:lpstr>DashBoard Pub-Gen</vt:lpstr>
      <vt:lpstr>DashBoard Plat-Man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Miguel Pina</dc:creator>
  <cp:keywords/>
  <dc:description/>
  <cp:lastModifiedBy>Bernardo Fonseca</cp:lastModifiedBy>
  <cp:revision/>
  <dcterms:created xsi:type="dcterms:W3CDTF">2026-07-09T08:21:05Z</dcterms:created>
  <dcterms:modified xsi:type="dcterms:W3CDTF">2026-07-13T16:50:58Z</dcterms:modified>
  <cp:category/>
  <cp:contentStatus/>
</cp:coreProperties>
</file>