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bril\agosto\"/>
    </mc:Choice>
  </mc:AlternateContent>
  <bookViews>
    <workbookView xWindow="0" yWindow="0" windowWidth="20400" windowHeight="7650" tabRatio="567"/>
  </bookViews>
  <sheets>
    <sheet name="JUNIO2020" sheetId="5" r:id="rId1"/>
    <sheet name="Hoja1" sheetId="6" r:id="rId2"/>
  </sheets>
  <definedNames>
    <definedName name="_xlnm._FilterDatabase" localSheetId="0" hidden="1">JUNIO2020!$A$1:$P$66</definedName>
    <definedName name="FechaDeInicio">#REF!</definedName>
  </definedNames>
  <calcPr calcId="162913"/>
</workbook>
</file>

<file path=xl/calcChain.xml><?xml version="1.0" encoding="utf-8"?>
<calcChain xmlns="http://schemas.openxmlformats.org/spreadsheetml/2006/main">
  <c r="K40" i="5" l="1"/>
  <c r="K43" i="5"/>
  <c r="K42" i="5"/>
  <c r="K41" i="5"/>
  <c r="N36" i="5"/>
  <c r="N67" i="5"/>
  <c r="N15" i="5"/>
  <c r="N33" i="5"/>
  <c r="N64" i="5"/>
  <c r="N57" i="5"/>
  <c r="N58" i="5"/>
  <c r="N37" i="5"/>
  <c r="N38" i="5"/>
  <c r="N39" i="5"/>
  <c r="N35" i="5"/>
  <c r="N42" i="5"/>
  <c r="N43" i="5"/>
  <c r="N28" i="5"/>
  <c r="N44" i="5"/>
  <c r="N45" i="5"/>
  <c r="N29" i="5"/>
  <c r="N30" i="5"/>
  <c r="N66" i="5"/>
  <c r="N41" i="5" l="1"/>
  <c r="N1" i="5" l="1"/>
  <c r="N61" i="5"/>
  <c r="N46" i="5"/>
  <c r="N2" i="5"/>
  <c r="N47" i="5"/>
  <c r="N48" i="5"/>
  <c r="N49" i="5"/>
  <c r="N9" i="5"/>
  <c r="N10" i="5"/>
  <c r="N11" i="5"/>
  <c r="N7" i="5"/>
  <c r="N50" i="5"/>
  <c r="N51" i="5"/>
  <c r="N52" i="5"/>
  <c r="N53" i="5"/>
  <c r="N56" i="5"/>
  <c r="N71" i="5"/>
  <c r="N4" i="5"/>
  <c r="N5" i="5"/>
  <c r="N6" i="5"/>
  <c r="N8" i="5"/>
  <c r="N16" i="5"/>
  <c r="N17" i="5"/>
  <c r="N18" i="5"/>
  <c r="N19" i="5"/>
  <c r="N20" i="5"/>
  <c r="N21" i="5"/>
  <c r="N22" i="5"/>
  <c r="N3" i="5"/>
  <c r="N27" i="5"/>
  <c r="N68" i="5"/>
  <c r="N70" i="5"/>
  <c r="N40" i="5"/>
  <c r="N31" i="5"/>
  <c r="N32" i="5"/>
  <c r="N25" i="5"/>
  <c r="N26" i="5"/>
  <c r="N60" i="5"/>
  <c r="N34" i="5"/>
  <c r="N65" i="5"/>
  <c r="N23" i="5"/>
  <c r="N24" i="5"/>
  <c r="N12" i="5"/>
  <c r="N13" i="5"/>
  <c r="N14" i="5"/>
  <c r="N62" i="5"/>
  <c r="N63" i="5" l="1"/>
  <c r="N69" i="5"/>
  <c r="N54" i="5"/>
  <c r="N55" i="5"/>
  <c r="N59" i="5"/>
</calcChain>
</file>

<file path=xl/sharedStrings.xml><?xml version="1.0" encoding="utf-8"?>
<sst xmlns="http://schemas.openxmlformats.org/spreadsheetml/2006/main" count="286" uniqueCount="198">
  <si>
    <t>MAXIKING</t>
  </si>
  <si>
    <t>BAMBI</t>
  </si>
  <si>
    <t>COLUMBIA</t>
  </si>
  <si>
    <t>LILIANA</t>
  </si>
  <si>
    <t>MAXIMO</t>
  </si>
  <si>
    <t>RCA</t>
  </si>
  <si>
    <t>valdez lidia …. 03718453000</t>
  </si>
  <si>
    <t>CENTREX</t>
  </si>
  <si>
    <t>CRIVEL</t>
  </si>
  <si>
    <t>HILGERT</t>
  </si>
  <si>
    <t>MOSCONI</t>
  </si>
  <si>
    <t>INDUCOL</t>
  </si>
  <si>
    <t>PHILIPS</t>
  </si>
  <si>
    <t>CODINI</t>
  </si>
  <si>
    <t>ALPACA</t>
  </si>
  <si>
    <t>SIAM</t>
  </si>
  <si>
    <t>SIL-CAR</t>
  </si>
  <si>
    <t>ACOLCHADOS</t>
  </si>
  <si>
    <t>1 1/2 PZA</t>
  </si>
  <si>
    <t>MOD. ROMBO/1.1/2 PLAZA/ CON ALMOHADONES</t>
  </si>
  <si>
    <t>LAS CALAS</t>
  </si>
  <si>
    <t>PERSONAL</t>
  </si>
  <si>
    <t>ALMOHADAS</t>
  </si>
  <si>
    <t>0.70X 10 CM</t>
  </si>
  <si>
    <t>NATURIS/FIBRA/POLIESTER/FUNDA TELA/</t>
  </si>
  <si>
    <t>NATIVA</t>
  </si>
  <si>
    <t>0.70 X 0.40 CM</t>
  </si>
  <si>
    <t>GEMA /FIBRA/ALTA DENSIDAD/ESPUMA</t>
  </si>
  <si>
    <t>1.20 MT</t>
  </si>
  <si>
    <t>ORLANDI</t>
  </si>
  <si>
    <t>BAJO MESADA</t>
  </si>
  <si>
    <t>1.40 MT</t>
  </si>
  <si>
    <t>MOD.MURANO/451/471/2PTAS/3CJNES/MELAMINA</t>
  </si>
  <si>
    <t>1.60 MT</t>
  </si>
  <si>
    <t>BAJO MESADA 1.60/CON BACHA INOXIDABLE</t>
  </si>
  <si>
    <t>MOD.MURANO/2 PTAS/4CAJONES/452/472/MELAMINA/</t>
  </si>
  <si>
    <t>BATIDORAS</t>
  </si>
  <si>
    <t>CON BOLS</t>
  </si>
  <si>
    <t>TWISTMIX/5 VEL/TURBO/300 W/FAMILIAR</t>
  </si>
  <si>
    <t>BOX SOMMIER</t>
  </si>
  <si>
    <t>ESPEJO LUNA/EST.MADER/T.MATEL/YACK/PATAS</t>
  </si>
  <si>
    <t>1.40 MTS</t>
  </si>
  <si>
    <t>BRISA/EST.MADER/T.MATEL/YACK/PATAS</t>
  </si>
  <si>
    <t>CAMA 1 1/2 PLAZAS</t>
  </si>
  <si>
    <t>1.00 MT</t>
  </si>
  <si>
    <t>MOD.NEON/CAÑO 3"/PINT.EPOXI/PARRIL REFORZ.</t>
  </si>
  <si>
    <t>AIMARETTI</t>
  </si>
  <si>
    <t>CAMA 1 PLAZA</t>
  </si>
  <si>
    <t>0.90 MTS</t>
  </si>
  <si>
    <t>MOD. ECO/ CAÑO 3"RECTO/PARRILLA MADERA/</t>
  </si>
  <si>
    <t>DONNET</t>
  </si>
  <si>
    <t>CAMA 2 1/2 PLAZAS</t>
  </si>
  <si>
    <t>MOD.IMPERIAL CAÑO 3 /CON DETALLES BRONCE</t>
  </si>
  <si>
    <t>CAMA CUCHETA</t>
  </si>
  <si>
    <t>1PLZA</t>
  </si>
  <si>
    <t>SUPERPUESTA/DESMONTABLE/EXPOSI/DETALLES CURVOS/CAÑO3"</t>
  </si>
  <si>
    <t>CHIFONIER</t>
  </si>
  <si>
    <t>5 CAJONES</t>
  </si>
  <si>
    <t>MODELO FAMILY/5CAJONES</t>
  </si>
  <si>
    <t>COLCHON 1 PLAZA</t>
  </si>
  <si>
    <t>0.80 X 18 CM</t>
  </si>
  <si>
    <t>AMANECER/20 KG/TODO MATEL/ESPUMA</t>
  </si>
  <si>
    <t>0.80 X 20 CM</t>
  </si>
  <si>
    <t>ATARDECER/20 KG/TODO MATEL/ESPUMA</t>
  </si>
  <si>
    <t>PYXIS/ESPUMA/ALTA DENSIDAD</t>
  </si>
  <si>
    <t>COLCHON 2 1/2 PLAZA</t>
  </si>
  <si>
    <t>LEICESTER/RESORTE</t>
  </si>
  <si>
    <t>1.40 X 24 CM</t>
  </si>
  <si>
    <t>ESPEJO LUNA/RESOR/YACKAR/MAT/SIN PILLOW</t>
  </si>
  <si>
    <t>CONSULAR/JACKARD/ESPUMA</t>
  </si>
  <si>
    <t>1.40  X 22CM</t>
  </si>
  <si>
    <t>IMPERIAL/RESORTE/TELA ESTAMPADA/MARCO ACERO/</t>
  </si>
  <si>
    <t>COMODA</t>
  </si>
  <si>
    <t>4 CAJONES</t>
  </si>
  <si>
    <t>T.V./ 4 CAJONES / ENCHAPADO /FORTALEZA</t>
  </si>
  <si>
    <t>ESTUFA</t>
  </si>
  <si>
    <t>1200W</t>
  </si>
  <si>
    <t>ESTUFA HALOGENA/CALOR INMEDIATO/CORTE CAIDA/3TUBOS/GIRATORIA</t>
  </si>
  <si>
    <t>600/1200W</t>
  </si>
  <si>
    <t>MOD.HALOGENA/ECONOMICA/3TUBOS/GIRATORIA/2POSIC.</t>
  </si>
  <si>
    <t>2000W</t>
  </si>
  <si>
    <t>CALOVENTOR/SELECTOR DE TEMP/TERMOSTATO REGULABL/REJILLA DIRECCIONABLE</t>
  </si>
  <si>
    <t>800/1600/2000</t>
  </si>
  <si>
    <t>MOD. ELECTRICA/5VELAS DE CUARZO/CALOR INMEDIATO</t>
  </si>
  <si>
    <t>1600 WATTS</t>
  </si>
  <si>
    <t>ESTUFA INFRARROJA/4TUBOS CUARZO/INTERRUPTOR 2 POSIC.</t>
  </si>
  <si>
    <t>ESTUFA CALOVENTOR</t>
  </si>
  <si>
    <t>750/1400W</t>
  </si>
  <si>
    <t>TROPIC/TURBOFORZADOR TORRE</t>
  </si>
  <si>
    <t>1500W</t>
  </si>
  <si>
    <t>MOD.SOLEIL/INFRARROJO/FORZADOR/FRENT MALLADO/CON PIE/ELCT.</t>
  </si>
  <si>
    <t>1000/2000W</t>
  </si>
  <si>
    <t>MOD.CONFORTROOM/TIPO SPLIT/CONTROL REMOTO/PROGR.HASTA 7HS</t>
  </si>
  <si>
    <t>HELADERA CON FREEZER</t>
  </si>
  <si>
    <t>12 PIES</t>
  </si>
  <si>
    <t>CT 225B/210 LTS/2 PTAS/MANIJA EMPOTRADA/CONT.TEMP/ESTANTES</t>
  </si>
  <si>
    <t>HORNO ELECTRICO</t>
  </si>
  <si>
    <t>45 LTS</t>
  </si>
  <si>
    <t>CONTROL MEC./COC. CONVENCIONAL/1500W POT./GRILL /TIMER 90"</t>
  </si>
  <si>
    <t>GARDEN LIFE</t>
  </si>
  <si>
    <t>JUEGO DE COCINA</t>
  </si>
  <si>
    <t>0.90MTS</t>
  </si>
  <si>
    <t>KIT DE COCINA/3 PUERTAS-3 CAJONES</t>
  </si>
  <si>
    <t>JUEGO DE TOALLAS</t>
  </si>
  <si>
    <t>2 PIEZAS/500GS</t>
  </si>
  <si>
    <t>500GS/ TOALLA Y TOALLON</t>
  </si>
  <si>
    <t>LICUADORA</t>
  </si>
  <si>
    <t>1.8 LTS</t>
  </si>
  <si>
    <t>MOD.FRUTALIC/3VEL./600W/PICO VERTEDOR</t>
  </si>
  <si>
    <t>MESA DE LUZ</t>
  </si>
  <si>
    <t>0.40 CM</t>
  </si>
  <si>
    <t>2 CAJONES/MDF/LINEA FORTALEZA</t>
  </si>
  <si>
    <t>1 CAJON</t>
  </si>
  <si>
    <t>MODELO DAKAR /CAJON/IMPREGN/EXPRESS/ IMPREGNADO</t>
  </si>
  <si>
    <t>DOS CAJONES</t>
  </si>
  <si>
    <t>MOD. PREMIUM/2 CAJONES/DETALLES ALUMINIO/</t>
  </si>
  <si>
    <t>1.50 X 0.80 MTS.</t>
  </si>
  <si>
    <t>NEBULIZADOR</t>
  </si>
  <si>
    <t>FAMILIAR(03008)</t>
  </si>
  <si>
    <t>MOD.LOCOMOTORA/INFANTIL/SILENCIOSO/AMPOLLA NEBULIZADORA/MASCARA INFANTIL/ADULTOS/ACCESORIO BUCAL</t>
  </si>
  <si>
    <t>SAN UP</t>
  </si>
  <si>
    <t>FAMILIAR(03006)</t>
  </si>
  <si>
    <t>MOD. RESPINEB/A PISTON/SILENCIOSO/AMPOLLA NEBULIZADORA/MASCARA INFANTIL/ADULTOS/ACCESORIO BUCAL</t>
  </si>
  <si>
    <t>FAMILIAR(03019)</t>
  </si>
  <si>
    <t>MOD.ULTRASONICO/TWISTER/SILENCIOSO/MASCARA INFANTIL ADULTOS/PICO BUCAL</t>
  </si>
  <si>
    <t>FAMILIAR(03009)</t>
  </si>
  <si>
    <t>MODELO PLUS II/INFANTIL/SILENCIOSO/AMPOLLA NEBULIZADORA</t>
  </si>
  <si>
    <t>ORGANIZADOR MULTI.</t>
  </si>
  <si>
    <t>0.60X 1.80MTS</t>
  </si>
  <si>
    <t>2 PUERTAS/ESTANTES/LAMINADO</t>
  </si>
  <si>
    <t>PLANCHAS A VAPOR</t>
  </si>
  <si>
    <t>1400W</t>
  </si>
  <si>
    <t>MOD.ALP-V/VAPOR/BASE INOX/AUTOLIMPIEZA/TEMP.REG/INDICADOR LUMINOSO</t>
  </si>
  <si>
    <t>2000 W/VAPOR</t>
  </si>
  <si>
    <t>COD.P78/A VAPOR/TANQUE AGUA/LUZ INDICADOR/BASE ALUMINIO</t>
  </si>
  <si>
    <t>1000W</t>
  </si>
  <si>
    <t>MOD.ALS-RS-101/ROCIADOR/BASE INOX/TEMP.REGULAB/INDICADOR LUMINOSO</t>
  </si>
  <si>
    <t>PLANCHITA DE PELO</t>
  </si>
  <si>
    <t>HP-8401/PLACAS CERAMICAS/QUERATINA/PERSONAL/PORTABLE</t>
  </si>
  <si>
    <t>RESPALDO P/SOMMIER</t>
  </si>
  <si>
    <t>1.00 MTS</t>
  </si>
  <si>
    <t>RESP 100MTS /COMBINADO/</t>
  </si>
  <si>
    <t>RESP 180 /COMBINADO/</t>
  </si>
  <si>
    <t>ROPERO</t>
  </si>
  <si>
    <t>1.20 MTS</t>
  </si>
  <si>
    <t>4 PTAS- 2 CAJONES/MDF/LUSTRADO/LINEA FORTALEZA</t>
  </si>
  <si>
    <t>1.80MTS</t>
  </si>
  <si>
    <t>6 PUERTAS ABRIR /3 CAJONES /MELAMINA</t>
  </si>
  <si>
    <t>0.90 CM</t>
  </si>
  <si>
    <t>3 PUERTAS ABRIR /2 CAJONES /MELAMINA/FORTALEZA</t>
  </si>
  <si>
    <t>SABANAS</t>
  </si>
  <si>
    <t>150 HILOS/30CM/ALGODON-POLIESTER</t>
  </si>
  <si>
    <t>SECARROPAS</t>
  </si>
  <si>
    <t>6 KG</t>
  </si>
  <si>
    <t>MOD. POR CALOR/DE PARED/8 PERCHAS/PROGRAMABLE</t>
  </si>
  <si>
    <t>5.5 KG</t>
  </si>
  <si>
    <t>COD. C755/2/VISION/2800 RPM/TACHO PVC/TAMBOR ACERO</t>
  </si>
  <si>
    <t>KOH-I-NOOR</t>
  </si>
  <si>
    <t>2800 RPM/TAMBOR ACERO/TACHO PVC/FAMILIAR/COLORES</t>
  </si>
  <si>
    <t>SILLA</t>
  </si>
  <si>
    <t>CAÑO</t>
  </si>
  <si>
    <t>CAÑO1"X1/4"X0.9MM</t>
  </si>
  <si>
    <t>MOD.BARCELONA/ASIENTO TAPIZADO/RESPALDO CAÑO Y TAPIZADO</t>
  </si>
  <si>
    <t>DIEMEL</t>
  </si>
  <si>
    <t>CAÑO2</t>
  </si>
  <si>
    <t>MOD.S11/CAÑO2"/ASIENTO TAPIZADO/RESPALDO DE CAÑO CON TAPIZADO OVALADO</t>
  </si>
  <si>
    <t>MOD.S08/CAÑO2/PESADO/ASIENTO TAPIZADO/RESPALDO CAÑO</t>
  </si>
  <si>
    <t>SILLON</t>
  </si>
  <si>
    <t>MIAMI</t>
  </si>
  <si>
    <t>REFORZADO/INDIVIDUAL/VARIOS COLORES</t>
  </si>
  <si>
    <t>TABLA DE PLANCHADO</t>
  </si>
  <si>
    <t>ORGANIZADOR</t>
  </si>
  <si>
    <t>UNA PTAS/ 2 ESTANTES REVESTIDO/PERCHERO</t>
  </si>
  <si>
    <t>TENSIOMETRO</t>
  </si>
  <si>
    <t>ANEROIDE(06103)</t>
  </si>
  <si>
    <t>MOD.ANEROIDE/CON ESTETOCOPIO/ESTUCHE PROTECTOR/CALIBRACION CERTIFICADA</t>
  </si>
  <si>
    <t>DIGITAL/MUÑECA(06107)</t>
  </si>
  <si>
    <t>DIGITAL DE MUÑECA/120 MEM EN 3 BASES DE DATOS/DETECTOR LATIDOS IRREGULARES</t>
  </si>
  <si>
    <t>ZAPATERO</t>
  </si>
  <si>
    <t>FAMILIAR</t>
  </si>
  <si>
    <t>BOTINERO/2 PUERTAS/18 PARES</t>
  </si>
  <si>
    <t>16 PIES</t>
  </si>
  <si>
    <t>MOD.1600B/DOS FRIOS/DOS PTAS/FREEZER/BLCA</t>
  </si>
  <si>
    <t>2 PUERTAS/2F-1200/FREEZER 239 LTS/</t>
  </si>
  <si>
    <t>140001</t>
  </si>
  <si>
    <t>LAVARROPA</t>
  </si>
  <si>
    <t>SILENT 4051</t>
  </si>
  <si>
    <t>SILENT/6  PROG/PVC REDOND/5KG/MOTOR 1/5 HP</t>
  </si>
  <si>
    <t>2 1/2 PLAZAS</t>
  </si>
  <si>
    <t>MOD.LCSCHEL/2P1/CHENILLE/2FUNDAS DE ALMOHADAS</t>
  </si>
  <si>
    <t>PVC</t>
  </si>
  <si>
    <t>REDOND/5KG/MOTOR 1/5 HP</t>
  </si>
  <si>
    <t>MESA TAPA MELAMINA/BASE DE3"/PINTURA EXPOXI+ 6 MOD.S99/CAÑO2"PESADO/ASIENTO RESPALDO TAPIZ</t>
  </si>
  <si>
    <t>juego de mesa y silla</t>
  </si>
  <si>
    <t>630010 /720017</t>
  </si>
  <si>
    <t>1 plaza 1/2</t>
  </si>
  <si>
    <t>2 plaza 1/2</t>
  </si>
  <si>
    <t>CACHAREL JUEGO SABANA 2 FUNDAS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</si>
</sst>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6" formatCode="_-&quot;$&quot;* #,##0_-;\-&quot;$&quot;* #,##0_-;_-&quot;$&quot;* &quot;-&quot;??_-;_-@_-"/>
  </numFmts>
  <fonts count="15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9"/>
      <color rgb="FF59595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sz val="9.9499999999999993"/>
      <color indexed="8"/>
      <name val="Arial"/>
      <family val="2"/>
    </font>
    <font>
      <b/>
      <sz val="9.9499999999999993"/>
      <color indexed="8"/>
      <name val="Calibri"/>
      <family val="2"/>
      <scheme val="major"/>
    </font>
    <font>
      <b/>
      <sz val="12"/>
      <color rgb="FF59595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4" fillId="2" borderId="1" applyNumberFormat="0" applyAlignment="0" applyProtection="0"/>
    <xf numFmtId="0" fontId="2" fillId="2" borderId="1" applyNumberFormat="0" applyAlignment="0" applyProtection="0"/>
    <xf numFmtId="0" fontId="5" fillId="0" borderId="0" applyNumberFormat="0" applyFill="0" applyAlignment="0" applyProtection="0"/>
    <xf numFmtId="0" fontId="3" fillId="0" borderId="2" applyBorder="0">
      <alignment vertical="center"/>
    </xf>
    <xf numFmtId="164" fontId="7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166" fontId="0" fillId="0" borderId="0" xfId="6" applyNumberFormat="1" applyFont="1" applyBorder="1" applyAlignment="1">
      <alignment horizontal="center" vertical="center"/>
    </xf>
    <xf numFmtId="166" fontId="11" fillId="0" borderId="0" xfId="6" applyNumberFormat="1" applyFont="1" applyBorder="1" applyAlignment="1">
      <alignment vertical="center"/>
    </xf>
    <xf numFmtId="166" fontId="0" fillId="0" borderId="0" xfId="0" applyNumberFormat="1" applyBorder="1"/>
    <xf numFmtId="0" fontId="9" fillId="4" borderId="0" xfId="4" applyFont="1" applyFill="1" applyBorder="1" applyAlignment="1">
      <alignment horizontal="center"/>
    </xf>
    <xf numFmtId="166" fontId="8" fillId="0" borderId="4" xfId="6" applyNumberFormat="1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6" fontId="8" fillId="0" borderId="6" xfId="6" applyNumberFormat="1" applyFont="1" applyBorder="1" applyAlignment="1">
      <alignment vertical="center"/>
    </xf>
    <xf numFmtId="166" fontId="11" fillId="0" borderId="10" xfId="6" applyNumberFormat="1" applyFont="1" applyBorder="1" applyAlignment="1">
      <alignment horizontal="center" vertical="center"/>
    </xf>
    <xf numFmtId="0" fontId="14" fillId="5" borderId="11" xfId="4" applyFont="1" applyFill="1" applyBorder="1" applyAlignment="1">
      <alignment horizontal="center"/>
    </xf>
    <xf numFmtId="0" fontId="14" fillId="5" borderId="5" xfId="4" applyFont="1" applyFill="1" applyBorder="1" applyAlignment="1">
      <alignment horizontal="center"/>
    </xf>
    <xf numFmtId="3" fontId="12" fillId="3" borderId="12" xfId="0" applyNumberFormat="1" applyFont="1" applyFill="1" applyBorder="1" applyAlignment="1">
      <alignment horizontal="center" vertical="center"/>
    </xf>
    <xf numFmtId="3" fontId="12" fillId="3" borderId="13" xfId="0" applyNumberFormat="1" applyFont="1" applyFill="1" applyBorder="1" applyAlignment="1">
      <alignment horizontal="center" vertical="center"/>
    </xf>
    <xf numFmtId="3" fontId="12" fillId="3" borderId="14" xfId="0" applyNumberFormat="1" applyFont="1" applyFill="1" applyBorder="1" applyAlignment="1">
      <alignment horizontal="center" vertical="center"/>
    </xf>
    <xf numFmtId="166" fontId="8" fillId="0" borderId="9" xfId="6" applyNumberFormat="1" applyFont="1" applyBorder="1" applyAlignment="1">
      <alignment vertical="center"/>
    </xf>
    <xf numFmtId="166" fontId="11" fillId="0" borderId="3" xfId="6" applyNumberFormat="1" applyFont="1" applyBorder="1" applyAlignment="1">
      <alignment horizontal="center" vertical="center"/>
    </xf>
  </cellXfs>
  <cellStyles count="8">
    <cellStyle name="Encabezado 1" xfId="2" builtinId="16" customBuiltin="1"/>
    <cellStyle name="Formato Quién" xfId="5"/>
    <cellStyle name="Moneda" xfId="6" builtinId="4"/>
    <cellStyle name="Normal" xfId="0" builtinId="0" customBuiltin="1"/>
    <cellStyle name="Normal 2" xfId="7"/>
    <cellStyle name="Título" xfId="1" builtinId="15" customBuiltin="1"/>
    <cellStyle name="Título 2" xfId="3" builtinId="17" customBuiltin="1"/>
    <cellStyle name="Título 3" xfId="4" builtinId="18" customBuiltin="1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18</xdr:col>
      <xdr:colOff>55524</xdr:colOff>
      <xdr:row>40</xdr:row>
      <xdr:rowOff>75286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27D80"/>
      </a:dk2>
      <a:lt2>
        <a:srgbClr val="E3DED1"/>
      </a:lt2>
      <a:accent1>
        <a:srgbClr val="CC4D0E"/>
      </a:accent1>
      <a:accent2>
        <a:srgbClr val="9F2936"/>
      </a:accent2>
      <a:accent3>
        <a:srgbClr val="1B587C"/>
      </a:accent3>
      <a:accent4>
        <a:srgbClr val="45763A"/>
      </a:accent4>
      <a:accent5>
        <a:srgbClr val="604878"/>
      </a:accent5>
      <a:accent6>
        <a:srgbClr val="CB2383"/>
      </a:accent6>
      <a:hlink>
        <a:srgbClr val="6B9F25"/>
      </a:hlink>
      <a:folHlink>
        <a:srgbClr val="B26B02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D71"/>
  <sheetViews>
    <sheetView tabSelected="1" zoomScale="80" zoomScaleNormal="80" workbookViewId="0">
      <selection activeCell="G1" sqref="G1:G1048576"/>
    </sheetView>
  </sheetViews>
  <sheetFormatPr baseColWidth="10" defaultRowHeight="15" x14ac:dyDescent="0.25"/>
  <cols>
    <col min="1" max="2" width="13" customWidth="1"/>
    <col min="3" max="3" width="22.85546875" customWidth="1"/>
    <col min="4" max="4" width="13" customWidth="1"/>
    <col min="5" max="5" width="55.42578125" customWidth="1"/>
    <col min="6" max="6" width="22.7109375" customWidth="1"/>
    <col min="7" max="7" width="9.140625" customWidth="1"/>
    <col min="8" max="9" width="20.7109375" customWidth="1"/>
    <col min="10" max="10" width="9.28515625" style="12" customWidth="1"/>
    <col min="11" max="11" width="13" customWidth="1"/>
    <col min="12" max="12" width="2.28515625" hidden="1" customWidth="1"/>
    <col min="13" max="13" width="5.140625" customWidth="1"/>
    <col min="14" max="14" width="15" hidden="1" customWidth="1"/>
    <col min="15" max="15" width="4" hidden="1" customWidth="1"/>
    <col min="16" max="16" width="11.42578125" hidden="1" customWidth="1"/>
    <col min="17" max="25" width="11.42578125" customWidth="1"/>
  </cols>
  <sheetData>
    <row r="1" spans="1:15" ht="24.95" customHeight="1" x14ac:dyDescent="0.25">
      <c r="A1" s="11">
        <v>75003</v>
      </c>
      <c r="B1" s="11"/>
      <c r="C1" s="5" t="s">
        <v>17</v>
      </c>
      <c r="D1" s="5" t="s">
        <v>18</v>
      </c>
      <c r="E1" s="13" t="s">
        <v>19</v>
      </c>
      <c r="F1" s="20"/>
      <c r="G1" s="20"/>
      <c r="H1" s="14" t="s">
        <v>20</v>
      </c>
      <c r="I1" s="14"/>
      <c r="J1" s="17">
        <v>12</v>
      </c>
      <c r="K1" s="15">
        <v>3869</v>
      </c>
      <c r="L1" s="6"/>
      <c r="M1" s="1"/>
      <c r="N1" s="2" t="e">
        <f>((K1*(#REF!)%)+K1)/24</f>
        <v>#REF!</v>
      </c>
      <c r="O1" s="3"/>
    </row>
    <row r="2" spans="1:15" ht="24.95" customHeight="1" x14ac:dyDescent="0.25">
      <c r="A2" s="11">
        <v>75015</v>
      </c>
      <c r="B2" s="11"/>
      <c r="C2" s="5" t="s">
        <v>17</v>
      </c>
      <c r="D2" s="5" t="s">
        <v>188</v>
      </c>
      <c r="E2" s="13" t="s">
        <v>189</v>
      </c>
      <c r="F2" s="20"/>
      <c r="G2" s="20"/>
      <c r="H2" s="14" t="s">
        <v>20</v>
      </c>
      <c r="I2" s="14"/>
      <c r="J2" s="18">
        <v>22</v>
      </c>
      <c r="K2" s="16">
        <v>8841</v>
      </c>
      <c r="L2" s="6"/>
      <c r="M2" s="1"/>
      <c r="N2" s="2" t="e">
        <f>((K2*(#REF!)%)+K2)/24</f>
        <v>#REF!</v>
      </c>
      <c r="O2" s="3"/>
    </row>
    <row r="3" spans="1:15" ht="20.100000000000001" customHeight="1" x14ac:dyDescent="0.25">
      <c r="A3" s="11">
        <v>684012</v>
      </c>
      <c r="B3" s="11"/>
      <c r="C3" s="5" t="s">
        <v>100</v>
      </c>
      <c r="D3" s="5" t="s">
        <v>101</v>
      </c>
      <c r="E3" s="13" t="s">
        <v>102</v>
      </c>
      <c r="F3" s="20"/>
      <c r="G3" s="20"/>
      <c r="H3" s="14" t="s">
        <v>4</v>
      </c>
      <c r="I3" s="14"/>
      <c r="J3" s="18">
        <v>8</v>
      </c>
      <c r="K3" s="16">
        <v>9623</v>
      </c>
      <c r="L3" s="9">
        <v>0</v>
      </c>
      <c r="M3" s="1"/>
      <c r="N3" s="2" t="e">
        <f>((K3*(#REF!)%)+K3)/24</f>
        <v>#REF!</v>
      </c>
      <c r="O3" s="3"/>
    </row>
    <row r="4" spans="1:15" ht="20.100000000000001" customHeight="1" x14ac:dyDescent="0.25">
      <c r="A4" s="11">
        <v>681003</v>
      </c>
      <c r="B4" s="11"/>
      <c r="C4" s="5" t="s">
        <v>30</v>
      </c>
      <c r="D4" s="5" t="s">
        <v>33</v>
      </c>
      <c r="E4" s="13" t="s">
        <v>34</v>
      </c>
      <c r="F4" s="20"/>
      <c r="G4" s="20"/>
      <c r="H4" s="14" t="s">
        <v>4</v>
      </c>
      <c r="I4" s="14"/>
      <c r="J4" s="18">
        <v>9</v>
      </c>
      <c r="K4" s="16">
        <v>16463</v>
      </c>
      <c r="L4" s="6"/>
      <c r="M4" s="1"/>
      <c r="N4" s="2" t="e">
        <f>((K4*(#REF!)%)+K4)/24</f>
        <v>#REF!</v>
      </c>
      <c r="O4" s="3"/>
    </row>
    <row r="5" spans="1:15" ht="20.100000000000001" customHeight="1" x14ac:dyDescent="0.25">
      <c r="A5" s="11">
        <v>681015</v>
      </c>
      <c r="B5" s="11"/>
      <c r="C5" s="5" t="s">
        <v>30</v>
      </c>
      <c r="D5" s="5" t="s">
        <v>31</v>
      </c>
      <c r="E5" s="13" t="s">
        <v>32</v>
      </c>
      <c r="F5" s="20"/>
      <c r="G5" s="20"/>
      <c r="H5" s="14" t="s">
        <v>29</v>
      </c>
      <c r="I5" s="14"/>
      <c r="J5" s="18">
        <v>13</v>
      </c>
      <c r="K5" s="16">
        <v>8765</v>
      </c>
      <c r="L5" s="6"/>
      <c r="M5" s="1"/>
      <c r="N5" s="2" t="e">
        <f>((K5*(#REF!)%)+K5)/24</f>
        <v>#REF!</v>
      </c>
      <c r="O5" s="3"/>
    </row>
    <row r="6" spans="1:15" ht="20.100000000000001" customHeight="1" x14ac:dyDescent="0.25">
      <c r="A6" s="11">
        <v>681016</v>
      </c>
      <c r="B6" s="11"/>
      <c r="C6" s="5" t="s">
        <v>30</v>
      </c>
      <c r="D6" s="5" t="s">
        <v>28</v>
      </c>
      <c r="E6" s="13" t="s">
        <v>35</v>
      </c>
      <c r="F6" s="20"/>
      <c r="G6" s="20"/>
      <c r="H6" s="14" t="s">
        <v>29</v>
      </c>
      <c r="I6" s="14"/>
      <c r="J6" s="18">
        <v>8</v>
      </c>
      <c r="K6" s="16">
        <v>6636</v>
      </c>
      <c r="L6" s="6"/>
      <c r="M6" s="1"/>
      <c r="N6" s="2" t="e">
        <f>((K6*(#REF!)%)+K6)/24</f>
        <v>#REF!</v>
      </c>
      <c r="O6" s="3"/>
    </row>
    <row r="7" spans="1:15" ht="20.100000000000001" customHeight="1" x14ac:dyDescent="0.25">
      <c r="A7" s="11">
        <v>560018</v>
      </c>
      <c r="B7" s="11"/>
      <c r="C7" s="5" t="s">
        <v>53</v>
      </c>
      <c r="D7" s="5" t="s">
        <v>54</v>
      </c>
      <c r="E7" s="13" t="s">
        <v>55</v>
      </c>
      <c r="F7" s="20"/>
      <c r="G7" s="20"/>
      <c r="H7" s="14" t="s">
        <v>16</v>
      </c>
      <c r="I7" s="14"/>
      <c r="J7" s="18">
        <v>7</v>
      </c>
      <c r="K7" s="16">
        <v>12141</v>
      </c>
      <c r="L7" s="6"/>
      <c r="M7" s="1"/>
      <c r="N7" s="2" t="e">
        <f>((K7*(#REF!)%)+K7)/24</f>
        <v>#REF!</v>
      </c>
      <c r="O7" s="3"/>
    </row>
    <row r="8" spans="1:15" ht="20.100000000000001" customHeight="1" x14ac:dyDescent="0.25">
      <c r="A8" s="11">
        <v>101008</v>
      </c>
      <c r="B8" s="11"/>
      <c r="C8" s="5" t="s">
        <v>36</v>
      </c>
      <c r="D8" s="5" t="s">
        <v>37</v>
      </c>
      <c r="E8" s="13" t="s">
        <v>38</v>
      </c>
      <c r="F8" s="20"/>
      <c r="G8" s="20"/>
      <c r="H8" s="14" t="s">
        <v>3</v>
      </c>
      <c r="I8" s="14"/>
      <c r="J8" s="18">
        <v>7</v>
      </c>
      <c r="K8" s="16">
        <v>4295</v>
      </c>
      <c r="L8" s="7"/>
      <c r="M8" s="1"/>
      <c r="N8" s="2" t="e">
        <f>((K8*(#REF!)%)+K8)/24</f>
        <v>#REF!</v>
      </c>
      <c r="O8" s="3"/>
    </row>
    <row r="9" spans="1:15" ht="20.100000000000001" customHeight="1" x14ac:dyDescent="0.25">
      <c r="A9" s="11">
        <v>551001</v>
      </c>
      <c r="B9" s="11"/>
      <c r="C9" s="5" t="s">
        <v>43</v>
      </c>
      <c r="D9" s="5" t="s">
        <v>44</v>
      </c>
      <c r="E9" s="13" t="s">
        <v>45</v>
      </c>
      <c r="F9" s="20"/>
      <c r="G9" s="20"/>
      <c r="H9" s="14" t="s">
        <v>46</v>
      </c>
      <c r="I9" s="14"/>
      <c r="J9" s="18">
        <v>9</v>
      </c>
      <c r="K9" s="16">
        <v>7239</v>
      </c>
      <c r="L9" s="6"/>
      <c r="M9" s="1"/>
      <c r="N9" s="2" t="e">
        <f>((K9*(#REF!)%)+K9)/24</f>
        <v>#REF!</v>
      </c>
      <c r="O9" s="3"/>
    </row>
    <row r="10" spans="1:15" ht="20.100000000000001" customHeight="1" x14ac:dyDescent="0.25">
      <c r="A10" s="11">
        <v>550019</v>
      </c>
      <c r="B10" s="11"/>
      <c r="C10" s="5" t="s">
        <v>47</v>
      </c>
      <c r="D10" s="5" t="s">
        <v>48</v>
      </c>
      <c r="E10" s="13" t="s">
        <v>49</v>
      </c>
      <c r="F10" s="20"/>
      <c r="G10" s="20"/>
      <c r="H10" s="14" t="s">
        <v>50</v>
      </c>
      <c r="I10" s="14"/>
      <c r="J10" s="18">
        <v>7</v>
      </c>
      <c r="K10" s="16">
        <v>5235</v>
      </c>
      <c r="L10" s="6"/>
      <c r="M10" s="1"/>
      <c r="N10" s="2" t="e">
        <f>((K10*(#REF!)%)+K10)/24</f>
        <v>#REF!</v>
      </c>
      <c r="O10" s="3"/>
    </row>
    <row r="11" spans="1:15" ht="20.100000000000001" customHeight="1" x14ac:dyDescent="0.25">
      <c r="A11" s="11">
        <v>552001</v>
      </c>
      <c r="B11" s="11"/>
      <c r="C11" s="5" t="s">
        <v>51</v>
      </c>
      <c r="D11" s="5" t="s">
        <v>31</v>
      </c>
      <c r="E11" s="13" t="s">
        <v>52</v>
      </c>
      <c r="F11" s="20"/>
      <c r="G11" s="20"/>
      <c r="H11" s="14" t="s">
        <v>46</v>
      </c>
      <c r="I11" s="14"/>
      <c r="J11" s="18">
        <v>7</v>
      </c>
      <c r="K11" s="16">
        <v>11653</v>
      </c>
      <c r="L11" s="6"/>
      <c r="M11" s="1"/>
      <c r="N11" s="2" t="e">
        <f>((K11*(#REF!)%)+K11)/24</f>
        <v>#REF!</v>
      </c>
      <c r="O11" s="3"/>
    </row>
    <row r="12" spans="1:15" ht="20.100000000000001" customHeight="1" x14ac:dyDescent="0.25">
      <c r="A12" s="11">
        <v>160009</v>
      </c>
      <c r="B12" s="11"/>
      <c r="C12" s="5" t="s">
        <v>75</v>
      </c>
      <c r="D12" s="5" t="s">
        <v>76</v>
      </c>
      <c r="E12" s="13" t="s">
        <v>77</v>
      </c>
      <c r="F12" s="20"/>
      <c r="G12" s="20"/>
      <c r="H12" s="14" t="s">
        <v>7</v>
      </c>
      <c r="I12" s="14"/>
      <c r="J12" s="18">
        <v>21</v>
      </c>
      <c r="K12" s="16">
        <v>4567</v>
      </c>
      <c r="L12" s="9">
        <v>0</v>
      </c>
      <c r="M12" s="1"/>
      <c r="N12" s="2" t="e">
        <f>((K12*(#REF!)%)+K12)/24</f>
        <v>#REF!</v>
      </c>
      <c r="O12" s="3"/>
    </row>
    <row r="13" spans="1:15" ht="20.100000000000001" customHeight="1" x14ac:dyDescent="0.25">
      <c r="A13" s="11">
        <v>160002</v>
      </c>
      <c r="B13" s="11"/>
      <c r="C13" s="5" t="s">
        <v>75</v>
      </c>
      <c r="D13" s="5" t="s">
        <v>78</v>
      </c>
      <c r="E13" s="13" t="s">
        <v>79</v>
      </c>
      <c r="F13" s="20"/>
      <c r="G13" s="20"/>
      <c r="H13" s="14" t="s">
        <v>7</v>
      </c>
      <c r="I13" s="14"/>
      <c r="J13" s="18">
        <v>9</v>
      </c>
      <c r="K13" s="16">
        <v>3955</v>
      </c>
      <c r="L13" s="9">
        <v>0</v>
      </c>
      <c r="M13" s="1"/>
      <c r="N13" s="2" t="e">
        <f>((K13*(#REF!)%)+K13)/24</f>
        <v>#REF!</v>
      </c>
      <c r="O13" s="3"/>
    </row>
    <row r="14" spans="1:15" ht="20.100000000000001" customHeight="1" x14ac:dyDescent="0.25">
      <c r="A14" s="11">
        <v>160011</v>
      </c>
      <c r="B14" s="11"/>
      <c r="C14" s="5" t="s">
        <v>75</v>
      </c>
      <c r="D14" s="5" t="s">
        <v>80</v>
      </c>
      <c r="E14" s="13" t="s">
        <v>81</v>
      </c>
      <c r="F14" s="20"/>
      <c r="G14" s="20"/>
      <c r="H14" s="14" t="s">
        <v>7</v>
      </c>
      <c r="I14" s="14"/>
      <c r="J14" s="18">
        <v>8</v>
      </c>
      <c r="K14" s="16">
        <v>2733</v>
      </c>
      <c r="L14" s="9">
        <v>0</v>
      </c>
      <c r="M14" s="1"/>
      <c r="N14" s="2" t="e">
        <f>((K14*(#REF!)%)+K14)/24</f>
        <v>#REF!</v>
      </c>
      <c r="O14" s="3"/>
    </row>
    <row r="15" spans="1:15" ht="15.75" x14ac:dyDescent="0.25">
      <c r="A15" s="11">
        <v>160004</v>
      </c>
      <c r="B15" s="11"/>
      <c r="C15" s="5" t="s">
        <v>75</v>
      </c>
      <c r="D15" s="5" t="s">
        <v>82</v>
      </c>
      <c r="E15" s="13" t="s">
        <v>83</v>
      </c>
      <c r="F15" s="20"/>
      <c r="G15" s="20"/>
      <c r="H15" s="14" t="s">
        <v>7</v>
      </c>
      <c r="I15" s="14"/>
      <c r="J15" s="18">
        <v>7</v>
      </c>
      <c r="K15" s="16">
        <v>5157</v>
      </c>
      <c r="L15" s="4"/>
      <c r="M15" s="1"/>
      <c r="N15" s="2" t="e">
        <f>((K15*(#REF!)%)+K15)/24</f>
        <v>#REF!</v>
      </c>
      <c r="O15" s="3"/>
    </row>
    <row r="16" spans="1:15" ht="20.100000000000001" customHeight="1" x14ac:dyDescent="0.25">
      <c r="A16" s="11">
        <v>160008</v>
      </c>
      <c r="B16" s="11"/>
      <c r="C16" s="5" t="s">
        <v>75</v>
      </c>
      <c r="D16" s="5" t="s">
        <v>84</v>
      </c>
      <c r="E16" s="13" t="s">
        <v>85</v>
      </c>
      <c r="F16" s="20"/>
      <c r="G16" s="20"/>
      <c r="H16" s="14" t="s">
        <v>7</v>
      </c>
      <c r="I16" s="14"/>
      <c r="J16" s="18">
        <v>7</v>
      </c>
      <c r="K16" s="16">
        <v>3497</v>
      </c>
      <c r="L16" s="10"/>
      <c r="M16" s="1"/>
      <c r="N16" s="2" t="e">
        <f>((K16*(#REF!)%)+K16)/24</f>
        <v>#REF!</v>
      </c>
      <c r="O16" s="3"/>
    </row>
    <row r="17" spans="1:15" ht="20.100000000000001" customHeight="1" x14ac:dyDescent="0.25">
      <c r="A17" s="11">
        <v>162016</v>
      </c>
      <c r="B17" s="11"/>
      <c r="C17" s="5" t="s">
        <v>86</v>
      </c>
      <c r="D17" s="5" t="s">
        <v>87</v>
      </c>
      <c r="E17" s="13" t="s">
        <v>88</v>
      </c>
      <c r="F17" s="20"/>
      <c r="G17" s="20"/>
      <c r="H17" s="14" t="s">
        <v>3</v>
      </c>
      <c r="I17" s="14"/>
      <c r="J17" s="18">
        <v>12</v>
      </c>
      <c r="K17" s="16">
        <v>5101</v>
      </c>
      <c r="L17" s="6"/>
      <c r="M17" s="1"/>
      <c r="N17" s="2" t="e">
        <f>((K17*(#REF!)%)+K17)/24</f>
        <v>#REF!</v>
      </c>
      <c r="O17" s="3"/>
    </row>
    <row r="18" spans="1:15" ht="20.100000000000001" customHeight="1" x14ac:dyDescent="0.25">
      <c r="A18" s="11">
        <v>162005</v>
      </c>
      <c r="B18" s="11"/>
      <c r="C18" s="5" t="s">
        <v>86</v>
      </c>
      <c r="D18" s="5" t="s">
        <v>89</v>
      </c>
      <c r="E18" s="13" t="s">
        <v>90</v>
      </c>
      <c r="F18" s="20"/>
      <c r="G18" s="20"/>
      <c r="H18" s="14" t="s">
        <v>3</v>
      </c>
      <c r="I18" s="14"/>
      <c r="J18" s="18">
        <v>7</v>
      </c>
      <c r="K18" s="16">
        <v>3618</v>
      </c>
      <c r="L18" s="6"/>
      <c r="M18" s="1"/>
      <c r="N18" s="2" t="e">
        <f>((K18*(#REF!)%)+K18)/24</f>
        <v>#REF!</v>
      </c>
      <c r="O18" s="3"/>
    </row>
    <row r="19" spans="1:15" ht="20.100000000000001" customHeight="1" x14ac:dyDescent="0.25">
      <c r="A19" s="11">
        <v>162012</v>
      </c>
      <c r="B19" s="11"/>
      <c r="C19" s="5" t="s">
        <v>86</v>
      </c>
      <c r="D19" s="5" t="s">
        <v>91</v>
      </c>
      <c r="E19" s="13" t="s">
        <v>92</v>
      </c>
      <c r="F19" s="20"/>
      <c r="G19" s="20"/>
      <c r="H19" s="14" t="s">
        <v>3</v>
      </c>
      <c r="I19" s="14"/>
      <c r="J19" s="18">
        <v>7</v>
      </c>
      <c r="K19" s="16">
        <v>6323</v>
      </c>
      <c r="L19" s="6"/>
      <c r="M19" s="1"/>
      <c r="N19" s="2" t="e">
        <f>((K19*(#REF!)%)+K19)/24</f>
        <v>#REF!</v>
      </c>
      <c r="O19" s="3"/>
    </row>
    <row r="20" spans="1:15" ht="20.100000000000001" customHeight="1" x14ac:dyDescent="0.25">
      <c r="A20" s="11">
        <v>201001</v>
      </c>
      <c r="B20" s="11"/>
      <c r="C20" s="5" t="s">
        <v>93</v>
      </c>
      <c r="D20" s="5" t="s">
        <v>181</v>
      </c>
      <c r="E20" s="13" t="s">
        <v>182</v>
      </c>
      <c r="F20" s="20"/>
      <c r="G20" s="20"/>
      <c r="H20" s="14" t="s">
        <v>1</v>
      </c>
      <c r="I20" s="14"/>
      <c r="J20" s="18">
        <v>6</v>
      </c>
      <c r="K20" s="16">
        <v>43841</v>
      </c>
      <c r="L20" s="6"/>
      <c r="M20" s="1"/>
      <c r="N20" s="2" t="e">
        <f>((K20*(#REF!)%)+K20)/24</f>
        <v>#REF!</v>
      </c>
      <c r="O20" s="3"/>
    </row>
    <row r="21" spans="1:15" ht="20.100000000000001" customHeight="1" x14ac:dyDescent="0.25">
      <c r="A21" s="11">
        <v>201003</v>
      </c>
      <c r="B21" s="11"/>
      <c r="C21" s="5" t="s">
        <v>93</v>
      </c>
      <c r="D21" s="5" t="s">
        <v>94</v>
      </c>
      <c r="E21" s="13" t="s">
        <v>183</v>
      </c>
      <c r="F21" s="20"/>
      <c r="G21" s="20"/>
      <c r="H21" s="14" t="s">
        <v>1</v>
      </c>
      <c r="I21" s="14"/>
      <c r="J21" s="18">
        <v>6</v>
      </c>
      <c r="K21" s="16">
        <v>38457</v>
      </c>
      <c r="L21" s="6"/>
      <c r="M21" s="1"/>
      <c r="N21" s="2" t="e">
        <f>((K21*(#REF!)%)+K21)/24</f>
        <v>#REF!</v>
      </c>
      <c r="O21" s="3"/>
    </row>
    <row r="22" spans="1:15" ht="20.100000000000001" customHeight="1" x14ac:dyDescent="0.25">
      <c r="A22" s="11">
        <v>201021</v>
      </c>
      <c r="B22" s="11"/>
      <c r="C22" s="5" t="s">
        <v>93</v>
      </c>
      <c r="D22" s="5" t="s">
        <v>94</v>
      </c>
      <c r="E22" s="13" t="s">
        <v>95</v>
      </c>
      <c r="F22" s="20"/>
      <c r="G22" s="20"/>
      <c r="H22" s="14" t="s">
        <v>15</v>
      </c>
      <c r="I22" s="14"/>
      <c r="J22" s="18">
        <v>9</v>
      </c>
      <c r="K22" s="16">
        <v>44395</v>
      </c>
      <c r="L22" s="6"/>
      <c r="M22" s="1"/>
      <c r="N22" s="2" t="e">
        <f>((K22*(#REF!)%)+K22)/24</f>
        <v>#REF!</v>
      </c>
      <c r="O22" s="3"/>
    </row>
    <row r="23" spans="1:15" ht="20.100000000000001" customHeight="1" x14ac:dyDescent="0.25">
      <c r="A23" s="11">
        <v>110024</v>
      </c>
      <c r="B23" s="11"/>
      <c r="C23" s="5" t="s">
        <v>130</v>
      </c>
      <c r="D23" s="5" t="s">
        <v>131</v>
      </c>
      <c r="E23" s="13" t="s">
        <v>132</v>
      </c>
      <c r="F23" s="20"/>
      <c r="G23" s="20"/>
      <c r="H23" s="14" t="s">
        <v>14</v>
      </c>
      <c r="I23" s="14"/>
      <c r="J23" s="18">
        <v>10</v>
      </c>
      <c r="K23" s="16">
        <v>3985</v>
      </c>
      <c r="L23" s="6"/>
      <c r="M23" s="1"/>
      <c r="N23" s="2" t="e">
        <f>((K23*(#REF!)%)+K23)/24</f>
        <v>#REF!</v>
      </c>
      <c r="O23" s="3"/>
    </row>
    <row r="24" spans="1:15" ht="20.100000000000001" customHeight="1" x14ac:dyDescent="0.25">
      <c r="A24" s="11">
        <v>110020</v>
      </c>
      <c r="B24" s="11"/>
      <c r="C24" s="5" t="s">
        <v>130</v>
      </c>
      <c r="D24" s="5" t="s">
        <v>135</v>
      </c>
      <c r="E24" s="13" t="s">
        <v>136</v>
      </c>
      <c r="F24" s="20"/>
      <c r="G24" s="20"/>
      <c r="H24" s="14" t="s">
        <v>14</v>
      </c>
      <c r="I24" s="14"/>
      <c r="J24" s="18">
        <v>8</v>
      </c>
      <c r="K24" s="16">
        <v>3299</v>
      </c>
      <c r="L24" s="6"/>
      <c r="M24" s="1"/>
      <c r="N24" s="2" t="e">
        <f>((K24*(#REF!)%)+K24)/24</f>
        <v>#REF!</v>
      </c>
      <c r="O24" s="3"/>
    </row>
    <row r="25" spans="1:15" ht="20.100000000000001" customHeight="1" x14ac:dyDescent="0.25">
      <c r="A25" s="11">
        <v>110023</v>
      </c>
      <c r="B25" s="11"/>
      <c r="C25" s="5" t="s">
        <v>130</v>
      </c>
      <c r="D25" s="5" t="s">
        <v>133</v>
      </c>
      <c r="E25" s="13" t="s">
        <v>134</v>
      </c>
      <c r="F25" s="20"/>
      <c r="G25" s="20"/>
      <c r="H25" s="14" t="s">
        <v>8</v>
      </c>
      <c r="I25" s="14"/>
      <c r="J25" s="18">
        <v>8</v>
      </c>
      <c r="K25" s="16">
        <v>2375</v>
      </c>
      <c r="L25" s="6"/>
      <c r="M25" s="1"/>
      <c r="N25" s="2" t="e">
        <f>((K25*(#REF!)%)+K25)/24</f>
        <v>#REF!</v>
      </c>
      <c r="O25" s="3"/>
    </row>
    <row r="26" spans="1:15" ht="20.100000000000001" customHeight="1" x14ac:dyDescent="0.25">
      <c r="A26" s="11">
        <v>125001</v>
      </c>
      <c r="B26" s="11"/>
      <c r="C26" s="5" t="s">
        <v>137</v>
      </c>
      <c r="D26" s="5" t="s">
        <v>21</v>
      </c>
      <c r="E26" s="13" t="s">
        <v>138</v>
      </c>
      <c r="F26" s="20"/>
      <c r="G26" s="20"/>
      <c r="H26" s="14" t="s">
        <v>12</v>
      </c>
      <c r="I26" s="14"/>
      <c r="J26" s="18">
        <v>7</v>
      </c>
      <c r="K26" s="16">
        <v>3481</v>
      </c>
      <c r="L26" s="6"/>
      <c r="M26" s="1"/>
      <c r="N26" s="2" t="e">
        <f>((K26*(#REF!)%)+K26)/24</f>
        <v>#REF!</v>
      </c>
      <c r="O26" s="3"/>
    </row>
    <row r="27" spans="1:15" ht="20.100000000000001" customHeight="1" x14ac:dyDescent="0.25">
      <c r="A27" s="11">
        <v>100001</v>
      </c>
      <c r="B27" s="11"/>
      <c r="C27" s="5" t="s">
        <v>106</v>
      </c>
      <c r="D27" s="5" t="s">
        <v>107</v>
      </c>
      <c r="E27" s="13" t="s">
        <v>108</v>
      </c>
      <c r="F27" s="20"/>
      <c r="G27" s="20"/>
      <c r="H27" s="14" t="s">
        <v>3</v>
      </c>
      <c r="I27" s="14"/>
      <c r="J27" s="18">
        <v>7</v>
      </c>
      <c r="K27" s="16">
        <v>4295</v>
      </c>
      <c r="L27" s="6"/>
      <c r="M27" s="1"/>
      <c r="N27" s="2" t="e">
        <f>((K27*(#REF!)%)+K27)/24</f>
        <v>#REF!</v>
      </c>
      <c r="O27" s="3"/>
    </row>
    <row r="28" spans="1:15" ht="20.100000000000001" customHeight="1" x14ac:dyDescent="0.25">
      <c r="A28" s="11">
        <v>410003</v>
      </c>
      <c r="B28" s="11"/>
      <c r="C28" s="5" t="s">
        <v>96</v>
      </c>
      <c r="D28" s="5" t="s">
        <v>97</v>
      </c>
      <c r="E28" s="13" t="s">
        <v>98</v>
      </c>
      <c r="F28" s="20"/>
      <c r="G28" s="20"/>
      <c r="H28" s="14" t="s">
        <v>5</v>
      </c>
      <c r="I28" s="14"/>
      <c r="J28" s="18">
        <v>14</v>
      </c>
      <c r="K28" s="16">
        <v>11963</v>
      </c>
      <c r="L28" s="6"/>
      <c r="M28" s="1"/>
      <c r="N28" s="2" t="e">
        <f>((K28*(#REF!)%)+K28)/24</f>
        <v>#REF!</v>
      </c>
      <c r="O28" s="3"/>
    </row>
    <row r="29" spans="1:15" ht="20.100000000000001" customHeight="1" x14ac:dyDescent="0.25">
      <c r="A29" s="11">
        <v>154006</v>
      </c>
      <c r="B29" s="11"/>
      <c r="C29" s="5" t="s">
        <v>173</v>
      </c>
      <c r="D29" s="5" t="s">
        <v>174</v>
      </c>
      <c r="E29" s="13" t="s">
        <v>175</v>
      </c>
      <c r="F29" s="20"/>
      <c r="G29" s="20"/>
      <c r="H29" s="14" t="s">
        <v>120</v>
      </c>
      <c r="I29" s="14"/>
      <c r="J29" s="18">
        <v>11</v>
      </c>
      <c r="K29" s="16">
        <v>3625</v>
      </c>
      <c r="L29" s="6"/>
      <c r="M29" s="1"/>
      <c r="N29" s="2" t="e">
        <f>((K29*(#REF!)%)+K29)/24</f>
        <v>#REF!</v>
      </c>
      <c r="O29" s="3"/>
    </row>
    <row r="30" spans="1:15" ht="20.100000000000001" customHeight="1" x14ac:dyDescent="0.25">
      <c r="A30" s="11">
        <v>154007</v>
      </c>
      <c r="B30" s="11"/>
      <c r="C30" s="5" t="s">
        <v>173</v>
      </c>
      <c r="D30" s="5" t="s">
        <v>176</v>
      </c>
      <c r="E30" s="13" t="s">
        <v>177</v>
      </c>
      <c r="F30" s="20"/>
      <c r="G30" s="20"/>
      <c r="H30" s="14" t="s">
        <v>120</v>
      </c>
      <c r="I30" s="14"/>
      <c r="J30" s="18">
        <v>7</v>
      </c>
      <c r="K30" s="16">
        <v>6909</v>
      </c>
      <c r="L30" s="6"/>
      <c r="M30" s="1"/>
      <c r="N30" s="2" t="e">
        <f>((K30*(#REF!)%)+K30)/24</f>
        <v>#REF!</v>
      </c>
      <c r="O30" s="3"/>
    </row>
    <row r="31" spans="1:15" ht="20.100000000000001" customHeight="1" x14ac:dyDescent="0.25">
      <c r="A31" s="11">
        <v>106011</v>
      </c>
      <c r="B31" s="11"/>
      <c r="C31" s="5" t="s">
        <v>117</v>
      </c>
      <c r="D31" s="5" t="s">
        <v>118</v>
      </c>
      <c r="E31" s="13" t="s">
        <v>119</v>
      </c>
      <c r="F31" s="20"/>
      <c r="G31" s="20"/>
      <c r="H31" s="14" t="s">
        <v>120</v>
      </c>
      <c r="I31" s="14"/>
      <c r="J31" s="18">
        <v>10</v>
      </c>
      <c r="K31" s="16">
        <v>8137</v>
      </c>
      <c r="L31" s="6"/>
      <c r="M31" s="1"/>
      <c r="N31" s="2" t="e">
        <f>((K31*(#REF!)%)+K31)/24</f>
        <v>#REF!</v>
      </c>
      <c r="O31" s="3"/>
    </row>
    <row r="32" spans="1:15" ht="20.100000000000001" customHeight="1" x14ac:dyDescent="0.25">
      <c r="A32" s="11">
        <v>106010</v>
      </c>
      <c r="B32" s="11"/>
      <c r="C32" s="5" t="s">
        <v>117</v>
      </c>
      <c r="D32" s="5" t="s">
        <v>121</v>
      </c>
      <c r="E32" s="13" t="s">
        <v>122</v>
      </c>
      <c r="F32" s="20"/>
      <c r="G32" s="20"/>
      <c r="H32" s="14" t="s">
        <v>120</v>
      </c>
      <c r="I32" s="14"/>
      <c r="J32" s="18">
        <v>9</v>
      </c>
      <c r="K32" s="16">
        <v>6845</v>
      </c>
      <c r="L32" s="6"/>
      <c r="M32" s="1"/>
      <c r="N32" s="2" t="e">
        <f>((K32*(#REF!)%)+K32)/24</f>
        <v>#REF!</v>
      </c>
      <c r="O32" s="3"/>
    </row>
    <row r="33" spans="1:15" ht="20.100000000000001" customHeight="1" x14ac:dyDescent="0.25">
      <c r="A33" s="11">
        <v>106013</v>
      </c>
      <c r="B33" s="11"/>
      <c r="C33" s="5" t="s">
        <v>117</v>
      </c>
      <c r="D33" s="5" t="s">
        <v>123</v>
      </c>
      <c r="E33" s="13" t="s">
        <v>124</v>
      </c>
      <c r="F33" s="20"/>
      <c r="G33" s="20"/>
      <c r="H33" s="14" t="s">
        <v>120</v>
      </c>
      <c r="I33" s="14"/>
      <c r="J33" s="18">
        <v>9</v>
      </c>
      <c r="K33" s="16">
        <v>8605</v>
      </c>
      <c r="L33" s="6"/>
      <c r="M33" s="1"/>
      <c r="N33" s="2" t="e">
        <f>((K33*(#REF!)%)+K33)/24</f>
        <v>#REF!</v>
      </c>
      <c r="O33" s="3"/>
    </row>
    <row r="34" spans="1:15" ht="20.100000000000001" customHeight="1" x14ac:dyDescent="0.25">
      <c r="A34" s="11">
        <v>106012</v>
      </c>
      <c r="B34" s="11"/>
      <c r="C34" s="5" t="s">
        <v>117</v>
      </c>
      <c r="D34" s="5" t="s">
        <v>125</v>
      </c>
      <c r="E34" s="13" t="s">
        <v>126</v>
      </c>
      <c r="F34" s="20"/>
      <c r="G34" s="20"/>
      <c r="H34" s="14" t="s">
        <v>120</v>
      </c>
      <c r="I34" s="14"/>
      <c r="J34" s="18">
        <v>8</v>
      </c>
      <c r="K34" s="16">
        <v>8045</v>
      </c>
      <c r="L34" s="6"/>
      <c r="M34" s="1"/>
      <c r="N34" s="2" t="e">
        <f>((K34*(#REF!)%)+K34)/24</f>
        <v>#REF!</v>
      </c>
      <c r="O34" s="3"/>
    </row>
    <row r="35" spans="1:15" ht="20.100000000000001" customHeight="1" x14ac:dyDescent="0.25">
      <c r="A35" s="11" t="s">
        <v>184</v>
      </c>
      <c r="B35" s="11"/>
      <c r="C35" s="5" t="s">
        <v>185</v>
      </c>
      <c r="D35" s="5" t="s">
        <v>186</v>
      </c>
      <c r="E35" s="13" t="s">
        <v>187</v>
      </c>
      <c r="F35" s="20"/>
      <c r="G35" s="20"/>
      <c r="H35" s="14" t="s">
        <v>13</v>
      </c>
      <c r="I35" s="14"/>
      <c r="J35" s="18">
        <v>3</v>
      </c>
      <c r="K35" s="16">
        <v>10841</v>
      </c>
      <c r="L35" s="6"/>
      <c r="M35" s="1"/>
      <c r="N35" s="2" t="e">
        <f>((K35*(#REF!)%)+K35)/24</f>
        <v>#REF!</v>
      </c>
      <c r="O35" s="3"/>
    </row>
    <row r="36" spans="1:15" ht="20.100000000000001" customHeight="1" x14ac:dyDescent="0.25">
      <c r="A36" s="11">
        <v>140002</v>
      </c>
      <c r="B36" s="11"/>
      <c r="C36" s="5" t="s">
        <v>185</v>
      </c>
      <c r="D36" s="5" t="s">
        <v>190</v>
      </c>
      <c r="E36" s="13" t="s">
        <v>191</v>
      </c>
      <c r="F36" s="20"/>
      <c r="G36" s="20"/>
      <c r="H36" s="14" t="s">
        <v>9</v>
      </c>
      <c r="I36" s="14"/>
      <c r="J36" s="18">
        <v>3</v>
      </c>
      <c r="K36" s="16">
        <v>12295</v>
      </c>
      <c r="L36" s="6"/>
      <c r="M36" s="1"/>
      <c r="N36" s="2" t="e">
        <f>((K36*(#REF!)%)+K36)/24</f>
        <v>#REF!</v>
      </c>
      <c r="O36" s="3"/>
    </row>
    <row r="37" spans="1:15" ht="20.100000000000001" customHeight="1" x14ac:dyDescent="0.25">
      <c r="A37" s="11">
        <v>142009</v>
      </c>
      <c r="B37" s="11"/>
      <c r="C37" s="5" t="s">
        <v>152</v>
      </c>
      <c r="D37" s="5" t="s">
        <v>153</v>
      </c>
      <c r="E37" s="13" t="s">
        <v>154</v>
      </c>
      <c r="F37" s="20"/>
      <c r="G37" s="20"/>
      <c r="H37" s="14" t="s">
        <v>2</v>
      </c>
      <c r="I37" s="14"/>
      <c r="J37" s="18">
        <v>15</v>
      </c>
      <c r="K37" s="16">
        <v>9305</v>
      </c>
      <c r="L37" s="6"/>
      <c r="M37" s="1"/>
      <c r="N37" s="2" t="e">
        <f>((K37*(#REF!)%)+K37)/24</f>
        <v>#REF!</v>
      </c>
      <c r="O37" s="3"/>
    </row>
    <row r="38" spans="1:15" ht="20.100000000000001" customHeight="1" x14ac:dyDescent="0.25">
      <c r="A38" s="11">
        <v>142012</v>
      </c>
      <c r="B38" s="11"/>
      <c r="C38" s="5" t="s">
        <v>152</v>
      </c>
      <c r="D38" s="5" t="s">
        <v>155</v>
      </c>
      <c r="E38" s="13" t="s">
        <v>158</v>
      </c>
      <c r="F38" s="20"/>
      <c r="G38" s="20"/>
      <c r="H38" s="14" t="s">
        <v>2</v>
      </c>
      <c r="I38" s="14"/>
      <c r="J38" s="18">
        <v>7</v>
      </c>
      <c r="K38" s="16">
        <v>9043</v>
      </c>
      <c r="L38" s="6"/>
      <c r="M38" s="1"/>
      <c r="N38" s="2" t="e">
        <f>((K38*(#REF!)%)+K38)/24</f>
        <v>#REF!</v>
      </c>
      <c r="O38" s="3"/>
    </row>
    <row r="39" spans="1:15" ht="20.100000000000001" customHeight="1" x14ac:dyDescent="0.25">
      <c r="A39" s="11">
        <v>142006</v>
      </c>
      <c r="B39" s="11"/>
      <c r="C39" s="5" t="s">
        <v>152</v>
      </c>
      <c r="D39" s="5" t="s">
        <v>155</v>
      </c>
      <c r="E39" s="13" t="s">
        <v>156</v>
      </c>
      <c r="F39" s="20"/>
      <c r="G39" s="20"/>
      <c r="H39" s="14" t="s">
        <v>157</v>
      </c>
      <c r="I39" s="14"/>
      <c r="J39" s="18">
        <v>8</v>
      </c>
      <c r="K39" s="16">
        <v>11883</v>
      </c>
      <c r="L39" s="6"/>
      <c r="M39" s="1"/>
      <c r="N39" s="2" t="e">
        <f>((K39*(#REF!)%)+K39)/24</f>
        <v>#REF!</v>
      </c>
      <c r="O39" s="3"/>
    </row>
    <row r="40" spans="1:15" ht="20.100000000000001" customHeight="1" x14ac:dyDescent="0.25">
      <c r="A40" s="11" t="s">
        <v>194</v>
      </c>
      <c r="B40" s="11"/>
      <c r="C40" s="5" t="s">
        <v>193</v>
      </c>
      <c r="D40" s="5" t="s">
        <v>116</v>
      </c>
      <c r="E40" s="13" t="s">
        <v>192</v>
      </c>
      <c r="F40" s="20"/>
      <c r="G40" s="20"/>
      <c r="H40" s="14" t="s">
        <v>16</v>
      </c>
      <c r="I40" s="14"/>
      <c r="J40" s="18">
        <v>9</v>
      </c>
      <c r="K40" s="16">
        <f>10086+18834</f>
        <v>28920</v>
      </c>
      <c r="L40" s="6"/>
      <c r="M40" s="1"/>
      <c r="N40" s="2" t="e">
        <f>((K40*(#REF!)%)+K40)/24</f>
        <v>#REF!</v>
      </c>
      <c r="O40" s="3"/>
    </row>
    <row r="41" spans="1:15" ht="20.100000000000001" customHeight="1" x14ac:dyDescent="0.25">
      <c r="A41" s="11">
        <v>720015</v>
      </c>
      <c r="B41" s="11"/>
      <c r="C41" s="5" t="s">
        <v>159</v>
      </c>
      <c r="D41" s="5" t="s">
        <v>161</v>
      </c>
      <c r="E41" s="13" t="s">
        <v>162</v>
      </c>
      <c r="F41" s="20"/>
      <c r="G41" s="20"/>
      <c r="H41" s="14" t="s">
        <v>163</v>
      </c>
      <c r="I41" s="14"/>
      <c r="J41" s="18">
        <v>20</v>
      </c>
      <c r="K41" s="16">
        <f>3037*6</f>
        <v>18222</v>
      </c>
      <c r="L41" s="6"/>
      <c r="M41" s="1"/>
      <c r="N41" s="2" t="e">
        <f>((K41*(#REF!)%)+K41)/24</f>
        <v>#REF!</v>
      </c>
      <c r="O41" s="3"/>
    </row>
    <row r="42" spans="1:15" ht="20.100000000000001" customHeight="1" x14ac:dyDescent="0.25">
      <c r="A42" s="11">
        <v>720023</v>
      </c>
      <c r="B42" s="11"/>
      <c r="C42" s="5" t="s">
        <v>159</v>
      </c>
      <c r="D42" s="5" t="s">
        <v>164</v>
      </c>
      <c r="E42" s="13" t="s">
        <v>165</v>
      </c>
      <c r="F42" s="20"/>
      <c r="G42" s="20"/>
      <c r="H42" s="14" t="s">
        <v>16</v>
      </c>
      <c r="I42" s="14"/>
      <c r="J42" s="18">
        <v>12</v>
      </c>
      <c r="K42" s="16">
        <f>3139*6</f>
        <v>18834</v>
      </c>
      <c r="L42" s="6"/>
      <c r="M42" s="1"/>
      <c r="N42" s="2" t="e">
        <f>((K42*(#REF!)%)+K42)/24</f>
        <v>#REF!</v>
      </c>
      <c r="O42" s="3"/>
    </row>
    <row r="43" spans="1:15" ht="20.100000000000001" customHeight="1" x14ac:dyDescent="0.25">
      <c r="A43" s="11">
        <v>720061</v>
      </c>
      <c r="B43" s="11"/>
      <c r="C43" s="5" t="s">
        <v>159</v>
      </c>
      <c r="D43" s="5" t="s">
        <v>160</v>
      </c>
      <c r="E43" s="13" t="s">
        <v>166</v>
      </c>
      <c r="F43" s="20"/>
      <c r="G43" s="20"/>
      <c r="H43" s="14" t="s">
        <v>16</v>
      </c>
      <c r="I43" s="14"/>
      <c r="J43" s="18">
        <v>12</v>
      </c>
      <c r="K43" s="16">
        <f>3207*6</f>
        <v>19242</v>
      </c>
      <c r="L43" s="6"/>
      <c r="M43" s="1"/>
      <c r="N43" s="2" t="e">
        <f>((K43*(#REF!)%)+K43)/24</f>
        <v>#REF!</v>
      </c>
      <c r="O43" s="3"/>
    </row>
    <row r="44" spans="1:15" ht="20.100000000000001" customHeight="1" x14ac:dyDescent="0.25">
      <c r="A44" s="11">
        <v>721007</v>
      </c>
      <c r="B44" s="11"/>
      <c r="C44" s="5" t="s">
        <v>167</v>
      </c>
      <c r="D44" s="5" t="s">
        <v>168</v>
      </c>
      <c r="E44" s="13" t="s">
        <v>169</v>
      </c>
      <c r="F44" s="20"/>
      <c r="G44" s="20"/>
      <c r="H44" s="14" t="s">
        <v>99</v>
      </c>
      <c r="I44" s="14"/>
      <c r="J44" s="18">
        <v>20</v>
      </c>
      <c r="K44" s="16">
        <v>3553</v>
      </c>
      <c r="L44" s="6"/>
      <c r="M44" s="1"/>
      <c r="N44" s="2" t="e">
        <f>((K44*(#REF!)%)+K44)/24</f>
        <v>#REF!</v>
      </c>
      <c r="O44" s="3"/>
    </row>
    <row r="45" spans="1:15" ht="20.100000000000001" customHeight="1" x14ac:dyDescent="0.25">
      <c r="A45" s="11">
        <v>810004</v>
      </c>
      <c r="B45" s="11"/>
      <c r="C45" s="5" t="s">
        <v>170</v>
      </c>
      <c r="D45" s="5" t="s">
        <v>171</v>
      </c>
      <c r="E45" s="13" t="s">
        <v>172</v>
      </c>
      <c r="F45" s="20"/>
      <c r="G45" s="20"/>
      <c r="H45" s="14" t="s">
        <v>4</v>
      </c>
      <c r="I45" s="14"/>
      <c r="J45" s="18">
        <v>12</v>
      </c>
      <c r="K45" s="16">
        <v>3899</v>
      </c>
      <c r="L45" s="6"/>
      <c r="M45" s="1"/>
      <c r="N45" s="2" t="e">
        <f>((K45*(#REF!)%)+K45)/24</f>
        <v>#REF!</v>
      </c>
      <c r="O45" s="3"/>
    </row>
    <row r="46" spans="1:15" ht="24.95" customHeight="1" x14ac:dyDescent="0.25">
      <c r="A46" s="11">
        <v>500020</v>
      </c>
      <c r="B46" s="11"/>
      <c r="C46" s="5" t="s">
        <v>22</v>
      </c>
      <c r="D46" s="5" t="s">
        <v>23</v>
      </c>
      <c r="E46" s="13" t="s">
        <v>24</v>
      </c>
      <c r="F46" s="20"/>
      <c r="G46" s="20"/>
      <c r="H46" s="14" t="s">
        <v>0</v>
      </c>
      <c r="I46" s="14"/>
      <c r="J46" s="18">
        <v>12</v>
      </c>
      <c r="K46" s="16">
        <v>1425</v>
      </c>
      <c r="L46" s="6"/>
      <c r="M46" s="1"/>
      <c r="N46" s="2" t="e">
        <f>((K46*(#REF!)%)+K46)/24</f>
        <v>#REF!</v>
      </c>
      <c r="O46" s="3"/>
    </row>
    <row r="47" spans="1:15" ht="24.95" customHeight="1" x14ac:dyDescent="0.25">
      <c r="A47" s="11">
        <v>500008</v>
      </c>
      <c r="B47" s="11"/>
      <c r="C47" s="5" t="s">
        <v>22</v>
      </c>
      <c r="D47" s="5" t="s">
        <v>26</v>
      </c>
      <c r="E47" s="13" t="s">
        <v>27</v>
      </c>
      <c r="F47" s="20"/>
      <c r="G47" s="20"/>
      <c r="H47" s="14" t="s">
        <v>25</v>
      </c>
      <c r="I47" s="14"/>
      <c r="J47" s="18">
        <v>7</v>
      </c>
      <c r="K47" s="16">
        <v>1009</v>
      </c>
      <c r="L47" s="6"/>
      <c r="M47" s="1"/>
      <c r="N47" s="2" t="e">
        <f>((K47*(#REF!)%)+K47)/24</f>
        <v>#REF!</v>
      </c>
      <c r="O47" s="3"/>
    </row>
    <row r="48" spans="1:15" ht="20.100000000000001" customHeight="1" x14ac:dyDescent="0.25">
      <c r="A48" s="11">
        <v>530040</v>
      </c>
      <c r="B48" s="11"/>
      <c r="C48" s="5" t="s">
        <v>39</v>
      </c>
      <c r="D48" s="5" t="s">
        <v>31</v>
      </c>
      <c r="E48" s="13" t="s">
        <v>40</v>
      </c>
      <c r="F48" s="20"/>
      <c r="G48" s="20"/>
      <c r="H48" s="14" t="s">
        <v>0</v>
      </c>
      <c r="I48" s="14"/>
      <c r="J48" s="18">
        <v>10</v>
      </c>
      <c r="K48" s="16">
        <v>7173</v>
      </c>
      <c r="L48" s="6"/>
      <c r="M48" s="1"/>
      <c r="N48" s="2" t="e">
        <f>((K48*(#REF!)%)+K48)/24</f>
        <v>#REF!</v>
      </c>
      <c r="O48" s="3"/>
    </row>
    <row r="49" spans="1:15" ht="20.100000000000001" customHeight="1" x14ac:dyDescent="0.25">
      <c r="A49" s="11">
        <v>530061</v>
      </c>
      <c r="B49" s="11"/>
      <c r="C49" s="5" t="s">
        <v>39</v>
      </c>
      <c r="D49" s="5" t="s">
        <v>41</v>
      </c>
      <c r="E49" s="13" t="s">
        <v>42</v>
      </c>
      <c r="F49" s="20"/>
      <c r="G49" s="20"/>
      <c r="H49" s="14" t="s">
        <v>0</v>
      </c>
      <c r="I49" s="14"/>
      <c r="J49" s="18">
        <v>10</v>
      </c>
      <c r="K49" s="16">
        <v>7173</v>
      </c>
      <c r="L49" s="6"/>
      <c r="M49" s="1"/>
      <c r="N49" s="2" t="e">
        <f>((K49*(#REF!)%)+K49)/24</f>
        <v>#REF!</v>
      </c>
      <c r="O49" s="3"/>
    </row>
    <row r="50" spans="1:15" ht="24.95" customHeight="1" x14ac:dyDescent="0.25">
      <c r="A50" s="11">
        <v>501028</v>
      </c>
      <c r="B50" s="11"/>
      <c r="C50" s="5" t="s">
        <v>59</v>
      </c>
      <c r="D50" s="5" t="s">
        <v>62</v>
      </c>
      <c r="E50" s="13" t="s">
        <v>64</v>
      </c>
      <c r="F50" s="20"/>
      <c r="G50" s="20"/>
      <c r="H50" s="14" t="s">
        <v>11</v>
      </c>
      <c r="I50" s="14"/>
      <c r="J50" s="18">
        <v>7</v>
      </c>
      <c r="K50" s="16">
        <v>8853</v>
      </c>
      <c r="L50" s="6"/>
      <c r="M50" s="1"/>
      <c r="N50" s="2" t="e">
        <f>((K50*(#REF!)%)+K50)/24</f>
        <v>#REF!</v>
      </c>
      <c r="O50" s="3"/>
    </row>
    <row r="51" spans="1:15" ht="24.95" customHeight="1" x14ac:dyDescent="0.25">
      <c r="A51" s="11">
        <v>501022</v>
      </c>
      <c r="B51" s="11"/>
      <c r="C51" s="5" t="s">
        <v>59</v>
      </c>
      <c r="D51" s="5" t="s">
        <v>60</v>
      </c>
      <c r="E51" s="13" t="s">
        <v>61</v>
      </c>
      <c r="F51" s="20"/>
      <c r="G51" s="20"/>
      <c r="H51" s="14" t="s">
        <v>0</v>
      </c>
      <c r="I51" s="14"/>
      <c r="J51" s="18">
        <v>10</v>
      </c>
      <c r="K51" s="16">
        <v>6545</v>
      </c>
      <c r="L51" s="6"/>
      <c r="M51" s="1"/>
      <c r="N51" s="2" t="e">
        <f>((K51*(#REF!)%)+K51)/24</f>
        <v>#REF!</v>
      </c>
      <c r="O51" s="3"/>
    </row>
    <row r="52" spans="1:15" ht="24.95" customHeight="1" x14ac:dyDescent="0.25">
      <c r="A52" s="11">
        <v>501019</v>
      </c>
      <c r="B52" s="11"/>
      <c r="C52" s="5" t="s">
        <v>59</v>
      </c>
      <c r="D52" s="5" t="s">
        <v>62</v>
      </c>
      <c r="E52" s="13" t="s">
        <v>63</v>
      </c>
      <c r="F52" s="20"/>
      <c r="G52" s="20"/>
      <c r="H52" s="14" t="s">
        <v>0</v>
      </c>
      <c r="I52" s="14"/>
      <c r="J52" s="18">
        <v>9</v>
      </c>
      <c r="K52" s="16">
        <v>7817</v>
      </c>
      <c r="L52" s="6"/>
      <c r="M52" s="1"/>
      <c r="N52" s="2" t="e">
        <f>((K52*(#REF!)%)+K52)/24</f>
        <v>#REF!</v>
      </c>
      <c r="O52" s="3"/>
    </row>
    <row r="53" spans="1:15" ht="24.95" customHeight="1" x14ac:dyDescent="0.25">
      <c r="A53" s="11">
        <v>504091</v>
      </c>
      <c r="B53" s="11"/>
      <c r="C53" s="5" t="s">
        <v>65</v>
      </c>
      <c r="D53" s="5" t="s">
        <v>70</v>
      </c>
      <c r="E53" s="13" t="s">
        <v>71</v>
      </c>
      <c r="F53" s="20"/>
      <c r="G53" s="20"/>
      <c r="H53" s="14" t="s">
        <v>11</v>
      </c>
      <c r="I53" s="14"/>
      <c r="J53" s="18">
        <v>7</v>
      </c>
      <c r="K53" s="16">
        <v>12847</v>
      </c>
      <c r="L53" s="6"/>
      <c r="M53" s="1"/>
      <c r="N53" s="2" t="e">
        <f>((K53*(#REF!)%)+K53)/24</f>
        <v>#REF!</v>
      </c>
      <c r="O53" s="3"/>
    </row>
    <row r="54" spans="1:15" ht="20.100000000000001" customHeight="1" x14ac:dyDescent="0.25">
      <c r="A54" s="11">
        <v>504094</v>
      </c>
      <c r="B54" s="11"/>
      <c r="C54" s="5" t="s">
        <v>65</v>
      </c>
      <c r="D54" s="5" t="s">
        <v>41</v>
      </c>
      <c r="E54" s="13" t="s">
        <v>66</v>
      </c>
      <c r="F54" s="20"/>
      <c r="G54" s="20"/>
      <c r="H54" s="14" t="s">
        <v>0</v>
      </c>
      <c r="I54" s="14"/>
      <c r="J54" s="18">
        <v>13</v>
      </c>
      <c r="K54" s="16">
        <v>19341</v>
      </c>
      <c r="L54" s="6"/>
      <c r="M54" s="1"/>
      <c r="N54" s="2" t="e">
        <f>((K54*(#REF!)%)+K54)/24</f>
        <v>#REF!</v>
      </c>
      <c r="O54" s="3"/>
    </row>
    <row r="55" spans="1:15" ht="20.100000000000001" customHeight="1" x14ac:dyDescent="0.25">
      <c r="A55" s="11">
        <v>504062</v>
      </c>
      <c r="B55" s="11"/>
      <c r="C55" s="5" t="s">
        <v>65</v>
      </c>
      <c r="D55" s="5" t="s">
        <v>67</v>
      </c>
      <c r="E55" s="13" t="s">
        <v>68</v>
      </c>
      <c r="F55" s="20"/>
      <c r="G55" s="20"/>
      <c r="H55" s="14" t="s">
        <v>0</v>
      </c>
      <c r="I55" s="14"/>
      <c r="J55" s="18">
        <v>8</v>
      </c>
      <c r="K55" s="16">
        <v>19823</v>
      </c>
      <c r="L55" s="6"/>
      <c r="M55" s="1"/>
      <c r="N55" s="2" t="e">
        <f>((K55*(#REF!)%)+K55)/24</f>
        <v>#REF!</v>
      </c>
      <c r="O55" s="3"/>
    </row>
    <row r="56" spans="1:15" ht="20.100000000000001" customHeight="1" x14ac:dyDescent="0.25">
      <c r="A56" s="11">
        <v>504095</v>
      </c>
      <c r="B56" s="11"/>
      <c r="C56" s="5" t="s">
        <v>65</v>
      </c>
      <c r="D56" s="5" t="s">
        <v>41</v>
      </c>
      <c r="E56" s="13" t="s">
        <v>69</v>
      </c>
      <c r="F56" s="20"/>
      <c r="G56" s="20"/>
      <c r="H56" s="14" t="s">
        <v>0</v>
      </c>
      <c r="I56" s="14"/>
      <c r="J56" s="18">
        <v>8</v>
      </c>
      <c r="K56" s="16">
        <v>16441</v>
      </c>
      <c r="L56" s="6"/>
      <c r="M56" s="1"/>
      <c r="N56" s="2" t="e">
        <f>((K56*(#REF!)%)+K56)/24</f>
        <v>#REF!</v>
      </c>
      <c r="O56" s="3"/>
    </row>
    <row r="57" spans="1:15" ht="20.100000000000001" customHeight="1" x14ac:dyDescent="0.25">
      <c r="A57" s="11">
        <v>50025</v>
      </c>
      <c r="B57" s="11"/>
      <c r="C57" s="5" t="s">
        <v>150</v>
      </c>
      <c r="D57" s="5" t="s">
        <v>195</v>
      </c>
      <c r="E57" s="13" t="s">
        <v>151</v>
      </c>
      <c r="F57" s="20"/>
      <c r="G57" s="20"/>
      <c r="H57" s="14" t="s">
        <v>20</v>
      </c>
      <c r="I57" s="14"/>
      <c r="J57" s="18">
        <v>22</v>
      </c>
      <c r="K57" s="16">
        <v>1889</v>
      </c>
      <c r="L57" s="6"/>
      <c r="M57" s="1"/>
      <c r="N57" s="2" t="e">
        <f>((K57*(#REF!)%)+K57)/24</f>
        <v>#REF!</v>
      </c>
      <c r="O57" s="3"/>
    </row>
    <row r="58" spans="1:15" ht="20.100000000000001" customHeight="1" x14ac:dyDescent="0.25">
      <c r="A58" s="11">
        <v>50012</v>
      </c>
      <c r="B58" s="11"/>
      <c r="C58" s="5" t="s">
        <v>150</v>
      </c>
      <c r="D58" s="5" t="s">
        <v>196</v>
      </c>
      <c r="E58" s="13" t="s">
        <v>197</v>
      </c>
      <c r="F58" s="20"/>
      <c r="G58" s="20"/>
      <c r="H58" s="14" t="s">
        <v>20</v>
      </c>
      <c r="I58" s="14"/>
      <c r="J58" s="18">
        <v>22</v>
      </c>
      <c r="K58" s="16">
        <v>4257</v>
      </c>
      <c r="L58" s="6"/>
      <c r="M58" s="1"/>
      <c r="N58" s="2" t="e">
        <f>((K58*(#REF!)%)+K58)/24</f>
        <v>#REF!</v>
      </c>
      <c r="O58" s="3"/>
    </row>
    <row r="59" spans="1:15" ht="20.100000000000001" customHeight="1" x14ac:dyDescent="0.25">
      <c r="A59" s="11">
        <v>76005</v>
      </c>
      <c r="B59" s="11"/>
      <c r="C59" s="5" t="s">
        <v>103</v>
      </c>
      <c r="D59" s="5" t="s">
        <v>104</v>
      </c>
      <c r="E59" s="13" t="s">
        <v>105</v>
      </c>
      <c r="F59" s="20"/>
      <c r="G59" s="20"/>
      <c r="H59" s="14" t="s">
        <v>20</v>
      </c>
      <c r="I59" s="14"/>
      <c r="J59" s="18">
        <v>14</v>
      </c>
      <c r="K59" s="16">
        <v>1379</v>
      </c>
      <c r="L59" s="9">
        <v>0</v>
      </c>
      <c r="M59" s="1"/>
      <c r="N59" s="2" t="e">
        <f>((K59*(#REF!)%)+K59)/24</f>
        <v>#REF!</v>
      </c>
      <c r="O59" s="3"/>
    </row>
    <row r="60" spans="1:15" ht="20.100000000000001" customHeight="1" x14ac:dyDescent="0.25">
      <c r="A60" s="11">
        <v>563026</v>
      </c>
      <c r="B60" s="11"/>
      <c r="C60" s="5" t="s">
        <v>139</v>
      </c>
      <c r="D60" s="5" t="s">
        <v>140</v>
      </c>
      <c r="E60" s="13" t="s">
        <v>141</v>
      </c>
      <c r="F60" s="20"/>
      <c r="G60" s="20"/>
      <c r="H60" s="14" t="s">
        <v>4</v>
      </c>
      <c r="I60" s="14"/>
      <c r="J60" s="18">
        <v>14</v>
      </c>
      <c r="K60" s="16">
        <v>2387</v>
      </c>
      <c r="L60" s="6"/>
      <c r="M60" s="1"/>
      <c r="N60" s="2" t="e">
        <f>((K60*(#REF!)%)+K60)/24</f>
        <v>#REF!</v>
      </c>
      <c r="O60" s="3"/>
    </row>
    <row r="61" spans="1:15" ht="20.100000000000001" customHeight="1" x14ac:dyDescent="0.25">
      <c r="A61" s="11">
        <v>563018</v>
      </c>
      <c r="B61" s="11"/>
      <c r="C61" s="5" t="s">
        <v>139</v>
      </c>
      <c r="D61" s="5">
        <v>1.8</v>
      </c>
      <c r="E61" s="13" t="s">
        <v>142</v>
      </c>
      <c r="F61" s="20"/>
      <c r="G61" s="20"/>
      <c r="H61" s="14" t="s">
        <v>4</v>
      </c>
      <c r="I61" s="14"/>
      <c r="J61" s="18">
        <v>10</v>
      </c>
      <c r="K61" s="16">
        <v>3789</v>
      </c>
      <c r="L61" s="6"/>
      <c r="M61" s="1"/>
      <c r="N61" s="2" t="e">
        <f>((K61*(#REF!)%)+K61)/24</f>
        <v>#REF!</v>
      </c>
      <c r="O61" s="3"/>
    </row>
    <row r="62" spans="1:15" ht="20.100000000000001" customHeight="1" x14ac:dyDescent="0.25">
      <c r="A62" s="11">
        <v>590042</v>
      </c>
      <c r="B62" s="11"/>
      <c r="C62" s="5" t="s">
        <v>143</v>
      </c>
      <c r="D62" s="5" t="s">
        <v>144</v>
      </c>
      <c r="E62" s="13" t="s">
        <v>145</v>
      </c>
      <c r="F62" s="20"/>
      <c r="G62" s="20"/>
      <c r="H62" s="14" t="s">
        <v>4</v>
      </c>
      <c r="I62" s="14"/>
      <c r="J62" s="18">
        <v>16</v>
      </c>
      <c r="K62" s="16">
        <v>10231</v>
      </c>
      <c r="L62" s="6">
        <v>0</v>
      </c>
      <c r="M62" s="1"/>
      <c r="N62" s="2" t="e">
        <f>((K62*(#REF!)%)+K62)/24</f>
        <v>#REF!</v>
      </c>
      <c r="O62" s="3"/>
    </row>
    <row r="63" spans="1:15" ht="20.100000000000001" customHeight="1" x14ac:dyDescent="0.25">
      <c r="A63" s="11">
        <v>590048</v>
      </c>
      <c r="B63" s="11"/>
      <c r="C63" s="5" t="s">
        <v>143</v>
      </c>
      <c r="D63" s="5" t="s">
        <v>146</v>
      </c>
      <c r="E63" s="13" t="s">
        <v>147</v>
      </c>
      <c r="F63" s="20"/>
      <c r="G63" s="20"/>
      <c r="H63" s="14" t="s">
        <v>4</v>
      </c>
      <c r="I63" s="14"/>
      <c r="J63" s="18">
        <v>11</v>
      </c>
      <c r="K63" s="16">
        <v>15031</v>
      </c>
      <c r="L63" s="6">
        <v>0</v>
      </c>
      <c r="M63" s="1"/>
      <c r="N63" s="2" t="e">
        <f>((K63*(#REF!)%)+K63)/24</f>
        <v>#REF!</v>
      </c>
      <c r="O63" s="3"/>
    </row>
    <row r="64" spans="1:15" ht="20.100000000000001" customHeight="1" x14ac:dyDescent="0.25">
      <c r="A64" s="11">
        <v>590043</v>
      </c>
      <c r="B64" s="11"/>
      <c r="C64" s="5" t="s">
        <v>143</v>
      </c>
      <c r="D64" s="5" t="s">
        <v>148</v>
      </c>
      <c r="E64" s="13" t="s">
        <v>149</v>
      </c>
      <c r="F64" s="20"/>
      <c r="G64" s="20"/>
      <c r="H64" s="14" t="s">
        <v>4</v>
      </c>
      <c r="I64" s="14"/>
      <c r="J64" s="18">
        <v>10</v>
      </c>
      <c r="K64" s="16">
        <v>8441</v>
      </c>
      <c r="L64" s="6"/>
      <c r="M64" s="1"/>
      <c r="N64" s="2" t="e">
        <f>((K64*(#REF!)%)+K64)/24</f>
        <v>#REF!</v>
      </c>
      <c r="O64" s="3"/>
    </row>
    <row r="65" spans="1:15" ht="20.100000000000001" customHeight="1" x14ac:dyDescent="0.25">
      <c r="A65" s="11">
        <v>148005</v>
      </c>
      <c r="B65" s="11"/>
      <c r="C65" s="5" t="s">
        <v>127</v>
      </c>
      <c r="D65" s="5" t="s">
        <v>128</v>
      </c>
      <c r="E65" s="13" t="s">
        <v>129</v>
      </c>
      <c r="F65" s="20"/>
      <c r="G65" s="20"/>
      <c r="H65" s="14" t="s">
        <v>4</v>
      </c>
      <c r="I65" s="14"/>
      <c r="J65" s="18">
        <v>8</v>
      </c>
      <c r="K65" s="16">
        <v>5741</v>
      </c>
      <c r="L65" s="6"/>
      <c r="M65" s="1"/>
      <c r="N65" s="2" t="e">
        <f>((K65*(#REF!)%)+K65)/24</f>
        <v>#REF!</v>
      </c>
      <c r="O65" s="3"/>
    </row>
    <row r="66" spans="1:15" ht="20.100000000000001" customHeight="1" x14ac:dyDescent="0.25">
      <c r="A66" s="11">
        <v>576002</v>
      </c>
      <c r="B66" s="11"/>
      <c r="C66" s="5" t="s">
        <v>178</v>
      </c>
      <c r="D66" s="5" t="s">
        <v>179</v>
      </c>
      <c r="E66" s="13" t="s">
        <v>180</v>
      </c>
      <c r="F66" s="20"/>
      <c r="G66" s="20"/>
      <c r="H66" s="14" t="s">
        <v>4</v>
      </c>
      <c r="I66" s="14"/>
      <c r="J66" s="18">
        <v>9</v>
      </c>
      <c r="K66" s="16">
        <v>4031</v>
      </c>
      <c r="L66" s="6"/>
      <c r="M66" s="1"/>
      <c r="N66" s="2" t="e">
        <f>((K66*(#REF!)%)+K66)/24</f>
        <v>#REF!</v>
      </c>
      <c r="O66" s="3"/>
    </row>
    <row r="67" spans="1:15" ht="15.75" x14ac:dyDescent="0.25">
      <c r="A67" s="11">
        <v>575013</v>
      </c>
      <c r="B67" s="11"/>
      <c r="C67" s="5" t="s">
        <v>56</v>
      </c>
      <c r="D67" s="5" t="s">
        <v>57</v>
      </c>
      <c r="E67" s="13" t="s">
        <v>58</v>
      </c>
      <c r="F67" s="20"/>
      <c r="G67" s="20"/>
      <c r="H67" s="14" t="s">
        <v>4</v>
      </c>
      <c r="I67" s="14"/>
      <c r="J67" s="18">
        <v>8</v>
      </c>
      <c r="K67" s="16">
        <v>4607</v>
      </c>
      <c r="L67" s="4"/>
      <c r="M67" s="1"/>
      <c r="N67" s="2" t="e">
        <f>((K67*(#REF!)%)+K67)/24</f>
        <v>#REF!</v>
      </c>
      <c r="O67" s="3"/>
    </row>
    <row r="68" spans="1:15" ht="20.100000000000001" customHeight="1" x14ac:dyDescent="0.25">
      <c r="A68" s="11">
        <v>565034</v>
      </c>
      <c r="B68" s="11"/>
      <c r="C68" s="5" t="s">
        <v>109</v>
      </c>
      <c r="D68" s="5" t="s">
        <v>110</v>
      </c>
      <c r="E68" s="13" t="s">
        <v>111</v>
      </c>
      <c r="F68" s="20"/>
      <c r="G68" s="20"/>
      <c r="H68" s="14" t="s">
        <v>4</v>
      </c>
      <c r="I68" s="14"/>
      <c r="J68" s="18">
        <v>18</v>
      </c>
      <c r="K68" s="16">
        <v>3047</v>
      </c>
      <c r="L68" s="6"/>
      <c r="M68" s="1"/>
      <c r="N68" s="2" t="e">
        <f>((K68*(#REF!)%)+K68)/24</f>
        <v>#REF!</v>
      </c>
      <c r="O68" s="3"/>
    </row>
    <row r="69" spans="1:15" ht="20.100000000000001" customHeight="1" x14ac:dyDescent="0.25">
      <c r="A69" s="11">
        <v>565004</v>
      </c>
      <c r="B69" s="11"/>
      <c r="C69" s="5" t="s">
        <v>109</v>
      </c>
      <c r="D69" s="5" t="s">
        <v>112</v>
      </c>
      <c r="E69" s="13" t="s">
        <v>113</v>
      </c>
      <c r="F69" s="20"/>
      <c r="G69" s="20"/>
      <c r="H69" s="14" t="s">
        <v>10</v>
      </c>
      <c r="I69" s="14"/>
      <c r="J69" s="18">
        <v>9</v>
      </c>
      <c r="K69" s="16">
        <v>2547</v>
      </c>
      <c r="L69" s="6"/>
      <c r="M69" s="1"/>
      <c r="N69" s="2" t="e">
        <f>((K69*(#REF!)%)+K69)/24</f>
        <v>#REF!</v>
      </c>
      <c r="O69" s="3"/>
    </row>
    <row r="70" spans="1:15" ht="20.100000000000001" customHeight="1" x14ac:dyDescent="0.25">
      <c r="A70" s="11">
        <v>565038</v>
      </c>
      <c r="B70" s="11"/>
      <c r="C70" s="5" t="s">
        <v>109</v>
      </c>
      <c r="D70" s="5" t="s">
        <v>114</v>
      </c>
      <c r="E70" s="13" t="s">
        <v>115</v>
      </c>
      <c r="F70" s="20"/>
      <c r="G70" s="20"/>
      <c r="H70" s="14" t="s">
        <v>29</v>
      </c>
      <c r="I70" s="14"/>
      <c r="J70" s="18">
        <v>7</v>
      </c>
      <c r="K70" s="16">
        <v>3974</v>
      </c>
      <c r="L70" s="6"/>
      <c r="M70" s="1"/>
      <c r="N70" s="2" t="e">
        <f>((K70*(#REF!)%)+K70)/24</f>
        <v>#REF!</v>
      </c>
      <c r="O70" s="3"/>
    </row>
    <row r="71" spans="1:15" ht="20.100000000000001" customHeight="1" thickBot="1" x14ac:dyDescent="0.3">
      <c r="A71" s="11">
        <v>570026</v>
      </c>
      <c r="B71" s="11"/>
      <c r="C71" s="5" t="s">
        <v>72</v>
      </c>
      <c r="D71" s="5" t="s">
        <v>73</v>
      </c>
      <c r="E71" s="13" t="s">
        <v>74</v>
      </c>
      <c r="F71" s="20"/>
      <c r="G71" s="20"/>
      <c r="H71" s="14" t="s">
        <v>4</v>
      </c>
      <c r="I71" s="21"/>
      <c r="J71" s="19">
        <v>10</v>
      </c>
      <c r="K71" s="16">
        <v>7157</v>
      </c>
      <c r="L71" s="8"/>
      <c r="M71" s="1"/>
      <c r="N71" s="2" t="e">
        <f>((K71*(#REF!)%)+K71)/24</f>
        <v>#REF!</v>
      </c>
      <c r="O71" s="3"/>
    </row>
  </sheetData>
  <sortState ref="A6:AB91">
    <sortCondition ref="C6:C91"/>
    <sortCondition ref="H6:H9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baseColWidth="10" defaultRowHeight="15" x14ac:dyDescent="0.25"/>
  <sheetData>
    <row r="2" spans="3:3" x14ac:dyDescent="0.25">
      <c r="C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JUNIO2020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Mario</dc:creator>
  <cp:lastModifiedBy>Flia Bernardo</cp:lastModifiedBy>
  <cp:lastPrinted>2018-06-25T14:00:21Z</cp:lastPrinted>
  <dcterms:created xsi:type="dcterms:W3CDTF">2015-07-22T18:51:00Z</dcterms:created>
  <dcterms:modified xsi:type="dcterms:W3CDTF">2020-08-04T14:03:42Z</dcterms:modified>
</cp:coreProperties>
</file>