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Override PartName="/xl/charts/colors24.xml" ContentType="application/vnd.ms-office.chartcolorstyle+xml"/>
  <Override PartName="/xl/charts/style25.xml" ContentType="application/vnd.ms-office.chartstyle+xml"/>
  <Default Extension="rels" ContentType="application/vnd.openxmlformats-package.relationships+xml"/>
  <Default Extension="xml" ContentType="application/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tabRatio="50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1" i="1"/>
  <c r="S257"/>
  <c r="S258"/>
  <c r="S256"/>
  <c r="C257"/>
  <c r="S254"/>
  <c r="C252"/>
  <c r="C253"/>
  <c r="C254"/>
  <c r="S248"/>
  <c r="S249"/>
  <c r="S251"/>
  <c r="S252"/>
  <c r="S253"/>
  <c r="S260"/>
  <c r="S262"/>
  <c r="S263"/>
  <c r="S264"/>
  <c r="S247"/>
  <c r="C247"/>
  <c r="C248"/>
  <c r="C249"/>
  <c r="R9"/>
  <c r="S9"/>
  <c r="R10"/>
  <c r="S10"/>
  <c r="R11"/>
  <c r="S11"/>
  <c r="R12"/>
  <c r="S12"/>
  <c r="R13"/>
  <c r="S13"/>
  <c r="R14"/>
  <c r="S14"/>
  <c r="R8"/>
  <c r="S8"/>
  <c r="S69"/>
  <c r="S70"/>
  <c r="S71"/>
  <c r="S72"/>
  <c r="S73"/>
  <c r="S74"/>
  <c r="S75"/>
  <c r="S79"/>
  <c r="S80"/>
  <c r="S81"/>
  <c r="S83"/>
  <c r="S84"/>
  <c r="S85"/>
  <c r="S86"/>
  <c r="S68"/>
  <c r="S169"/>
  <c r="S171"/>
  <c r="S172"/>
  <c r="S173"/>
  <c r="S175"/>
  <c r="S176"/>
  <c r="S177"/>
  <c r="S178"/>
  <c r="S179"/>
  <c r="S168"/>
  <c r="S167"/>
  <c r="C176"/>
  <c r="C177"/>
  <c r="C178"/>
  <c r="C179"/>
  <c r="C172"/>
  <c r="C173"/>
  <c r="C167"/>
  <c r="C168"/>
  <c r="C169"/>
  <c r="C84"/>
  <c r="C85"/>
  <c r="C86"/>
  <c r="C80"/>
  <c r="C81"/>
  <c r="C68"/>
  <c r="C69"/>
  <c r="C70"/>
  <c r="C71"/>
  <c r="C72"/>
  <c r="C73"/>
  <c r="C74"/>
  <c r="C75"/>
  <c r="C76"/>
  <c r="C77"/>
  <c r="C8"/>
  <c r="C9"/>
  <c r="C10"/>
  <c r="C11"/>
  <c r="C12"/>
  <c r="C13"/>
  <c r="C14"/>
</calcChain>
</file>

<file path=xl/sharedStrings.xml><?xml version="1.0" encoding="utf-8"?>
<sst xmlns="http://schemas.openxmlformats.org/spreadsheetml/2006/main" count="115" uniqueCount="78">
  <si>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</si>
  <si>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</si>
  <si>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</si>
  <si>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</si>
  <si>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</si>
  <si>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</si>
  <si>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</si>
  <si>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</si>
  <si>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</si>
  <si>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</si>
  <si>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</si>
  <si>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</si>
  <si>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</si>
  <si>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</si>
  <si>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</si>
  <si>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</si>
  <si>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</si>
  <si>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</si>
  <si>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</si>
  <si>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</si>
  <si>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</si>
  <si>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</si>
  <si>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</si>
  <si>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</si>
  <si>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</si>
  <si>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</si>
  <si>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</si>
  <si>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</si>
  <si>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</si>
  <si>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</si>
  <si>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</si>
  <si>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</si>
  <si>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</si>
  <si>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</si>
  <si>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</si>
  <si>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</si>
  <si>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</si>
  <si>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</si>
  <si>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</si>
  <si>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</si>
  <si>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</si>
  <si>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</si>
  <si>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</si>
  <si>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</si>
  <si>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</si>
  <si>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</si>
  <si>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</si>
  <si>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</si>
  <si>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</si>
  <si>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</si>
  <si>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</si>
  <si>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</si>
  <si>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</si>
  <si>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</si>
  <si>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</si>
  <si>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</si>
  <si>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</si>
  <si>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</si>
  <si>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</si>
  <si>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</si>
  <si>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</si>
  <si>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</si>
  <si>
    <t>?</t>
  </si>
  <si>
    <t>Indivíduo Comum</t>
  </si>
  <si>
    <t>Tens, tiveste ou gostavas de ter um animal de estimação?</t>
  </si>
  <si>
    <t>Se quisesses um animal, preferias:</t>
  </si>
  <si>
    <t>Procurar um criador</t>
  </si>
  <si>
    <t>Recorrer a uma plataforma deste tipo</t>
  </si>
  <si>
    <t>Visitar um canil diretamente</t>
  </si>
  <si>
    <t>Tens noção das consequências da criação de animais?</t>
  </si>
  <si>
    <t>Agora que tens alguma ideia dos efeitos nocivos da criação privada de animais:</t>
  </si>
  <si>
    <t>Continuaria a procurar um criador</t>
  </si>
  <si>
    <t>Recorreria a uma plataforma deste tipo</t>
  </si>
  <si>
    <t>Visitaria um canil diretamente</t>
  </si>
  <si>
    <t>Que funcionalidades achas que seriam úteis para incluir nesta plataforma?</t>
  </si>
  <si>
    <t>Perfil de Simpatização</t>
  </si>
  <si>
    <t>AniEsp</t>
  </si>
  <si>
    <t>Em relação ao abate, foi-me dito que entrou em vigor uma lei que aboliu o abate em 1 de janeiro de 2018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</si>
</sst>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/>
        <c:gapWidth val="219"/>
        <c:overlap val="-27"/>
        <c:axId val="89491712"/>
        <c:axId val="89509888"/>
      </c:barChart>
      <c:catAx>
        <c:axId val="89491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509888"/>
        <c:crosses val="autoZero"/>
        <c:lblAlgn val="ctr"/>
        <c:lblOffset val="100"/>
      </c:catAx>
      <c:valAx>
        <c:axId val="89509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4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/>
        <c:gapWidth val="219"/>
        <c:overlap val="-27"/>
        <c:axId val="100181120"/>
        <c:axId val="100182656"/>
      </c:barChart>
      <c:catAx>
        <c:axId val="100181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182656"/>
        <c:crosses val="autoZero"/>
        <c:auto val="1"/>
        <c:lblAlgn val="ctr"/>
        <c:lblOffset val="100"/>
      </c:catAx>
      <c:valAx>
        <c:axId val="100182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1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2</c:v>
                </c:pt>
                <c:pt idx="1">
                  <c:v>19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Sheet1!$R$9:$S$9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16</c:v>
                </c:pt>
              </c:numCache>
            </c:numRef>
          </c:val>
        </c:ser>
        <c:dLbls/>
        <c:gapWidth val="219"/>
        <c:overlap val="-27"/>
        <c:axId val="101558144"/>
        <c:axId val="101559680"/>
      </c:barChart>
      <c:catAx>
        <c:axId val="1015581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559680"/>
        <c:crosses val="autoZero"/>
        <c:auto val="1"/>
        <c:lblAlgn val="ctr"/>
        <c:lblOffset val="100"/>
      </c:catAx>
      <c:valAx>
        <c:axId val="101559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5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15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6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</c:ser>
        <c:dLbls/>
        <c:gapWidth val="219"/>
        <c:overlap val="-27"/>
        <c:axId val="101634816"/>
        <c:axId val="101636352"/>
      </c:barChart>
      <c:catAx>
        <c:axId val="101634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636352"/>
        <c:crosses val="autoZero"/>
        <c:auto val="1"/>
        <c:lblAlgn val="ctr"/>
        <c:lblOffset val="100"/>
      </c:catAx>
      <c:valAx>
        <c:axId val="101636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6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Sheet1!$R$247:$S$247</c:f>
              <c:numCache>
                <c:formatCode>General</c:formatCode>
                <c:ptCount val="2"/>
                <c:pt idx="0">
                  <c:v>282</c:v>
                </c:pt>
                <c:pt idx="1">
                  <c:v>9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Sheet1!$R$248:$S$248</c:f>
              <c:numCache>
                <c:formatCode>General</c:formatCode>
                <c:ptCount val="2"/>
                <c:pt idx="0">
                  <c:v>237</c:v>
                </c:pt>
                <c:pt idx="1">
                  <c:v>54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Teve, Tem ou Gostaria de Ter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Sheet1!$R$249:$S$249</c:f>
              <c:numCache>
                <c:formatCode>General</c:formatCode>
                <c:ptCount val="2"/>
                <c:pt idx="0">
                  <c:v>274</c:v>
                </c:pt>
                <c:pt idx="1">
                  <c:v>17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Sheet1!$R$10:$S$10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Sheet1!$R$11:$S$11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Sheet1!$R$12:$S$12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Sheet1!$R$13:$S$13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Sheet1!$R$14:$S$14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810517</xdr:colOff>
      <xdr:row>267</xdr:row>
      <xdr:rowOff>12558</xdr:rowOff>
    </xdr:from>
    <xdr:to>
      <xdr:col>5</xdr:col>
      <xdr:colOff>819155</xdr:colOff>
      <xdr:row>280</xdr:row>
      <xdr:rowOff>158679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25685</xdr:colOff>
      <xdr:row>266</xdr:row>
      <xdr:rowOff>212333</xdr:rowOff>
    </xdr:from>
    <xdr:to>
      <xdr:col>10</xdr:col>
      <xdr:colOff>34324</xdr:colOff>
      <xdr:row>280</xdr:row>
      <xdr:rowOff>115870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39955</xdr:colOff>
      <xdr:row>282</xdr:row>
      <xdr:rowOff>69636</xdr:rowOff>
    </xdr:from>
    <xdr:to>
      <xdr:col>6</xdr:col>
      <xdr:colOff>48593</xdr:colOff>
      <xdr:row>296</xdr:row>
      <xdr:rowOff>15982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2"/>
  <sheetViews>
    <sheetView tabSelected="1" zoomScale="89" workbookViewId="0">
      <selection activeCell="O179" sqref="O179"/>
    </sheetView>
  </sheetViews>
  <sheetFormatPr defaultColWidth="11" defaultRowHeight="15.75"/>
  <cols>
    <col min="2" max="2" width="10.875" style="1"/>
    <col min="3" max="3" width="10.875" style="5"/>
    <col min="4" max="10" width="10.875" style="1"/>
    <col min="11" max="11" width="23.125" style="1" customWidth="1"/>
    <col min="12" max="12" width="10.875" style="1"/>
    <col min="13" max="16" width="17.625" style="1" customWidth="1"/>
  </cols>
  <sheetData>
    <row r="1" spans="1:19">
      <c r="F1" s="57" t="s">
        <v>0</v>
      </c>
      <c r="G1" s="57"/>
      <c r="H1" s="57"/>
      <c r="I1" s="57"/>
      <c r="J1" s="57"/>
      <c r="M1" s="3" t="s">
        <v>26</v>
      </c>
      <c r="Q1" s="1"/>
    </row>
    <row r="2" spans="1:19">
      <c r="F2" s="57"/>
      <c r="G2" s="57"/>
      <c r="H2" s="57"/>
      <c r="I2" s="57"/>
      <c r="J2" s="57"/>
      <c r="M2" s="1">
        <v>1</v>
      </c>
      <c r="N2" s="1" t="s">
        <v>11</v>
      </c>
      <c r="Q2" s="1"/>
    </row>
    <row r="3" spans="1:19">
      <c r="F3" s="57"/>
      <c r="G3" s="57"/>
      <c r="H3" s="57"/>
      <c r="I3" s="57"/>
      <c r="J3" s="57"/>
      <c r="M3" s="1">
        <v>0</v>
      </c>
      <c r="N3" s="1" t="s">
        <v>12</v>
      </c>
      <c r="Q3" s="1"/>
    </row>
    <row r="4" spans="1:19">
      <c r="F4" s="57"/>
      <c r="G4" s="57"/>
      <c r="H4" s="57"/>
      <c r="I4" s="57"/>
      <c r="J4" s="57"/>
      <c r="Q4" s="1"/>
    </row>
    <row r="5" spans="1:19">
      <c r="M5" s="59" t="s">
        <v>13</v>
      </c>
      <c r="N5" s="59"/>
      <c r="O5" s="58" t="s">
        <v>58</v>
      </c>
      <c r="P5" s="59" t="s">
        <v>61</v>
      </c>
      <c r="Q5" s="1"/>
    </row>
    <row r="6" spans="1:19">
      <c r="A6" s="55" t="s">
        <v>1</v>
      </c>
      <c r="B6" s="55"/>
      <c r="L6" s="7" t="s">
        <v>18</v>
      </c>
      <c r="M6" s="59"/>
      <c r="N6" s="59"/>
      <c r="O6" s="58"/>
      <c r="P6" s="59"/>
      <c r="Q6" s="1"/>
      <c r="R6" s="56" t="s">
        <v>14</v>
      </c>
      <c r="S6" s="56"/>
    </row>
    <row r="7" spans="1:19">
      <c r="A7" s="55"/>
      <c r="B7" s="55"/>
      <c r="C7" s="6" t="s">
        <v>28</v>
      </c>
      <c r="D7" s="56" t="s">
        <v>29</v>
      </c>
      <c r="E7" s="56"/>
      <c r="F7" s="56"/>
      <c r="G7" s="56"/>
      <c r="H7" s="56"/>
      <c r="I7" s="56"/>
      <c r="J7" s="56"/>
      <c r="K7" s="56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1"/>
      <c r="R7" s="23" t="s">
        <v>11</v>
      </c>
      <c r="S7" s="21" t="s">
        <v>12</v>
      </c>
    </row>
    <row r="8" spans="1:19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4</v>
      </c>
      <c r="M8" s="14">
        <v>1</v>
      </c>
      <c r="N8" s="18">
        <v>1</v>
      </c>
      <c r="O8" s="14">
        <v>1</v>
      </c>
      <c r="P8" s="18">
        <v>1</v>
      </c>
      <c r="Q8" s="1"/>
      <c r="R8" s="24">
        <f t="shared" ref="R8:R14" si="0">SUM(M8:Q8)</f>
        <v>4</v>
      </c>
      <c r="S8" s="17">
        <f>$L$8-R8</f>
        <v>0</v>
      </c>
    </row>
    <row r="9" spans="1:19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1"/>
      <c r="R9" s="25">
        <f t="shared" si="0"/>
        <v>3</v>
      </c>
      <c r="S9" s="19">
        <f t="shared" ref="S9:S14" si="1">$L$8-R9</f>
        <v>1</v>
      </c>
    </row>
    <row r="10" spans="1:19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"/>
      <c r="R10" s="24">
        <f t="shared" si="0"/>
        <v>2</v>
      </c>
      <c r="S10" s="17">
        <f t="shared" si="1"/>
        <v>2</v>
      </c>
    </row>
    <row r="11" spans="1:19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1"/>
      <c r="R11" s="25">
        <f t="shared" si="0"/>
        <v>4</v>
      </c>
      <c r="S11" s="19">
        <f t="shared" si="1"/>
        <v>0</v>
      </c>
    </row>
    <row r="12" spans="1:19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"/>
      <c r="R12" s="24">
        <f t="shared" si="0"/>
        <v>2</v>
      </c>
      <c r="S12" s="17">
        <f t="shared" si="1"/>
        <v>2</v>
      </c>
    </row>
    <row r="13" spans="1:19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1"/>
      <c r="R13" s="25">
        <f t="shared" si="0"/>
        <v>1</v>
      </c>
      <c r="S13" s="19">
        <f t="shared" si="1"/>
        <v>3</v>
      </c>
    </row>
    <row r="14" spans="1:19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"/>
      <c r="R14" s="24">
        <f t="shared" si="0"/>
        <v>3</v>
      </c>
      <c r="S14" s="17">
        <f t="shared" si="1"/>
        <v>1</v>
      </c>
    </row>
    <row r="15" spans="1:19">
      <c r="Q15" s="1"/>
      <c r="R15" s="1"/>
      <c r="S15" s="1"/>
    </row>
    <row r="16" spans="1:19">
      <c r="R16" s="1"/>
      <c r="S16" s="1"/>
    </row>
    <row r="17" spans="3:16" ht="18.75">
      <c r="C17" s="54" t="s">
        <v>15</v>
      </c>
      <c r="D17" s="54"/>
      <c r="E17" s="54"/>
    </row>
    <row r="26" spans="3:16">
      <c r="N26" s="4"/>
      <c r="O26" s="4"/>
      <c r="P26" s="4"/>
    </row>
    <row r="33" spans="3:6" ht="18.75">
      <c r="C33" s="54" t="s">
        <v>16</v>
      </c>
      <c r="D33" s="54"/>
      <c r="E33" s="54"/>
      <c r="F33" s="54"/>
    </row>
    <row r="49" spans="3:6" ht="18.75">
      <c r="C49" s="28" t="s">
        <v>17</v>
      </c>
      <c r="D49" s="28"/>
      <c r="E49" s="28"/>
      <c r="F49" s="28"/>
    </row>
    <row r="66" spans="1:20">
      <c r="A66" s="55" t="s">
        <v>51</v>
      </c>
      <c r="B66" s="55"/>
      <c r="L66" s="42" t="s">
        <v>54</v>
      </c>
      <c r="M66" s="41"/>
      <c r="N66" s="34"/>
      <c r="O66" s="34"/>
      <c r="P66" s="34"/>
      <c r="Q66" s="1"/>
      <c r="R66" s="56" t="s">
        <v>14</v>
      </c>
      <c r="S66" s="56"/>
      <c r="T66" s="56"/>
    </row>
    <row r="67" spans="1:20">
      <c r="A67" s="55"/>
      <c r="B67" s="55"/>
      <c r="C67" s="6" t="s">
        <v>28</v>
      </c>
      <c r="D67" s="56" t="s">
        <v>29</v>
      </c>
      <c r="E67" s="56"/>
      <c r="F67" s="56"/>
      <c r="G67" s="56"/>
      <c r="H67" s="56"/>
      <c r="I67" s="56"/>
      <c r="J67" s="56"/>
      <c r="K67" s="56"/>
      <c r="L67" s="33">
        <v>21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21</v>
      </c>
      <c r="S68" s="17">
        <f>$L$67-R68</f>
        <v>0</v>
      </c>
      <c r="T68" s="1"/>
    </row>
    <row r="69" spans="1:20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19</v>
      </c>
      <c r="S69" s="19">
        <f t="shared" ref="S69:S86" si="3">$L$67-R69</f>
        <v>2</v>
      </c>
      <c r="T69" s="1"/>
    </row>
    <row r="70" spans="1:20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7</v>
      </c>
      <c r="S70" s="17">
        <f t="shared" si="3"/>
        <v>14</v>
      </c>
      <c r="T70" s="1"/>
    </row>
    <row r="71" spans="1:20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20</v>
      </c>
      <c r="S71" s="19">
        <f t="shared" si="3"/>
        <v>1</v>
      </c>
      <c r="T71" s="1"/>
    </row>
    <row r="72" spans="1:20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20</v>
      </c>
      <c r="S72" s="17">
        <f t="shared" si="3"/>
        <v>1</v>
      </c>
      <c r="T72" s="1"/>
    </row>
    <row r="73" spans="1:20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6</v>
      </c>
      <c r="S73" s="19">
        <f t="shared" si="3"/>
        <v>15</v>
      </c>
      <c r="T73" s="1"/>
    </row>
    <row r="74" spans="1:20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2</v>
      </c>
      <c r="S74" s="17">
        <f t="shared" si="3"/>
        <v>19</v>
      </c>
      <c r="T74" s="1"/>
    </row>
    <row r="75" spans="1:20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6</v>
      </c>
      <c r="S75" s="19">
        <f t="shared" si="3"/>
        <v>15</v>
      </c>
      <c r="T75" s="1"/>
    </row>
    <row r="76" spans="1:20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8</v>
      </c>
      <c r="S79" s="19">
        <f t="shared" si="3"/>
        <v>13</v>
      </c>
      <c r="T79" s="1"/>
    </row>
    <row r="80" spans="1:20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18</v>
      </c>
      <c r="S80" s="17">
        <f t="shared" si="3"/>
        <v>3</v>
      </c>
      <c r="T80" s="1"/>
    </row>
    <row r="81" spans="3:20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5</v>
      </c>
      <c r="S81" s="19">
        <f t="shared" si="3"/>
        <v>16</v>
      </c>
      <c r="T81" s="1"/>
    </row>
    <row r="82" spans="3:20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15</v>
      </c>
      <c r="S83" s="19">
        <f t="shared" si="3"/>
        <v>6</v>
      </c>
      <c r="T83" s="1"/>
    </row>
    <row r="84" spans="3:20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2</v>
      </c>
      <c r="S84" s="17">
        <f t="shared" si="3"/>
        <v>19</v>
      </c>
      <c r="T84" s="1"/>
    </row>
    <row r="85" spans="3:20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14</v>
      </c>
      <c r="S85" s="19">
        <f t="shared" si="3"/>
        <v>7</v>
      </c>
      <c r="T85" s="1"/>
    </row>
    <row r="86" spans="3:20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3"/>
        <v>21</v>
      </c>
      <c r="T86" s="1"/>
    </row>
    <row r="87" spans="3:20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8.75">
      <c r="C88" s="54" t="s">
        <v>15</v>
      </c>
      <c r="D88" s="54"/>
      <c r="E88" s="54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8.75">
      <c r="C104" s="54" t="s">
        <v>16</v>
      </c>
      <c r="D104" s="54"/>
      <c r="E104" s="54"/>
      <c r="F104" s="54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8.75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8.75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>
      <c r="E163" s="2"/>
    </row>
    <row r="164" spans="1:20">
      <c r="E164" s="2"/>
    </row>
    <row r="165" spans="1:20">
      <c r="A165" s="55" t="s">
        <v>39</v>
      </c>
      <c r="B165" s="55"/>
      <c r="L165" s="42" t="s">
        <v>50</v>
      </c>
      <c r="M165" s="41"/>
      <c r="N165" s="34"/>
      <c r="O165" s="34"/>
      <c r="P165" s="34"/>
      <c r="Q165" s="1"/>
      <c r="R165" s="56" t="s">
        <v>14</v>
      </c>
      <c r="S165" s="56"/>
    </row>
    <row r="166" spans="1:20">
      <c r="A166" s="55"/>
      <c r="B166" s="55"/>
      <c r="C166" s="6" t="s">
        <v>28</v>
      </c>
      <c r="D166" s="56" t="s">
        <v>29</v>
      </c>
      <c r="E166" s="56"/>
      <c r="F166" s="56"/>
      <c r="G166" s="56"/>
      <c r="H166" s="56"/>
      <c r="I166" s="56"/>
      <c r="J166" s="56"/>
      <c r="K166" s="56"/>
      <c r="L166" s="33">
        <v>4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4</v>
      </c>
      <c r="S167" s="37">
        <f>$L$166-R167</f>
        <v>0</v>
      </c>
    </row>
    <row r="168" spans="1:20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4</v>
      </c>
      <c r="S168" s="38">
        <f>$L$166-R168</f>
        <v>0</v>
      </c>
    </row>
    <row r="169" spans="1:20">
      <c r="C169" s="9">
        <f t="shared" ref="C169" si="5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 t="s">
        <v>62</v>
      </c>
      <c r="N169" s="33"/>
      <c r="O169" s="33"/>
      <c r="P169" s="33"/>
      <c r="Q169" s="1"/>
      <c r="R169" s="35">
        <v>0</v>
      </c>
      <c r="S169" s="37">
        <f>$L$166-R169</f>
        <v>4</v>
      </c>
    </row>
    <row r="170" spans="1:20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 t="s">
        <v>76</v>
      </c>
      <c r="N170" s="33"/>
      <c r="O170" s="33"/>
      <c r="P170" s="33"/>
      <c r="R170" s="43"/>
      <c r="S170" s="44"/>
      <c r="T170" s="1"/>
    </row>
    <row r="171" spans="1:20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4</v>
      </c>
      <c r="S171" s="37">
        <f>$L$166-R171</f>
        <v>0</v>
      </c>
      <c r="T171" s="1"/>
    </row>
    <row r="172" spans="1:20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 t="s">
        <v>77</v>
      </c>
      <c r="O172" s="33"/>
      <c r="P172" s="33"/>
      <c r="R172" s="39">
        <v>1</v>
      </c>
      <c r="S172" s="38">
        <f>$L$166-R172</f>
        <v>3</v>
      </c>
      <c r="T172" s="1"/>
    </row>
    <row r="173" spans="1:20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1</v>
      </c>
      <c r="S173" s="37">
        <f>$L$166-R173</f>
        <v>3</v>
      </c>
      <c r="T173" s="1"/>
    </row>
    <row r="174" spans="1:20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4</v>
      </c>
      <c r="S175" s="37">
        <f>$L$166-R175</f>
        <v>0</v>
      </c>
    </row>
    <row r="176" spans="1:20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4</v>
      </c>
      <c r="S176" s="38">
        <f>$L$166-R176</f>
        <v>0</v>
      </c>
    </row>
    <row r="177" spans="3:19">
      <c r="C177" s="9">
        <f t="shared" ref="C177:C179" si="6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3</v>
      </c>
      <c r="S177" s="37">
        <f>$L$166-R177</f>
        <v>1</v>
      </c>
    </row>
    <row r="178" spans="3:19">
      <c r="C178" s="12">
        <f t="shared" si="6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3</v>
      </c>
      <c r="S178" s="38">
        <f>$L$166-R178</f>
        <v>1</v>
      </c>
    </row>
    <row r="179" spans="3:19">
      <c r="C179" s="9">
        <f t="shared" si="6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3</v>
      </c>
      <c r="S179" s="37">
        <f>$L$166-R179</f>
        <v>1</v>
      </c>
    </row>
    <row r="180" spans="3:19">
      <c r="R180" s="1"/>
      <c r="S180" s="1"/>
    </row>
    <row r="181" spans="3:19" ht="18.75">
      <c r="C181" s="54" t="s">
        <v>15</v>
      </c>
      <c r="D181" s="54"/>
      <c r="E181" s="54"/>
    </row>
    <row r="190" spans="3:19">
      <c r="N190" s="4"/>
      <c r="O190" s="4"/>
      <c r="P190" s="4"/>
    </row>
    <row r="197" spans="1:19" ht="18.75">
      <c r="C197" s="54" t="s">
        <v>16</v>
      </c>
      <c r="D197" s="54"/>
      <c r="E197" s="54"/>
      <c r="F197" s="54"/>
    </row>
    <row r="198" spans="1:19" ht="15.95" customHeight="1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5.95" customHeight="1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8.75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8.75">
      <c r="C229" s="46" t="s">
        <v>53</v>
      </c>
    </row>
    <row r="245" spans="1:20">
      <c r="A245" s="55" t="s">
        <v>63</v>
      </c>
      <c r="B245" s="55"/>
      <c r="L245" s="42" t="s">
        <v>54</v>
      </c>
      <c r="M245" s="41"/>
      <c r="N245" s="34"/>
      <c r="O245" s="34"/>
      <c r="P245" s="34"/>
      <c r="Q245" s="1"/>
      <c r="R245" s="56" t="s">
        <v>14</v>
      </c>
      <c r="S245" s="56"/>
      <c r="T245" s="34"/>
    </row>
    <row r="246" spans="1:20">
      <c r="A246" s="55"/>
      <c r="B246" s="55"/>
      <c r="C246" s="6" t="s">
        <v>28</v>
      </c>
      <c r="D246" s="56" t="s">
        <v>29</v>
      </c>
      <c r="E246" s="56"/>
      <c r="F246" s="56"/>
      <c r="G246" s="56"/>
      <c r="H246" s="56"/>
      <c r="I246" s="56"/>
      <c r="J246" s="56"/>
      <c r="K246" s="56"/>
      <c r="L246" s="33">
        <v>291</v>
      </c>
      <c r="M246" s="33"/>
      <c r="N246" s="33"/>
      <c r="O246" s="33"/>
      <c r="P246" s="33"/>
      <c r="Q246" s="1"/>
      <c r="R246" s="23" t="s">
        <v>11</v>
      </c>
      <c r="S246" s="21" t="s">
        <v>12</v>
      </c>
      <c r="T246" s="44"/>
    </row>
    <row r="247" spans="1:20">
      <c r="C247" s="9">
        <f>1</f>
        <v>1</v>
      </c>
      <c r="D247" s="16" t="s">
        <v>2</v>
      </c>
      <c r="E247" s="11"/>
      <c r="F247" s="11"/>
      <c r="G247" s="11"/>
      <c r="H247" s="11"/>
      <c r="I247" s="11"/>
      <c r="J247" s="11"/>
      <c r="K247" s="11"/>
      <c r="M247" s="33"/>
      <c r="N247" s="33"/>
      <c r="O247" s="33"/>
      <c r="P247" s="33"/>
      <c r="Q247" s="1"/>
      <c r="R247" s="29">
        <v>282</v>
      </c>
      <c r="S247" s="17">
        <f>$L$246-R247</f>
        <v>9</v>
      </c>
      <c r="T247" s="33"/>
    </row>
    <row r="248" spans="1:20">
      <c r="C248" s="12">
        <f>C247+1</f>
        <v>2</v>
      </c>
      <c r="D248" s="15" t="s">
        <v>8</v>
      </c>
      <c r="E248" s="14"/>
      <c r="F248" s="14"/>
      <c r="G248" s="14"/>
      <c r="H248" s="14"/>
      <c r="I248" s="14"/>
      <c r="J248" s="14"/>
      <c r="K248" s="14"/>
      <c r="M248" s="33"/>
      <c r="N248" s="33"/>
      <c r="O248" s="33"/>
      <c r="P248" s="33"/>
      <c r="Q248" s="1"/>
      <c r="R248" s="25">
        <v>237</v>
      </c>
      <c r="S248" s="19">
        <f t="shared" ref="S248:S264" si="7">$L$246-R248</f>
        <v>54</v>
      </c>
      <c r="T248" s="33"/>
    </row>
    <row r="249" spans="1:20">
      <c r="C249" s="9">
        <f t="shared" ref="C249" si="8">C248+1</f>
        <v>3</v>
      </c>
      <c r="D249" s="16" t="s">
        <v>64</v>
      </c>
      <c r="E249" s="11"/>
      <c r="F249" s="11"/>
      <c r="G249" s="11"/>
      <c r="H249" s="11"/>
      <c r="I249" s="11"/>
      <c r="J249" s="11"/>
      <c r="K249" s="11"/>
      <c r="M249" s="33"/>
      <c r="N249" s="33"/>
      <c r="O249" s="33"/>
      <c r="P249" s="33"/>
      <c r="Q249" s="1"/>
      <c r="R249" s="29">
        <v>274</v>
      </c>
      <c r="S249" s="17">
        <f t="shared" si="7"/>
        <v>17</v>
      </c>
      <c r="T249" s="33"/>
    </row>
    <row r="250" spans="1:20">
      <c r="C250" s="12"/>
      <c r="D250" s="15" t="s">
        <v>65</v>
      </c>
      <c r="E250" s="14"/>
      <c r="F250" s="14"/>
      <c r="G250" s="14"/>
      <c r="H250" s="14"/>
      <c r="I250" s="14"/>
      <c r="J250" s="14"/>
      <c r="K250" s="14"/>
      <c r="M250" s="33"/>
      <c r="N250" s="33"/>
      <c r="O250" s="33"/>
      <c r="P250" s="33"/>
      <c r="Q250" s="1"/>
      <c r="R250" s="33"/>
      <c r="S250" s="33"/>
      <c r="T250" s="33"/>
    </row>
    <row r="251" spans="1:20">
      <c r="C251" s="9">
        <v>4</v>
      </c>
      <c r="D251" s="16"/>
      <c r="E251" s="10" t="s">
        <v>66</v>
      </c>
      <c r="F251" s="11"/>
      <c r="G251" s="11"/>
      <c r="H251" s="11"/>
      <c r="I251" s="11"/>
      <c r="J251" s="11"/>
      <c r="K251" s="11"/>
      <c r="M251" s="33"/>
      <c r="N251" s="33"/>
      <c r="O251" s="33"/>
      <c r="P251" s="33"/>
      <c r="Q251" s="1"/>
      <c r="R251" s="29">
        <v>12</v>
      </c>
      <c r="S251" s="17">
        <f t="shared" si="7"/>
        <v>279</v>
      </c>
      <c r="T251" s="33"/>
    </row>
    <row r="252" spans="1:20">
      <c r="C252" s="12">
        <f>C251+1</f>
        <v>5</v>
      </c>
      <c r="D252" s="15"/>
      <c r="E252" s="13" t="s">
        <v>67</v>
      </c>
      <c r="F252" s="14"/>
      <c r="G252" s="14"/>
      <c r="H252" s="14"/>
      <c r="I252" s="14"/>
      <c r="J252" s="14"/>
      <c r="K252" s="14"/>
      <c r="M252" s="33"/>
      <c r="N252" s="33"/>
      <c r="O252" s="33"/>
      <c r="P252" s="33"/>
      <c r="Q252" s="1"/>
      <c r="R252" s="25">
        <v>173</v>
      </c>
      <c r="S252" s="19">
        <f t="shared" si="7"/>
        <v>118</v>
      </c>
      <c r="T252" s="33"/>
    </row>
    <row r="253" spans="1:20">
      <c r="C253" s="9">
        <f>C252+1</f>
        <v>6</v>
      </c>
      <c r="D253" s="16"/>
      <c r="E253" s="10" t="s">
        <v>68</v>
      </c>
      <c r="F253" s="11"/>
      <c r="G253" s="11"/>
      <c r="H253" s="11"/>
      <c r="I253" s="11"/>
      <c r="J253" s="11"/>
      <c r="K253" s="11"/>
      <c r="M253" s="33"/>
      <c r="N253" s="33"/>
      <c r="O253" s="33"/>
      <c r="P253" s="33"/>
      <c r="Q253" s="1"/>
      <c r="R253" s="29">
        <v>106</v>
      </c>
      <c r="S253" s="17">
        <f t="shared" si="7"/>
        <v>185</v>
      </c>
      <c r="T253" s="33"/>
    </row>
    <row r="254" spans="1:20">
      <c r="C254" s="12">
        <f>C253+1</f>
        <v>7</v>
      </c>
      <c r="D254" s="15" t="s">
        <v>69</v>
      </c>
      <c r="E254" s="14"/>
      <c r="F254" s="14"/>
      <c r="G254" s="14"/>
      <c r="H254" s="14"/>
      <c r="I254" s="14"/>
      <c r="J254" s="14"/>
      <c r="K254" s="14"/>
      <c r="M254" s="33"/>
      <c r="N254" s="33"/>
      <c r="O254" s="33"/>
      <c r="P254" s="33"/>
      <c r="Q254">
        <v>12</v>
      </c>
      <c r="R254" s="52">
        <v>9</v>
      </c>
      <c r="S254" s="19">
        <f>Q254-R254</f>
        <v>3</v>
      </c>
      <c r="T254" s="33"/>
    </row>
    <row r="255" spans="1:20">
      <c r="C255" s="9"/>
      <c r="D255" s="16" t="s">
        <v>70</v>
      </c>
      <c r="E255" s="11"/>
      <c r="F255" s="11"/>
      <c r="G255" s="11"/>
      <c r="H255" s="11"/>
      <c r="I255" s="11"/>
      <c r="J255" s="11"/>
      <c r="K255" s="11"/>
      <c r="M255" s="33"/>
      <c r="N255" s="33"/>
      <c r="O255" s="33"/>
      <c r="P255" s="33"/>
      <c r="R255" s="51"/>
      <c r="S255" s="33"/>
      <c r="T255" s="33"/>
    </row>
    <row r="256" spans="1:20">
      <c r="C256" s="12">
        <v>8</v>
      </c>
      <c r="D256" s="15"/>
      <c r="E256" s="13" t="s">
        <v>71</v>
      </c>
      <c r="F256" s="14"/>
      <c r="G256" s="14"/>
      <c r="H256" s="14"/>
      <c r="I256" s="14"/>
      <c r="J256" s="14"/>
      <c r="K256" s="14"/>
      <c r="M256" s="33"/>
      <c r="N256" s="33"/>
      <c r="O256" s="33"/>
      <c r="P256" s="33"/>
      <c r="Q256">
        <v>3</v>
      </c>
      <c r="R256" s="52">
        <v>1</v>
      </c>
      <c r="S256" s="19">
        <f>$Q$256-R256</f>
        <v>2</v>
      </c>
      <c r="T256" s="33"/>
    </row>
    <row r="257" spans="3:24">
      <c r="C257" s="9">
        <f>C256+1</f>
        <v>9</v>
      </c>
      <c r="D257" s="16"/>
      <c r="E257" s="10" t="s">
        <v>72</v>
      </c>
      <c r="F257" s="11"/>
      <c r="G257" s="11"/>
      <c r="H257" s="11"/>
      <c r="I257" s="11"/>
      <c r="J257" s="11"/>
      <c r="K257" s="11"/>
      <c r="M257" s="33"/>
      <c r="N257" s="33"/>
      <c r="O257" s="33"/>
      <c r="P257" s="33"/>
      <c r="Q257" s="45"/>
      <c r="R257" s="50">
        <v>1</v>
      </c>
      <c r="S257" s="17">
        <f t="shared" ref="S257:S258" si="9">$Q$256-R257</f>
        <v>2</v>
      </c>
      <c r="T257" s="33"/>
    </row>
    <row r="258" spans="3:24">
      <c r="C258" s="12">
        <v>10</v>
      </c>
      <c r="D258" s="15"/>
      <c r="E258" s="13" t="s">
        <v>73</v>
      </c>
      <c r="F258" s="14"/>
      <c r="G258" s="14"/>
      <c r="H258" s="14"/>
      <c r="I258" s="14"/>
      <c r="J258" s="14"/>
      <c r="K258" s="14"/>
      <c r="M258" s="33"/>
      <c r="N258" s="33"/>
      <c r="O258" s="33"/>
      <c r="P258" s="33"/>
      <c r="R258" s="52">
        <v>1</v>
      </c>
      <c r="S258" s="19">
        <f t="shared" si="9"/>
        <v>2</v>
      </c>
      <c r="T258" s="33"/>
    </row>
    <row r="259" spans="3:24">
      <c r="C259" s="9"/>
      <c r="D259" s="13" t="s">
        <v>74</v>
      </c>
      <c r="E259" s="14"/>
      <c r="F259" s="11"/>
      <c r="G259" s="11"/>
      <c r="H259" s="11"/>
      <c r="I259" s="11"/>
      <c r="J259" s="11"/>
      <c r="K259" s="11"/>
      <c r="M259" s="33"/>
      <c r="N259" s="33"/>
      <c r="O259" s="33"/>
      <c r="P259" s="33"/>
      <c r="R259" s="51"/>
      <c r="S259" s="33"/>
      <c r="T259" s="33"/>
    </row>
    <row r="260" spans="3:24">
      <c r="C260" s="12">
        <v>11</v>
      </c>
      <c r="D260" s="10"/>
      <c r="E260" s="10" t="s">
        <v>45</v>
      </c>
      <c r="F260" s="14"/>
      <c r="G260" s="14"/>
      <c r="H260" s="14"/>
      <c r="I260" s="14"/>
      <c r="J260" s="14"/>
      <c r="K260" s="14"/>
      <c r="M260" s="33"/>
      <c r="N260" s="33"/>
      <c r="O260" s="33"/>
      <c r="P260" s="33"/>
      <c r="R260" s="52">
        <v>226</v>
      </c>
      <c r="S260" s="19">
        <f t="shared" si="7"/>
        <v>65</v>
      </c>
      <c r="T260" s="1"/>
    </row>
    <row r="261" spans="3:24">
      <c r="C261" s="9">
        <v>12</v>
      </c>
      <c r="D261" s="13"/>
      <c r="E261" s="13" t="s">
        <v>46</v>
      </c>
      <c r="F261" s="11"/>
      <c r="G261" s="16"/>
      <c r="H261" s="11"/>
      <c r="I261" s="11"/>
      <c r="J261" s="11"/>
      <c r="K261" s="11"/>
      <c r="M261" s="33"/>
      <c r="N261" s="33"/>
      <c r="O261" s="33"/>
      <c r="P261" s="33"/>
      <c r="Q261" s="45"/>
      <c r="R261" s="50">
        <v>241</v>
      </c>
      <c r="S261" s="17">
        <f>$L$246-R261</f>
        <v>50</v>
      </c>
      <c r="T261" s="1"/>
    </row>
    <row r="262" spans="3:24">
      <c r="C262" s="12">
        <v>13</v>
      </c>
      <c r="D262" s="10"/>
      <c r="E262" s="10" t="s">
        <v>47</v>
      </c>
      <c r="F262" s="14"/>
      <c r="G262" s="15"/>
      <c r="H262" s="14"/>
      <c r="I262" s="14"/>
      <c r="J262" s="14"/>
      <c r="K262" s="14"/>
      <c r="M262" s="33"/>
      <c r="N262" s="33"/>
      <c r="O262" s="33"/>
      <c r="P262" s="33"/>
      <c r="R262" s="52">
        <v>229</v>
      </c>
      <c r="S262" s="19">
        <f t="shared" si="7"/>
        <v>62</v>
      </c>
      <c r="T262" s="1"/>
    </row>
    <row r="263" spans="3:24">
      <c r="C263" s="9">
        <v>14</v>
      </c>
      <c r="D263" s="13"/>
      <c r="E263" s="13" t="s">
        <v>48</v>
      </c>
      <c r="F263" s="11"/>
      <c r="G263" s="16"/>
      <c r="H263" s="11"/>
      <c r="I263" s="11"/>
      <c r="J263" s="11"/>
      <c r="K263" s="11"/>
      <c r="M263" s="33"/>
      <c r="N263" s="33"/>
      <c r="O263" s="33"/>
      <c r="P263" s="33"/>
      <c r="R263" s="50">
        <v>201</v>
      </c>
      <c r="S263" s="17">
        <f t="shared" si="7"/>
        <v>90</v>
      </c>
      <c r="T263" s="1"/>
    </row>
    <row r="264" spans="3:24">
      <c r="C264" s="12">
        <v>15</v>
      </c>
      <c r="D264" s="10"/>
      <c r="E264" s="10" t="s">
        <v>49</v>
      </c>
      <c r="F264" s="14"/>
      <c r="G264" s="14"/>
      <c r="H264" s="14"/>
      <c r="I264" s="14"/>
      <c r="J264" s="14"/>
      <c r="K264" s="14"/>
      <c r="M264" s="33"/>
      <c r="N264" s="33"/>
      <c r="O264" s="33"/>
      <c r="P264" s="33"/>
      <c r="R264" s="52">
        <v>148</v>
      </c>
      <c r="S264" s="19">
        <f t="shared" si="7"/>
        <v>143</v>
      </c>
      <c r="T264" s="1"/>
    </row>
    <row r="265" spans="3:24">
      <c r="C265" s="48"/>
      <c r="D265" s="53"/>
      <c r="E265" s="34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45"/>
      <c r="R265" s="51"/>
      <c r="S265" s="33"/>
      <c r="T265" s="33"/>
      <c r="U265" s="45"/>
      <c r="V265" s="45"/>
      <c r="W265" s="45"/>
      <c r="X265" s="45"/>
    </row>
    <row r="266" spans="3:24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51"/>
      <c r="R266" s="51"/>
      <c r="S266" s="51"/>
      <c r="T266" s="33"/>
      <c r="U266" s="45"/>
      <c r="V266" s="45"/>
      <c r="W266" s="45"/>
      <c r="X266" s="45"/>
    </row>
    <row r="267" spans="3:24" ht="18.75">
      <c r="C267" s="54" t="s">
        <v>15</v>
      </c>
      <c r="D267" s="54"/>
      <c r="E267" s="54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51"/>
      <c r="R267" s="51"/>
      <c r="S267" s="51"/>
      <c r="T267" s="1"/>
    </row>
    <row r="282" spans="3:5" ht="18.75">
      <c r="C282" s="54" t="s">
        <v>75</v>
      </c>
      <c r="D282" s="54"/>
      <c r="E282" s="54"/>
    </row>
  </sheetData>
  <mergeCells count="24">
    <mergeCell ref="A6:B7"/>
    <mergeCell ref="O5:O6"/>
    <mergeCell ref="M5:N6"/>
    <mergeCell ref="D7:K7"/>
    <mergeCell ref="P5:P6"/>
    <mergeCell ref="F1:J4"/>
    <mergeCell ref="C197:F197"/>
    <mergeCell ref="C104:F104"/>
    <mergeCell ref="C181:E181"/>
    <mergeCell ref="R66:T66"/>
    <mergeCell ref="R6:S6"/>
    <mergeCell ref="C17:E17"/>
    <mergeCell ref="C33:F33"/>
    <mergeCell ref="A165:B166"/>
    <mergeCell ref="R165:S165"/>
    <mergeCell ref="D166:K166"/>
    <mergeCell ref="C88:E88"/>
    <mergeCell ref="A66:B67"/>
    <mergeCell ref="D67:K67"/>
    <mergeCell ref="C282:E282"/>
    <mergeCell ref="A245:B246"/>
    <mergeCell ref="D246:K246"/>
    <mergeCell ref="C267:E267"/>
    <mergeCell ref="R245:S245"/>
  </mergeCells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</cp:lastModifiedBy>
  <dcterms:created xsi:type="dcterms:W3CDTF">2018-04-11T16:48:47Z</dcterms:created>
  <dcterms:modified xsi:type="dcterms:W3CDTF">2018-04-25T19:04:13Z</dcterms:modified>
</cp:coreProperties>
</file>