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4505" yWindow="-15" windowWidth="14340" windowHeight="12945" tabRatio="730"/>
  </bookViews>
  <sheets>
    <sheet name="set14" sheetId="20" r:id="rId1"/>
    <sheet name="c" sheetId="2" r:id="rId2"/>
  </sheets>
  <calcPr calcId="125725"/>
</workbook>
</file>

<file path=xl/calcChain.xml><?xml version="1.0" encoding="utf-8"?>
<calcChain xmlns="http://schemas.openxmlformats.org/spreadsheetml/2006/main">
  <c r="J32" i="20"/>
  <c r="I32"/>
  <c r="K32" s="1"/>
  <c r="K31"/>
  <c r="J31"/>
  <c r="L31" s="1"/>
  <c r="I31"/>
  <c r="N30"/>
  <c r="M30"/>
  <c r="L30"/>
  <c r="K30"/>
  <c r="J30"/>
  <c r="I30"/>
  <c r="N29"/>
  <c r="M29"/>
  <c r="L29"/>
  <c r="K29"/>
  <c r="J29"/>
  <c r="I29"/>
  <c r="J28"/>
  <c r="I28"/>
  <c r="K28" s="1"/>
  <c r="K27"/>
  <c r="J27"/>
  <c r="L27" s="1"/>
  <c r="I27"/>
  <c r="J26"/>
  <c r="I26"/>
  <c r="K26" s="1"/>
  <c r="K25"/>
  <c r="J25"/>
  <c r="L25" s="1"/>
  <c r="I25"/>
  <c r="J24"/>
  <c r="I24"/>
  <c r="K24" s="1"/>
  <c r="N23"/>
  <c r="M23"/>
  <c r="L23"/>
  <c r="K23"/>
  <c r="J23"/>
  <c r="I23"/>
  <c r="J22"/>
  <c r="I22"/>
  <c r="L22" s="1"/>
  <c r="N22" s="1"/>
  <c r="J21"/>
  <c r="I21"/>
  <c r="J20"/>
  <c r="I20"/>
  <c r="K20" s="1"/>
  <c r="L19"/>
  <c r="M19" s="1"/>
  <c r="K19"/>
  <c r="J19"/>
  <c r="I19"/>
  <c r="J18"/>
  <c r="I18"/>
  <c r="K18" s="1"/>
  <c r="L17"/>
  <c r="M17" s="1"/>
  <c r="K17"/>
  <c r="J17"/>
  <c r="I17"/>
  <c r="N16"/>
  <c r="M16"/>
  <c r="L16"/>
  <c r="K16"/>
  <c r="J16"/>
  <c r="I16"/>
  <c r="N15"/>
  <c r="M15"/>
  <c r="L15"/>
  <c r="K15"/>
  <c r="J15"/>
  <c r="I15"/>
  <c r="J14"/>
  <c r="I14"/>
  <c r="L13"/>
  <c r="M13" s="1"/>
  <c r="K13"/>
  <c r="J13"/>
  <c r="I13"/>
  <c r="J12"/>
  <c r="I12"/>
  <c r="K12" s="1"/>
  <c r="J11"/>
  <c r="I11"/>
  <c r="L11" s="1"/>
  <c r="M11" s="1"/>
  <c r="J10"/>
  <c r="I10"/>
  <c r="J9"/>
  <c r="I9"/>
  <c r="L9" s="1"/>
  <c r="N9" s="1"/>
  <c r="J8"/>
  <c r="I8"/>
  <c r="J7"/>
  <c r="I7"/>
  <c r="J6"/>
  <c r="I6"/>
  <c r="K6" s="1"/>
  <c r="L5"/>
  <c r="M5" s="1"/>
  <c r="K5"/>
  <c r="J5"/>
  <c r="I5"/>
  <c r="J4"/>
  <c r="I4"/>
  <c r="J3"/>
  <c r="I3"/>
  <c r="J2"/>
  <c r="I2"/>
  <c r="K2" s="1"/>
  <c r="L8" l="1"/>
  <c r="M8" s="1"/>
  <c r="K14"/>
  <c r="K11"/>
  <c r="K3"/>
  <c r="K8"/>
  <c r="L7"/>
  <c r="M7" s="1"/>
  <c r="K9"/>
  <c r="K21"/>
  <c r="L2"/>
  <c r="N2" s="1"/>
  <c r="K4"/>
  <c r="K7"/>
  <c r="L3"/>
  <c r="M3" s="1"/>
  <c r="L21"/>
  <c r="M21" s="1"/>
  <c r="K10"/>
  <c r="M22"/>
  <c r="K22"/>
  <c r="M9"/>
  <c r="N8"/>
  <c r="M27"/>
  <c r="N27"/>
  <c r="M25"/>
  <c r="N25"/>
  <c r="M31"/>
  <c r="N31"/>
  <c r="N3"/>
  <c r="L4"/>
  <c r="N5"/>
  <c r="L6"/>
  <c r="L10"/>
  <c r="N11"/>
  <c r="L12"/>
  <c r="N13"/>
  <c r="L14"/>
  <c r="N17"/>
  <c r="L18"/>
  <c r="N19"/>
  <c r="L20"/>
  <c r="L24"/>
  <c r="L26"/>
  <c r="L28"/>
  <c r="L32"/>
  <c r="N7" l="1"/>
  <c r="M2"/>
  <c r="N21"/>
  <c r="L33"/>
  <c r="M24"/>
  <c r="N24"/>
  <c r="M18"/>
  <c r="N18"/>
  <c r="M12"/>
  <c r="N12"/>
  <c r="M6"/>
  <c r="N6"/>
  <c r="M26"/>
  <c r="N26"/>
  <c r="M28"/>
  <c r="N28"/>
  <c r="M20"/>
  <c r="N20"/>
  <c r="M14"/>
  <c r="N14"/>
  <c r="M10"/>
  <c r="N10"/>
  <c r="M4"/>
  <c r="N4"/>
  <c r="M32"/>
  <c r="N32"/>
  <c r="M33" l="1"/>
  <c r="N33"/>
  <c r="P33" l="1"/>
</calcChain>
</file>

<file path=xl/sharedStrings.xml><?xml version="1.0" encoding="utf-8"?>
<sst xmlns="http://schemas.openxmlformats.org/spreadsheetml/2006/main" count="47" uniqueCount="23">
  <si>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</si>
  <si>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</si>
  <si>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</si>
  <si>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</si>
  <si>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</si>
  <si>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</si>
  <si>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</si>
  <si>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</t>
  </si>
  <si>
    <t>dia da semana</t>
  </si>
  <si>
    <t>entrada</t>
  </si>
  <si>
    <t>saída extra</t>
  </si>
  <si>
    <t>saída</t>
  </si>
  <si>
    <t>observação</t>
  </si>
  <si>
    <t>saldo neg</t>
  </si>
  <si>
    <t>saldo pos</t>
  </si>
  <si>
    <t>ent almoço</t>
  </si>
  <si>
    <t>saí almoço</t>
  </si>
  <si>
    <t>saída mín</t>
  </si>
  <si>
    <t>ent extra</t>
  </si>
  <si>
    <t>almoço</t>
  </si>
  <si>
    <t>extra</t>
  </si>
  <si>
    <t>01/01/1900  00:00:00</t>
  </si>
  <si>
    <t>total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</si>
</sst>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h:mm"/>
    <numFmt numFmtId="166" formatCode="[h]:mm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20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/>
    <xf numFmtId="20" fontId="3" fillId="0" borderId="0" xfId="0" applyNumberFormat="1" applyFont="1" applyFill="1"/>
    <xf numFmtId="20" fontId="3" fillId="0" borderId="0" xfId="1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4" fontId="0" fillId="0" borderId="0" xfId="0" applyNumberFormat="1" applyFont="1"/>
    <xf numFmtId="165" fontId="0" fillId="0" borderId="0" xfId="0" applyNumberFormat="1" applyFont="1"/>
    <xf numFmtId="14" fontId="0" fillId="0" borderId="2" xfId="0" applyNumberFormat="1" applyFont="1" applyBorder="1"/>
    <xf numFmtId="0" fontId="0" fillId="0" borderId="2" xfId="0" applyFont="1" applyBorder="1"/>
    <xf numFmtId="0" fontId="0" fillId="0" borderId="0" xfId="0" applyFont="1" applyBorder="1"/>
    <xf numFmtId="20" fontId="0" fillId="0" borderId="0" xfId="0" applyNumberFormat="1" applyFont="1"/>
    <xf numFmtId="46" fontId="0" fillId="0" borderId="0" xfId="0" applyNumberFormat="1"/>
    <xf numFmtId="166" fontId="0" fillId="0" borderId="2" xfId="0" applyNumberFormat="1" applyFont="1" applyBorder="1"/>
    <xf numFmtId="166" fontId="2" fillId="3" borderId="0" xfId="0" applyNumberFormat="1" applyFont="1" applyFill="1"/>
    <xf numFmtId="166" fontId="0" fillId="0" borderId="0" xfId="0" applyNumberFormat="1" applyFont="1"/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3"/>
  <sheetViews>
    <sheetView tabSelected="1" zoomScale="80" zoomScaleNormal="80" workbookViewId="0">
      <selection activeCell="Q7" sqref="Q7"/>
    </sheetView>
  </sheetViews>
  <sheetFormatPr defaultRowHeight="15"/>
  <cols>
    <col min="1" max="1" width="11.85546875" style="3" bestFit="1" customWidth="1"/>
    <col min="2" max="2" width="15.140625" style="3" bestFit="1" customWidth="1"/>
    <col min="3" max="14" width="10.140625" style="3" customWidth="1"/>
    <col min="15" max="15" width="2.140625" style="3" customWidth="1"/>
    <col min="16" max="16" width="9" style="3" customWidth="1"/>
    <col min="17" max="16384" width="9.140625" style="3"/>
  </cols>
  <sheetData>
    <row r="1" spans="1:16" ht="15.75" thickBot="1">
      <c r="A1" s="2" t="s">
        <v>7</v>
      </c>
      <c r="B1" s="2" t="s">
        <v>8</v>
      </c>
      <c r="C1" s="2" t="s">
        <v>9</v>
      </c>
      <c r="D1" s="2" t="s">
        <v>16</v>
      </c>
      <c r="E1" s="2" t="s">
        <v>15</v>
      </c>
      <c r="F1" s="2" t="s">
        <v>10</v>
      </c>
      <c r="G1" s="2" t="s">
        <v>18</v>
      </c>
      <c r="H1" s="2" t="s">
        <v>11</v>
      </c>
      <c r="I1" s="2" t="s">
        <v>19</v>
      </c>
      <c r="J1" s="2" t="s">
        <v>20</v>
      </c>
      <c r="K1" s="2" t="s">
        <v>17</v>
      </c>
      <c r="L1" s="2" t="s">
        <v>22</v>
      </c>
      <c r="M1" s="2" t="s">
        <v>14</v>
      </c>
      <c r="N1" s="2" t="s">
        <v>13</v>
      </c>
      <c r="O1" s="2"/>
      <c r="P1" s="2" t="s">
        <v>12</v>
      </c>
    </row>
    <row r="2" spans="1:16">
      <c r="A2" s="4">
        <v>40409</v>
      </c>
      <c r="B2" s="5" t="s">
        <v>2</v>
      </c>
      <c r="C2" s="5"/>
      <c r="D2" s="5"/>
      <c r="E2" s="6"/>
      <c r="F2" s="7"/>
      <c r="G2" s="7"/>
      <c r="H2" s="5"/>
      <c r="I2" s="8" t="str">
        <f t="shared" ref="I2:I32" si="0">IF(OR(D2="",E2=""),"",E2-D2)</f>
        <v/>
      </c>
      <c r="J2" s="9" t="str">
        <f>IF(OR(F2="",G2=""),"",G2-F2)</f>
        <v/>
      </c>
      <c r="K2" s="9" t="str">
        <f>IF(C2="","",(C2+'c'!$A$1)+IF(I2="",0,I2)+IF(J2="",0,J2))</f>
        <v/>
      </c>
      <c r="L2" s="18" t="str">
        <f>IF(H2="","",IF(C2&lt;H2,H2-C2,(1-C2)+H2)-IF(I2="",0,I2)-IF(J2="",0,J2))</f>
        <v/>
      </c>
      <c r="M2" s="18" t="str">
        <f>IF(H2="","",IF(L2-'c'!$A$1&gt;0,L2-'c'!$A$1,""))</f>
        <v/>
      </c>
      <c r="N2" s="18" t="str">
        <f>IF(H2="","",IF(L2-'c'!$A$1&lt;0,'c'!$A$1-L2,""))</f>
        <v/>
      </c>
      <c r="O2" s="10"/>
      <c r="P2"/>
    </row>
    <row r="3" spans="1:16">
      <c r="A3" s="4">
        <v>40410</v>
      </c>
      <c r="B3" s="5" t="s">
        <v>3</v>
      </c>
      <c r="C3" s="6"/>
      <c r="D3" s="6"/>
      <c r="E3" s="6"/>
      <c r="F3" s="7"/>
      <c r="G3" s="7"/>
      <c r="H3" s="5"/>
      <c r="I3" s="8" t="str">
        <f t="shared" si="0"/>
        <v/>
      </c>
      <c r="J3" s="9" t="str">
        <f t="shared" ref="J3:J32" si="1">IF(OR(F3="",G3=""),"",G3-F3)</f>
        <v/>
      </c>
      <c r="K3" s="9" t="str">
        <f>IF(C3="","",(C3+'c'!$A$1)+IF(I3="",0,I3)+IF(J3="",0,J3))</f>
        <v/>
      </c>
      <c r="L3" s="18" t="str">
        <f t="shared" ref="L3:L32" si="2">IF(H3="","",IF(C3&lt;H3,H3-C3,(1-C3)+H3)-IF(I3="",0,I3)-IF(J3="",0,J3))</f>
        <v/>
      </c>
      <c r="M3" s="18" t="str">
        <f>IF(H3="","",IF(L3-'c'!$A$1&gt;0,L3-'c'!$A$1,""))</f>
        <v/>
      </c>
      <c r="N3" s="18" t="str">
        <f>IF(H3="","",IF(L3-'c'!$A$1&lt;0,'c'!$A$1-L3,""))</f>
        <v/>
      </c>
      <c r="O3" s="10"/>
      <c r="P3"/>
    </row>
    <row r="4" spans="1:16">
      <c r="A4" s="4">
        <v>40411</v>
      </c>
      <c r="B4" s="5" t="s">
        <v>4</v>
      </c>
      <c r="C4" s="5"/>
      <c r="D4" s="6"/>
      <c r="E4" s="6"/>
      <c r="F4" s="7"/>
      <c r="G4" s="7"/>
      <c r="H4" s="6"/>
      <c r="I4" s="8" t="str">
        <f t="shared" si="0"/>
        <v/>
      </c>
      <c r="J4" s="9" t="str">
        <f t="shared" si="1"/>
        <v/>
      </c>
      <c r="K4" s="9" t="str">
        <f>IF(C4="","",(C4+'c'!$A$1)+IF(I4="",0,I4)+IF(J4="",0,J4))</f>
        <v/>
      </c>
      <c r="L4" s="18" t="str">
        <f t="shared" si="2"/>
        <v/>
      </c>
      <c r="M4" s="18" t="str">
        <f>IF(H4="","",IF(L4-'c'!$A$1&gt;0,L4-'c'!$A$1,""))</f>
        <v/>
      </c>
      <c r="N4" s="18" t="str">
        <f>IF(H4="","",IF(L4-'c'!$A$1&lt;0,'c'!$A$1-L4,""))</f>
        <v/>
      </c>
      <c r="O4" s="10"/>
      <c r="P4"/>
    </row>
    <row r="5" spans="1:16">
      <c r="A5" s="4">
        <v>40412</v>
      </c>
      <c r="B5" s="5" t="s">
        <v>5</v>
      </c>
      <c r="C5" s="5"/>
      <c r="D5" s="6"/>
      <c r="E5" s="6"/>
      <c r="F5" s="7"/>
      <c r="G5" s="7"/>
      <c r="H5" s="6"/>
      <c r="I5" s="8" t="str">
        <f t="shared" si="0"/>
        <v/>
      </c>
      <c r="J5" s="9" t="str">
        <f t="shared" si="1"/>
        <v/>
      </c>
      <c r="K5" s="9" t="str">
        <f>IF(C5="","",(C5+'c'!$A$1)+IF(I5="",0,I5)+IF(J5="",0,J5))</f>
        <v/>
      </c>
      <c r="L5" s="18" t="str">
        <f t="shared" si="2"/>
        <v/>
      </c>
      <c r="M5" s="18" t="str">
        <f>IF(H5="","",IF(L5-'c'!$A$1&gt;0,L5-'c'!$A$1,""))</f>
        <v/>
      </c>
      <c r="N5" s="18" t="str">
        <f>IF(H5="","",IF(L5-'c'!$A$1&lt;0,'c'!$A$1-L5,""))</f>
        <v/>
      </c>
      <c r="O5" s="10"/>
      <c r="P5"/>
    </row>
    <row r="6" spans="1:16">
      <c r="A6" s="4">
        <v>40413</v>
      </c>
      <c r="B6" s="5" t="s">
        <v>6</v>
      </c>
      <c r="C6" s="6"/>
      <c r="D6" s="5"/>
      <c r="E6" s="5"/>
      <c r="F6" s="7"/>
      <c r="G6" s="7"/>
      <c r="H6" s="5"/>
      <c r="I6" s="8" t="str">
        <f t="shared" si="0"/>
        <v/>
      </c>
      <c r="J6" s="9" t="str">
        <f t="shared" si="1"/>
        <v/>
      </c>
      <c r="K6" s="9" t="str">
        <f>IF(C6="","",(C6+'c'!$A$1)+IF(I6="",0,I6)+IF(J6="",0,J6))</f>
        <v/>
      </c>
      <c r="L6" s="18" t="str">
        <f t="shared" si="2"/>
        <v/>
      </c>
      <c r="M6" s="18" t="str">
        <f>IF(H6="","",IF(L6-'c'!$A$1&gt;0,L6-'c'!$A$1,""))</f>
        <v/>
      </c>
      <c r="N6" s="18" t="str">
        <f>IF(H6="","",IF(L6-'c'!$A$1&lt;0,'c'!$A$1-L6,""))</f>
        <v/>
      </c>
      <c r="O6" s="10"/>
      <c r="P6"/>
    </row>
    <row r="7" spans="1:16">
      <c r="A7" s="4">
        <v>40414</v>
      </c>
      <c r="B7" s="5" t="s">
        <v>0</v>
      </c>
      <c r="C7" s="5">
        <v>0.4236111111111111</v>
      </c>
      <c r="D7" s="5">
        <v>0.54861111111111105</v>
      </c>
      <c r="E7" s="5">
        <v>0.59722222222222221</v>
      </c>
      <c r="F7" s="5">
        <v>0.77083333333333337</v>
      </c>
      <c r="G7" s="5">
        <v>0.78819444444444453</v>
      </c>
      <c r="H7" s="5">
        <v>0.84444444444444444</v>
      </c>
      <c r="I7" s="8">
        <f>IF(OR(D7="",E7=""),"",E7-D7)</f>
        <v>4.861111111111116E-2</v>
      </c>
      <c r="J7" s="9">
        <f>IF(OR(F7="",G7=""),"",G7-F7)</f>
        <v>1.736111111111116E-2</v>
      </c>
      <c r="K7" s="9">
        <f>IF(C7="","",(C7+'c'!$A$1)+IF(I7="",0,I7)+IF(J7="",0,J7))</f>
        <v>0.82291666666666674</v>
      </c>
      <c r="L7" s="18">
        <f>IF(H7="","",IF(C7&lt;H7,H7-C7,(1-C7)+H7)-IF(I7="",0,I7)-IF(J7="",0,J7))</f>
        <v>0.35486111111111102</v>
      </c>
      <c r="M7" s="18">
        <f>IF(H7="","",IF(L7-'c'!$A$1&gt;0,L7-'c'!$A$1,""))</f>
        <v>2.1527777777777701E-2</v>
      </c>
      <c r="N7" s="18" t="str">
        <f>IF(H7="","",IF(L7-'c'!$A$1&lt;0,'c'!$A$1-L7,""))</f>
        <v/>
      </c>
      <c r="O7" s="10"/>
      <c r="P7"/>
    </row>
    <row r="8" spans="1:16">
      <c r="A8" s="4">
        <v>40415</v>
      </c>
      <c r="B8" s="5" t="s">
        <v>1</v>
      </c>
      <c r="C8" s="5">
        <v>0.13194444444444445</v>
      </c>
      <c r="D8" s="5">
        <v>0.53333333333333333</v>
      </c>
      <c r="E8" s="6">
        <v>0.59722222222222221</v>
      </c>
      <c r="F8" s="5">
        <v>0.77083333333333337</v>
      </c>
      <c r="G8" s="5">
        <v>0.79375000000000007</v>
      </c>
      <c r="H8" s="5">
        <v>5.2083333333333336E-2</v>
      </c>
      <c r="I8" s="8">
        <f>IF(OR(D8="",E8=""),"",E8-D8)</f>
        <v>6.3888888888888884E-2</v>
      </c>
      <c r="J8" s="9">
        <f>IF(OR(F8="",G8=""),"",G8-F8)</f>
        <v>2.2916666666666696E-2</v>
      </c>
      <c r="K8" s="9">
        <f>IF(C8="","",(C8+'c'!$A$1)+IF(I8="",0,I8)+IF(J8="",0,J8))</f>
        <v>0.55208333333333337</v>
      </c>
      <c r="L8" s="18">
        <f>IF(H8="","",IF(C8&lt;H8,H8-C8,(1-C8)+H8)-IF(I8="",0,I8)-IF(J8="",0,J8))</f>
        <v>0.83333333333333337</v>
      </c>
      <c r="M8" s="18">
        <f>IF(H8="","",IF(L8-'c'!$A$1&gt;0,L8-'c'!$A$1,""))</f>
        <v>0.5</v>
      </c>
      <c r="N8" s="18" t="str">
        <f>IF(H8="","",IF(L8-'c'!$A$1&lt;0,'c'!$A$1-L8,""))</f>
        <v/>
      </c>
      <c r="O8" s="10"/>
      <c r="P8"/>
    </row>
    <row r="9" spans="1:16">
      <c r="A9" s="4">
        <v>40416</v>
      </c>
      <c r="B9" s="5" t="s">
        <v>2</v>
      </c>
      <c r="C9" s="5">
        <v>0.375</v>
      </c>
      <c r="D9" s="5">
        <v>0.5</v>
      </c>
      <c r="E9" s="5">
        <v>0.54513888888888895</v>
      </c>
      <c r="F9" s="5"/>
      <c r="G9" s="7"/>
      <c r="H9" s="5">
        <v>0.59375</v>
      </c>
      <c r="I9" s="8">
        <f t="shared" si="0"/>
        <v>4.5138888888888951E-2</v>
      </c>
      <c r="J9" s="9" t="str">
        <f t="shared" si="1"/>
        <v/>
      </c>
      <c r="K9" s="9">
        <f>IF(C9="","",(C9+'c'!$A$1)+IF(I9="",0,I9)+IF(J9="",0,J9))</f>
        <v>0.75347222222222221</v>
      </c>
      <c r="L9" s="18">
        <f t="shared" si="2"/>
        <v>0.17361111111111105</v>
      </c>
      <c r="M9" s="18" t="str">
        <f>IF(H9="","",IF(L9-'c'!$A$1&gt;0,L9-'c'!$A$1,""))</f>
        <v/>
      </c>
      <c r="N9" s="18">
        <f>IF(H9="","",IF(L9-'c'!$A$1&lt;0,'c'!$A$1-L9,""))</f>
        <v>0.15972222222222227</v>
      </c>
      <c r="O9" s="10"/>
      <c r="P9"/>
    </row>
    <row r="10" spans="1:16">
      <c r="A10" s="4">
        <v>40417</v>
      </c>
      <c r="B10" s="5" t="s">
        <v>3</v>
      </c>
      <c r="C10" s="5">
        <v>0.58333333333333337</v>
      </c>
      <c r="D10" s="5"/>
      <c r="E10" s="5"/>
      <c r="F10" s="5"/>
      <c r="G10" s="5"/>
      <c r="H10" s="5">
        <v>0.93194444444444446</v>
      </c>
      <c r="I10" s="8" t="str">
        <f>IF(OR(D10="",E10=""),"",E10-D10)</f>
        <v/>
      </c>
      <c r="J10" s="9" t="str">
        <f>IF(OR(F10="",G10=""),"",G10-F10)</f>
        <v/>
      </c>
      <c r="K10" s="9">
        <f>IF(C10="","",(C10+'c'!$A$1)+IF(I10="",0,I10)+IF(J10="",0,J10))</f>
        <v>0.91666666666666674</v>
      </c>
      <c r="L10" s="18">
        <f>IF(H10="","",IF(C10&lt;H10,H10-C10,(1-C10)+H10)-IF(I10="",0,I10)-IF(J10="",0,J10))</f>
        <v>0.34861111111111109</v>
      </c>
      <c r="M10" s="18">
        <f>IF(H10="","",IF(L10-'c'!$A$1&gt;0,L10-'c'!$A$1,""))</f>
        <v>1.5277777777777779E-2</v>
      </c>
      <c r="N10" s="18" t="str">
        <f>IF(H10="","",IF(L10-'c'!$A$1&lt;0,'c'!$A$1-L10,""))</f>
        <v/>
      </c>
      <c r="O10" s="10"/>
      <c r="P10"/>
    </row>
    <row r="11" spans="1:16">
      <c r="A11" s="4">
        <v>40418</v>
      </c>
      <c r="B11" s="5" t="s">
        <v>4</v>
      </c>
      <c r="C11" s="5">
        <v>0.63541666666666663</v>
      </c>
      <c r="D11" s="5"/>
      <c r="E11" s="6"/>
      <c r="F11" s="5"/>
      <c r="G11" s="5"/>
      <c r="H11" s="5">
        <v>9.8611111111111108E-2</v>
      </c>
      <c r="I11" s="8" t="str">
        <f>IF(OR(D11="",E11=""),"",E11-D11)</f>
        <v/>
      </c>
      <c r="J11" s="9" t="str">
        <f>IF(OR(F11="",G11=""),"",G11-F11)</f>
        <v/>
      </c>
      <c r="K11" s="9">
        <f>IF(C11="","",(C11+'c'!$A$1)+IF(I11="",0,I11)+IF(J11="",0,J11))</f>
        <v>0.96875</v>
      </c>
      <c r="L11" s="18">
        <f>IF(H11="","",IF(C11&lt;H11,H11-C11,(1-C11)+H11)-IF(I11="",0,I11)-IF(J11="",0,J11))</f>
        <v>0.46319444444444446</v>
      </c>
      <c r="M11" s="18">
        <f>IF(H11="","",IF(L11-'c'!$A$1&gt;0,L11-'c'!$A$1,""))</f>
        <v>0.12986111111111115</v>
      </c>
      <c r="N11" s="18" t="str">
        <f>IF(H11="","",IF(L11-'c'!$A$1&lt;0,'c'!$A$1-L11,""))</f>
        <v/>
      </c>
      <c r="O11" s="10"/>
      <c r="P11"/>
    </row>
    <row r="12" spans="1:16">
      <c r="A12" s="4">
        <v>40419</v>
      </c>
      <c r="B12" s="5" t="s">
        <v>5</v>
      </c>
      <c r="C12" s="5"/>
      <c r="D12" s="6"/>
      <c r="E12" s="6"/>
      <c r="F12" s="7"/>
      <c r="G12" s="7"/>
      <c r="H12" s="5"/>
      <c r="I12" s="8" t="str">
        <f t="shared" si="0"/>
        <v/>
      </c>
      <c r="J12" s="9" t="str">
        <f t="shared" si="1"/>
        <v/>
      </c>
      <c r="K12" s="9" t="str">
        <f>IF(C12="","",(C12+'c'!$A$1)+IF(I12="",0,I12)+IF(J12="",0,J12))</f>
        <v/>
      </c>
      <c r="L12" s="18" t="str">
        <f t="shared" si="2"/>
        <v/>
      </c>
      <c r="M12" s="18" t="str">
        <f>IF(H12="","",IF(L12-'c'!$A$1&gt;0,L12-'c'!$A$1,""))</f>
        <v/>
      </c>
      <c r="N12" s="18" t="str">
        <f>IF(H12="","",IF(L12-'c'!$A$1&lt;0,'c'!$A$1-L12,""))</f>
        <v/>
      </c>
      <c r="O12" s="10"/>
      <c r="P12"/>
    </row>
    <row r="13" spans="1:16">
      <c r="A13" s="4">
        <v>40420</v>
      </c>
      <c r="B13" s="5" t="s">
        <v>6</v>
      </c>
      <c r="C13" s="5"/>
      <c r="D13" s="5"/>
      <c r="E13" s="6"/>
      <c r="F13" s="7"/>
      <c r="G13" s="7"/>
      <c r="H13" s="5"/>
      <c r="I13" s="8" t="str">
        <f t="shared" si="0"/>
        <v/>
      </c>
      <c r="J13" s="9" t="str">
        <f t="shared" si="1"/>
        <v/>
      </c>
      <c r="K13" s="9" t="str">
        <f>IF(C13="","",(C13+'c'!$A$1)+IF(I13="",0,I13)+IF(J13="",0,J13))</f>
        <v/>
      </c>
      <c r="L13" s="18" t="str">
        <f t="shared" si="2"/>
        <v/>
      </c>
      <c r="M13" s="18" t="str">
        <f>IF(H13="","",IF(L13-'c'!$A$1&gt;0,L13-'c'!$A$1,""))</f>
        <v/>
      </c>
      <c r="N13" s="18" t="str">
        <f>IF(H13="","",IF(L13-'c'!$A$1&lt;0,'c'!$A$1-L13,""))</f>
        <v/>
      </c>
      <c r="O13" s="10"/>
      <c r="P13"/>
    </row>
    <row r="14" spans="1:16">
      <c r="A14" s="4">
        <v>40421</v>
      </c>
      <c r="B14" s="5" t="s">
        <v>0</v>
      </c>
      <c r="C14" s="5"/>
      <c r="D14" s="5"/>
      <c r="E14" s="5"/>
      <c r="F14" s="5"/>
      <c r="G14" s="7"/>
      <c r="H14" s="5"/>
      <c r="I14" s="8" t="str">
        <f t="shared" si="0"/>
        <v/>
      </c>
      <c r="J14" s="9" t="str">
        <f t="shared" si="1"/>
        <v/>
      </c>
      <c r="K14" s="9" t="str">
        <f>IF(C14="","",(C14+'c'!$A$1)+IF(I14="",0,I14)+IF(J14="",0,J14))</f>
        <v/>
      </c>
      <c r="L14" s="18" t="str">
        <f t="shared" si="2"/>
        <v/>
      </c>
      <c r="M14" s="18" t="str">
        <f>IF(H14="","",IF(L14-'c'!$A$1&gt;0,L14-'c'!$A$1,""))</f>
        <v/>
      </c>
      <c r="N14" s="18" t="str">
        <f>IF(H14="","",IF(L14-'c'!$A$1&lt;0,'c'!$A$1-L14,""))</f>
        <v/>
      </c>
      <c r="O14" s="10"/>
    </row>
    <row r="15" spans="1:16">
      <c r="A15" s="4">
        <v>40422</v>
      </c>
      <c r="B15" s="5" t="s">
        <v>1</v>
      </c>
      <c r="C15" s="5"/>
      <c r="D15" s="6"/>
      <c r="E15" s="6"/>
      <c r="F15" s="7"/>
      <c r="G15" s="7"/>
      <c r="H15" s="5"/>
      <c r="I15" s="8" t="str">
        <f t="shared" si="0"/>
        <v/>
      </c>
      <c r="J15" s="9" t="str">
        <f t="shared" si="1"/>
        <v/>
      </c>
      <c r="K15" s="9" t="str">
        <f>IF(C15="","",(C15+'c'!$A$1)+IF(I15="",0,I15)+IF(J15="",0,J15))</f>
        <v/>
      </c>
      <c r="L15" s="18" t="str">
        <f t="shared" si="2"/>
        <v/>
      </c>
      <c r="M15" s="18" t="str">
        <f>IF(H15="","",IF(L15-'c'!$A$1&gt;0,L15-'c'!$A$1,""))</f>
        <v/>
      </c>
      <c r="N15" s="18" t="str">
        <f>IF(H15="","",IF(L15-'c'!$A$1&lt;0,'c'!$A$1-L15,""))</f>
        <v/>
      </c>
      <c r="O15" s="10"/>
    </row>
    <row r="16" spans="1:16">
      <c r="A16" s="4">
        <v>40423</v>
      </c>
      <c r="B16" s="5" t="s">
        <v>2</v>
      </c>
      <c r="C16" s="5"/>
      <c r="D16" s="5"/>
      <c r="E16" s="5"/>
      <c r="F16" s="5"/>
      <c r="G16" s="7"/>
      <c r="H16" s="5"/>
      <c r="I16" s="8" t="str">
        <f t="shared" si="0"/>
        <v/>
      </c>
      <c r="J16" s="9" t="str">
        <f t="shared" si="1"/>
        <v/>
      </c>
      <c r="K16" s="9" t="str">
        <f>IF(C16="","",(C16+'c'!$A$1)+IF(I16="",0,I16)+IF(J16="",0,J16))</f>
        <v/>
      </c>
      <c r="L16" s="18" t="str">
        <f t="shared" si="2"/>
        <v/>
      </c>
      <c r="M16" s="18" t="str">
        <f>IF(H16="","",IF(L16-'c'!$A$1&gt;0,L16-'c'!$A$1,""))</f>
        <v/>
      </c>
      <c r="N16" s="18" t="str">
        <f>IF(H16="","",IF(L16-'c'!$A$1&lt;0,'c'!$A$1-L16,""))</f>
        <v/>
      </c>
      <c r="O16" s="10"/>
      <c r="P16"/>
    </row>
    <row r="17" spans="1:16">
      <c r="A17" s="4">
        <v>40424</v>
      </c>
      <c r="B17" s="5" t="s">
        <v>3</v>
      </c>
      <c r="C17" s="5"/>
      <c r="D17" s="5"/>
      <c r="E17" s="5"/>
      <c r="F17" s="7"/>
      <c r="G17" s="7"/>
      <c r="H17" s="5"/>
      <c r="I17" s="8" t="str">
        <f t="shared" si="0"/>
        <v/>
      </c>
      <c r="J17" s="9" t="str">
        <f t="shared" si="1"/>
        <v/>
      </c>
      <c r="K17" s="9" t="str">
        <f>IF(C17="","",(C17+'c'!$A$1)+IF(I17="",0,I17)+IF(J17="",0,J17))</f>
        <v/>
      </c>
      <c r="L17" s="18" t="str">
        <f t="shared" si="2"/>
        <v/>
      </c>
      <c r="M17" s="18" t="str">
        <f>IF(H17="","",IF(L17-'c'!$A$1&gt;0,L17-'c'!$A$1,""))</f>
        <v/>
      </c>
      <c r="N17" s="18" t="str">
        <f>IF(H17="","",IF(L17-'c'!$A$1&lt;0,'c'!$A$1-L17,""))</f>
        <v/>
      </c>
      <c r="O17" s="10"/>
      <c r="P17"/>
    </row>
    <row r="18" spans="1:16">
      <c r="A18" s="4">
        <v>40425</v>
      </c>
      <c r="B18" s="5" t="s">
        <v>4</v>
      </c>
      <c r="C18" s="5"/>
      <c r="D18" s="5"/>
      <c r="E18" s="5"/>
      <c r="F18" s="7"/>
      <c r="G18" s="7"/>
      <c r="H18" s="5"/>
      <c r="I18" s="8" t="str">
        <f t="shared" si="0"/>
        <v/>
      </c>
      <c r="J18" s="9" t="str">
        <f t="shared" si="1"/>
        <v/>
      </c>
      <c r="K18" s="9" t="str">
        <f>IF(C18="","",(C18+'c'!$A$1)+IF(I18="",0,I18)+IF(J18="",0,J18))</f>
        <v/>
      </c>
      <c r="L18" s="18" t="str">
        <f t="shared" si="2"/>
        <v/>
      </c>
      <c r="M18" s="18" t="str">
        <f>IF(H18="","",IF(L18-'c'!$A$1&gt;0,L18-'c'!$A$1,""))</f>
        <v/>
      </c>
      <c r="N18" s="18" t="str">
        <f>IF(H18="","",IF(L18-'c'!$A$1&lt;0,'c'!$A$1-L18,""))</f>
        <v/>
      </c>
      <c r="O18" s="10"/>
      <c r="P18"/>
    </row>
    <row r="19" spans="1:16">
      <c r="A19" s="4">
        <v>40426</v>
      </c>
      <c r="B19" s="5" t="s">
        <v>5</v>
      </c>
      <c r="C19" s="5"/>
      <c r="D19" s="5"/>
      <c r="E19" s="5"/>
      <c r="F19" s="7"/>
      <c r="G19" s="7"/>
      <c r="H19" s="5"/>
      <c r="I19" s="8" t="str">
        <f t="shared" si="0"/>
        <v/>
      </c>
      <c r="J19" s="9" t="str">
        <f t="shared" si="1"/>
        <v/>
      </c>
      <c r="K19" s="9" t="str">
        <f>IF(C19="","",(C19+'c'!$A$1)+IF(I19="",0,I19)+IF(J19="",0,J19))</f>
        <v/>
      </c>
      <c r="L19" s="18" t="str">
        <f t="shared" si="2"/>
        <v/>
      </c>
      <c r="M19" s="18" t="str">
        <f>IF(H19="","",IF(L19-'c'!$A$1&gt;0,L19-'c'!$A$1,""))</f>
        <v/>
      </c>
      <c r="N19" s="18" t="str">
        <f>IF(H19="","",IF(L19-'c'!$A$1&lt;0,'c'!$A$1-L19,""))</f>
        <v/>
      </c>
      <c r="O19" s="10"/>
      <c r="P19"/>
    </row>
    <row r="20" spans="1:16">
      <c r="A20" s="4">
        <v>40427</v>
      </c>
      <c r="B20" s="5" t="s">
        <v>6</v>
      </c>
      <c r="C20" s="5"/>
      <c r="D20" s="5"/>
      <c r="E20" s="5"/>
      <c r="F20" s="7"/>
      <c r="G20" s="7"/>
      <c r="H20" s="5"/>
      <c r="I20" s="8" t="str">
        <f t="shared" si="0"/>
        <v/>
      </c>
      <c r="J20" s="9" t="str">
        <f t="shared" si="1"/>
        <v/>
      </c>
      <c r="K20" s="9" t="str">
        <f>IF(C20="","",(C20+'c'!$A$1)+IF(I20="",0,I20)+IF(J20="",0,J20))</f>
        <v/>
      </c>
      <c r="L20" s="18" t="str">
        <f t="shared" si="2"/>
        <v/>
      </c>
      <c r="M20" s="18" t="str">
        <f>IF(H20="","",IF(L20-'c'!$A$1&gt;0,L20-'c'!$A$1,""))</f>
        <v/>
      </c>
      <c r="N20" s="18" t="str">
        <f>IF(H20="","",IF(L20-'c'!$A$1&lt;0,'c'!$A$1-L20,""))</f>
        <v/>
      </c>
      <c r="O20" s="10"/>
      <c r="P20"/>
    </row>
    <row r="21" spans="1:16">
      <c r="A21" s="4">
        <v>40428</v>
      </c>
      <c r="B21" s="5" t="s">
        <v>0</v>
      </c>
      <c r="C21" s="5"/>
      <c r="D21" s="5"/>
      <c r="E21" s="6"/>
      <c r="F21" s="7"/>
      <c r="G21" s="7"/>
      <c r="H21" s="5"/>
      <c r="I21" s="8" t="str">
        <f t="shared" si="0"/>
        <v/>
      </c>
      <c r="J21" s="9" t="str">
        <f t="shared" si="1"/>
        <v/>
      </c>
      <c r="K21" s="9" t="str">
        <f>IF(C21="","",(C21+'c'!$A$1)+IF(I21="",0,I21)+IF(J21="",0,J21))</f>
        <v/>
      </c>
      <c r="L21" s="18" t="str">
        <f t="shared" si="2"/>
        <v/>
      </c>
      <c r="M21" s="18" t="str">
        <f>IF(H21="","",IF(L21-'c'!$A$1&gt;0,L21-'c'!$A$1,""))</f>
        <v/>
      </c>
      <c r="N21" s="18" t="str">
        <f>IF(H21="","",IF(L21-'c'!$A$1&lt;0,'c'!$A$1-L21,""))</f>
        <v/>
      </c>
      <c r="O21" s="10"/>
      <c r="P21"/>
    </row>
    <row r="22" spans="1:16">
      <c r="A22" s="4">
        <v>40429</v>
      </c>
      <c r="B22" s="5" t="s">
        <v>1</v>
      </c>
      <c r="C22" s="5"/>
      <c r="D22" s="5"/>
      <c r="E22" s="5"/>
      <c r="F22" s="7"/>
      <c r="G22" s="7"/>
      <c r="H22" s="5"/>
      <c r="I22" s="8" t="str">
        <f>IF(OR(D22="",E22=""),"",E22-D22)</f>
        <v/>
      </c>
      <c r="J22" s="9" t="str">
        <f>IF(OR(F22="",G22=""),"",G22-F22)</f>
        <v/>
      </c>
      <c r="K22" s="9" t="str">
        <f>IF(C22="","",(C22+'c'!$A$1)+IF(I22="",0,I22)+IF(J22="",0,J22))</f>
        <v/>
      </c>
      <c r="L22" s="18" t="str">
        <f>IF(H22="","",IF(C22&lt;H22,H22-C22,(1-C22)+H22)-IF(I22="",0,I22)-IF(J22="",0,J22))</f>
        <v/>
      </c>
      <c r="M22" s="18" t="str">
        <f>IF(H22="","",IF(L22-'c'!$A$1&gt;0,L22-'c'!$A$1,""))</f>
        <v/>
      </c>
      <c r="N22" s="18" t="str">
        <f>IF(H22="","",IF(L22-'c'!$A$1&lt;0,'c'!$A$1-L22,""))</f>
        <v/>
      </c>
      <c r="O22" s="10"/>
      <c r="P22"/>
    </row>
    <row r="23" spans="1:16">
      <c r="A23" s="4">
        <v>40430</v>
      </c>
      <c r="B23" s="5" t="s">
        <v>2</v>
      </c>
      <c r="C23" s="5"/>
      <c r="D23" s="5"/>
      <c r="E23" s="5"/>
      <c r="F23" s="7"/>
      <c r="G23" s="7"/>
      <c r="H23" s="5"/>
      <c r="I23" s="8" t="str">
        <f t="shared" si="0"/>
        <v/>
      </c>
      <c r="J23" s="9" t="str">
        <f t="shared" si="1"/>
        <v/>
      </c>
      <c r="K23" s="9" t="str">
        <f>IF(C23="","",(C23+'c'!$A$1)+IF(I23="",0,I23)+IF(J23="",0,J23))</f>
        <v/>
      </c>
      <c r="L23" s="18" t="str">
        <f t="shared" si="2"/>
        <v/>
      </c>
      <c r="M23" s="18" t="str">
        <f>IF(H23="","",IF(L23-'c'!$A$1&gt;0,L23-'c'!$A$1,""))</f>
        <v/>
      </c>
      <c r="N23" s="18" t="str">
        <f>IF(H23="","",IF(L23-'c'!$A$1&lt;0,'c'!$A$1-L23,""))</f>
        <v/>
      </c>
      <c r="O23" s="10"/>
      <c r="P23"/>
    </row>
    <row r="24" spans="1:16">
      <c r="A24" s="4">
        <v>40431</v>
      </c>
      <c r="B24" s="5" t="s">
        <v>3</v>
      </c>
      <c r="C24" s="5"/>
      <c r="D24" s="5"/>
      <c r="E24" s="6"/>
      <c r="F24" s="5"/>
      <c r="G24" s="5"/>
      <c r="H24" s="5"/>
      <c r="I24" s="8" t="str">
        <f t="shared" si="0"/>
        <v/>
      </c>
      <c r="J24" s="9" t="str">
        <f t="shared" si="1"/>
        <v/>
      </c>
      <c r="K24" s="9" t="str">
        <f>IF(C24="","",(C24+'c'!$A$1)+IF(I24="",0,I24)+IF(J24="",0,J24))</f>
        <v/>
      </c>
      <c r="L24" s="18" t="str">
        <f t="shared" si="2"/>
        <v/>
      </c>
      <c r="M24" s="18" t="str">
        <f>IF(H24="","",IF(L24-'c'!$A$1&gt;0,L24-'c'!$A$1,""))</f>
        <v/>
      </c>
      <c r="N24" s="18" t="str">
        <f>IF(H24="","",IF(L24-'c'!$A$1&lt;0,'c'!$A$1-L24,""))</f>
        <v/>
      </c>
      <c r="O24" s="10"/>
      <c r="P24"/>
    </row>
    <row r="25" spans="1:16">
      <c r="A25" s="4">
        <v>40432</v>
      </c>
      <c r="B25" s="5" t="s">
        <v>4</v>
      </c>
      <c r="C25" s="5"/>
      <c r="D25" s="5"/>
      <c r="E25" s="5"/>
      <c r="F25" s="7"/>
      <c r="G25" s="7"/>
      <c r="H25" s="6"/>
      <c r="I25" s="8" t="str">
        <f t="shared" si="0"/>
        <v/>
      </c>
      <c r="J25" s="9" t="str">
        <f t="shared" si="1"/>
        <v/>
      </c>
      <c r="K25" s="9" t="str">
        <f>IF(C25="","",(C25+'c'!$A$1)+IF(I25="",0,I25)+IF(J25="",0,J25))</f>
        <v/>
      </c>
      <c r="L25" s="18" t="str">
        <f t="shared" si="2"/>
        <v/>
      </c>
      <c r="M25" s="18" t="str">
        <f>IF(H25="","",IF(L25-'c'!$A$1&gt;0,L25-'c'!$A$1,""))</f>
        <v/>
      </c>
      <c r="N25" s="18" t="str">
        <f>IF(H25="","",IF(L25-'c'!$A$1&lt;0,'c'!$A$1-L25,""))</f>
        <v/>
      </c>
      <c r="O25" s="10"/>
      <c r="P25"/>
    </row>
    <row r="26" spans="1:16">
      <c r="A26" s="4">
        <v>40433</v>
      </c>
      <c r="B26" s="5" t="s">
        <v>5</v>
      </c>
      <c r="C26" s="5"/>
      <c r="D26" s="6"/>
      <c r="E26" s="6"/>
      <c r="F26" s="7"/>
      <c r="G26" s="7"/>
      <c r="H26" s="5"/>
      <c r="I26" s="8" t="str">
        <f t="shared" si="0"/>
        <v/>
      </c>
      <c r="J26" s="9" t="str">
        <f t="shared" si="1"/>
        <v/>
      </c>
      <c r="K26" s="9" t="str">
        <f>IF(C26="","",(C26+'c'!$A$1)+IF(I26="",0,I26)+IF(J26="",0,J26))</f>
        <v/>
      </c>
      <c r="L26" s="18" t="str">
        <f t="shared" si="2"/>
        <v/>
      </c>
      <c r="M26" s="18" t="str">
        <f>IF(H26="","",IF(L26-'c'!$A$1&gt;0,L26-'c'!$A$1,""))</f>
        <v/>
      </c>
      <c r="N26" s="18" t="str">
        <f>IF(H26="","",IF(L26-'c'!$A$1&lt;0,'c'!$A$1-L26,""))</f>
        <v/>
      </c>
      <c r="O26" s="10"/>
      <c r="P26"/>
    </row>
    <row r="27" spans="1:16">
      <c r="A27" s="4">
        <v>40434</v>
      </c>
      <c r="B27" s="5" t="s">
        <v>6</v>
      </c>
      <c r="C27" s="5"/>
      <c r="D27" s="5"/>
      <c r="E27" s="5"/>
      <c r="F27" s="7"/>
      <c r="G27" s="7"/>
      <c r="H27" s="5"/>
      <c r="I27" s="8" t="str">
        <f t="shared" si="0"/>
        <v/>
      </c>
      <c r="J27" s="9" t="str">
        <f t="shared" si="1"/>
        <v/>
      </c>
      <c r="K27" s="9" t="str">
        <f>IF(C27="","",(C27+'c'!$A$1)+IF(I27="",0,I27)+IF(J27="",0,J27))</f>
        <v/>
      </c>
      <c r="L27" s="18" t="str">
        <f t="shared" si="2"/>
        <v/>
      </c>
      <c r="M27" s="18" t="str">
        <f>IF(H27="","",IF(L27-'c'!$A$1&gt;0,L27-'c'!$A$1,""))</f>
        <v/>
      </c>
      <c r="N27" s="18" t="str">
        <f>IF(H27="","",IF(L27-'c'!$A$1&lt;0,'c'!$A$1-L27,""))</f>
        <v/>
      </c>
      <c r="O27" s="10"/>
      <c r="P27"/>
    </row>
    <row r="28" spans="1:16">
      <c r="A28" s="4">
        <v>40435</v>
      </c>
      <c r="B28" s="5" t="s">
        <v>0</v>
      </c>
      <c r="C28" s="5"/>
      <c r="D28" s="5"/>
      <c r="E28" s="5"/>
      <c r="F28" s="7"/>
      <c r="G28" s="7"/>
      <c r="H28" s="5"/>
      <c r="I28" s="8" t="str">
        <f t="shared" si="0"/>
        <v/>
      </c>
      <c r="J28" s="9" t="str">
        <f t="shared" si="1"/>
        <v/>
      </c>
      <c r="K28" s="9" t="str">
        <f>IF(C28="","",(C28+'c'!$A$1)+IF(I28="",0,I28)+IF(J28="",0,J28))</f>
        <v/>
      </c>
      <c r="L28" s="18" t="str">
        <f t="shared" si="2"/>
        <v/>
      </c>
      <c r="M28" s="18" t="str">
        <f>IF(H28="","",IF(L28-'c'!$A$1&gt;0,L28-'c'!$A$1,""))</f>
        <v/>
      </c>
      <c r="N28" s="18" t="str">
        <f>IF(H28="","",IF(L28-'c'!$A$1&lt;0,'c'!$A$1-L28,""))</f>
        <v/>
      </c>
      <c r="O28" s="10"/>
      <c r="P28"/>
    </row>
    <row r="29" spans="1:16">
      <c r="A29" s="4">
        <v>40436</v>
      </c>
      <c r="B29" s="5" t="s">
        <v>1</v>
      </c>
      <c r="C29" s="5"/>
      <c r="D29" s="6"/>
      <c r="E29" s="5"/>
      <c r="F29" s="7"/>
      <c r="G29" s="7"/>
      <c r="H29" s="5"/>
      <c r="I29" s="8" t="str">
        <f t="shared" si="0"/>
        <v/>
      </c>
      <c r="J29" s="9" t="str">
        <f t="shared" si="1"/>
        <v/>
      </c>
      <c r="K29" s="9" t="str">
        <f>IF(C29="","",(C29+'c'!$A$1)+IF(I29="",0,I29)+IF(J29="",0,J29))</f>
        <v/>
      </c>
      <c r="L29" s="18" t="str">
        <f t="shared" si="2"/>
        <v/>
      </c>
      <c r="M29" s="18" t="str">
        <f>IF(H29="","",IF(L29-'c'!$A$1&gt;0,L29-'c'!$A$1,""))</f>
        <v/>
      </c>
      <c r="N29" s="18" t="str">
        <f>IF(H29="","",IF(L29-'c'!$A$1&lt;0,'c'!$A$1-L29,""))</f>
        <v/>
      </c>
      <c r="O29" s="10"/>
      <c r="P29"/>
    </row>
    <row r="30" spans="1:16">
      <c r="A30" s="4">
        <v>40437</v>
      </c>
      <c r="B30" s="5" t="s">
        <v>2</v>
      </c>
      <c r="C30" s="5"/>
      <c r="D30" s="5"/>
      <c r="E30" s="5"/>
      <c r="F30" s="7"/>
      <c r="G30" s="7"/>
      <c r="H30" s="5"/>
      <c r="I30" s="8" t="str">
        <f t="shared" si="0"/>
        <v/>
      </c>
      <c r="J30" s="9" t="str">
        <f t="shared" si="1"/>
        <v/>
      </c>
      <c r="K30" s="9" t="str">
        <f>IF(C30="","",(C30+'c'!$A$1)+IF(I30="",0,I30)+IF(J30="",0,J30))</f>
        <v/>
      </c>
      <c r="L30" s="18" t="str">
        <f t="shared" si="2"/>
        <v/>
      </c>
      <c r="M30" s="18" t="str">
        <f>IF(H30="","",IF(L30-'c'!$A$1&gt;0,L30-'c'!$A$1,""))</f>
        <v/>
      </c>
      <c r="N30" s="18" t="str">
        <f>IF(H30="","",IF(L30-'c'!$A$1&lt;0,'c'!$A$1-L30,""))</f>
        <v/>
      </c>
      <c r="O30" s="10"/>
      <c r="P30"/>
    </row>
    <row r="31" spans="1:16">
      <c r="A31" s="4">
        <v>40438</v>
      </c>
      <c r="B31" s="5" t="s">
        <v>3</v>
      </c>
      <c r="C31" s="5"/>
      <c r="D31" s="5"/>
      <c r="E31" s="5"/>
      <c r="F31" s="7"/>
      <c r="G31" s="7"/>
      <c r="H31" s="5"/>
      <c r="I31" s="8" t="str">
        <f t="shared" si="0"/>
        <v/>
      </c>
      <c r="J31" s="9" t="str">
        <f t="shared" si="1"/>
        <v/>
      </c>
      <c r="K31" s="9" t="str">
        <f>IF(C31="","",(C31+'c'!$A$1)+IF(I31="",0,I31)+IF(J31="",0,J31))</f>
        <v/>
      </c>
      <c r="L31" s="18" t="str">
        <f>IF(H31="","",IF(C31&lt;H31,H31-C31,(1-C31)+H31)-IF(I31="",0,I31)-IF(J31="",0,J31))</f>
        <v/>
      </c>
      <c r="M31" s="18" t="str">
        <f>IF(H31="","",IF(L31-'c'!$A$1&gt;0,L31-'c'!$A$1,""))</f>
        <v/>
      </c>
      <c r="N31" s="18" t="str">
        <f>IF(H31="","",IF(L31-'c'!$A$1&lt;0,'c'!$A$1-L31,""))</f>
        <v/>
      </c>
      <c r="O31" s="10"/>
      <c r="P31"/>
    </row>
    <row r="32" spans="1:16" ht="15.75" thickBot="1">
      <c r="A32" s="4">
        <v>40439</v>
      </c>
      <c r="B32" s="5" t="s">
        <v>4</v>
      </c>
      <c r="C32" s="5"/>
      <c r="D32" s="5"/>
      <c r="E32" s="5"/>
      <c r="F32" s="7"/>
      <c r="G32" s="7"/>
      <c r="H32" s="5"/>
      <c r="I32" s="8" t="str">
        <f t="shared" si="0"/>
        <v/>
      </c>
      <c r="J32" s="9" t="str">
        <f t="shared" si="1"/>
        <v/>
      </c>
      <c r="K32" s="9" t="str">
        <f>IF(C32="","",(C32+'c'!$A$1)+IF(I32="",0,I32)+IF(J32="",0,J32))</f>
        <v/>
      </c>
      <c r="L32" s="18" t="str">
        <f t="shared" si="2"/>
        <v/>
      </c>
      <c r="M32" s="18" t="str">
        <f>IF(H32="","",IF(L32-'c'!$A$1&gt;0,L32-'c'!$A$1,""))</f>
        <v/>
      </c>
      <c r="N32" s="18" t="str">
        <f>IF(H32="","",IF(L32-'c'!$A$1&lt;0,'c'!$A$1-L32,""))</f>
        <v/>
      </c>
      <c r="O32" s="10"/>
      <c r="P32"/>
    </row>
    <row r="33" spans="1:20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6">
        <f>SUM(L2:L32)</f>
        <v>2.1736111111111107</v>
      </c>
      <c r="M33" s="16">
        <f>SUM(M2:M32)</f>
        <v>0.66666666666666674</v>
      </c>
      <c r="N33" s="16">
        <f>SUM(N2:N32)</f>
        <v>0.15972222222222227</v>
      </c>
      <c r="O33" s="13"/>
      <c r="P33" s="17">
        <f>M33-N33</f>
        <v>0.50694444444444442</v>
      </c>
    </row>
    <row r="34" spans="1:20">
      <c r="A34" s="4"/>
      <c r="L34" s="9"/>
      <c r="M34" s="10"/>
      <c r="N34" s="9"/>
      <c r="P34" s="9"/>
    </row>
    <row r="36" spans="1:20">
      <c r="K36" s="9"/>
    </row>
    <row r="37" spans="1:20">
      <c r="K37" s="9"/>
    </row>
    <row r="38" spans="1:20">
      <c r="K38" s="9"/>
    </row>
    <row r="39" spans="1:20">
      <c r="K39" s="9"/>
    </row>
    <row r="40" spans="1:20">
      <c r="T40" s="9"/>
    </row>
    <row r="41" spans="1:20">
      <c r="G41" s="9"/>
      <c r="T41" s="9"/>
    </row>
    <row r="42" spans="1:20">
      <c r="T42" s="14"/>
    </row>
    <row r="43" spans="1:20">
      <c r="T43" s="14"/>
    </row>
  </sheetData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cols>
    <col min="1" max="1" width="19" bestFit="1" customWidth="1"/>
  </cols>
  <sheetData>
    <row r="1" spans="1:1">
      <c r="A1" s="1">
        <v>0.33333333333333331</v>
      </c>
    </row>
    <row r="2" spans="1:1">
      <c r="A2" s="1">
        <v>4.1666666666666664E-2</v>
      </c>
    </row>
    <row r="3" spans="1:1">
      <c r="A3" s="1">
        <v>0</v>
      </c>
    </row>
    <row r="4" spans="1:1">
      <c r="A4" s="1">
        <v>0.20833333333333334</v>
      </c>
    </row>
    <row r="5" spans="1:1">
      <c r="A5" s="15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set14</vt:lpstr>
      <vt:lpstr>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bernardo.magalhaes</dc:creator>
  <cp:lastModifiedBy>bernardo.magalhaes</cp:lastModifiedBy>
  <cp:lastPrinted>2014-04-28T15:52:42Z</cp:lastPrinted>
  <dcterms:created xsi:type="dcterms:W3CDTF">2013-04-22T21:26:15Z</dcterms:created>
  <dcterms:modified xsi:type="dcterms:W3CDTF">2014-09-02T00:53:43Z</dcterms:modified>
</cp:coreProperties>
</file>