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x Bernecker\Dropbox\Dunkelflaute &amp; ARO\ARO-EU\network_50\"/>
    </mc:Choice>
  </mc:AlternateContent>
  <xr:revisionPtr revIDLastSave="0" documentId="13_ncr:1_{BF3D8058-F216-4246-B228-EB34052C90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E3" i="1"/>
  <c r="E4" i="1"/>
  <c r="N4" i="1" s="1"/>
  <c r="O4" i="1" s="1"/>
  <c r="E5" i="1"/>
  <c r="N5" i="1" s="1"/>
  <c r="O5" i="1" s="1"/>
  <c r="E6" i="1"/>
  <c r="N6" i="1" s="1"/>
  <c r="O6" i="1" s="1"/>
  <c r="E7" i="1"/>
  <c r="N7" i="1" s="1"/>
  <c r="O7" i="1" s="1"/>
  <c r="E8" i="1"/>
  <c r="E9" i="1"/>
  <c r="N9" i="1" s="1"/>
  <c r="O9" i="1" s="1"/>
  <c r="E10" i="1"/>
  <c r="N10" i="1" s="1"/>
  <c r="O10" i="1" s="1"/>
  <c r="E11" i="1"/>
  <c r="N11" i="1" s="1"/>
  <c r="O11" i="1" s="1"/>
  <c r="E12" i="1"/>
  <c r="N12" i="1" s="1"/>
  <c r="O12" i="1" s="1"/>
  <c r="E13" i="1"/>
  <c r="E14" i="1"/>
  <c r="N14" i="1" s="1"/>
  <c r="O14" i="1" s="1"/>
  <c r="E15" i="1"/>
  <c r="E16" i="1"/>
  <c r="N16" i="1" s="1"/>
  <c r="O16" i="1" s="1"/>
  <c r="E17" i="1"/>
  <c r="N17" i="1" s="1"/>
  <c r="O17" i="1" s="1"/>
  <c r="E18" i="1"/>
  <c r="E19" i="1"/>
  <c r="E20" i="1"/>
  <c r="N20" i="1" s="1"/>
  <c r="O20" i="1" s="1"/>
  <c r="E21" i="1"/>
  <c r="N21" i="1" s="1"/>
  <c r="O21" i="1" s="1"/>
  <c r="E22" i="1"/>
  <c r="N22" i="1" s="1"/>
  <c r="O22" i="1" s="1"/>
  <c r="E23" i="1"/>
  <c r="N23" i="1" s="1"/>
  <c r="O23" i="1" s="1"/>
  <c r="E24" i="1"/>
  <c r="E25" i="1"/>
  <c r="N25" i="1" s="1"/>
  <c r="O25" i="1" s="1"/>
  <c r="E26" i="1"/>
  <c r="N26" i="1" s="1"/>
  <c r="O26" i="1" s="1"/>
  <c r="E27" i="1"/>
  <c r="N27" i="1" s="1"/>
  <c r="O27" i="1" s="1"/>
  <c r="E28" i="1"/>
  <c r="N28" i="1" s="1"/>
  <c r="O28" i="1" s="1"/>
  <c r="E29" i="1"/>
  <c r="E30" i="1"/>
  <c r="N30" i="1" s="1"/>
  <c r="O30" i="1" s="1"/>
  <c r="E31" i="1"/>
  <c r="E32" i="1"/>
  <c r="N32" i="1" s="1"/>
  <c r="O32" i="1" s="1"/>
  <c r="E33" i="1"/>
  <c r="N33" i="1" s="1"/>
  <c r="O33" i="1" s="1"/>
  <c r="E34" i="1"/>
  <c r="E35" i="1"/>
  <c r="E36" i="1"/>
  <c r="N36" i="1" s="1"/>
  <c r="O36" i="1" s="1"/>
  <c r="E37" i="1"/>
  <c r="N37" i="1" s="1"/>
  <c r="O37" i="1" s="1"/>
  <c r="E38" i="1"/>
  <c r="N38" i="1" s="1"/>
  <c r="O38" i="1" s="1"/>
  <c r="E39" i="1"/>
  <c r="N39" i="1" s="1"/>
  <c r="O39" i="1" s="1"/>
  <c r="E40" i="1"/>
  <c r="E41" i="1"/>
  <c r="N41" i="1" s="1"/>
  <c r="O41" i="1" s="1"/>
  <c r="E42" i="1"/>
  <c r="N42" i="1" s="1"/>
  <c r="O42" i="1" s="1"/>
  <c r="E43" i="1"/>
  <c r="N43" i="1" s="1"/>
  <c r="O43" i="1" s="1"/>
  <c r="E44" i="1"/>
  <c r="N44" i="1" s="1"/>
  <c r="O44" i="1" s="1"/>
  <c r="E45" i="1"/>
  <c r="E46" i="1"/>
  <c r="N46" i="1" s="1"/>
  <c r="O46" i="1" s="1"/>
  <c r="E47" i="1"/>
  <c r="E48" i="1"/>
  <c r="N48" i="1" s="1"/>
  <c r="O48" i="1" s="1"/>
  <c r="E49" i="1"/>
  <c r="N49" i="1" s="1"/>
  <c r="O49" i="1" s="1"/>
  <c r="E50" i="1"/>
  <c r="E51" i="1"/>
  <c r="E52" i="1"/>
  <c r="N52" i="1" s="1"/>
  <c r="O52" i="1" s="1"/>
  <c r="E53" i="1"/>
  <c r="N53" i="1" s="1"/>
  <c r="O53" i="1" s="1"/>
  <c r="E54" i="1"/>
  <c r="N54" i="1" s="1"/>
  <c r="O54" i="1" s="1"/>
  <c r="E55" i="1"/>
  <c r="N55" i="1" s="1"/>
  <c r="O55" i="1" s="1"/>
  <c r="E56" i="1"/>
  <c r="E57" i="1"/>
  <c r="N57" i="1" s="1"/>
  <c r="O57" i="1" s="1"/>
  <c r="E58" i="1"/>
  <c r="N58" i="1" s="1"/>
  <c r="O58" i="1" s="1"/>
  <c r="E59" i="1"/>
  <c r="N59" i="1" s="1"/>
  <c r="O59" i="1" s="1"/>
  <c r="E60" i="1"/>
  <c r="N60" i="1" s="1"/>
  <c r="O60" i="1" s="1"/>
  <c r="E61" i="1"/>
  <c r="N61" i="1" s="1"/>
  <c r="O61" i="1" s="1"/>
  <c r="E62" i="1"/>
  <c r="N62" i="1" s="1"/>
  <c r="O62" i="1" s="1"/>
  <c r="E63" i="1"/>
  <c r="E64" i="1"/>
  <c r="N64" i="1" s="1"/>
  <c r="O64" i="1" s="1"/>
  <c r="E65" i="1"/>
  <c r="N65" i="1" s="1"/>
  <c r="O65" i="1" s="1"/>
  <c r="E66" i="1"/>
  <c r="E67" i="1"/>
  <c r="E68" i="1"/>
  <c r="N68" i="1" s="1"/>
  <c r="O68" i="1" s="1"/>
  <c r="E69" i="1"/>
  <c r="N69" i="1" s="1"/>
  <c r="O69" i="1" s="1"/>
  <c r="E70" i="1"/>
  <c r="N70" i="1" s="1"/>
  <c r="O70" i="1" s="1"/>
  <c r="E71" i="1"/>
  <c r="N71" i="1" s="1"/>
  <c r="O71" i="1" s="1"/>
  <c r="E72" i="1"/>
  <c r="E73" i="1"/>
  <c r="N73" i="1" s="1"/>
  <c r="O73" i="1" s="1"/>
  <c r="E74" i="1"/>
  <c r="N74" i="1" s="1"/>
  <c r="O74" i="1" s="1"/>
  <c r="E75" i="1"/>
  <c r="N75" i="1" s="1"/>
  <c r="O75" i="1" s="1"/>
  <c r="E2" i="1"/>
  <c r="N2" i="1" s="1"/>
  <c r="O2" i="1" s="1"/>
  <c r="N67" i="1" l="1"/>
  <c r="O67" i="1" s="1"/>
  <c r="N51" i="1"/>
  <c r="O51" i="1" s="1"/>
  <c r="N35" i="1"/>
  <c r="O35" i="1" s="1"/>
  <c r="N19" i="1"/>
  <c r="O19" i="1" s="1"/>
  <c r="N3" i="1"/>
  <c r="O3" i="1" s="1"/>
  <c r="N50" i="1"/>
  <c r="O50" i="1" s="1"/>
  <c r="N34" i="1"/>
  <c r="O34" i="1" s="1"/>
  <c r="N18" i="1"/>
  <c r="O18" i="1" s="1"/>
  <c r="N66" i="1"/>
  <c r="O66" i="1" s="1"/>
  <c r="N63" i="1"/>
  <c r="O63" i="1" s="1"/>
  <c r="N47" i="1"/>
  <c r="O47" i="1" s="1"/>
  <c r="N31" i="1"/>
  <c r="O31" i="1" s="1"/>
  <c r="N15" i="1"/>
  <c r="O15" i="1" s="1"/>
  <c r="N45" i="1"/>
  <c r="O45" i="1" s="1"/>
  <c r="N29" i="1"/>
  <c r="O29" i="1" s="1"/>
  <c r="N13" i="1"/>
  <c r="O13" i="1" s="1"/>
  <c r="N72" i="1"/>
  <c r="O72" i="1" s="1"/>
  <c r="N56" i="1"/>
  <c r="O56" i="1" s="1"/>
  <c r="N40" i="1"/>
  <c r="O40" i="1" s="1"/>
  <c r="N24" i="1"/>
  <c r="O24" i="1" s="1"/>
  <c r="N8" i="1"/>
  <c r="O8" i="1" s="1"/>
</calcChain>
</file>

<file path=xl/sharedStrings.xml><?xml version="1.0" encoding="utf-8"?>
<sst xmlns="http://schemas.openxmlformats.org/spreadsheetml/2006/main" count="362" uniqueCount="137">
  <si>
    <t>wkt_srid_4326</t>
  </si>
  <si>
    <t>name</t>
  </si>
  <si>
    <t>bus0</t>
  </si>
  <si>
    <t>bus1</t>
  </si>
  <si>
    <t>num_parallel</t>
  </si>
  <si>
    <t>length</t>
  </si>
  <si>
    <t>s_nom</t>
  </si>
  <si>
    <t>capital_cost</t>
  </si>
  <si>
    <t>AT1 0</t>
  </si>
  <si>
    <t>CH1 0</t>
  </si>
  <si>
    <t>CZ1 0</t>
  </si>
  <si>
    <t>DE1 3</t>
  </si>
  <si>
    <t>DE1 4</t>
  </si>
  <si>
    <t>HU1 0</t>
  </si>
  <si>
    <t>IT1 0</t>
  </si>
  <si>
    <t>SI1 0</t>
  </si>
  <si>
    <t>BE1 0</t>
  </si>
  <si>
    <t>FR1 0</t>
  </si>
  <si>
    <t>FR1 2</t>
  </si>
  <si>
    <t>LU1 0</t>
  </si>
  <si>
    <t>NL1 0</t>
  </si>
  <si>
    <t>FR1 5</t>
  </si>
  <si>
    <t>IT1 2</t>
  </si>
  <si>
    <t>DE1 1</t>
  </si>
  <si>
    <t>PL1 0</t>
  </si>
  <si>
    <t>SK1 0</t>
  </si>
  <si>
    <t>DE1 0</t>
  </si>
  <si>
    <t>DE1 2</t>
  </si>
  <si>
    <t>DE1 5</t>
  </si>
  <si>
    <t>DE1 6</t>
  </si>
  <si>
    <t>DK1 0</t>
  </si>
  <si>
    <t>DK2 0</t>
  </si>
  <si>
    <t>SE2 1</t>
  </si>
  <si>
    <t>EE6 0</t>
  </si>
  <si>
    <t>LV6 0</t>
  </si>
  <si>
    <t>ES1 0</t>
  </si>
  <si>
    <t>ES1 1</t>
  </si>
  <si>
    <t>ES1 2</t>
  </si>
  <si>
    <t>PT1 0</t>
  </si>
  <si>
    <t>FR1 3</t>
  </si>
  <si>
    <t>FR1 6</t>
  </si>
  <si>
    <t>FI2 0</t>
  </si>
  <si>
    <t>SE2 0</t>
  </si>
  <si>
    <t>FR1 1</t>
  </si>
  <si>
    <t>FR1 4</t>
  </si>
  <si>
    <t>GB0 0</t>
  </si>
  <si>
    <t>GB0 3</t>
  </si>
  <si>
    <t>GB0 4</t>
  </si>
  <si>
    <t>GB0 1</t>
  </si>
  <si>
    <t>GB0 2</t>
  </si>
  <si>
    <t>GB5 0</t>
  </si>
  <si>
    <t>IE5 0</t>
  </si>
  <si>
    <t>IT1 1</t>
  </si>
  <si>
    <t>IT1 3</t>
  </si>
  <si>
    <t>LT6 0</t>
  </si>
  <si>
    <t>NO2 0</t>
  </si>
  <si>
    <t>v_nom</t>
  </si>
  <si>
    <t>x</t>
  </si>
  <si>
    <t>y</t>
  </si>
  <si>
    <t>ES4 0</t>
  </si>
  <si>
    <t>IT3 0</t>
  </si>
  <si>
    <t>lines</t>
  </si>
  <si>
    <t>SRID=4326;LINESTRING(</t>
  </si>
  <si>
    <t>SRID=4326;LINESTRING(13.60427444 47.54949822,8.213076122 46.83243156)</t>
  </si>
  <si>
    <t>SRID=4326;LINESTRING(13.60427444 47.54949822,15.25576613 49.83502523)</t>
  </si>
  <si>
    <t>SRID=4326;LINESTRING(13.60427444 47.54949822,11.38125239 48.56970576)</t>
  </si>
  <si>
    <t>SRID=4326;LINESTRING(13.60427444 47.54949822,8.638908024 48.55722639)</t>
  </si>
  <si>
    <t>SRID=4326;LINESTRING(13.60427444 47.54949822,18.86277364 47.29836191)</t>
  </si>
  <si>
    <t>SRID=4326;LINESTRING(13.60427444 47.54949822,11.63804637 45.0715076)</t>
  </si>
  <si>
    <t>SRID=4326;LINESTRING(13.60427444 47.54949822,14.54677674 46.02597355)</t>
  </si>
  <si>
    <t>SRID=4326;LINESTRING(4.617460755 50.81888697,6.367222099 48.3358955)</t>
  </si>
  <si>
    <t>SRID=4326;LINESTRING(4.617460755 50.81888697,2.634126426 49.3190993)</t>
  </si>
  <si>
    <t>SRID=4326;LINESTRING(4.617460755 50.81888697,6.130510691 49.6773404)</t>
  </si>
  <si>
    <t>SRID=4326;LINESTRING(4.617460755 50.81888697,5.551448176 52.37428606)</t>
  </si>
  <si>
    <t>SRID=4326;LINESTRING(8.213076122 46.83243156,8.638908024 48.55722639)</t>
  </si>
  <si>
    <t>SRID=4326;LINESTRING(8.213076122 46.83243156,6.367222099 48.3358955)</t>
  </si>
  <si>
    <t>SRID=4326;LINESTRING(8.213076122 46.83243156,5.622022276 45.48300195)</t>
  </si>
  <si>
    <t>SRID=4326;LINESTRING(8.213076122 46.83243156,11.63804637 45.0715076)</t>
  </si>
  <si>
    <t>SRID=4326;LINESTRING(8.213076122 46.83243156,8.88018764 45.19082504)</t>
  </si>
  <si>
    <t>SRID=4326;LINESTRING(15.25576613 49.83502523,11.66396752 50.94962818)</t>
  </si>
  <si>
    <t>SRID=4326;LINESTRING(15.25576613 49.83502523,11.38125239 48.56970576)</t>
  </si>
  <si>
    <t>SRID=4326;LINESTRING(15.25576613 49.83502523,19.08127436 51.58862009)</t>
  </si>
  <si>
    <t>SRID=4326;LINESTRING(15.25576613 49.83502523,19.02788802 48.65333338)</t>
  </si>
  <si>
    <t>SRID=4326;LINESTRING(8.857353599 50.0618076,11.66396752 50.94962818)</t>
  </si>
  <si>
    <t>SRID=4326;LINESTRING(8.857353599 50.0618076,7.178483981 51.3163777)</t>
  </si>
  <si>
    <t>SRID=4326;LINESTRING(8.857353599 50.0618076,11.38125239 48.56970576)</t>
  </si>
  <si>
    <t>SRID=4326;LINESTRING(8.857353599 50.0618076,8.638908024 48.55722639)</t>
  </si>
  <si>
    <t>SRID=4326;LINESTRING(8.857353599 50.0618076,9.321350931 52.9822291)</t>
  </si>
  <si>
    <t>SRID=4326;LINESTRING(11.66396752 50.94962818,11.38125239 48.56970576)</t>
  </si>
  <si>
    <t>SRID=4326;LINESTRING(11.66396752 50.94962818,9.321350931 52.9822291)</t>
  </si>
  <si>
    <t>SRID=4326;LINESTRING(11.66396752 50.94962818,13.40812218 52.71231914)</t>
  </si>
  <si>
    <t>SRID=4326;LINESTRING(7.178483981 51.3163777,8.638908024 48.55722639)</t>
  </si>
  <si>
    <t>SRID=4326;LINESTRING(7.178483981 51.3163777,9.321350931 52.9822291)</t>
  </si>
  <si>
    <t>SRID=4326;LINESTRING(7.178483981 51.3163777,6.130510691 49.6773404)</t>
  </si>
  <si>
    <t>SRID=4326;LINESTRING(7.178483981 51.3163777,5.551448176 52.37428606)</t>
  </si>
  <si>
    <t>SRID=4326;LINESTRING(11.38125239 48.56970576,8.638908024 48.55722639)</t>
  </si>
  <si>
    <t>SRID=4326;LINESTRING(8.638908024 48.55722639,6.367222099 48.3358955)</t>
  </si>
  <si>
    <t>SRID=4326;LINESTRING(9.321350931 52.9822291,13.40812218 52.71231914)</t>
  </si>
  <si>
    <t>SRID=4326;LINESTRING(9.321350931 52.9822291,9.780571805 55.95401092)</t>
  </si>
  <si>
    <t>SRID=4326;LINESTRING(13.40812218 52.71231914,19.08127436 51.58862009)</t>
  </si>
  <si>
    <t>SRID=4326;LINESTRING(12.28397443 55.50990254,15.40462358 59.42929938)</t>
  </si>
  <si>
    <t>SRID=4326;LINESTRING(25.8791518 58.97990628,23.72468009 56.83880232)</t>
  </si>
  <si>
    <t>SRID=4326;LINESTRING(25.0536855 62.85767991,17.51822784 64.09820586)</t>
  </si>
  <si>
    <t>SRID=4326;LINESTRING(6.367222099 48.3358955,2.634126426 49.3190993)</t>
  </si>
  <si>
    <t>SRID=4326;LINESTRING(6.367222099 48.3358955,5.622022276 45.48300195)</t>
  </si>
  <si>
    <t>SRID=4326;LINESTRING(2.712987249 45.50734612,2.634126426 49.3190993)</t>
  </si>
  <si>
    <t>SRID=4326;LINESTRING(2.712987249 45.50734612,4.953855344 43.73260228)</t>
  </si>
  <si>
    <t>SRID=4326;LINESTRING(2.712987249 45.50734612,5.622022276 45.48300195)</t>
  </si>
  <si>
    <t>SRID=4326;LINESTRING(2.712987249 45.50734612,0.272837346 44.15008722)</t>
  </si>
  <si>
    <t>SRID=4326;LINESTRING(4.953855344 43.73260228,5.622022276 45.48300195)</t>
  </si>
  <si>
    <t>SRID=4326;LINESTRING(5.622022276 45.48300195,8.88018764 45.19082504)</t>
  </si>
  <si>
    <t>SRID=4326;LINESTRING(18.86277364 47.29836191,19.02788802 48.65333338)</t>
  </si>
  <si>
    <t>SRID=4326;LINESTRING(11.63804637 45.0715076,13.49337764 41.8233588)</t>
  </si>
  <si>
    <t>SRID=4326;LINESTRING(11.63804637 45.0715076,8.88018764 45.19082504)</t>
  </si>
  <si>
    <t>SRID=4326;LINESTRING(11.63804637 45.0715076,14.54677674 46.02597355)</t>
  </si>
  <si>
    <t>SRID=4326;LINESTRING(13.49337764 41.8233588,15.67794806 38.91918475)</t>
  </si>
  <si>
    <t>SRID=4326;LINESTRING(23.00728207 55.16155858,23.72468009 56.83880232)</t>
  </si>
  <si>
    <t>SRID=4326;LINESTRING(8.623107409 60.9991011,17.51822784 64.09820586)</t>
  </si>
  <si>
    <t>SRID=4326;LINESTRING(8.623107409 60.9991011,15.40462358 59.42929938)</t>
  </si>
  <si>
    <t>SRID=4326;LINESTRING(19.08127436 51.58862009,19.02788802 48.65333338)</t>
  </si>
  <si>
    <t>SRID=4326;LINESTRING(17.51822784 64.09820586,15.40462358 59.42929938)</t>
  </si>
  <si>
    <t>SRID=4326;LINESTRING(-5.160633308 41.73162682,-0.427311444 40.63072053)</t>
  </si>
  <si>
    <t>SRID=4326;LINESTRING(-5.160633308 41.73162682,-5.006450304 37.65863915)</t>
  </si>
  <si>
    <t>SRID=4326;LINESTRING(-5.160633308 41.73162682,-8.28212463 40.31346561)</t>
  </si>
  <si>
    <t>SRID=4326;LINESTRING(-0.427311444 40.63072053,-5.006450304 37.65863915)</t>
  </si>
  <si>
    <t>SRID=4326;LINESTRING(-0.427311444 40.63072053,4.953855344 43.73260228)</t>
  </si>
  <si>
    <t>SRID=4326;LINESTRING(-0.427311444 40.63072053,0.272837346 44.15008722)</t>
  </si>
  <si>
    <t>SRID=4326;LINESTRING(-5.006450304 37.65863915,-8.28212463 40.31346561)</t>
  </si>
  <si>
    <t>SRID=4326;LINESTRING(2.712987249 45.50734612,-1.168513645 47.68305456)</t>
  </si>
  <si>
    <t>SRID=4326;LINESTRING(2.634126426 49.3190993,-1.168513645 47.68305456)</t>
  </si>
  <si>
    <t>SRID=4326;LINESTRING(-1.168513645 47.68305456,0.272837346 44.15008722)</t>
  </si>
  <si>
    <t>SRID=4326;LINESTRING(-0.175885958 51.54171516,-0.962768593 53.82072819)</t>
  </si>
  <si>
    <t>SRID=4326;LINESTRING(-0.175885958 51.54171516,-3.287456199 51.35955931)</t>
  </si>
  <si>
    <t>SRID=4326;LINESTRING(-2.249654704 53.18423833,-3.725189656 56.10163456)</t>
  </si>
  <si>
    <t>SRID=4326;LINESTRING(-2.249654704 53.18423833,-0.962768593 53.82072819)</t>
  </si>
  <si>
    <t>SRID=4326;LINESTRING(-2.249654704 53.18423833,-3.287456199 51.35955931)</t>
  </si>
  <si>
    <t>SRID=4326;LINESTRING(-6.097540943 54.66877875,-7.631337825 52.79981394)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</si>
</sst>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topLeftCell="A19" workbookViewId="0">
      <selection activeCell="B44" sqref="B44"/>
    </sheetView>
  </sheetViews>
  <sheetFormatPr baseColWidth="10" defaultColWidth="9.140625" defaultRowHeight="15" x14ac:dyDescent="0.25"/>
  <sheetData>
    <row r="1" spans="1:19" x14ac:dyDescent="0.25">
      <c r="A1" t="s">
        <v>61</v>
      </c>
      <c r="B1" t="s">
        <v>0</v>
      </c>
      <c r="C1" t="s">
        <v>2</v>
      </c>
      <c r="D1" t="s">
        <v>57</v>
      </c>
      <c r="E1" t="s">
        <v>58</v>
      </c>
      <c r="F1" t="s">
        <v>3</v>
      </c>
      <c r="G1" t="s">
        <v>57</v>
      </c>
      <c r="H1" t="s">
        <v>58</v>
      </c>
      <c r="I1" t="s">
        <v>4</v>
      </c>
      <c r="J1" t="s">
        <v>5</v>
      </c>
      <c r="K1" t="s">
        <v>6</v>
      </c>
      <c r="L1" t="s">
        <v>7</v>
      </c>
      <c r="P1" t="s">
        <v>1</v>
      </c>
      <c r="Q1" t="s">
        <v>56</v>
      </c>
      <c r="R1" t="s">
        <v>57</v>
      </c>
      <c r="S1" t="s">
        <v>58</v>
      </c>
    </row>
    <row r="2" spans="1:19" x14ac:dyDescent="0.25">
      <c r="A2">
        <v>1</v>
      </c>
      <c r="B2" t="s">
        <v>63</v>
      </c>
      <c r="C2" t="s">
        <v>8</v>
      </c>
      <c r="D2">
        <f>VLOOKUP(C2,$P$2:$S$51,4,0)</f>
        <v>47.549498219999997</v>
      </c>
      <c r="E2">
        <f>VLOOKUP(C2,$P$2:$S$51,3,0)</f>
        <v>13.604274439999999</v>
      </c>
      <c r="F2" t="s">
        <v>9</v>
      </c>
      <c r="G2">
        <f>VLOOKUP(F2,$P$2:$S$51,3,0)</f>
        <v>8.2130761220000004</v>
      </c>
      <c r="H2">
        <f>VLOOKUP(F2,$P$2:$S$51,4,0)</f>
        <v>46.832431560000003</v>
      </c>
      <c r="I2">
        <v>4</v>
      </c>
      <c r="J2">
        <v>518.76904800600403</v>
      </c>
      <c r="K2">
        <v>6792.4104469621097</v>
      </c>
      <c r="L2">
        <v>1812.4501610878201</v>
      </c>
      <c r="M2" t="s">
        <v>62</v>
      </c>
      <c r="N2" t="str">
        <f>E2&amp;" "&amp;D2&amp;","&amp;G2&amp;" "&amp;H2&amp;")"</f>
        <v>13.60427444 47.54949822,8.213076122 46.83243156)</v>
      </c>
      <c r="O2" t="str">
        <f>M2&amp;N2</f>
        <v>SRID=4326;LINESTRING(13.60427444 47.54949822,8.213076122 46.83243156)</v>
      </c>
      <c r="P2" t="s">
        <v>8</v>
      </c>
      <c r="Q2">
        <v>380</v>
      </c>
      <c r="R2">
        <v>13.604274439999999</v>
      </c>
      <c r="S2">
        <v>47.549498219999997</v>
      </c>
    </row>
    <row r="3" spans="1:19" x14ac:dyDescent="0.25">
      <c r="A3">
        <v>2</v>
      </c>
      <c r="B3" t="s">
        <v>64</v>
      </c>
      <c r="C3" t="s">
        <v>8</v>
      </c>
      <c r="D3">
        <f t="shared" ref="D3:D66" si="0">VLOOKUP(C3,$P$2:$S$51,4,0)</f>
        <v>47.549498219999997</v>
      </c>
      <c r="E3">
        <f t="shared" ref="E3:E66" si="1">VLOOKUP(C3,$P$2:$S$51,3,0)</f>
        <v>13.604274439999999</v>
      </c>
      <c r="F3" t="s">
        <v>10</v>
      </c>
      <c r="G3">
        <f t="shared" ref="G3:G66" si="2">VLOOKUP(F3,$P$2:$S$51,3,0)</f>
        <v>15.25576613</v>
      </c>
      <c r="H3">
        <f t="shared" ref="H3:H66" si="3">VLOOKUP(F3,$P$2:$S$51,4,0)</f>
        <v>49.835025229999999</v>
      </c>
      <c r="I3">
        <v>2.57894736842105</v>
      </c>
      <c r="J3">
        <v>351.938282685405</v>
      </c>
      <c r="K3">
        <v>4379.3172618571498</v>
      </c>
      <c r="L3">
        <v>1229.5849176004599</v>
      </c>
      <c r="M3" t="s">
        <v>62</v>
      </c>
      <c r="N3" t="str">
        <f t="shared" ref="N3:N66" si="4">E3&amp;" "&amp;D3&amp;","&amp;G3&amp;" "&amp;H3&amp;")"</f>
        <v>13.60427444 47.54949822,15.25576613 49.83502523)</v>
      </c>
      <c r="O3" t="str">
        <f t="shared" ref="O3:O66" si="5">M3&amp;N3</f>
        <v>SRID=4326;LINESTRING(13.60427444 47.54949822,15.25576613 49.83502523)</v>
      </c>
      <c r="P3" t="s">
        <v>16</v>
      </c>
      <c r="Q3">
        <v>380</v>
      </c>
      <c r="R3">
        <v>4.6174607549999998</v>
      </c>
      <c r="S3">
        <v>50.818886970000001</v>
      </c>
    </row>
    <row r="4" spans="1:19" x14ac:dyDescent="0.25">
      <c r="A4">
        <v>3</v>
      </c>
      <c r="B4" t="s">
        <v>65</v>
      </c>
      <c r="C4" t="s">
        <v>8</v>
      </c>
      <c r="D4">
        <f t="shared" si="0"/>
        <v>47.549498219999997</v>
      </c>
      <c r="E4">
        <f t="shared" si="1"/>
        <v>13.604274439999999</v>
      </c>
      <c r="F4" t="s">
        <v>11</v>
      </c>
      <c r="G4">
        <f t="shared" si="2"/>
        <v>11.38125239</v>
      </c>
      <c r="H4">
        <f t="shared" si="3"/>
        <v>48.569705759999998</v>
      </c>
      <c r="I4">
        <v>5.4473684210526301</v>
      </c>
      <c r="J4">
        <v>250.49402441052899</v>
      </c>
      <c r="K4">
        <v>9250.1905429023409</v>
      </c>
      <c r="L4">
        <v>875.16388388913299</v>
      </c>
      <c r="M4" t="s">
        <v>62</v>
      </c>
      <c r="N4" t="str">
        <f t="shared" si="4"/>
        <v>13.60427444 47.54949822,11.38125239 48.56970576)</v>
      </c>
      <c r="O4" t="str">
        <f t="shared" si="5"/>
        <v>SRID=4326;LINESTRING(13.60427444 47.54949822,11.38125239 48.56970576)</v>
      </c>
      <c r="P4" t="s">
        <v>9</v>
      </c>
      <c r="Q4">
        <v>380</v>
      </c>
      <c r="R4">
        <v>8.2130761220000004</v>
      </c>
      <c r="S4">
        <v>46.832431560000003</v>
      </c>
    </row>
    <row r="5" spans="1:19" x14ac:dyDescent="0.25">
      <c r="A5">
        <v>4</v>
      </c>
      <c r="B5" t="s">
        <v>66</v>
      </c>
      <c r="C5" t="s">
        <v>8</v>
      </c>
      <c r="D5">
        <f t="shared" si="0"/>
        <v>47.549498219999997</v>
      </c>
      <c r="E5">
        <f t="shared" si="1"/>
        <v>13.604274439999999</v>
      </c>
      <c r="F5" t="s">
        <v>12</v>
      </c>
      <c r="G5">
        <f t="shared" si="2"/>
        <v>8.6389080239999991</v>
      </c>
      <c r="H5">
        <f t="shared" si="3"/>
        <v>48.557226389999997</v>
      </c>
      <c r="I5">
        <v>4</v>
      </c>
      <c r="J5">
        <v>482.01735846415102</v>
      </c>
      <c r="K5">
        <v>6792.4104469621097</v>
      </c>
      <c r="L5">
        <v>1684.0488891028999</v>
      </c>
      <c r="M5" t="s">
        <v>62</v>
      </c>
      <c r="N5" t="str">
        <f t="shared" si="4"/>
        <v>13.60427444 47.54949822,8.638908024 48.55722639)</v>
      </c>
      <c r="O5" t="str">
        <f t="shared" si="5"/>
        <v>SRID=4326;LINESTRING(13.60427444 47.54949822,8.638908024 48.55722639)</v>
      </c>
      <c r="P5" t="s">
        <v>10</v>
      </c>
      <c r="Q5">
        <v>380</v>
      </c>
      <c r="R5">
        <v>15.25576613</v>
      </c>
      <c r="S5">
        <v>49.835025229999999</v>
      </c>
    </row>
    <row r="6" spans="1:19" x14ac:dyDescent="0.25">
      <c r="A6">
        <v>5</v>
      </c>
      <c r="B6" t="s">
        <v>67</v>
      </c>
      <c r="C6" t="s">
        <v>8</v>
      </c>
      <c r="D6">
        <f t="shared" si="0"/>
        <v>47.549498219999997</v>
      </c>
      <c r="E6">
        <f t="shared" si="1"/>
        <v>13.604274439999999</v>
      </c>
      <c r="F6" t="s">
        <v>13</v>
      </c>
      <c r="G6">
        <f t="shared" si="2"/>
        <v>18.86277364</v>
      </c>
      <c r="H6">
        <f t="shared" si="3"/>
        <v>47.298361909999997</v>
      </c>
      <c r="I6">
        <v>2.57894736842105</v>
      </c>
      <c r="J6">
        <v>495.63733409284498</v>
      </c>
      <c r="K6">
        <v>4379.3172618571498</v>
      </c>
      <c r="L6">
        <v>1731.63369994911</v>
      </c>
      <c r="M6" t="s">
        <v>62</v>
      </c>
      <c r="N6" t="str">
        <f t="shared" si="4"/>
        <v>13.60427444 47.54949822,18.86277364 47.29836191)</v>
      </c>
      <c r="O6" t="str">
        <f t="shared" si="5"/>
        <v>SRID=4326;LINESTRING(13.60427444 47.54949822,18.86277364 47.29836191)</v>
      </c>
      <c r="P6" t="s">
        <v>26</v>
      </c>
      <c r="Q6">
        <v>380</v>
      </c>
      <c r="R6">
        <v>8.8573535989999996</v>
      </c>
      <c r="S6">
        <v>50.061807600000002</v>
      </c>
    </row>
    <row r="7" spans="1:19" x14ac:dyDescent="0.25">
      <c r="A7">
        <v>6</v>
      </c>
      <c r="B7" t="s">
        <v>68</v>
      </c>
      <c r="C7" t="s">
        <v>8</v>
      </c>
      <c r="D7">
        <f t="shared" si="0"/>
        <v>47.549498219999997</v>
      </c>
      <c r="E7">
        <f t="shared" si="1"/>
        <v>13.604274439999999</v>
      </c>
      <c r="F7" t="s">
        <v>14</v>
      </c>
      <c r="G7">
        <f t="shared" si="2"/>
        <v>11.63804637</v>
      </c>
      <c r="H7">
        <f t="shared" si="3"/>
        <v>45.071507599999997</v>
      </c>
      <c r="I7">
        <v>0.28947368421052599</v>
      </c>
      <c r="J7">
        <v>392.73372096537798</v>
      </c>
      <c r="K7">
        <v>491.556019188047</v>
      </c>
      <c r="L7">
        <v>1372.1140429721299</v>
      </c>
      <c r="M7" t="s">
        <v>62</v>
      </c>
      <c r="N7" t="str">
        <f t="shared" si="4"/>
        <v>13.60427444 47.54949822,11.63804637 45.0715076)</v>
      </c>
      <c r="O7" t="str">
        <f t="shared" si="5"/>
        <v>SRID=4326;LINESTRING(13.60427444 47.54949822,11.63804637 45.0715076)</v>
      </c>
      <c r="P7" t="s">
        <v>23</v>
      </c>
      <c r="Q7">
        <v>380</v>
      </c>
      <c r="R7">
        <v>11.66396752</v>
      </c>
      <c r="S7">
        <v>50.949628179999998</v>
      </c>
    </row>
    <row r="8" spans="1:19" x14ac:dyDescent="0.25">
      <c r="A8">
        <v>7</v>
      </c>
      <c r="B8" t="s">
        <v>69</v>
      </c>
      <c r="C8" t="s">
        <v>8</v>
      </c>
      <c r="D8">
        <f t="shared" si="0"/>
        <v>47.549498219999997</v>
      </c>
      <c r="E8">
        <f t="shared" si="1"/>
        <v>13.604274439999999</v>
      </c>
      <c r="F8" t="s">
        <v>15</v>
      </c>
      <c r="G8">
        <f t="shared" si="2"/>
        <v>14.54677674</v>
      </c>
      <c r="H8">
        <f t="shared" si="3"/>
        <v>46.025973550000003</v>
      </c>
      <c r="I8">
        <v>0.28947368421052599</v>
      </c>
      <c r="J8">
        <v>229.96923142196499</v>
      </c>
      <c r="K8">
        <v>491.556019188047</v>
      </c>
      <c r="L8">
        <v>803.45535674896496</v>
      </c>
      <c r="M8" t="s">
        <v>62</v>
      </c>
      <c r="N8" t="str">
        <f t="shared" si="4"/>
        <v>13.60427444 47.54949822,14.54677674 46.02597355)</v>
      </c>
      <c r="O8" t="str">
        <f t="shared" si="5"/>
        <v>SRID=4326;LINESTRING(13.60427444 47.54949822,14.54677674 46.02597355)</v>
      </c>
      <c r="P8" t="s">
        <v>27</v>
      </c>
      <c r="Q8">
        <v>380</v>
      </c>
      <c r="R8">
        <v>7.1784839810000003</v>
      </c>
      <c r="S8">
        <v>51.316377699999997</v>
      </c>
    </row>
    <row r="9" spans="1:19" x14ac:dyDescent="0.25">
      <c r="A9">
        <v>8</v>
      </c>
      <c r="B9" t="s">
        <v>70</v>
      </c>
      <c r="C9" t="s">
        <v>16</v>
      </c>
      <c r="D9">
        <f t="shared" si="0"/>
        <v>50.818886970000001</v>
      </c>
      <c r="E9">
        <f t="shared" si="1"/>
        <v>4.6174607549999998</v>
      </c>
      <c r="F9" t="s">
        <v>17</v>
      </c>
      <c r="G9">
        <f t="shared" si="2"/>
        <v>6.3672220990000001</v>
      </c>
      <c r="H9">
        <f t="shared" si="3"/>
        <v>48.335895499999999</v>
      </c>
      <c r="I9">
        <v>0.57894736842105199</v>
      </c>
      <c r="J9">
        <v>379.41520639995201</v>
      </c>
      <c r="K9">
        <v>983.11203837609401</v>
      </c>
      <c r="L9">
        <v>1325.5824621803599</v>
      </c>
      <c r="M9" t="s">
        <v>62</v>
      </c>
      <c r="N9" t="str">
        <f t="shared" si="4"/>
        <v>4.617460755 50.81888697,6.367222099 48.3358955)</v>
      </c>
      <c r="O9" t="str">
        <f t="shared" si="5"/>
        <v>SRID=4326;LINESTRING(4.617460755 50.81888697,6.367222099 48.3358955)</v>
      </c>
      <c r="P9" t="s">
        <v>11</v>
      </c>
      <c r="Q9">
        <v>380</v>
      </c>
      <c r="R9">
        <v>11.38125239</v>
      </c>
      <c r="S9">
        <v>48.569705759999998</v>
      </c>
    </row>
    <row r="10" spans="1:19" x14ac:dyDescent="0.25">
      <c r="A10">
        <v>9</v>
      </c>
      <c r="B10" t="s">
        <v>71</v>
      </c>
      <c r="C10" t="s">
        <v>16</v>
      </c>
      <c r="D10">
        <f t="shared" si="0"/>
        <v>50.818886970000001</v>
      </c>
      <c r="E10">
        <f t="shared" si="1"/>
        <v>4.6174607549999998</v>
      </c>
      <c r="F10" t="s">
        <v>18</v>
      </c>
      <c r="G10">
        <f t="shared" si="2"/>
        <v>2.6341264259999999</v>
      </c>
      <c r="H10">
        <f t="shared" si="3"/>
        <v>49.319099299999998</v>
      </c>
      <c r="I10">
        <v>5</v>
      </c>
      <c r="J10">
        <v>273.411173962661</v>
      </c>
      <c r="K10">
        <v>8490.5130587026306</v>
      </c>
      <c r="L10">
        <v>955.23071046077803</v>
      </c>
      <c r="M10" t="s">
        <v>62</v>
      </c>
      <c r="N10" t="str">
        <f t="shared" si="4"/>
        <v>4.617460755 50.81888697,2.634126426 49.3190993)</v>
      </c>
      <c r="O10" t="str">
        <f t="shared" si="5"/>
        <v>SRID=4326;LINESTRING(4.617460755 50.81888697,2.634126426 49.3190993)</v>
      </c>
      <c r="P10" t="s">
        <v>12</v>
      </c>
      <c r="Q10">
        <v>380</v>
      </c>
      <c r="R10">
        <v>8.6389080239999991</v>
      </c>
      <c r="S10">
        <v>48.557226389999997</v>
      </c>
    </row>
    <row r="11" spans="1:19" x14ac:dyDescent="0.25">
      <c r="A11">
        <v>10</v>
      </c>
      <c r="B11" t="s">
        <v>72</v>
      </c>
      <c r="C11" t="s">
        <v>16</v>
      </c>
      <c r="D11">
        <f t="shared" si="0"/>
        <v>50.818886970000001</v>
      </c>
      <c r="E11">
        <f t="shared" si="1"/>
        <v>4.6174607549999998</v>
      </c>
      <c r="F11" t="s">
        <v>19</v>
      </c>
      <c r="G11">
        <f t="shared" si="2"/>
        <v>6.1305106909999996</v>
      </c>
      <c r="H11">
        <f t="shared" si="3"/>
        <v>49.677340399999999</v>
      </c>
      <c r="I11">
        <v>0.57894736842105199</v>
      </c>
      <c r="J11">
        <v>207.983358345905</v>
      </c>
      <c r="K11">
        <v>983.11203837609401</v>
      </c>
      <c r="L11">
        <v>726.64217880103899</v>
      </c>
      <c r="M11" t="s">
        <v>62</v>
      </c>
      <c r="N11" t="str">
        <f t="shared" si="4"/>
        <v>4.617460755 50.81888697,6.130510691 49.6773404)</v>
      </c>
      <c r="O11" t="str">
        <f t="shared" si="5"/>
        <v>SRID=4326;LINESTRING(4.617460755 50.81888697,6.130510691 49.6773404)</v>
      </c>
      <c r="P11" t="s">
        <v>28</v>
      </c>
      <c r="Q11">
        <v>380</v>
      </c>
      <c r="R11">
        <v>9.3213509309999996</v>
      </c>
      <c r="S11">
        <v>52.982229099999998</v>
      </c>
    </row>
    <row r="12" spans="1:19" x14ac:dyDescent="0.25">
      <c r="A12">
        <v>11</v>
      </c>
      <c r="B12" t="s">
        <v>73</v>
      </c>
      <c r="C12" t="s">
        <v>16</v>
      </c>
      <c r="D12">
        <f t="shared" si="0"/>
        <v>50.818886970000001</v>
      </c>
      <c r="E12">
        <f t="shared" si="1"/>
        <v>4.6174607549999998</v>
      </c>
      <c r="F12" t="s">
        <v>20</v>
      </c>
      <c r="G12">
        <f t="shared" si="2"/>
        <v>5.5514481760000001</v>
      </c>
      <c r="H12">
        <f t="shared" si="3"/>
        <v>52.374286060000003</v>
      </c>
      <c r="I12">
        <v>4</v>
      </c>
      <c r="J12">
        <v>230.736182833366</v>
      </c>
      <c r="K12">
        <v>6792.4104469621097</v>
      </c>
      <c r="L12">
        <v>806.13489442470802</v>
      </c>
      <c r="M12" t="s">
        <v>62</v>
      </c>
      <c r="N12" t="str">
        <f t="shared" si="4"/>
        <v>4.617460755 50.81888697,5.551448176 52.37428606)</v>
      </c>
      <c r="O12" t="str">
        <f t="shared" si="5"/>
        <v>SRID=4326;LINESTRING(4.617460755 50.81888697,5.551448176 52.37428606)</v>
      </c>
      <c r="P12" t="s">
        <v>29</v>
      </c>
      <c r="Q12">
        <v>380</v>
      </c>
      <c r="R12">
        <v>13.408122179999999</v>
      </c>
      <c r="S12">
        <v>52.712319139999998</v>
      </c>
    </row>
    <row r="13" spans="1:19" x14ac:dyDescent="0.25">
      <c r="A13">
        <v>12</v>
      </c>
      <c r="B13" t="s">
        <v>74</v>
      </c>
      <c r="C13" t="s">
        <v>9</v>
      </c>
      <c r="D13">
        <f t="shared" si="0"/>
        <v>46.832431560000003</v>
      </c>
      <c r="E13">
        <f t="shared" si="1"/>
        <v>8.2130761220000004</v>
      </c>
      <c r="F13" t="s">
        <v>12</v>
      </c>
      <c r="G13">
        <f t="shared" si="2"/>
        <v>8.6389080239999991</v>
      </c>
      <c r="H13">
        <f t="shared" si="3"/>
        <v>48.557226389999997</v>
      </c>
      <c r="I13">
        <v>16</v>
      </c>
      <c r="J13">
        <v>243.021917516472</v>
      </c>
      <c r="K13">
        <v>27169.641787848399</v>
      </c>
      <c r="L13">
        <v>849.05819891071303</v>
      </c>
      <c r="M13" t="s">
        <v>62</v>
      </c>
      <c r="N13" t="str">
        <f t="shared" si="4"/>
        <v>8.213076122 46.83243156,8.638908024 48.55722639)</v>
      </c>
      <c r="O13" t="str">
        <f t="shared" si="5"/>
        <v>SRID=4326;LINESTRING(8.213076122 46.83243156,8.638908024 48.55722639)</v>
      </c>
      <c r="P13" t="s">
        <v>30</v>
      </c>
      <c r="Q13">
        <v>380</v>
      </c>
      <c r="R13">
        <v>9.7805718049999992</v>
      </c>
      <c r="S13">
        <v>55.954010920000002</v>
      </c>
    </row>
    <row r="14" spans="1:19" x14ac:dyDescent="0.25">
      <c r="A14">
        <v>13</v>
      </c>
      <c r="B14" t="s">
        <v>75</v>
      </c>
      <c r="C14" t="s">
        <v>9</v>
      </c>
      <c r="D14">
        <f t="shared" si="0"/>
        <v>46.832431560000003</v>
      </c>
      <c r="E14">
        <f t="shared" si="1"/>
        <v>8.2130761220000004</v>
      </c>
      <c r="F14" t="s">
        <v>17</v>
      </c>
      <c r="G14">
        <f t="shared" si="2"/>
        <v>6.3672220990000001</v>
      </c>
      <c r="H14">
        <f t="shared" si="3"/>
        <v>48.335895499999999</v>
      </c>
      <c r="I14">
        <v>2</v>
      </c>
      <c r="J14">
        <v>271.306503122945</v>
      </c>
      <c r="K14">
        <v>3396.2052234810499</v>
      </c>
      <c r="L14">
        <v>947.87751347044002</v>
      </c>
      <c r="M14" t="s">
        <v>62</v>
      </c>
      <c r="N14" t="str">
        <f t="shared" si="4"/>
        <v>8.213076122 46.83243156,6.367222099 48.3358955)</v>
      </c>
      <c r="O14" t="str">
        <f t="shared" si="5"/>
        <v>SRID=4326;LINESTRING(8.213076122 46.83243156,6.367222099 48.3358955)</v>
      </c>
      <c r="P14" t="s">
        <v>31</v>
      </c>
      <c r="Q14">
        <v>380</v>
      </c>
      <c r="R14">
        <v>12.283974430000001</v>
      </c>
      <c r="S14">
        <v>55.509902539999999</v>
      </c>
    </row>
    <row r="15" spans="1:19" x14ac:dyDescent="0.25">
      <c r="A15">
        <v>14</v>
      </c>
      <c r="B15" t="s">
        <v>76</v>
      </c>
      <c r="C15" t="s">
        <v>9</v>
      </c>
      <c r="D15">
        <f t="shared" si="0"/>
        <v>46.832431560000003</v>
      </c>
      <c r="E15">
        <f t="shared" si="1"/>
        <v>8.2130761220000004</v>
      </c>
      <c r="F15" t="s">
        <v>21</v>
      </c>
      <c r="G15">
        <f t="shared" si="2"/>
        <v>5.622022276</v>
      </c>
      <c r="H15">
        <f t="shared" si="3"/>
        <v>45.483001950000002</v>
      </c>
      <c r="I15">
        <v>3.73684210526315</v>
      </c>
      <c r="J15">
        <v>312.07727081896098</v>
      </c>
      <c r="K15">
        <v>6345.5413386093296</v>
      </c>
      <c r="L15">
        <v>1090.3204459513699</v>
      </c>
      <c r="M15" t="s">
        <v>62</v>
      </c>
      <c r="N15" t="str">
        <f t="shared" si="4"/>
        <v>8.213076122 46.83243156,5.622022276 45.48300195)</v>
      </c>
      <c r="O15" t="str">
        <f t="shared" si="5"/>
        <v>SRID=4326;LINESTRING(8.213076122 46.83243156,5.622022276 45.48300195)</v>
      </c>
      <c r="P15" t="s">
        <v>33</v>
      </c>
      <c r="Q15">
        <v>380</v>
      </c>
      <c r="R15">
        <v>25.879151799999999</v>
      </c>
      <c r="S15">
        <v>58.979906280000002</v>
      </c>
    </row>
    <row r="16" spans="1:19" x14ac:dyDescent="0.25">
      <c r="A16">
        <v>15</v>
      </c>
      <c r="B16" t="s">
        <v>77</v>
      </c>
      <c r="C16" t="s">
        <v>9</v>
      </c>
      <c r="D16">
        <f t="shared" si="0"/>
        <v>46.832431560000003</v>
      </c>
      <c r="E16">
        <f t="shared" si="1"/>
        <v>8.2130761220000004</v>
      </c>
      <c r="F16" t="s">
        <v>14</v>
      </c>
      <c r="G16">
        <f t="shared" si="2"/>
        <v>11.63804637</v>
      </c>
      <c r="H16">
        <f t="shared" si="3"/>
        <v>45.071507599999997</v>
      </c>
      <c r="I16">
        <v>2</v>
      </c>
      <c r="J16">
        <v>411.58199851753301</v>
      </c>
      <c r="K16">
        <v>3396.2052234810499</v>
      </c>
      <c r="L16">
        <v>1437.9652417222001</v>
      </c>
      <c r="M16" t="s">
        <v>62</v>
      </c>
      <c r="N16" t="str">
        <f t="shared" si="4"/>
        <v>8.213076122 46.83243156,11.63804637 45.0715076)</v>
      </c>
      <c r="O16" t="str">
        <f t="shared" si="5"/>
        <v>SRID=4326;LINESTRING(8.213076122 46.83243156,11.63804637 45.0715076)</v>
      </c>
      <c r="P16" t="s">
        <v>35</v>
      </c>
      <c r="Q16">
        <v>380</v>
      </c>
      <c r="R16">
        <v>-5.1606333080000004</v>
      </c>
      <c r="S16">
        <v>41.731626820000002</v>
      </c>
    </row>
    <row r="17" spans="1:19" x14ac:dyDescent="0.25">
      <c r="A17">
        <v>16</v>
      </c>
      <c r="B17" t="s">
        <v>78</v>
      </c>
      <c r="C17" t="s">
        <v>9</v>
      </c>
      <c r="D17">
        <f t="shared" si="0"/>
        <v>46.832431560000003</v>
      </c>
      <c r="E17">
        <f t="shared" si="1"/>
        <v>8.2130761220000004</v>
      </c>
      <c r="F17" t="s">
        <v>22</v>
      </c>
      <c r="G17">
        <f t="shared" si="2"/>
        <v>8.8801876400000008</v>
      </c>
      <c r="H17">
        <f t="shared" si="3"/>
        <v>45.19082504</v>
      </c>
      <c r="I17">
        <v>2.8684210526315699</v>
      </c>
      <c r="J17">
        <v>237.08388981613001</v>
      </c>
      <c r="K17">
        <v>4870.8732810451902</v>
      </c>
      <c r="L17">
        <v>828.31220547992496</v>
      </c>
      <c r="M17" t="s">
        <v>62</v>
      </c>
      <c r="N17" t="str">
        <f t="shared" si="4"/>
        <v>8.213076122 46.83243156,8.88018764 45.19082504)</v>
      </c>
      <c r="O17" t="str">
        <f t="shared" si="5"/>
        <v>SRID=4326;LINESTRING(8.213076122 46.83243156,8.88018764 45.19082504)</v>
      </c>
      <c r="P17" t="s">
        <v>36</v>
      </c>
      <c r="Q17">
        <v>380</v>
      </c>
      <c r="R17">
        <v>-0.42731144399999998</v>
      </c>
      <c r="S17">
        <v>40.630720529999998</v>
      </c>
    </row>
    <row r="18" spans="1:19" x14ac:dyDescent="0.25">
      <c r="A18">
        <v>17</v>
      </c>
      <c r="B18" t="s">
        <v>79</v>
      </c>
      <c r="C18" t="s">
        <v>10</v>
      </c>
      <c r="D18">
        <f t="shared" si="0"/>
        <v>49.835025229999999</v>
      </c>
      <c r="E18">
        <f t="shared" si="1"/>
        <v>15.25576613</v>
      </c>
      <c r="F18" t="s">
        <v>23</v>
      </c>
      <c r="G18">
        <f t="shared" si="2"/>
        <v>11.66396752</v>
      </c>
      <c r="H18">
        <f t="shared" si="3"/>
        <v>50.949628179999998</v>
      </c>
      <c r="I18">
        <v>2</v>
      </c>
      <c r="J18">
        <v>353.92741169238502</v>
      </c>
      <c r="K18">
        <v>3396.2052234810499</v>
      </c>
      <c r="L18">
        <v>1236.5344401345901</v>
      </c>
      <c r="M18" t="s">
        <v>62</v>
      </c>
      <c r="N18" t="str">
        <f t="shared" si="4"/>
        <v>15.25576613 49.83502523,11.66396752 50.94962818)</v>
      </c>
      <c r="O18" t="str">
        <f t="shared" si="5"/>
        <v>SRID=4326;LINESTRING(15.25576613 49.83502523,11.66396752 50.94962818)</v>
      </c>
      <c r="P18" t="s">
        <v>37</v>
      </c>
      <c r="Q18">
        <v>380</v>
      </c>
      <c r="R18">
        <v>-5.0064503040000004</v>
      </c>
      <c r="S18">
        <v>37.658639149999999</v>
      </c>
    </row>
    <row r="19" spans="1:19" x14ac:dyDescent="0.25">
      <c r="A19">
        <v>18</v>
      </c>
      <c r="B19" t="s">
        <v>80</v>
      </c>
      <c r="C19" t="s">
        <v>10</v>
      </c>
      <c r="D19">
        <f t="shared" si="0"/>
        <v>49.835025229999999</v>
      </c>
      <c r="E19">
        <f t="shared" si="1"/>
        <v>15.25576613</v>
      </c>
      <c r="F19" t="s">
        <v>11</v>
      </c>
      <c r="G19">
        <f t="shared" si="2"/>
        <v>11.38125239</v>
      </c>
      <c r="H19">
        <f t="shared" si="3"/>
        <v>48.569705759999998</v>
      </c>
      <c r="I19">
        <v>2</v>
      </c>
      <c r="J19">
        <v>393.30909446898897</v>
      </c>
      <c r="K19">
        <v>3396.2052234810499</v>
      </c>
      <c r="L19">
        <v>1374.1242550372299</v>
      </c>
      <c r="M19" t="s">
        <v>62</v>
      </c>
      <c r="N19" t="str">
        <f t="shared" si="4"/>
        <v>15.25576613 49.83502523,11.38125239 48.56970576)</v>
      </c>
      <c r="O19" t="str">
        <f t="shared" si="5"/>
        <v>SRID=4326;LINESTRING(15.25576613 49.83502523,11.38125239 48.56970576)</v>
      </c>
      <c r="P19" t="s">
        <v>59</v>
      </c>
      <c r="Q19">
        <v>380</v>
      </c>
      <c r="R19">
        <v>2.7388916000000001</v>
      </c>
      <c r="S19">
        <v>39.672901799999998</v>
      </c>
    </row>
    <row r="20" spans="1:19" x14ac:dyDescent="0.25">
      <c r="A20">
        <v>19</v>
      </c>
      <c r="B20" t="s">
        <v>81</v>
      </c>
      <c r="C20" t="s">
        <v>10</v>
      </c>
      <c r="D20">
        <f t="shared" si="0"/>
        <v>49.835025229999999</v>
      </c>
      <c r="E20">
        <f t="shared" si="1"/>
        <v>15.25576613</v>
      </c>
      <c r="F20" t="s">
        <v>24</v>
      </c>
      <c r="G20">
        <f t="shared" si="2"/>
        <v>19.081274359999998</v>
      </c>
      <c r="H20">
        <f t="shared" si="3"/>
        <v>51.588620089999999</v>
      </c>
      <c r="I20">
        <v>2.57894736842105</v>
      </c>
      <c r="J20">
        <v>415.57163231679999</v>
      </c>
      <c r="K20">
        <v>4379.3172618571498</v>
      </c>
      <c r="L20">
        <v>1451.90403095791</v>
      </c>
      <c r="M20" t="s">
        <v>62</v>
      </c>
      <c r="N20" t="str">
        <f t="shared" si="4"/>
        <v>15.25576613 49.83502523,19.08127436 51.58862009)</v>
      </c>
      <c r="O20" t="str">
        <f t="shared" si="5"/>
        <v>SRID=4326;LINESTRING(15.25576613 49.83502523,19.08127436 51.58862009)</v>
      </c>
      <c r="P20" t="s">
        <v>41</v>
      </c>
      <c r="Q20">
        <v>380</v>
      </c>
      <c r="R20">
        <v>25.0536855</v>
      </c>
      <c r="S20">
        <v>62.857679910000002</v>
      </c>
    </row>
    <row r="21" spans="1:19" x14ac:dyDescent="0.25">
      <c r="A21">
        <v>20</v>
      </c>
      <c r="B21" t="s">
        <v>82</v>
      </c>
      <c r="C21" t="s">
        <v>10</v>
      </c>
      <c r="D21">
        <f t="shared" si="0"/>
        <v>49.835025229999999</v>
      </c>
      <c r="E21">
        <f t="shared" si="1"/>
        <v>15.25576613</v>
      </c>
      <c r="F21" t="s">
        <v>25</v>
      </c>
      <c r="G21">
        <f t="shared" si="2"/>
        <v>19.027888019999999</v>
      </c>
      <c r="H21">
        <f t="shared" si="3"/>
        <v>48.653333379999999</v>
      </c>
      <c r="I21">
        <v>3.57894736842105</v>
      </c>
      <c r="J21">
        <v>379.59150251511699</v>
      </c>
      <c r="K21">
        <v>6077.4198735976697</v>
      </c>
      <c r="L21">
        <v>1326.19839700446</v>
      </c>
      <c r="M21" t="s">
        <v>62</v>
      </c>
      <c r="N21" t="str">
        <f t="shared" si="4"/>
        <v>15.25576613 49.83502523,19.02788802 48.65333338)</v>
      </c>
      <c r="O21" t="str">
        <f t="shared" si="5"/>
        <v>SRID=4326;LINESTRING(15.25576613 49.83502523,19.02788802 48.65333338)</v>
      </c>
      <c r="P21" t="s">
        <v>17</v>
      </c>
      <c r="Q21">
        <v>380</v>
      </c>
      <c r="R21">
        <v>6.3672220990000001</v>
      </c>
      <c r="S21">
        <v>48.335895499999999</v>
      </c>
    </row>
    <row r="22" spans="1:19" x14ac:dyDescent="0.25">
      <c r="A22">
        <v>21</v>
      </c>
      <c r="B22" t="s">
        <v>83</v>
      </c>
      <c r="C22" t="s">
        <v>26</v>
      </c>
      <c r="D22">
        <f t="shared" si="0"/>
        <v>50.061807600000002</v>
      </c>
      <c r="E22">
        <f t="shared" si="1"/>
        <v>8.8573535989999996</v>
      </c>
      <c r="F22" t="s">
        <v>23</v>
      </c>
      <c r="G22">
        <f t="shared" si="2"/>
        <v>11.66396752</v>
      </c>
      <c r="H22">
        <f t="shared" si="3"/>
        <v>50.949628179999998</v>
      </c>
      <c r="I22">
        <v>4</v>
      </c>
      <c r="J22">
        <v>277.07404624092601</v>
      </c>
      <c r="K22">
        <v>6792.4104469621097</v>
      </c>
      <c r="L22">
        <v>968.027876128824</v>
      </c>
      <c r="M22" t="s">
        <v>62</v>
      </c>
      <c r="N22" t="str">
        <f t="shared" si="4"/>
        <v>8.857353599 50.0618076,11.66396752 50.94962818)</v>
      </c>
      <c r="O22" t="str">
        <f t="shared" si="5"/>
        <v>SRID=4326;LINESTRING(8.857353599 50.0618076,11.66396752 50.94962818)</v>
      </c>
      <c r="P22" t="s">
        <v>43</v>
      </c>
      <c r="Q22">
        <v>380</v>
      </c>
      <c r="R22">
        <v>2.7129872490000002</v>
      </c>
      <c r="S22">
        <v>45.507346120000001</v>
      </c>
    </row>
    <row r="23" spans="1:19" x14ac:dyDescent="0.25">
      <c r="A23">
        <v>22</v>
      </c>
      <c r="B23" t="s">
        <v>84</v>
      </c>
      <c r="C23" t="s">
        <v>26</v>
      </c>
      <c r="D23">
        <f t="shared" si="0"/>
        <v>50.061807600000002</v>
      </c>
      <c r="E23">
        <f t="shared" si="1"/>
        <v>8.8573535989999996</v>
      </c>
      <c r="F23" t="s">
        <v>27</v>
      </c>
      <c r="G23">
        <f t="shared" si="2"/>
        <v>7.1784839810000003</v>
      </c>
      <c r="H23">
        <f t="shared" si="3"/>
        <v>51.316377699999997</v>
      </c>
      <c r="I23">
        <v>11.157894736842101</v>
      </c>
      <c r="J23">
        <v>228.597838206055</v>
      </c>
      <c r="K23">
        <v>18947.250194157401</v>
      </c>
      <c r="L23">
        <v>798.66404958705095</v>
      </c>
      <c r="M23" t="s">
        <v>62</v>
      </c>
      <c r="N23" t="str">
        <f t="shared" si="4"/>
        <v>8.857353599 50.0618076,7.178483981 51.3163777)</v>
      </c>
      <c r="O23" t="str">
        <f t="shared" si="5"/>
        <v>SRID=4326;LINESTRING(8.857353599 50.0618076,7.178483981 51.3163777)</v>
      </c>
      <c r="P23" t="s">
        <v>18</v>
      </c>
      <c r="Q23">
        <v>380</v>
      </c>
      <c r="R23">
        <v>2.6341264259999999</v>
      </c>
      <c r="S23">
        <v>49.319099299999998</v>
      </c>
    </row>
    <row r="24" spans="1:19" x14ac:dyDescent="0.25">
      <c r="A24">
        <v>23</v>
      </c>
      <c r="B24" t="s">
        <v>85</v>
      </c>
      <c r="C24" t="s">
        <v>26</v>
      </c>
      <c r="D24">
        <f t="shared" si="0"/>
        <v>50.061807600000002</v>
      </c>
      <c r="E24">
        <f t="shared" si="1"/>
        <v>8.8573535989999996</v>
      </c>
      <c r="F24" t="s">
        <v>11</v>
      </c>
      <c r="G24">
        <f t="shared" si="2"/>
        <v>11.38125239</v>
      </c>
      <c r="H24">
        <f t="shared" si="3"/>
        <v>48.569705759999998</v>
      </c>
      <c r="I24">
        <v>5.5789473684210504</v>
      </c>
      <c r="J24">
        <v>308.690105162485</v>
      </c>
      <c r="K24">
        <v>9473.6250970787296</v>
      </c>
      <c r="L24">
        <v>1078.4865307181699</v>
      </c>
      <c r="M24" t="s">
        <v>62</v>
      </c>
      <c r="N24" t="str">
        <f t="shared" si="4"/>
        <v>8.857353599 50.0618076,11.38125239 48.56970576)</v>
      </c>
      <c r="O24" t="str">
        <f t="shared" si="5"/>
        <v>SRID=4326;LINESTRING(8.857353599 50.0618076,11.38125239 48.56970576)</v>
      </c>
      <c r="P24" t="s">
        <v>39</v>
      </c>
      <c r="Q24">
        <v>380</v>
      </c>
      <c r="R24">
        <v>4.9538553439999999</v>
      </c>
      <c r="S24">
        <v>43.732602280000002</v>
      </c>
    </row>
    <row r="25" spans="1:19" x14ac:dyDescent="0.25">
      <c r="A25">
        <v>24</v>
      </c>
      <c r="B25" t="s">
        <v>86</v>
      </c>
      <c r="C25" t="s">
        <v>26</v>
      </c>
      <c r="D25">
        <f t="shared" si="0"/>
        <v>50.061807600000002</v>
      </c>
      <c r="E25">
        <f t="shared" si="1"/>
        <v>8.8573535989999996</v>
      </c>
      <c r="F25" t="s">
        <v>12</v>
      </c>
      <c r="G25">
        <f t="shared" si="2"/>
        <v>8.6389080239999991</v>
      </c>
      <c r="H25">
        <f t="shared" si="3"/>
        <v>48.557226389999997</v>
      </c>
      <c r="I25">
        <v>16.157894736842099</v>
      </c>
      <c r="J25">
        <v>210.06178922743999</v>
      </c>
      <c r="K25">
        <v>27437.763252860099</v>
      </c>
      <c r="L25">
        <v>733.90369989703902</v>
      </c>
      <c r="M25" t="s">
        <v>62</v>
      </c>
      <c r="N25" t="str">
        <f t="shared" si="4"/>
        <v>8.857353599 50.0618076,8.638908024 48.55722639)</v>
      </c>
      <c r="O25" t="str">
        <f t="shared" si="5"/>
        <v>SRID=4326;LINESTRING(8.857353599 50.0618076,8.638908024 48.55722639)</v>
      </c>
      <c r="P25" t="s">
        <v>44</v>
      </c>
      <c r="Q25">
        <v>380</v>
      </c>
      <c r="R25">
        <v>-1.168513645</v>
      </c>
      <c r="S25">
        <v>47.683054560000002</v>
      </c>
    </row>
    <row r="26" spans="1:19" x14ac:dyDescent="0.25">
      <c r="A26">
        <v>25</v>
      </c>
      <c r="B26" t="s">
        <v>87</v>
      </c>
      <c r="C26" t="s">
        <v>26</v>
      </c>
      <c r="D26">
        <f t="shared" si="0"/>
        <v>50.061807600000002</v>
      </c>
      <c r="E26">
        <f t="shared" si="1"/>
        <v>8.8573535989999996</v>
      </c>
      <c r="F26" t="s">
        <v>28</v>
      </c>
      <c r="G26">
        <f t="shared" si="2"/>
        <v>9.3213509309999996</v>
      </c>
      <c r="H26">
        <f t="shared" si="3"/>
        <v>52.982229099999998</v>
      </c>
      <c r="I26">
        <v>4</v>
      </c>
      <c r="J26">
        <v>407.89626977934898</v>
      </c>
      <c r="K26">
        <v>6792.4104469621097</v>
      </c>
      <c r="L26">
        <v>1425.08822126209</v>
      </c>
      <c r="M26" t="s">
        <v>62</v>
      </c>
      <c r="N26" t="str">
        <f t="shared" si="4"/>
        <v>8.857353599 50.0618076,9.321350931 52.9822291)</v>
      </c>
      <c r="O26" t="str">
        <f t="shared" si="5"/>
        <v>SRID=4326;LINESTRING(8.857353599 50.0618076,9.321350931 52.9822291)</v>
      </c>
      <c r="P26" t="s">
        <v>21</v>
      </c>
      <c r="Q26">
        <v>380</v>
      </c>
      <c r="R26">
        <v>5.622022276</v>
      </c>
      <c r="S26">
        <v>45.483001950000002</v>
      </c>
    </row>
    <row r="27" spans="1:19" x14ac:dyDescent="0.25">
      <c r="A27">
        <v>26</v>
      </c>
      <c r="B27" t="s">
        <v>88</v>
      </c>
      <c r="C27" t="s">
        <v>23</v>
      </c>
      <c r="D27">
        <f t="shared" si="0"/>
        <v>50.949628179999998</v>
      </c>
      <c r="E27">
        <f t="shared" si="1"/>
        <v>11.66396752</v>
      </c>
      <c r="F27" t="s">
        <v>11</v>
      </c>
      <c r="G27">
        <f t="shared" si="2"/>
        <v>11.38125239</v>
      </c>
      <c r="H27">
        <f t="shared" si="3"/>
        <v>48.569705759999998</v>
      </c>
      <c r="I27">
        <v>4</v>
      </c>
      <c r="J27">
        <v>331.76596763273898</v>
      </c>
      <c r="K27">
        <v>6792.4104469621097</v>
      </c>
      <c r="L27">
        <v>1159.1078607921399</v>
      </c>
      <c r="M27" t="s">
        <v>62</v>
      </c>
      <c r="N27" t="str">
        <f t="shared" si="4"/>
        <v>11.66396752 50.94962818,11.38125239 48.56970576)</v>
      </c>
      <c r="O27" t="str">
        <f t="shared" si="5"/>
        <v>SRID=4326;LINESTRING(11.66396752 50.94962818,11.38125239 48.56970576)</v>
      </c>
      <c r="P27" t="s">
        <v>40</v>
      </c>
      <c r="Q27">
        <v>380</v>
      </c>
      <c r="R27">
        <v>0.27283734599999998</v>
      </c>
      <c r="S27">
        <v>44.150087220000003</v>
      </c>
    </row>
    <row r="28" spans="1:19" x14ac:dyDescent="0.25">
      <c r="A28">
        <v>27</v>
      </c>
      <c r="B28" t="s">
        <v>89</v>
      </c>
      <c r="C28" t="s">
        <v>23</v>
      </c>
      <c r="D28">
        <f t="shared" si="0"/>
        <v>50.949628179999998</v>
      </c>
      <c r="E28">
        <f t="shared" si="1"/>
        <v>11.66396752</v>
      </c>
      <c r="F28" t="s">
        <v>28</v>
      </c>
      <c r="G28">
        <f t="shared" si="2"/>
        <v>9.3213509309999996</v>
      </c>
      <c r="H28">
        <f t="shared" si="3"/>
        <v>52.982229099999998</v>
      </c>
      <c r="I28">
        <v>2</v>
      </c>
      <c r="J28">
        <v>346.46170648556199</v>
      </c>
      <c r="K28">
        <v>3396.2052234810499</v>
      </c>
      <c r="L28">
        <v>1210.45112106081</v>
      </c>
      <c r="M28" t="s">
        <v>62</v>
      </c>
      <c r="N28" t="str">
        <f t="shared" si="4"/>
        <v>11.66396752 50.94962818,9.321350931 52.9822291)</v>
      </c>
      <c r="O28" t="str">
        <f t="shared" si="5"/>
        <v>SRID=4326;LINESTRING(11.66396752 50.94962818,9.321350931 52.9822291)</v>
      </c>
      <c r="P28" t="s">
        <v>45</v>
      </c>
      <c r="Q28">
        <v>380</v>
      </c>
      <c r="R28">
        <v>-0.17588595800000001</v>
      </c>
      <c r="S28">
        <v>51.541715160000003</v>
      </c>
    </row>
    <row r="29" spans="1:19" x14ac:dyDescent="0.25">
      <c r="A29">
        <v>28</v>
      </c>
      <c r="B29" t="s">
        <v>90</v>
      </c>
      <c r="C29" t="s">
        <v>23</v>
      </c>
      <c r="D29">
        <f t="shared" si="0"/>
        <v>50.949628179999998</v>
      </c>
      <c r="E29">
        <f t="shared" si="1"/>
        <v>11.66396752</v>
      </c>
      <c r="F29" t="s">
        <v>29</v>
      </c>
      <c r="G29">
        <f t="shared" si="2"/>
        <v>13.408122179999999</v>
      </c>
      <c r="H29">
        <f t="shared" si="3"/>
        <v>52.712319139999998</v>
      </c>
      <c r="I29">
        <v>14.578947368421</v>
      </c>
      <c r="J29">
        <v>287.15790088501097</v>
      </c>
      <c r="K29">
        <v>24756.548602743402</v>
      </c>
      <c r="L29">
        <v>1003.25835883458</v>
      </c>
      <c r="M29" t="s">
        <v>62</v>
      </c>
      <c r="N29" t="str">
        <f t="shared" si="4"/>
        <v>11.66396752 50.94962818,13.40812218 52.71231914)</v>
      </c>
      <c r="O29" t="str">
        <f t="shared" si="5"/>
        <v>SRID=4326;LINESTRING(11.66396752 50.94962818,13.40812218 52.71231914)</v>
      </c>
      <c r="P29" t="s">
        <v>48</v>
      </c>
      <c r="Q29">
        <v>380</v>
      </c>
      <c r="R29">
        <v>-2.2496547040000001</v>
      </c>
      <c r="S29">
        <v>53.184238329999999</v>
      </c>
    </row>
    <row r="30" spans="1:19" x14ac:dyDescent="0.25">
      <c r="A30">
        <v>29</v>
      </c>
      <c r="B30" t="s">
        <v>91</v>
      </c>
      <c r="C30" t="s">
        <v>27</v>
      </c>
      <c r="D30">
        <f t="shared" si="0"/>
        <v>51.316377699999997</v>
      </c>
      <c r="E30">
        <f t="shared" si="1"/>
        <v>7.1784839810000003</v>
      </c>
      <c r="F30" t="s">
        <v>12</v>
      </c>
      <c r="G30">
        <f t="shared" si="2"/>
        <v>8.6389080239999991</v>
      </c>
      <c r="H30">
        <f t="shared" si="3"/>
        <v>48.557226389999997</v>
      </c>
      <c r="I30">
        <v>5</v>
      </c>
      <c r="J30">
        <v>405.12651814153298</v>
      </c>
      <c r="K30">
        <v>8490.5130587026306</v>
      </c>
      <c r="L30">
        <v>1415.41139720825</v>
      </c>
      <c r="M30" t="s">
        <v>62</v>
      </c>
      <c r="N30" t="str">
        <f t="shared" si="4"/>
        <v>7.178483981 51.3163777,8.638908024 48.55722639)</v>
      </c>
      <c r="O30" t="str">
        <f t="shared" si="5"/>
        <v>SRID=4326;LINESTRING(7.178483981 51.3163777,8.638908024 48.55722639)</v>
      </c>
      <c r="P30" t="s">
        <v>49</v>
      </c>
      <c r="Q30">
        <v>380</v>
      </c>
      <c r="R30">
        <v>-3.725189656</v>
      </c>
      <c r="S30">
        <v>56.101634560000001</v>
      </c>
    </row>
    <row r="31" spans="1:19" x14ac:dyDescent="0.25">
      <c r="A31">
        <v>30</v>
      </c>
      <c r="B31" t="s">
        <v>92</v>
      </c>
      <c r="C31" t="s">
        <v>27</v>
      </c>
      <c r="D31">
        <f t="shared" si="0"/>
        <v>51.316377699999997</v>
      </c>
      <c r="E31">
        <f t="shared" si="1"/>
        <v>7.1784839810000003</v>
      </c>
      <c r="F31" t="s">
        <v>28</v>
      </c>
      <c r="G31">
        <f t="shared" si="2"/>
        <v>9.3213509309999996</v>
      </c>
      <c r="H31">
        <f t="shared" si="3"/>
        <v>52.982229099999998</v>
      </c>
      <c r="I31">
        <v>7.2894736842105203</v>
      </c>
      <c r="J31">
        <v>294.95184971418098</v>
      </c>
      <c r="K31">
        <v>12378.274301371701</v>
      </c>
      <c r="L31">
        <v>1030.4884795698699</v>
      </c>
      <c r="M31" t="s">
        <v>62</v>
      </c>
      <c r="N31" t="str">
        <f t="shared" si="4"/>
        <v>7.178483981 51.3163777,9.321350931 52.9822291)</v>
      </c>
      <c r="O31" t="str">
        <f t="shared" si="5"/>
        <v>SRID=4326;LINESTRING(7.178483981 51.3163777,9.321350931 52.9822291)</v>
      </c>
      <c r="P31" t="s">
        <v>46</v>
      </c>
      <c r="Q31">
        <v>380</v>
      </c>
      <c r="R31">
        <v>-0.96276859299999995</v>
      </c>
      <c r="S31">
        <v>53.820728189999997</v>
      </c>
    </row>
    <row r="32" spans="1:19" x14ac:dyDescent="0.25">
      <c r="A32">
        <v>31</v>
      </c>
      <c r="B32" t="s">
        <v>93</v>
      </c>
      <c r="C32" t="s">
        <v>27</v>
      </c>
      <c r="D32">
        <f t="shared" si="0"/>
        <v>51.316377699999997</v>
      </c>
      <c r="E32">
        <f t="shared" si="1"/>
        <v>7.1784839810000003</v>
      </c>
      <c r="F32" t="s">
        <v>19</v>
      </c>
      <c r="G32">
        <f t="shared" si="2"/>
        <v>6.1305106909999996</v>
      </c>
      <c r="H32">
        <f t="shared" si="3"/>
        <v>49.677340399999999</v>
      </c>
      <c r="I32">
        <v>2.0263157894736801</v>
      </c>
      <c r="J32">
        <v>245.93148035359999</v>
      </c>
      <c r="K32">
        <v>3440.8921343163302</v>
      </c>
      <c r="L32">
        <v>859.22348855765199</v>
      </c>
      <c r="M32" t="s">
        <v>62</v>
      </c>
      <c r="N32" t="str">
        <f t="shared" si="4"/>
        <v>7.178483981 51.3163777,6.130510691 49.6773404)</v>
      </c>
      <c r="O32" t="str">
        <f t="shared" si="5"/>
        <v>SRID=4326;LINESTRING(7.178483981 51.3163777,6.130510691 49.6773404)</v>
      </c>
      <c r="P32" t="s">
        <v>47</v>
      </c>
      <c r="Q32">
        <v>380</v>
      </c>
      <c r="R32">
        <v>-3.2874561990000002</v>
      </c>
      <c r="S32">
        <v>51.359559310000002</v>
      </c>
    </row>
    <row r="33" spans="1:19" x14ac:dyDescent="0.25">
      <c r="A33">
        <v>32</v>
      </c>
      <c r="B33" t="s">
        <v>94</v>
      </c>
      <c r="C33" t="s">
        <v>27</v>
      </c>
      <c r="D33">
        <f t="shared" si="0"/>
        <v>51.316377699999997</v>
      </c>
      <c r="E33">
        <f t="shared" si="1"/>
        <v>7.1784839810000003</v>
      </c>
      <c r="F33" t="s">
        <v>20</v>
      </c>
      <c r="G33">
        <f t="shared" si="2"/>
        <v>5.5514481760000001</v>
      </c>
      <c r="H33">
        <f t="shared" si="3"/>
        <v>52.374286060000003</v>
      </c>
      <c r="I33">
        <v>8</v>
      </c>
      <c r="J33">
        <v>202.821603846968</v>
      </c>
      <c r="K33">
        <v>13584.820893924199</v>
      </c>
      <c r="L33">
        <v>708.60829106418498</v>
      </c>
      <c r="M33" t="s">
        <v>62</v>
      </c>
      <c r="N33" t="str">
        <f t="shared" si="4"/>
        <v>7.178483981 51.3163777,5.551448176 52.37428606)</v>
      </c>
      <c r="O33" t="str">
        <f t="shared" si="5"/>
        <v>SRID=4326;LINESTRING(7.178483981 51.3163777,5.551448176 52.37428606)</v>
      </c>
      <c r="P33" t="s">
        <v>50</v>
      </c>
      <c r="Q33">
        <v>380</v>
      </c>
      <c r="R33">
        <v>-6.0975409430000003</v>
      </c>
      <c r="S33">
        <v>54.668778750000001</v>
      </c>
    </row>
    <row r="34" spans="1:19" x14ac:dyDescent="0.25">
      <c r="A34">
        <v>33</v>
      </c>
      <c r="B34" t="s">
        <v>95</v>
      </c>
      <c r="C34" t="s">
        <v>11</v>
      </c>
      <c r="D34">
        <f t="shared" si="0"/>
        <v>48.569705759999998</v>
      </c>
      <c r="E34">
        <f t="shared" si="1"/>
        <v>11.38125239</v>
      </c>
      <c r="F34" t="s">
        <v>12</v>
      </c>
      <c r="G34">
        <f t="shared" si="2"/>
        <v>8.6389080239999991</v>
      </c>
      <c r="H34">
        <f t="shared" si="3"/>
        <v>48.557226389999997</v>
      </c>
      <c r="I34">
        <v>5</v>
      </c>
      <c r="J34">
        <v>252.24592463722499</v>
      </c>
      <c r="K34">
        <v>8490.5130587026306</v>
      </c>
      <c r="L34">
        <v>881.284588006484</v>
      </c>
      <c r="M34" t="s">
        <v>62</v>
      </c>
      <c r="N34" t="str">
        <f t="shared" si="4"/>
        <v>11.38125239 48.56970576,8.638908024 48.55722639)</v>
      </c>
      <c r="O34" t="str">
        <f t="shared" si="5"/>
        <v>SRID=4326;LINESTRING(11.38125239 48.56970576,8.638908024 48.55722639)</v>
      </c>
      <c r="P34" t="s">
        <v>13</v>
      </c>
      <c r="Q34">
        <v>380</v>
      </c>
      <c r="R34">
        <v>18.86277364</v>
      </c>
      <c r="S34">
        <v>47.298361909999997</v>
      </c>
    </row>
    <row r="35" spans="1:19" x14ac:dyDescent="0.25">
      <c r="A35">
        <v>34</v>
      </c>
      <c r="B35" t="s">
        <v>96</v>
      </c>
      <c r="C35" t="s">
        <v>12</v>
      </c>
      <c r="D35">
        <f t="shared" si="0"/>
        <v>48.557226389999997</v>
      </c>
      <c r="E35">
        <f t="shared" si="1"/>
        <v>8.6389080239999991</v>
      </c>
      <c r="F35" t="s">
        <v>17</v>
      </c>
      <c r="G35">
        <f t="shared" si="2"/>
        <v>6.3672220990000001</v>
      </c>
      <c r="H35">
        <f t="shared" si="3"/>
        <v>48.335895499999999</v>
      </c>
      <c r="I35">
        <v>5.5789473684210504</v>
      </c>
      <c r="J35">
        <v>211.68175899359301</v>
      </c>
      <c r="K35">
        <v>9473.6250970787296</v>
      </c>
      <c r="L35">
        <v>739.56347176451595</v>
      </c>
      <c r="M35" t="s">
        <v>62</v>
      </c>
      <c r="N35" t="str">
        <f t="shared" si="4"/>
        <v>8.638908024 48.55722639,6.367222099 48.3358955)</v>
      </c>
      <c r="O35" t="str">
        <f t="shared" si="5"/>
        <v>SRID=4326;LINESTRING(8.638908024 48.55722639,6.367222099 48.3358955)</v>
      </c>
      <c r="P35" t="s">
        <v>51</v>
      </c>
      <c r="Q35">
        <v>380</v>
      </c>
      <c r="R35">
        <v>-7.6313378250000001</v>
      </c>
      <c r="S35">
        <v>52.79981394</v>
      </c>
    </row>
    <row r="36" spans="1:19" x14ac:dyDescent="0.25">
      <c r="A36">
        <v>35</v>
      </c>
      <c r="B36" t="s">
        <v>97</v>
      </c>
      <c r="C36" t="s">
        <v>28</v>
      </c>
      <c r="D36">
        <f t="shared" si="0"/>
        <v>52.982229099999998</v>
      </c>
      <c r="E36">
        <f t="shared" si="1"/>
        <v>9.3213509309999996</v>
      </c>
      <c r="F36" t="s">
        <v>29</v>
      </c>
      <c r="G36">
        <f t="shared" si="2"/>
        <v>13.408122179999999</v>
      </c>
      <c r="H36">
        <f t="shared" si="3"/>
        <v>52.712319139999998</v>
      </c>
      <c r="I36">
        <v>2</v>
      </c>
      <c r="J36">
        <v>345.05749932074798</v>
      </c>
      <c r="K36">
        <v>3396.2052234810499</v>
      </c>
      <c r="L36">
        <v>1205.54517011434</v>
      </c>
      <c r="M36" t="s">
        <v>62</v>
      </c>
      <c r="N36" t="str">
        <f t="shared" si="4"/>
        <v>9.321350931 52.9822291,13.40812218 52.71231914)</v>
      </c>
      <c r="O36" t="str">
        <f t="shared" si="5"/>
        <v>SRID=4326;LINESTRING(9.321350931 52.9822291,13.40812218 52.71231914)</v>
      </c>
      <c r="P36" t="s">
        <v>14</v>
      </c>
      <c r="Q36">
        <v>380</v>
      </c>
      <c r="R36">
        <v>11.63804637</v>
      </c>
      <c r="S36">
        <v>45.071507599999997</v>
      </c>
    </row>
    <row r="37" spans="1:19" x14ac:dyDescent="0.25">
      <c r="A37">
        <v>36</v>
      </c>
      <c r="B37" t="s">
        <v>98</v>
      </c>
      <c r="C37" t="s">
        <v>28</v>
      </c>
      <c r="D37">
        <f t="shared" si="0"/>
        <v>52.982229099999998</v>
      </c>
      <c r="E37">
        <f t="shared" si="1"/>
        <v>9.3213509309999996</v>
      </c>
      <c r="F37" t="s">
        <v>30</v>
      </c>
      <c r="G37">
        <f t="shared" si="2"/>
        <v>9.7805718049999992</v>
      </c>
      <c r="H37">
        <f t="shared" si="3"/>
        <v>55.954010920000002</v>
      </c>
      <c r="I37">
        <v>2.57894736842105</v>
      </c>
      <c r="J37">
        <v>414.71853795405099</v>
      </c>
      <c r="K37">
        <v>4379.3172618571498</v>
      </c>
      <c r="L37">
        <v>1448.92353121312</v>
      </c>
      <c r="M37" t="s">
        <v>62</v>
      </c>
      <c r="N37" t="str">
        <f t="shared" si="4"/>
        <v>9.321350931 52.9822291,9.780571805 55.95401092)</v>
      </c>
      <c r="O37" t="str">
        <f t="shared" si="5"/>
        <v>SRID=4326;LINESTRING(9.321350931 52.9822291,9.780571805 55.95401092)</v>
      </c>
      <c r="P37" t="s">
        <v>52</v>
      </c>
      <c r="Q37">
        <v>380</v>
      </c>
      <c r="R37">
        <v>13.49337764</v>
      </c>
      <c r="S37">
        <v>41.823358800000001</v>
      </c>
    </row>
    <row r="38" spans="1:19" x14ac:dyDescent="0.25">
      <c r="A38">
        <v>37</v>
      </c>
      <c r="B38" t="s">
        <v>99</v>
      </c>
      <c r="C38" t="s">
        <v>29</v>
      </c>
      <c r="D38">
        <f t="shared" si="0"/>
        <v>52.712319139999998</v>
      </c>
      <c r="E38">
        <f t="shared" si="1"/>
        <v>13.408122179999999</v>
      </c>
      <c r="F38" t="s">
        <v>24</v>
      </c>
      <c r="G38">
        <f t="shared" si="2"/>
        <v>19.081274359999998</v>
      </c>
      <c r="H38">
        <f t="shared" si="3"/>
        <v>51.588620089999999</v>
      </c>
      <c r="I38">
        <v>4</v>
      </c>
      <c r="J38">
        <v>508.25880530187698</v>
      </c>
      <c r="K38">
        <v>6792.4104469621097</v>
      </c>
      <c r="L38">
        <v>1775.72998444007</v>
      </c>
      <c r="M38" t="s">
        <v>62</v>
      </c>
      <c r="N38" t="str">
        <f t="shared" si="4"/>
        <v>13.40812218 52.71231914,19.08127436 51.58862009)</v>
      </c>
      <c r="O38" t="str">
        <f t="shared" si="5"/>
        <v>SRID=4326;LINESTRING(13.40812218 52.71231914,19.08127436 51.58862009)</v>
      </c>
      <c r="P38" t="s">
        <v>22</v>
      </c>
      <c r="Q38">
        <v>380</v>
      </c>
      <c r="R38">
        <v>8.8801876400000008</v>
      </c>
      <c r="S38">
        <v>45.19082504</v>
      </c>
    </row>
    <row r="39" spans="1:19" x14ac:dyDescent="0.25">
      <c r="A39">
        <v>38</v>
      </c>
      <c r="B39" t="s">
        <v>100</v>
      </c>
      <c r="C39" t="s">
        <v>31</v>
      </c>
      <c r="D39">
        <f t="shared" si="0"/>
        <v>55.509902539999999</v>
      </c>
      <c r="E39">
        <f t="shared" si="1"/>
        <v>12.283974430000001</v>
      </c>
      <c r="F39" t="s">
        <v>32</v>
      </c>
      <c r="G39">
        <f t="shared" si="2"/>
        <v>15.404623580000001</v>
      </c>
      <c r="H39">
        <f t="shared" si="3"/>
        <v>59.429299380000003</v>
      </c>
      <c r="I39">
        <v>2</v>
      </c>
      <c r="J39">
        <v>592.44673573994203</v>
      </c>
      <c r="K39">
        <v>3396.2052234810499</v>
      </c>
      <c r="L39">
        <v>2069.8616961731</v>
      </c>
      <c r="M39" t="s">
        <v>62</v>
      </c>
      <c r="N39" t="str">
        <f t="shared" si="4"/>
        <v>12.28397443 55.50990254,15.40462358 59.42929938)</v>
      </c>
      <c r="O39" t="str">
        <f t="shared" si="5"/>
        <v>SRID=4326;LINESTRING(12.28397443 55.50990254,15.40462358 59.42929938)</v>
      </c>
      <c r="P39" t="s">
        <v>53</v>
      </c>
      <c r="Q39">
        <v>380</v>
      </c>
      <c r="R39">
        <v>15.67794806</v>
      </c>
      <c r="S39">
        <v>38.919184749999999</v>
      </c>
    </row>
    <row r="40" spans="1:19" x14ac:dyDescent="0.25">
      <c r="A40">
        <v>39</v>
      </c>
      <c r="B40" t="s">
        <v>101</v>
      </c>
      <c r="C40" t="s">
        <v>33</v>
      </c>
      <c r="D40">
        <f t="shared" si="0"/>
        <v>58.979906280000002</v>
      </c>
      <c r="E40">
        <f t="shared" si="1"/>
        <v>25.879151799999999</v>
      </c>
      <c r="F40" t="s">
        <v>34</v>
      </c>
      <c r="G40">
        <f t="shared" si="2"/>
        <v>23.72468009</v>
      </c>
      <c r="H40">
        <f t="shared" si="3"/>
        <v>56.838802319999999</v>
      </c>
      <c r="I40">
        <v>1.1842105263157801</v>
      </c>
      <c r="J40">
        <v>337.41336882886901</v>
      </c>
      <c r="K40">
        <v>2010.9109875874601</v>
      </c>
      <c r="L40">
        <v>1178.83847742588</v>
      </c>
      <c r="M40" t="s">
        <v>62</v>
      </c>
      <c r="N40" t="str">
        <f t="shared" si="4"/>
        <v>25.8791518 58.97990628,23.72468009 56.83880232)</v>
      </c>
      <c r="O40" t="str">
        <f t="shared" si="5"/>
        <v>SRID=4326;LINESTRING(25.8791518 58.97990628,23.72468009 56.83880232)</v>
      </c>
      <c r="P40" t="s">
        <v>60</v>
      </c>
      <c r="Q40">
        <v>380</v>
      </c>
      <c r="R40">
        <v>8.7459755000000001</v>
      </c>
      <c r="S40">
        <v>39.9681955</v>
      </c>
    </row>
    <row r="41" spans="1:19" x14ac:dyDescent="0.25">
      <c r="A41">
        <v>40</v>
      </c>
      <c r="B41" t="s">
        <v>121</v>
      </c>
      <c r="C41" t="s">
        <v>35</v>
      </c>
      <c r="D41">
        <f t="shared" si="0"/>
        <v>41.731626820000002</v>
      </c>
      <c r="E41">
        <f t="shared" si="1"/>
        <v>-5.1606333080000004</v>
      </c>
      <c r="F41" t="s">
        <v>36</v>
      </c>
      <c r="G41">
        <f t="shared" si="2"/>
        <v>-0.42731144399999998</v>
      </c>
      <c r="H41">
        <f t="shared" si="3"/>
        <v>40.630720529999998</v>
      </c>
      <c r="I41">
        <v>12.6315789473684</v>
      </c>
      <c r="J41">
        <v>518.17984907927905</v>
      </c>
      <c r="K41">
        <v>21449.717200932901</v>
      </c>
      <c r="L41">
        <v>1810.3916464294</v>
      </c>
      <c r="M41" t="s">
        <v>62</v>
      </c>
      <c r="N41" t="str">
        <f t="shared" si="4"/>
        <v>-5.160633308 41.73162682,-0.427311444 40.63072053)</v>
      </c>
      <c r="O41" t="str">
        <f t="shared" si="5"/>
        <v>SRID=4326;LINESTRING(-5.160633308 41.73162682,-0.427311444 40.63072053)</v>
      </c>
      <c r="P41" t="s">
        <v>54</v>
      </c>
      <c r="Q41">
        <v>380</v>
      </c>
      <c r="R41">
        <v>23.007282069999999</v>
      </c>
      <c r="S41">
        <v>55.161558579999998</v>
      </c>
    </row>
    <row r="42" spans="1:19" x14ac:dyDescent="0.25">
      <c r="A42">
        <v>41</v>
      </c>
      <c r="B42" t="s">
        <v>122</v>
      </c>
      <c r="C42" t="s">
        <v>35</v>
      </c>
      <c r="D42">
        <f t="shared" si="0"/>
        <v>41.731626820000002</v>
      </c>
      <c r="E42">
        <f t="shared" si="1"/>
        <v>-5.1606333080000004</v>
      </c>
      <c r="F42" t="s">
        <v>37</v>
      </c>
      <c r="G42">
        <f t="shared" si="2"/>
        <v>-5.0064503040000004</v>
      </c>
      <c r="H42">
        <f t="shared" si="3"/>
        <v>37.658639149999999</v>
      </c>
      <c r="I42">
        <v>16.184210526315699</v>
      </c>
      <c r="J42">
        <v>566.359250434052</v>
      </c>
      <c r="K42">
        <v>27482.450163695299</v>
      </c>
      <c r="L42">
        <v>1978.7185041750899</v>
      </c>
      <c r="M42" t="s">
        <v>62</v>
      </c>
      <c r="N42" t="str">
        <f t="shared" si="4"/>
        <v>-5.160633308 41.73162682,-5.006450304 37.65863915)</v>
      </c>
      <c r="O42" t="str">
        <f t="shared" si="5"/>
        <v>SRID=4326;LINESTRING(-5.160633308 41.73162682,-5.006450304 37.65863915)</v>
      </c>
      <c r="P42" t="s">
        <v>19</v>
      </c>
      <c r="Q42">
        <v>380</v>
      </c>
      <c r="R42">
        <v>6.1305106909999996</v>
      </c>
      <c r="S42">
        <v>49.677340399999999</v>
      </c>
    </row>
    <row r="43" spans="1:19" x14ac:dyDescent="0.25">
      <c r="A43">
        <v>42</v>
      </c>
      <c r="B43" t="s">
        <v>123</v>
      </c>
      <c r="C43" t="s">
        <v>35</v>
      </c>
      <c r="D43">
        <f t="shared" si="0"/>
        <v>41.731626820000002</v>
      </c>
      <c r="E43">
        <f t="shared" si="1"/>
        <v>-5.1606333080000004</v>
      </c>
      <c r="F43" t="s">
        <v>38</v>
      </c>
      <c r="G43">
        <f t="shared" si="2"/>
        <v>-8.2821246300000002</v>
      </c>
      <c r="H43">
        <f t="shared" si="3"/>
        <v>40.313465610000002</v>
      </c>
      <c r="I43">
        <v>4.8684210526315796</v>
      </c>
      <c r="J43">
        <v>382.06199144602499</v>
      </c>
      <c r="K43">
        <v>8267.0785045262492</v>
      </c>
      <c r="L43">
        <v>1334.8296715147701</v>
      </c>
      <c r="M43" t="s">
        <v>62</v>
      </c>
      <c r="N43" t="str">
        <f t="shared" si="4"/>
        <v>-5.160633308 41.73162682,-8.28212463 40.31346561)</v>
      </c>
      <c r="O43" t="str">
        <f t="shared" si="5"/>
        <v>SRID=4326;LINESTRING(-5.160633308 41.73162682,-8.28212463 40.31346561)</v>
      </c>
      <c r="P43" t="s">
        <v>34</v>
      </c>
      <c r="Q43">
        <v>380</v>
      </c>
      <c r="R43">
        <v>23.72468009</v>
      </c>
      <c r="S43">
        <v>56.838802319999999</v>
      </c>
    </row>
    <row r="44" spans="1:19" x14ac:dyDescent="0.25">
      <c r="A44">
        <v>43</v>
      </c>
      <c r="B44" t="s">
        <v>124</v>
      </c>
      <c r="C44" t="s">
        <v>36</v>
      </c>
      <c r="D44">
        <f t="shared" si="0"/>
        <v>40.630720529999998</v>
      </c>
      <c r="E44">
        <f t="shared" si="1"/>
        <v>-0.42731144399999998</v>
      </c>
      <c r="F44" t="s">
        <v>37</v>
      </c>
      <c r="G44">
        <f t="shared" si="2"/>
        <v>-5.0064503040000004</v>
      </c>
      <c r="H44">
        <f t="shared" si="3"/>
        <v>37.658639149999999</v>
      </c>
      <c r="I44">
        <v>9.2894736842105203</v>
      </c>
      <c r="J44">
        <v>643.50277647558096</v>
      </c>
      <c r="K44">
        <v>15774.479524852701</v>
      </c>
      <c r="L44">
        <v>2248.23881718967</v>
      </c>
      <c r="M44" t="s">
        <v>62</v>
      </c>
      <c r="N44" t="str">
        <f t="shared" si="4"/>
        <v>-0.427311444 40.63072053,-5.006450304 37.65863915)</v>
      </c>
      <c r="O44" t="str">
        <f t="shared" si="5"/>
        <v>SRID=4326;LINESTRING(-0.427311444 40.63072053,-5.006450304 37.65863915)</v>
      </c>
      <c r="P44" t="s">
        <v>20</v>
      </c>
      <c r="Q44">
        <v>380</v>
      </c>
      <c r="R44">
        <v>5.5514481760000001</v>
      </c>
      <c r="S44">
        <v>52.374286060000003</v>
      </c>
    </row>
    <row r="45" spans="1:19" x14ac:dyDescent="0.25">
      <c r="A45">
        <v>44</v>
      </c>
      <c r="B45" t="s">
        <v>125</v>
      </c>
      <c r="C45" t="s">
        <v>36</v>
      </c>
      <c r="D45">
        <f t="shared" si="0"/>
        <v>40.630720529999998</v>
      </c>
      <c r="E45">
        <f t="shared" si="1"/>
        <v>-0.42731144399999998</v>
      </c>
      <c r="F45" t="s">
        <v>39</v>
      </c>
      <c r="G45">
        <f t="shared" si="2"/>
        <v>4.9538553439999999</v>
      </c>
      <c r="H45">
        <f t="shared" si="3"/>
        <v>43.732602280000002</v>
      </c>
      <c r="I45">
        <v>1</v>
      </c>
      <c r="J45">
        <v>701.93172778336202</v>
      </c>
      <c r="K45">
        <v>1698.1026117405199</v>
      </c>
      <c r="L45">
        <v>2452.3750558820698</v>
      </c>
      <c r="M45" t="s">
        <v>62</v>
      </c>
      <c r="N45" t="str">
        <f t="shared" si="4"/>
        <v>-0.427311444 40.63072053,4.953855344 43.73260228)</v>
      </c>
      <c r="O45" t="str">
        <f t="shared" si="5"/>
        <v>SRID=4326;LINESTRING(-0.427311444 40.63072053,4.953855344 43.73260228)</v>
      </c>
      <c r="P45" t="s">
        <v>55</v>
      </c>
      <c r="Q45">
        <v>380</v>
      </c>
      <c r="R45">
        <v>8.6231074089999993</v>
      </c>
      <c r="S45">
        <v>60.999101099999997</v>
      </c>
    </row>
    <row r="46" spans="1:19" x14ac:dyDescent="0.25">
      <c r="A46">
        <v>45</v>
      </c>
      <c r="B46" t="s">
        <v>126</v>
      </c>
      <c r="C46" t="s">
        <v>36</v>
      </c>
      <c r="D46">
        <f t="shared" si="0"/>
        <v>40.630720529999998</v>
      </c>
      <c r="E46">
        <f t="shared" si="1"/>
        <v>-0.42731144399999998</v>
      </c>
      <c r="F46" t="s">
        <v>40</v>
      </c>
      <c r="G46">
        <f t="shared" si="2"/>
        <v>0.27283734599999998</v>
      </c>
      <c r="H46">
        <f t="shared" si="3"/>
        <v>44.150087220000003</v>
      </c>
      <c r="I46">
        <v>1.57894736842105</v>
      </c>
      <c r="J46">
        <v>494.41602214781801</v>
      </c>
      <c r="K46">
        <v>2681.2146501166199</v>
      </c>
      <c r="L46">
        <v>1727.3667394586801</v>
      </c>
      <c r="M46" t="s">
        <v>62</v>
      </c>
      <c r="N46" t="str">
        <f t="shared" si="4"/>
        <v>-0.427311444 40.63072053,0.272837346 44.15008722)</v>
      </c>
      <c r="O46" t="str">
        <f t="shared" si="5"/>
        <v>SRID=4326;LINESTRING(-0.427311444 40.63072053,0.272837346 44.15008722)</v>
      </c>
      <c r="P46" t="s">
        <v>24</v>
      </c>
      <c r="Q46">
        <v>380</v>
      </c>
      <c r="R46">
        <v>19.081274359999998</v>
      </c>
      <c r="S46">
        <v>51.588620089999999</v>
      </c>
    </row>
    <row r="47" spans="1:19" x14ac:dyDescent="0.25">
      <c r="A47">
        <v>46</v>
      </c>
      <c r="B47" t="s">
        <v>127</v>
      </c>
      <c r="C47" t="s">
        <v>37</v>
      </c>
      <c r="D47">
        <f t="shared" si="0"/>
        <v>37.658639149999999</v>
      </c>
      <c r="E47">
        <f t="shared" si="1"/>
        <v>-5.0064503040000004</v>
      </c>
      <c r="F47" t="s">
        <v>38</v>
      </c>
      <c r="G47">
        <f t="shared" si="2"/>
        <v>-8.2821246300000002</v>
      </c>
      <c r="H47">
        <f t="shared" si="3"/>
        <v>40.313465610000002</v>
      </c>
      <c r="I47">
        <v>4</v>
      </c>
      <c r="J47">
        <v>511.20558294717398</v>
      </c>
      <c r="K47">
        <v>6792.4104469621097</v>
      </c>
      <c r="L47">
        <v>1786.0252933804099</v>
      </c>
      <c r="M47" t="s">
        <v>62</v>
      </c>
      <c r="N47" t="str">
        <f t="shared" si="4"/>
        <v>-5.006450304 37.65863915,-8.28212463 40.31346561)</v>
      </c>
      <c r="O47" t="str">
        <f t="shared" si="5"/>
        <v>SRID=4326;LINESTRING(-5.006450304 37.65863915,-8.28212463 40.31346561)</v>
      </c>
      <c r="P47" t="s">
        <v>38</v>
      </c>
      <c r="Q47">
        <v>380</v>
      </c>
      <c r="R47">
        <v>-8.2821246300000002</v>
      </c>
      <c r="S47">
        <v>40.313465610000002</v>
      </c>
    </row>
    <row r="48" spans="1:19" x14ac:dyDescent="0.25">
      <c r="A48">
        <v>47</v>
      </c>
      <c r="B48" t="s">
        <v>102</v>
      </c>
      <c r="C48" t="s">
        <v>41</v>
      </c>
      <c r="D48">
        <f t="shared" si="0"/>
        <v>62.857679910000002</v>
      </c>
      <c r="E48">
        <f t="shared" si="1"/>
        <v>25.0536855</v>
      </c>
      <c r="F48" t="s">
        <v>42</v>
      </c>
      <c r="G48">
        <f t="shared" si="2"/>
        <v>17.518227840000002</v>
      </c>
      <c r="H48">
        <f t="shared" si="3"/>
        <v>64.098205859999993</v>
      </c>
      <c r="I48">
        <v>2</v>
      </c>
      <c r="J48">
        <v>498.10624353027202</v>
      </c>
      <c r="K48">
        <v>3396.2052234810499</v>
      </c>
      <c r="L48">
        <v>1740.2594561016399</v>
      </c>
      <c r="M48" t="s">
        <v>62</v>
      </c>
      <c r="N48" t="str">
        <f t="shared" si="4"/>
        <v>25.0536855 62.85767991,17.51822784 64.09820586)</v>
      </c>
      <c r="O48" t="str">
        <f t="shared" si="5"/>
        <v>SRID=4326;LINESTRING(25.0536855 62.85767991,17.51822784 64.09820586)</v>
      </c>
      <c r="P48" t="s">
        <v>42</v>
      </c>
      <c r="Q48">
        <v>380</v>
      </c>
      <c r="R48">
        <v>17.518227840000002</v>
      </c>
      <c r="S48">
        <v>64.098205859999993</v>
      </c>
    </row>
    <row r="49" spans="1:19" x14ac:dyDescent="0.25">
      <c r="A49">
        <v>48</v>
      </c>
      <c r="B49" t="s">
        <v>103</v>
      </c>
      <c r="C49" t="s">
        <v>17</v>
      </c>
      <c r="D49">
        <f t="shared" si="0"/>
        <v>48.335895499999999</v>
      </c>
      <c r="E49">
        <f t="shared" si="1"/>
        <v>6.3672220990000001</v>
      </c>
      <c r="F49" t="s">
        <v>18</v>
      </c>
      <c r="G49">
        <f t="shared" si="2"/>
        <v>2.6341264259999999</v>
      </c>
      <c r="H49">
        <f t="shared" si="3"/>
        <v>49.319099299999998</v>
      </c>
      <c r="I49">
        <v>11.0263157894736</v>
      </c>
      <c r="J49">
        <v>367.86239748820202</v>
      </c>
      <c r="K49">
        <v>18723.815639981</v>
      </c>
      <c r="L49">
        <v>1285.2198182377499</v>
      </c>
      <c r="M49" t="s">
        <v>62</v>
      </c>
      <c r="N49" t="str">
        <f t="shared" si="4"/>
        <v>6.367222099 48.3358955,2.634126426 49.3190993)</v>
      </c>
      <c r="O49" t="str">
        <f t="shared" si="5"/>
        <v>SRID=4326;LINESTRING(6.367222099 48.3358955,2.634126426 49.3190993)</v>
      </c>
      <c r="P49" t="s">
        <v>32</v>
      </c>
      <c r="Q49">
        <v>380</v>
      </c>
      <c r="R49">
        <v>15.404623580000001</v>
      </c>
      <c r="S49">
        <v>59.429299380000003</v>
      </c>
    </row>
    <row r="50" spans="1:19" x14ac:dyDescent="0.25">
      <c r="A50">
        <v>49</v>
      </c>
      <c r="B50" t="s">
        <v>104</v>
      </c>
      <c r="C50" t="s">
        <v>17</v>
      </c>
      <c r="D50">
        <f t="shared" si="0"/>
        <v>48.335895499999999</v>
      </c>
      <c r="E50">
        <f t="shared" si="1"/>
        <v>6.3672220990000001</v>
      </c>
      <c r="F50" t="s">
        <v>21</v>
      </c>
      <c r="G50">
        <f t="shared" si="2"/>
        <v>5.622022276</v>
      </c>
      <c r="H50">
        <f t="shared" si="3"/>
        <v>45.483001950000002</v>
      </c>
      <c r="I50">
        <v>8.4473684210526301</v>
      </c>
      <c r="J50">
        <v>402.79227317353002</v>
      </c>
      <c r="K50">
        <v>14344.498378123901</v>
      </c>
      <c r="L50">
        <v>1407.2561252533401</v>
      </c>
      <c r="M50" t="s">
        <v>62</v>
      </c>
      <c r="N50" t="str">
        <f t="shared" si="4"/>
        <v>6.367222099 48.3358955,5.622022276 45.48300195)</v>
      </c>
      <c r="O50" t="str">
        <f t="shared" si="5"/>
        <v>SRID=4326;LINESTRING(6.367222099 48.3358955,5.622022276 45.48300195)</v>
      </c>
      <c r="P50" t="s">
        <v>15</v>
      </c>
      <c r="Q50">
        <v>380</v>
      </c>
      <c r="R50">
        <v>14.54677674</v>
      </c>
      <c r="S50">
        <v>46.025973550000003</v>
      </c>
    </row>
    <row r="51" spans="1:19" x14ac:dyDescent="0.25">
      <c r="A51">
        <v>50</v>
      </c>
      <c r="B51" t="s">
        <v>105</v>
      </c>
      <c r="C51" t="s">
        <v>43</v>
      </c>
      <c r="D51">
        <f t="shared" si="0"/>
        <v>45.507346120000001</v>
      </c>
      <c r="E51">
        <f t="shared" si="1"/>
        <v>2.7129872490000002</v>
      </c>
      <c r="F51" t="s">
        <v>18</v>
      </c>
      <c r="G51">
        <f t="shared" si="2"/>
        <v>2.6341264259999999</v>
      </c>
      <c r="H51">
        <f t="shared" si="3"/>
        <v>49.319099299999998</v>
      </c>
      <c r="I51">
        <v>5.8684210526315796</v>
      </c>
      <c r="J51">
        <v>529.86135334137998</v>
      </c>
      <c r="K51">
        <v>9965.1811162667691</v>
      </c>
      <c r="L51">
        <v>1851.2039199506801</v>
      </c>
      <c r="M51" t="s">
        <v>62</v>
      </c>
      <c r="N51" t="str">
        <f t="shared" si="4"/>
        <v>2.712987249 45.50734612,2.634126426 49.3190993)</v>
      </c>
      <c r="O51" t="str">
        <f t="shared" si="5"/>
        <v>SRID=4326;LINESTRING(2.712987249 45.50734612,2.634126426 49.3190993)</v>
      </c>
      <c r="P51" t="s">
        <v>25</v>
      </c>
      <c r="Q51">
        <v>380</v>
      </c>
      <c r="R51">
        <v>19.027888019999999</v>
      </c>
      <c r="S51">
        <v>48.653333379999999</v>
      </c>
    </row>
    <row r="52" spans="1:19" x14ac:dyDescent="0.25">
      <c r="A52">
        <v>51</v>
      </c>
      <c r="B52" t="s">
        <v>106</v>
      </c>
      <c r="C52" t="s">
        <v>43</v>
      </c>
      <c r="D52">
        <f t="shared" si="0"/>
        <v>45.507346120000001</v>
      </c>
      <c r="E52">
        <f t="shared" si="1"/>
        <v>2.7129872490000002</v>
      </c>
      <c r="F52" t="s">
        <v>39</v>
      </c>
      <c r="G52">
        <f t="shared" si="2"/>
        <v>4.9538553439999999</v>
      </c>
      <c r="H52">
        <f t="shared" si="3"/>
        <v>43.732602280000002</v>
      </c>
      <c r="I52">
        <v>6.0263157894736796</v>
      </c>
      <c r="J52">
        <v>331.63339151149898</v>
      </c>
      <c r="K52">
        <v>10233.3025812784</v>
      </c>
      <c r="L52">
        <v>1158.6446727642101</v>
      </c>
      <c r="M52" t="s">
        <v>62</v>
      </c>
      <c r="N52" t="str">
        <f t="shared" si="4"/>
        <v>2.712987249 45.50734612,4.953855344 43.73260228)</v>
      </c>
      <c r="O52" t="str">
        <f t="shared" si="5"/>
        <v>SRID=4326;LINESTRING(2.712987249 45.50734612,4.953855344 43.73260228)</v>
      </c>
    </row>
    <row r="53" spans="1:19" x14ac:dyDescent="0.25">
      <c r="A53">
        <v>52</v>
      </c>
      <c r="B53" t="s">
        <v>128</v>
      </c>
      <c r="C53" t="s">
        <v>43</v>
      </c>
      <c r="D53">
        <f t="shared" si="0"/>
        <v>45.507346120000001</v>
      </c>
      <c r="E53">
        <f t="shared" si="1"/>
        <v>2.7129872490000002</v>
      </c>
      <c r="F53" t="s">
        <v>44</v>
      </c>
      <c r="G53">
        <f t="shared" si="2"/>
        <v>-1.168513645</v>
      </c>
      <c r="H53">
        <f t="shared" si="3"/>
        <v>47.683054560000002</v>
      </c>
      <c r="I53">
        <v>2.8684210526315699</v>
      </c>
      <c r="J53">
        <v>478.31450501888099</v>
      </c>
      <c r="K53">
        <v>4870.8732810451902</v>
      </c>
      <c r="L53">
        <v>1671.1120391710101</v>
      </c>
      <c r="M53" t="s">
        <v>62</v>
      </c>
      <c r="N53" t="str">
        <f t="shared" si="4"/>
        <v>2.712987249 45.50734612,-1.168513645 47.68305456)</v>
      </c>
      <c r="O53" t="str">
        <f t="shared" si="5"/>
        <v>SRID=4326;LINESTRING(2.712987249 45.50734612,-1.168513645 47.68305456)</v>
      </c>
    </row>
    <row r="54" spans="1:19" x14ac:dyDescent="0.25">
      <c r="A54">
        <v>53</v>
      </c>
      <c r="B54" t="s">
        <v>107</v>
      </c>
      <c r="C54" t="s">
        <v>43</v>
      </c>
      <c r="D54">
        <f t="shared" si="0"/>
        <v>45.507346120000001</v>
      </c>
      <c r="E54">
        <f t="shared" si="1"/>
        <v>2.7129872490000002</v>
      </c>
      <c r="F54" t="s">
        <v>21</v>
      </c>
      <c r="G54">
        <f t="shared" si="2"/>
        <v>5.622022276</v>
      </c>
      <c r="H54">
        <f t="shared" si="3"/>
        <v>45.483001950000002</v>
      </c>
      <c r="I54">
        <v>3.1578947368421</v>
      </c>
      <c r="J54">
        <v>283.432837442096</v>
      </c>
      <c r="K54">
        <v>5362.4293002332397</v>
      </c>
      <c r="L54">
        <v>990.243912689181</v>
      </c>
      <c r="M54" t="s">
        <v>62</v>
      </c>
      <c r="N54" t="str">
        <f t="shared" si="4"/>
        <v>2.712987249 45.50734612,5.622022276 45.48300195)</v>
      </c>
      <c r="O54" t="str">
        <f t="shared" si="5"/>
        <v>SRID=4326;LINESTRING(2.712987249 45.50734612,5.622022276 45.48300195)</v>
      </c>
    </row>
    <row r="55" spans="1:19" x14ac:dyDescent="0.25">
      <c r="A55">
        <v>54</v>
      </c>
      <c r="B55" t="s">
        <v>108</v>
      </c>
      <c r="C55" t="s">
        <v>43</v>
      </c>
      <c r="D55">
        <f t="shared" si="0"/>
        <v>45.507346120000001</v>
      </c>
      <c r="E55">
        <f t="shared" si="1"/>
        <v>2.7129872490000002</v>
      </c>
      <c r="F55" t="s">
        <v>40</v>
      </c>
      <c r="G55">
        <f t="shared" si="2"/>
        <v>0.27283734599999998</v>
      </c>
      <c r="H55">
        <f t="shared" si="3"/>
        <v>44.150087220000003</v>
      </c>
      <c r="I55">
        <v>3.8684210526315699</v>
      </c>
      <c r="J55">
        <v>305.670325802376</v>
      </c>
      <c r="K55">
        <v>6568.9758927857201</v>
      </c>
      <c r="L55">
        <v>1067.9361719241799</v>
      </c>
      <c r="M55" t="s">
        <v>62</v>
      </c>
      <c r="N55" t="str">
        <f t="shared" si="4"/>
        <v>2.712987249 45.50734612,0.272837346 44.15008722)</v>
      </c>
      <c r="O55" t="str">
        <f t="shared" si="5"/>
        <v>SRID=4326;LINESTRING(2.712987249 45.50734612,0.272837346 44.15008722)</v>
      </c>
    </row>
    <row r="56" spans="1:19" x14ac:dyDescent="0.25">
      <c r="A56">
        <v>55</v>
      </c>
      <c r="B56" t="s">
        <v>129</v>
      </c>
      <c r="C56" t="s">
        <v>18</v>
      </c>
      <c r="D56">
        <f t="shared" si="0"/>
        <v>49.319099299999998</v>
      </c>
      <c r="E56">
        <f t="shared" si="1"/>
        <v>2.6341264259999999</v>
      </c>
      <c r="F56" t="s">
        <v>44</v>
      </c>
      <c r="G56">
        <f t="shared" si="2"/>
        <v>-1.168513645</v>
      </c>
      <c r="H56">
        <f t="shared" si="3"/>
        <v>47.683054560000002</v>
      </c>
      <c r="I56">
        <v>6.3157894736842097</v>
      </c>
      <c r="J56">
        <v>417.487913530767</v>
      </c>
      <c r="K56">
        <v>10724.858600466399</v>
      </c>
      <c r="L56">
        <v>1458.59904140291</v>
      </c>
      <c r="M56" t="s">
        <v>62</v>
      </c>
      <c r="N56" t="str">
        <f t="shared" si="4"/>
        <v>2.634126426 49.3190993,-1.168513645 47.68305456)</v>
      </c>
      <c r="O56" t="str">
        <f t="shared" si="5"/>
        <v>SRID=4326;LINESTRING(2.634126426 49.3190993,-1.168513645 47.68305456)</v>
      </c>
    </row>
    <row r="57" spans="1:19" x14ac:dyDescent="0.25">
      <c r="A57">
        <v>56</v>
      </c>
      <c r="B57" t="s">
        <v>109</v>
      </c>
      <c r="C57" t="s">
        <v>39</v>
      </c>
      <c r="D57">
        <f t="shared" si="0"/>
        <v>43.732602280000002</v>
      </c>
      <c r="E57">
        <f t="shared" si="1"/>
        <v>4.9538553439999999</v>
      </c>
      <c r="F57" t="s">
        <v>21</v>
      </c>
      <c r="G57">
        <f t="shared" si="2"/>
        <v>5.622022276</v>
      </c>
      <c r="H57">
        <f t="shared" si="3"/>
        <v>45.483001950000002</v>
      </c>
      <c r="I57">
        <v>8.0263157894736796</v>
      </c>
      <c r="J57">
        <v>252.11580719476501</v>
      </c>
      <c r="K57">
        <v>13629.5078047594</v>
      </c>
      <c r="L57">
        <v>880.82998999132894</v>
      </c>
      <c r="M57" t="s">
        <v>62</v>
      </c>
      <c r="N57" t="str">
        <f t="shared" si="4"/>
        <v>4.953855344 43.73260228,5.622022276 45.48300195)</v>
      </c>
      <c r="O57" t="str">
        <f t="shared" si="5"/>
        <v>SRID=4326;LINESTRING(4.953855344 43.73260228,5.622022276 45.48300195)</v>
      </c>
    </row>
    <row r="58" spans="1:19" x14ac:dyDescent="0.25">
      <c r="A58">
        <v>57</v>
      </c>
      <c r="B58" t="s">
        <v>130</v>
      </c>
      <c r="C58" t="s">
        <v>44</v>
      </c>
      <c r="D58">
        <f t="shared" si="0"/>
        <v>47.683054560000002</v>
      </c>
      <c r="E58">
        <f t="shared" si="1"/>
        <v>-1.168513645</v>
      </c>
      <c r="F58" t="s">
        <v>40</v>
      </c>
      <c r="G58">
        <f t="shared" si="2"/>
        <v>0.27283734599999998</v>
      </c>
      <c r="H58">
        <f t="shared" si="3"/>
        <v>44.150087220000003</v>
      </c>
      <c r="I58">
        <v>3.1578947368421</v>
      </c>
      <c r="J58">
        <v>510.43064426657901</v>
      </c>
      <c r="K58">
        <v>5362.4293002332397</v>
      </c>
      <c r="L58">
        <v>1783.31785017061</v>
      </c>
      <c r="M58" t="s">
        <v>62</v>
      </c>
      <c r="N58" t="str">
        <f t="shared" si="4"/>
        <v>-1.168513645 47.68305456,0.272837346 44.15008722)</v>
      </c>
      <c r="O58" t="str">
        <f t="shared" si="5"/>
        <v>SRID=4326;LINESTRING(-1.168513645 47.68305456,0.272837346 44.15008722)</v>
      </c>
    </row>
    <row r="59" spans="1:19" x14ac:dyDescent="0.25">
      <c r="A59">
        <v>58</v>
      </c>
      <c r="B59" t="s">
        <v>110</v>
      </c>
      <c r="C59" t="s">
        <v>21</v>
      </c>
      <c r="D59">
        <f t="shared" si="0"/>
        <v>45.483001950000002</v>
      </c>
      <c r="E59">
        <f t="shared" si="1"/>
        <v>5.622022276</v>
      </c>
      <c r="F59" t="s">
        <v>22</v>
      </c>
      <c r="G59">
        <f t="shared" si="2"/>
        <v>8.8801876400000008</v>
      </c>
      <c r="H59">
        <f t="shared" si="3"/>
        <v>45.19082504</v>
      </c>
      <c r="I59">
        <v>3.2894736842105199</v>
      </c>
      <c r="J59">
        <v>320.89194450514202</v>
      </c>
      <c r="K59">
        <v>5585.8638544096302</v>
      </c>
      <c r="L59">
        <v>1121.11672572917</v>
      </c>
      <c r="M59" t="s">
        <v>62</v>
      </c>
      <c r="N59" t="str">
        <f t="shared" si="4"/>
        <v>5.622022276 45.48300195,8.88018764 45.19082504)</v>
      </c>
      <c r="O59" t="str">
        <f t="shared" si="5"/>
        <v>SRID=4326;LINESTRING(5.622022276 45.48300195,8.88018764 45.19082504)</v>
      </c>
    </row>
    <row r="60" spans="1:19" x14ac:dyDescent="0.25">
      <c r="A60">
        <v>59</v>
      </c>
      <c r="B60" t="s">
        <v>131</v>
      </c>
      <c r="C60" t="s">
        <v>45</v>
      </c>
      <c r="D60">
        <f t="shared" si="0"/>
        <v>51.541715160000003</v>
      </c>
      <c r="E60">
        <f t="shared" si="1"/>
        <v>-0.17588595800000001</v>
      </c>
      <c r="F60" t="s">
        <v>46</v>
      </c>
      <c r="G60">
        <f t="shared" si="2"/>
        <v>-0.96276859299999995</v>
      </c>
      <c r="H60">
        <f t="shared" si="3"/>
        <v>53.820728189999997</v>
      </c>
      <c r="I60">
        <v>10</v>
      </c>
      <c r="J60">
        <v>323.62806892095898</v>
      </c>
      <c r="K60">
        <v>16981.026117405199</v>
      </c>
      <c r="L60">
        <v>1130.6760646243199</v>
      </c>
      <c r="M60" t="s">
        <v>62</v>
      </c>
      <c r="N60" t="str">
        <f t="shared" si="4"/>
        <v>-0.175885958 51.54171516,-0.962768593 53.82072819)</v>
      </c>
      <c r="O60" t="str">
        <f t="shared" si="5"/>
        <v>SRID=4326;LINESTRING(-0.175885958 51.54171516,-0.962768593 53.82072819)</v>
      </c>
    </row>
    <row r="61" spans="1:19" x14ac:dyDescent="0.25">
      <c r="A61">
        <v>60</v>
      </c>
      <c r="B61" t="s">
        <v>132</v>
      </c>
      <c r="C61" t="s">
        <v>45</v>
      </c>
      <c r="D61">
        <f t="shared" si="0"/>
        <v>51.541715160000003</v>
      </c>
      <c r="E61">
        <f t="shared" si="1"/>
        <v>-0.17588595800000001</v>
      </c>
      <c r="F61" t="s">
        <v>47</v>
      </c>
      <c r="G61">
        <f t="shared" si="2"/>
        <v>-3.2874561990000002</v>
      </c>
      <c r="H61">
        <f t="shared" si="3"/>
        <v>51.359559310000002</v>
      </c>
      <c r="I61">
        <v>6</v>
      </c>
      <c r="J61">
        <v>270.687708905492</v>
      </c>
      <c r="K61">
        <v>10188.6156704431</v>
      </c>
      <c r="L61">
        <v>945.715600219419</v>
      </c>
      <c r="M61" t="s">
        <v>62</v>
      </c>
      <c r="N61" t="str">
        <f t="shared" si="4"/>
        <v>-0.175885958 51.54171516,-3.287456199 51.35955931)</v>
      </c>
      <c r="O61" t="str">
        <f t="shared" si="5"/>
        <v>SRID=4326;LINESTRING(-0.175885958 51.54171516,-3.287456199 51.35955931)</v>
      </c>
    </row>
    <row r="62" spans="1:19" x14ac:dyDescent="0.25">
      <c r="A62">
        <v>61</v>
      </c>
      <c r="B62" t="s">
        <v>133</v>
      </c>
      <c r="C62" t="s">
        <v>48</v>
      </c>
      <c r="D62">
        <f t="shared" si="0"/>
        <v>53.184238329999999</v>
      </c>
      <c r="E62">
        <f t="shared" si="1"/>
        <v>-2.2496547040000001</v>
      </c>
      <c r="F62" t="s">
        <v>49</v>
      </c>
      <c r="G62">
        <f t="shared" si="2"/>
        <v>-3.725189656</v>
      </c>
      <c r="H62">
        <f t="shared" si="3"/>
        <v>56.101634560000001</v>
      </c>
      <c r="I62">
        <v>5.1842105263157903</v>
      </c>
      <c r="J62">
        <v>422.48434521972598</v>
      </c>
      <c r="K62">
        <v>8803.3214345495708</v>
      </c>
      <c r="L62">
        <v>1476.05533231758</v>
      </c>
      <c r="M62" t="s">
        <v>62</v>
      </c>
      <c r="N62" t="str">
        <f t="shared" si="4"/>
        <v>-2.249654704 53.18423833,-3.725189656 56.10163456)</v>
      </c>
      <c r="O62" t="str">
        <f t="shared" si="5"/>
        <v>SRID=4326;LINESTRING(-2.249654704 53.18423833,-3.725189656 56.10163456)</v>
      </c>
    </row>
    <row r="63" spans="1:19" x14ac:dyDescent="0.25">
      <c r="A63">
        <v>62</v>
      </c>
      <c r="B63" t="s">
        <v>134</v>
      </c>
      <c r="C63" t="s">
        <v>48</v>
      </c>
      <c r="D63">
        <f t="shared" si="0"/>
        <v>53.184238329999999</v>
      </c>
      <c r="E63">
        <f t="shared" si="1"/>
        <v>-2.2496547040000001</v>
      </c>
      <c r="F63" t="s">
        <v>46</v>
      </c>
      <c r="G63">
        <f t="shared" si="2"/>
        <v>-0.96276859299999995</v>
      </c>
      <c r="H63">
        <f t="shared" si="3"/>
        <v>53.820728189999997</v>
      </c>
      <c r="I63">
        <v>19.289473684210499</v>
      </c>
      <c r="J63">
        <v>138.36250126943301</v>
      </c>
      <c r="K63">
        <v>32755.505642257998</v>
      </c>
      <c r="L63">
        <v>483.40420207837201</v>
      </c>
      <c r="M63" t="s">
        <v>62</v>
      </c>
      <c r="N63" t="str">
        <f t="shared" si="4"/>
        <v>-2.249654704 53.18423833,-0.962768593 53.82072819)</v>
      </c>
      <c r="O63" t="str">
        <f t="shared" si="5"/>
        <v>SRID=4326;LINESTRING(-2.249654704 53.18423833,-0.962768593 53.82072819)</v>
      </c>
    </row>
    <row r="64" spans="1:19" x14ac:dyDescent="0.25">
      <c r="A64">
        <v>63</v>
      </c>
      <c r="B64" t="s">
        <v>135</v>
      </c>
      <c r="C64" t="s">
        <v>48</v>
      </c>
      <c r="D64">
        <f t="shared" si="0"/>
        <v>53.184238329999999</v>
      </c>
      <c r="E64">
        <f t="shared" si="1"/>
        <v>-2.2496547040000001</v>
      </c>
      <c r="F64" t="s">
        <v>47</v>
      </c>
      <c r="G64">
        <f t="shared" si="2"/>
        <v>-3.2874561990000002</v>
      </c>
      <c r="H64">
        <f t="shared" si="3"/>
        <v>51.359559310000002</v>
      </c>
      <c r="I64">
        <v>2</v>
      </c>
      <c r="J64">
        <v>268.53220678762102</v>
      </c>
      <c r="K64">
        <v>3396.2052234810499</v>
      </c>
      <c r="L64">
        <v>938.18481137267202</v>
      </c>
      <c r="M64" t="s">
        <v>62</v>
      </c>
      <c r="N64" t="str">
        <f t="shared" si="4"/>
        <v>-2.249654704 53.18423833,-3.287456199 51.35955931)</v>
      </c>
      <c r="O64" t="str">
        <f t="shared" si="5"/>
        <v>SRID=4326;LINESTRING(-2.249654704 53.18423833,-3.287456199 51.35955931)</v>
      </c>
    </row>
    <row r="65" spans="1:15" x14ac:dyDescent="0.25">
      <c r="A65">
        <v>64</v>
      </c>
      <c r="B65" t="s">
        <v>136</v>
      </c>
      <c r="C65" t="s">
        <v>50</v>
      </c>
      <c r="D65">
        <f t="shared" si="0"/>
        <v>54.668778750000001</v>
      </c>
      <c r="E65">
        <f t="shared" si="1"/>
        <v>-6.0975409430000003</v>
      </c>
      <c r="F65" t="s">
        <v>51</v>
      </c>
      <c r="G65">
        <f t="shared" si="2"/>
        <v>-7.6313378250000001</v>
      </c>
      <c r="H65">
        <f t="shared" si="3"/>
        <v>52.79981394</v>
      </c>
      <c r="I65">
        <v>0.57894736842105199</v>
      </c>
      <c r="J65">
        <v>288.74871101515703</v>
      </c>
      <c r="K65">
        <v>983.11203837609401</v>
      </c>
      <c r="L65">
        <v>1008.81625417881</v>
      </c>
      <c r="M65" t="s">
        <v>62</v>
      </c>
      <c r="N65" t="str">
        <f t="shared" si="4"/>
        <v>-6.097540943 54.66877875,-7.631337825 52.79981394)</v>
      </c>
      <c r="O65" t="str">
        <f t="shared" si="5"/>
        <v>SRID=4326;LINESTRING(-6.097540943 54.66877875,-7.631337825 52.79981394)</v>
      </c>
    </row>
    <row r="66" spans="1:15" x14ac:dyDescent="0.25">
      <c r="A66">
        <v>65</v>
      </c>
      <c r="B66" t="s">
        <v>111</v>
      </c>
      <c r="C66" t="s">
        <v>13</v>
      </c>
      <c r="D66">
        <f t="shared" si="0"/>
        <v>47.298361909999997</v>
      </c>
      <c r="E66">
        <f t="shared" si="1"/>
        <v>18.86277364</v>
      </c>
      <c r="F66" t="s">
        <v>25</v>
      </c>
      <c r="G66">
        <f t="shared" si="2"/>
        <v>19.027888019999999</v>
      </c>
      <c r="H66">
        <f t="shared" si="3"/>
        <v>48.653333379999999</v>
      </c>
      <c r="I66">
        <v>2</v>
      </c>
      <c r="J66">
        <v>188.95792599547801</v>
      </c>
      <c r="K66">
        <v>3396.2052234810499</v>
      </c>
      <c r="L66">
        <v>660.17204520143696</v>
      </c>
      <c r="M66" t="s">
        <v>62</v>
      </c>
      <c r="N66" t="str">
        <f t="shared" si="4"/>
        <v>18.86277364 47.29836191,19.02788802 48.65333338)</v>
      </c>
      <c r="O66" t="str">
        <f t="shared" si="5"/>
        <v>SRID=4326;LINESTRING(18.86277364 47.29836191,19.02788802 48.65333338)</v>
      </c>
    </row>
    <row r="67" spans="1:15" x14ac:dyDescent="0.25">
      <c r="A67">
        <v>66</v>
      </c>
      <c r="B67" t="s">
        <v>112</v>
      </c>
      <c r="C67" t="s">
        <v>14</v>
      </c>
      <c r="D67">
        <f t="shared" ref="D67:D75" si="6">VLOOKUP(C67,$P$2:$S$51,4,0)</f>
        <v>45.071507599999997</v>
      </c>
      <c r="E67">
        <f t="shared" ref="E67:E75" si="7">VLOOKUP(C67,$P$2:$S$51,3,0)</f>
        <v>11.63804637</v>
      </c>
      <c r="F67" t="s">
        <v>52</v>
      </c>
      <c r="G67">
        <f t="shared" ref="G67:G75" si="8">VLOOKUP(F67,$P$2:$S$51,3,0)</f>
        <v>13.49337764</v>
      </c>
      <c r="H67">
        <f t="shared" ref="H67:H75" si="9">VLOOKUP(F67,$P$2:$S$51,4,0)</f>
        <v>41.823358800000001</v>
      </c>
      <c r="I67">
        <v>4.2894736842105203</v>
      </c>
      <c r="J67">
        <v>488.715597269179</v>
      </c>
      <c r="K67">
        <v>7283.9664661501502</v>
      </c>
      <c r="L67">
        <v>1707.45087125245</v>
      </c>
      <c r="M67" t="s">
        <v>62</v>
      </c>
      <c r="N67" t="str">
        <f t="shared" ref="N67:N75" si="10">E67&amp;" "&amp;D67&amp;","&amp;G67&amp;" "&amp;H67&amp;")"</f>
        <v>11.63804637 45.0715076,13.49337764 41.8233588)</v>
      </c>
      <c r="O67" t="str">
        <f t="shared" ref="O67:O75" si="11">M67&amp;N67</f>
        <v>SRID=4326;LINESTRING(11.63804637 45.0715076,13.49337764 41.8233588)</v>
      </c>
    </row>
    <row r="68" spans="1:15" x14ac:dyDescent="0.25">
      <c r="A68">
        <v>67</v>
      </c>
      <c r="B68" t="s">
        <v>113</v>
      </c>
      <c r="C68" t="s">
        <v>14</v>
      </c>
      <c r="D68">
        <f t="shared" si="6"/>
        <v>45.071507599999997</v>
      </c>
      <c r="E68">
        <f t="shared" si="7"/>
        <v>11.63804637</v>
      </c>
      <c r="F68" t="s">
        <v>22</v>
      </c>
      <c r="G68">
        <f t="shared" si="8"/>
        <v>8.8801876400000008</v>
      </c>
      <c r="H68">
        <f t="shared" si="9"/>
        <v>45.19082504</v>
      </c>
      <c r="I68">
        <v>9.4473684210526301</v>
      </c>
      <c r="J68">
        <v>270.925155421689</v>
      </c>
      <c r="K68">
        <v>16042.600989864401</v>
      </c>
      <c r="L68">
        <v>946.54517935137505</v>
      </c>
      <c r="M68" t="s">
        <v>62</v>
      </c>
      <c r="N68" t="str">
        <f t="shared" si="10"/>
        <v>11.63804637 45.0715076,8.88018764 45.19082504)</v>
      </c>
      <c r="O68" t="str">
        <f t="shared" si="11"/>
        <v>SRID=4326;LINESTRING(11.63804637 45.0715076,8.88018764 45.19082504)</v>
      </c>
    </row>
    <row r="69" spans="1:15" x14ac:dyDescent="0.25">
      <c r="A69">
        <v>68</v>
      </c>
      <c r="B69" t="s">
        <v>114</v>
      </c>
      <c r="C69" t="s">
        <v>14</v>
      </c>
      <c r="D69">
        <f t="shared" si="6"/>
        <v>45.071507599999997</v>
      </c>
      <c r="E69">
        <f t="shared" si="7"/>
        <v>11.63804637</v>
      </c>
      <c r="F69" t="s">
        <v>15</v>
      </c>
      <c r="G69">
        <f t="shared" si="8"/>
        <v>14.54677674</v>
      </c>
      <c r="H69">
        <f t="shared" si="9"/>
        <v>46.025973550000003</v>
      </c>
      <c r="I69">
        <v>1.2894736842105201</v>
      </c>
      <c r="J69">
        <v>312.64262616015901</v>
      </c>
      <c r="K69">
        <v>2189.6586309285699</v>
      </c>
      <c r="L69">
        <v>1092.2956570460999</v>
      </c>
      <c r="M69" t="s">
        <v>62</v>
      </c>
      <c r="N69" t="str">
        <f t="shared" si="10"/>
        <v>11.63804637 45.0715076,14.54677674 46.02597355)</v>
      </c>
      <c r="O69" t="str">
        <f t="shared" si="11"/>
        <v>SRID=4326;LINESTRING(11.63804637 45.0715076,14.54677674 46.02597355)</v>
      </c>
    </row>
    <row r="70" spans="1:15" x14ac:dyDescent="0.25">
      <c r="A70">
        <v>69</v>
      </c>
      <c r="B70" t="s">
        <v>115</v>
      </c>
      <c r="C70" t="s">
        <v>52</v>
      </c>
      <c r="D70">
        <f t="shared" si="6"/>
        <v>41.823358800000001</v>
      </c>
      <c r="E70">
        <f t="shared" si="7"/>
        <v>13.49337764</v>
      </c>
      <c r="F70" t="s">
        <v>53</v>
      </c>
      <c r="G70">
        <f t="shared" si="8"/>
        <v>15.67794806</v>
      </c>
      <c r="H70">
        <f t="shared" si="9"/>
        <v>38.919184749999999</v>
      </c>
      <c r="I70">
        <v>5</v>
      </c>
      <c r="J70">
        <v>465.20840648787703</v>
      </c>
      <c r="K70">
        <v>8490.5130587026306</v>
      </c>
      <c r="L70">
        <v>1625.3225872269199</v>
      </c>
      <c r="M70" t="s">
        <v>62</v>
      </c>
      <c r="N70" t="str">
        <f t="shared" si="10"/>
        <v>13.49337764 41.8233588,15.67794806 38.91918475)</v>
      </c>
      <c r="O70" t="str">
        <f t="shared" si="11"/>
        <v>SRID=4326;LINESTRING(13.49337764 41.8233588,15.67794806 38.91918475)</v>
      </c>
    </row>
    <row r="71" spans="1:15" x14ac:dyDescent="0.25">
      <c r="A71">
        <v>70</v>
      </c>
      <c r="B71" t="s">
        <v>116</v>
      </c>
      <c r="C71" t="s">
        <v>54</v>
      </c>
      <c r="D71">
        <f t="shared" si="6"/>
        <v>55.161558579999998</v>
      </c>
      <c r="E71">
        <f t="shared" si="7"/>
        <v>23.007282069999999</v>
      </c>
      <c r="F71" t="s">
        <v>34</v>
      </c>
      <c r="G71">
        <f t="shared" si="8"/>
        <v>23.72468009</v>
      </c>
      <c r="H71">
        <f t="shared" si="9"/>
        <v>56.838802319999999</v>
      </c>
      <c r="I71">
        <v>2.3684210526315699</v>
      </c>
      <c r="J71">
        <v>239.69813188740699</v>
      </c>
      <c r="K71">
        <v>4021.8219751749298</v>
      </c>
      <c r="L71">
        <v>837.44571774597205</v>
      </c>
      <c r="M71" t="s">
        <v>62</v>
      </c>
      <c r="N71" t="str">
        <f t="shared" si="10"/>
        <v>23.00728207 55.16155858,23.72468009 56.83880232)</v>
      </c>
      <c r="O71" t="str">
        <f t="shared" si="11"/>
        <v>SRID=4326;LINESTRING(23.00728207 55.16155858,23.72468009 56.83880232)</v>
      </c>
    </row>
    <row r="72" spans="1:15" x14ac:dyDescent="0.25">
      <c r="A72">
        <v>71</v>
      </c>
      <c r="B72" t="s">
        <v>117</v>
      </c>
      <c r="C72" t="s">
        <v>55</v>
      </c>
      <c r="D72">
        <f t="shared" si="6"/>
        <v>60.999101099999997</v>
      </c>
      <c r="E72">
        <f t="shared" si="7"/>
        <v>8.6231074089999993</v>
      </c>
      <c r="F72" t="s">
        <v>42</v>
      </c>
      <c r="G72">
        <f t="shared" si="8"/>
        <v>17.518227840000002</v>
      </c>
      <c r="H72">
        <f t="shared" si="9"/>
        <v>64.098205859999993</v>
      </c>
      <c r="I72">
        <v>1.2894736842105201</v>
      </c>
      <c r="J72">
        <v>713.39392107931997</v>
      </c>
      <c r="K72">
        <v>2189.6586309285699</v>
      </c>
      <c r="L72">
        <v>2492.4211113773399</v>
      </c>
      <c r="M72" t="s">
        <v>62</v>
      </c>
      <c r="N72" t="str">
        <f t="shared" si="10"/>
        <v>8.623107409 60.9991011,17.51822784 64.09820586)</v>
      </c>
      <c r="O72" t="str">
        <f t="shared" si="11"/>
        <v>SRID=4326;LINESTRING(8.623107409 60.9991011,17.51822784 64.09820586)</v>
      </c>
    </row>
    <row r="73" spans="1:15" x14ac:dyDescent="0.25">
      <c r="A73">
        <v>72</v>
      </c>
      <c r="B73" t="s">
        <v>118</v>
      </c>
      <c r="C73" t="s">
        <v>55</v>
      </c>
      <c r="D73">
        <f t="shared" si="6"/>
        <v>60.999101099999997</v>
      </c>
      <c r="E73">
        <f t="shared" si="7"/>
        <v>8.6231074089999993</v>
      </c>
      <c r="F73" t="s">
        <v>32</v>
      </c>
      <c r="G73">
        <f t="shared" si="8"/>
        <v>15.404623580000001</v>
      </c>
      <c r="H73">
        <f t="shared" si="9"/>
        <v>59.429299380000003</v>
      </c>
      <c r="I73">
        <v>3</v>
      </c>
      <c r="J73">
        <v>516.25918133013704</v>
      </c>
      <c r="K73">
        <v>5094.3078352215798</v>
      </c>
      <c r="L73">
        <v>1803.6813105203701</v>
      </c>
      <c r="M73" t="s">
        <v>62</v>
      </c>
      <c r="N73" t="str">
        <f t="shared" si="10"/>
        <v>8.623107409 60.9991011,15.40462358 59.42929938)</v>
      </c>
      <c r="O73" t="str">
        <f t="shared" si="11"/>
        <v>SRID=4326;LINESTRING(8.623107409 60.9991011,15.40462358 59.42929938)</v>
      </c>
    </row>
    <row r="74" spans="1:15" x14ac:dyDescent="0.25">
      <c r="A74">
        <v>73</v>
      </c>
      <c r="B74" t="s">
        <v>119</v>
      </c>
      <c r="C74" t="s">
        <v>24</v>
      </c>
      <c r="D74">
        <f t="shared" si="6"/>
        <v>51.588620089999999</v>
      </c>
      <c r="E74">
        <f t="shared" si="7"/>
        <v>19.081274359999998</v>
      </c>
      <c r="F74" t="s">
        <v>25</v>
      </c>
      <c r="G74">
        <f t="shared" si="8"/>
        <v>19.027888019999999</v>
      </c>
      <c r="H74">
        <f t="shared" si="9"/>
        <v>48.653333379999999</v>
      </c>
      <c r="I74">
        <v>2</v>
      </c>
      <c r="J74">
        <v>408.013946158463</v>
      </c>
      <c r="K74">
        <v>3396.2052234810499</v>
      </c>
      <c r="L74">
        <v>1425.499353293</v>
      </c>
      <c r="M74" t="s">
        <v>62</v>
      </c>
      <c r="N74" t="str">
        <f t="shared" si="10"/>
        <v>19.08127436 51.58862009,19.02788802 48.65333338)</v>
      </c>
      <c r="O74" t="str">
        <f t="shared" si="11"/>
        <v>SRID=4326;LINESTRING(19.08127436 51.58862009,19.02788802 48.65333338)</v>
      </c>
    </row>
    <row r="75" spans="1:15" x14ac:dyDescent="0.25">
      <c r="A75">
        <v>74</v>
      </c>
      <c r="B75" t="s">
        <v>120</v>
      </c>
      <c r="C75" t="s">
        <v>42</v>
      </c>
      <c r="D75">
        <f t="shared" si="6"/>
        <v>64.098205859999993</v>
      </c>
      <c r="E75">
        <f t="shared" si="7"/>
        <v>17.518227840000002</v>
      </c>
      <c r="F75" t="s">
        <v>32</v>
      </c>
      <c r="G75">
        <f t="shared" si="8"/>
        <v>15.404623580000001</v>
      </c>
      <c r="H75">
        <f t="shared" si="9"/>
        <v>59.429299380000003</v>
      </c>
      <c r="I75">
        <v>11.0263157894736</v>
      </c>
      <c r="J75">
        <v>663.57229857130096</v>
      </c>
      <c r="K75">
        <v>18723.815639981</v>
      </c>
      <c r="L75">
        <v>2318.3567409462198</v>
      </c>
      <c r="M75" t="s">
        <v>62</v>
      </c>
      <c r="N75" t="str">
        <f t="shared" si="10"/>
        <v>17.51822784 64.09820586,15.40462358 59.42929938)</v>
      </c>
      <c r="O75" t="str">
        <f t="shared" si="11"/>
        <v>SRID=4326;LINESTRING(17.51822784 64.09820586,15.40462358 59.42929938)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2022-11-03T16:12:04Z</dcterms:modified>
</cp:coreProperties>
</file>