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ernhard\Documents\Teaching\Winter 2015\AdvStats\BU-adv-stats\Class3\"/>
    </mc:Choice>
  </mc:AlternateContent>
  <bookViews>
    <workbookView xWindow="0" yWindow="0" windowWidth="19200" windowHeight="8724" activeTab="1"/>
  </bookViews>
  <sheets>
    <sheet name="Chart1" sheetId="2" r:id="rId1"/>
    <sheet name="Sheet1" sheetId="1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A3" i="1"/>
  <c r="A4" i="1"/>
  <c r="A5" i="1"/>
  <c r="A6" i="1"/>
  <c r="A7" i="1"/>
  <c r="A8" i="1"/>
  <c r="A9" i="1"/>
  <c r="A10" i="1"/>
  <c r="A11" i="1"/>
  <c r="A2" i="1"/>
  <c r="B19" i="1" l="1"/>
  <c r="B18" i="1"/>
  <c r="D18" i="1" s="1"/>
  <c r="F7" i="1"/>
  <c r="G7" i="1"/>
  <c r="H7" i="1"/>
  <c r="H6" i="1"/>
  <c r="G6" i="1"/>
  <c r="F6" i="1"/>
  <c r="A13" i="1"/>
  <c r="C13" i="1"/>
  <c r="B13" i="1"/>
  <c r="A12" i="1"/>
  <c r="C12" i="1"/>
  <c r="B12" i="1"/>
  <c r="B17" i="1" l="1"/>
  <c r="G3" i="1"/>
  <c r="G5" i="1" s="1"/>
  <c r="F3" i="1"/>
  <c r="F5" i="1" s="1"/>
  <c r="H3" i="1"/>
  <c r="H5" i="1" s="1"/>
  <c r="D17" i="1" l="1"/>
  <c r="E17" i="1" s="1"/>
  <c r="F17" i="1" s="1"/>
  <c r="G17" i="1"/>
</calcChain>
</file>

<file path=xl/sharedStrings.xml><?xml version="1.0" encoding="utf-8"?>
<sst xmlns="http://schemas.openxmlformats.org/spreadsheetml/2006/main" count="20" uniqueCount="18">
  <si>
    <t>BU</t>
  </si>
  <si>
    <t>Soton</t>
  </si>
  <si>
    <t>Oxford</t>
  </si>
  <si>
    <t>BU vs. Soton</t>
  </si>
  <si>
    <t>Soton vs. Oxford</t>
  </si>
  <si>
    <t>BU vs. Oxford</t>
  </si>
  <si>
    <t>t</t>
  </si>
  <si>
    <t>df</t>
  </si>
  <si>
    <t>p</t>
  </si>
  <si>
    <t>p(Excel)</t>
  </si>
  <si>
    <t>p(Welch)</t>
  </si>
  <si>
    <t>Model</t>
  </si>
  <si>
    <t>Error</t>
  </si>
  <si>
    <t>Total</t>
  </si>
  <si>
    <t>SS</t>
  </si>
  <si>
    <t>MS</t>
  </si>
  <si>
    <t>F</t>
  </si>
  <si>
    <t>eta-squared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</si>
</sst>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2" borderId="0" xfId="1"/>
  </cellXfs>
  <cellStyles count="2">
    <cellStyle name="Neutral" xfId="1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40368"/>
        <c:axId val="326842720"/>
      </c:barChart>
      <c:catAx>
        <c:axId val="32684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42720"/>
        <c:crosses val="autoZero"/>
        <c:auto val="1"/>
        <c:lblAlgn val="ctr"/>
        <c:lblOffset val="100"/>
        <c:noMultiLvlLbl val="0"/>
      </c:catAx>
      <c:valAx>
        <c:axId val="3268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408" cy="62891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19" sqref="D19"/>
    </sheetView>
  </sheetViews>
  <sheetFormatPr defaultRowHeight="14.4" x14ac:dyDescent="0.55000000000000004"/>
  <cols>
    <col min="1" max="1" width="11.68359375" bestFit="1" customWidth="1"/>
    <col min="2" max="3" width="13.789062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</row>
    <row r="2" spans="1:8" x14ac:dyDescent="0.55000000000000004">
      <c r="A2">
        <f ca="1">_xlfn.NORM.INV(RAND(), 100, 15)</f>
        <v>109.39488671604914</v>
      </c>
      <c r="B2">
        <f ca="1">_xlfn.NORM.INV(RAND(), 100, 15)</f>
        <v>111.69076324697491</v>
      </c>
      <c r="C2">
        <f ca="1">_xlfn.NORM.INV(RAND(), 100, 15)</f>
        <v>115.41871803302236</v>
      </c>
      <c r="F2" t="s">
        <v>3</v>
      </c>
      <c r="G2" t="s">
        <v>4</v>
      </c>
      <c r="H2" t="s">
        <v>5</v>
      </c>
    </row>
    <row r="3" spans="1:8" x14ac:dyDescent="0.55000000000000004">
      <c r="A3">
        <f t="shared" ref="A3:C11" ca="1" si="0">_xlfn.NORM.INV(RAND(), 100, 15)</f>
        <v>79.069454564139718</v>
      </c>
      <c r="B3">
        <f t="shared" ca="1" si="0"/>
        <v>93.61365160540791</v>
      </c>
      <c r="C3">
        <f t="shared" ca="1" si="0"/>
        <v>105.53439856253917</v>
      </c>
      <c r="E3" t="s">
        <v>6</v>
      </c>
      <c r="F3">
        <f ca="1">(A12-B12)/SQRT((A13^2/10)+(B13^2/10))</f>
        <v>3.3913109062065162E-2</v>
      </c>
      <c r="G3">
        <f ca="1">(B12-C12)/SQRT((B13^2/10)+(C13^2/10))</f>
        <v>1.7368849307001935</v>
      </c>
      <c r="H3">
        <f ca="1">(A12-C12)/SQRT((A13^2/10)+(C13^2/10))</f>
        <v>1.9496982525078208</v>
      </c>
    </row>
    <row r="4" spans="1:8" x14ac:dyDescent="0.55000000000000004">
      <c r="A4">
        <f t="shared" ca="1" si="0"/>
        <v>108.86749043435451</v>
      </c>
      <c r="B4">
        <f t="shared" ca="1" si="0"/>
        <v>92.109101633576842</v>
      </c>
      <c r="C4">
        <f t="shared" ca="1" si="0"/>
        <v>89.658430759670708</v>
      </c>
      <c r="E4" t="s">
        <v>7</v>
      </c>
      <c r="F4">
        <v>18</v>
      </c>
      <c r="G4">
        <v>18</v>
      </c>
      <c r="H4">
        <v>18</v>
      </c>
    </row>
    <row r="5" spans="1:8" x14ac:dyDescent="0.55000000000000004">
      <c r="A5">
        <f t="shared" ca="1" si="0"/>
        <v>103.44517528718657</v>
      </c>
      <c r="B5">
        <f t="shared" ca="1" si="0"/>
        <v>103.63523323772927</v>
      </c>
      <c r="C5">
        <f t="shared" ca="1" si="0"/>
        <v>90.34024033741899</v>
      </c>
      <c r="E5" t="s">
        <v>8</v>
      </c>
      <c r="F5" s="2">
        <f ca="1">_xlfn.T.DIST.2T(ABS(F3), F4)</f>
        <v>0.97331968033560579</v>
      </c>
      <c r="G5" s="2">
        <f ca="1">_xlfn.T.DIST.2T(ABS(G3), G4)</f>
        <v>9.9489449814553155E-2</v>
      </c>
      <c r="H5" s="2">
        <f ca="1">_xlfn.T.DIST.2T(ABS(H3), H4)</f>
        <v>6.6965694806031276E-2</v>
      </c>
    </row>
    <row r="6" spans="1:8" x14ac:dyDescent="0.55000000000000004">
      <c r="A6">
        <f t="shared" ca="1" si="0"/>
        <v>101.63413004660282</v>
      </c>
      <c r="B6">
        <f t="shared" ca="1" si="0"/>
        <v>92.579288610768657</v>
      </c>
      <c r="C6">
        <f t="shared" ca="1" si="0"/>
        <v>85.739435367981116</v>
      </c>
      <c r="E6" t="s">
        <v>9</v>
      </c>
      <c r="F6">
        <f ca="1">_xlfn.T.TEST(A2:A11,B2:B11,2,2)</f>
        <v>0.97331968033559724</v>
      </c>
      <c r="G6">
        <f ca="1">_xlfn.T.TEST(B2:B11,C2:C11,2,2)</f>
        <v>9.948944981455568E-2</v>
      </c>
      <c r="H6">
        <f ca="1">_xlfn.T.TEST(A2:A11,C2:C11,2,2)</f>
        <v>6.6965694806032899E-2</v>
      </c>
    </row>
    <row r="7" spans="1:8" x14ac:dyDescent="0.55000000000000004">
      <c r="A7">
        <f t="shared" ca="1" si="0"/>
        <v>99.268983966636654</v>
      </c>
      <c r="B7">
        <f t="shared" ca="1" si="0"/>
        <v>82.628191960013424</v>
      </c>
      <c r="C7">
        <f t="shared" ca="1" si="0"/>
        <v>70.805998667596796</v>
      </c>
      <c r="E7" t="s">
        <v>10</v>
      </c>
      <c r="F7">
        <f ca="1">_xlfn.T.TEST(A2:A11,B2:B11,2,3)</f>
        <v>0.9733367261729714</v>
      </c>
      <c r="G7">
        <f ca="1">_xlfn.T.TEST(B2:B11,C2:C11,2,3)</f>
        <v>9.9490283546276301E-2</v>
      </c>
      <c r="H7">
        <f ca="1">_xlfn.T.TEST(A2:A11,C2:C11,2,3)</f>
        <v>6.7655214580088718E-2</v>
      </c>
    </row>
    <row r="8" spans="1:8" x14ac:dyDescent="0.55000000000000004">
      <c r="A8">
        <f t="shared" ca="1" si="0"/>
        <v>109.13479561612924</v>
      </c>
      <c r="B8">
        <f t="shared" ca="1" si="0"/>
        <v>88.841247912796305</v>
      </c>
      <c r="C8">
        <f t="shared" ca="1" si="0"/>
        <v>100.94901760863864</v>
      </c>
    </row>
    <row r="9" spans="1:8" x14ac:dyDescent="0.55000000000000004">
      <c r="A9">
        <f t="shared" ca="1" si="0"/>
        <v>91.051750468180856</v>
      </c>
      <c r="B9">
        <f t="shared" ca="1" si="0"/>
        <v>125.1169401173814</v>
      </c>
      <c r="C9">
        <f t="shared" ca="1" si="0"/>
        <v>63.223695712253026</v>
      </c>
    </row>
    <row r="10" spans="1:8" x14ac:dyDescent="0.55000000000000004">
      <c r="A10">
        <f t="shared" ca="1" si="0"/>
        <v>125.65368661772681</v>
      </c>
      <c r="B10">
        <f t="shared" ca="1" si="0"/>
        <v>103.10255781695592</v>
      </c>
      <c r="C10">
        <f t="shared" ca="1" si="0"/>
        <v>93.025407921119168</v>
      </c>
    </row>
    <row r="11" spans="1:8" ht="14.7" thickBot="1" x14ac:dyDescent="0.6">
      <c r="A11" s="1">
        <f t="shared" ca="1" si="0"/>
        <v>96.724414923420682</v>
      </c>
      <c r="B11" s="1">
        <f t="shared" ca="1" si="0"/>
        <v>128.79822949334647</v>
      </c>
      <c r="C11" s="1">
        <f t="shared" ca="1" si="0"/>
        <v>87.636465797908372</v>
      </c>
    </row>
    <row r="12" spans="1:8" ht="14.7" thickTop="1" x14ac:dyDescent="0.55000000000000004">
      <c r="A12">
        <f ca="1">AVERAGE(A2:A11)</f>
        <v>102.4244768640427</v>
      </c>
      <c r="B12">
        <f ca="1">AVERAGE(B2:B11)</f>
        <v>102.21152056349513</v>
      </c>
      <c r="C12">
        <f ca="1">AVERAGE(C2:C11)</f>
        <v>90.233180876814842</v>
      </c>
    </row>
    <row r="13" spans="1:8" x14ac:dyDescent="0.55000000000000004">
      <c r="A13">
        <f ca="1">_xlfn.STDEV.S(A2:A11)</f>
        <v>12.443802063351592</v>
      </c>
      <c r="B13">
        <f ca="1">_xlfn.STDEV.S(B2:B11)</f>
        <v>15.474787181704411</v>
      </c>
      <c r="C13">
        <f ca="1">_xlfn.STDEV.S(C2:C11)</f>
        <v>15.366885059951855</v>
      </c>
    </row>
    <row r="16" spans="1:8" x14ac:dyDescent="0.55000000000000004">
      <c r="B16" t="s">
        <v>14</v>
      </c>
      <c r="C16" t="s">
        <v>7</v>
      </c>
      <c r="D16" t="s">
        <v>15</v>
      </c>
      <c r="E16" t="s">
        <v>16</v>
      </c>
      <c r="F16" t="s">
        <v>8</v>
      </c>
      <c r="G16" t="s">
        <v>17</v>
      </c>
    </row>
    <row r="17" spans="1:7" x14ac:dyDescent="0.55000000000000004">
      <c r="A17" t="s">
        <v>11</v>
      </c>
      <c r="B17">
        <f ca="1">10*((A12-AVERAGE(A2:C11))^2+(B12-AVERAGE(A2:C11))^2+(C12-AVERAGE(A2:C11))^2)</f>
        <v>973.84556627880329</v>
      </c>
      <c r="C17">
        <v>2</v>
      </c>
      <c r="D17">
        <f ca="1">B17/C17</f>
        <v>486.92278313940164</v>
      </c>
      <c r="E17">
        <f ca="1">D17/D18</f>
        <v>2.3169940139751697</v>
      </c>
      <c r="F17">
        <f ca="1">_xlfn.F.DIST.RT(E17,2,27)</f>
        <v>0.11785080303218637</v>
      </c>
      <c r="G17">
        <f ca="1">B17/B19</f>
        <v>0.14648763298057649</v>
      </c>
    </row>
    <row r="18" spans="1:7" x14ac:dyDescent="0.55000000000000004">
      <c r="A18" t="s">
        <v>12</v>
      </c>
      <c r="B18">
        <f ca="1">DEVSQ(A2:A11)+DEVSQ(B2:B11)+DEVSQ(C2:C11)</f>
        <v>5674.1256410102815</v>
      </c>
      <c r="C18">
        <v>27</v>
      </c>
      <c r="D18">
        <f t="shared" ref="D18:D19" ca="1" si="1">B18/C18</f>
        <v>210.15280151889931</v>
      </c>
    </row>
    <row r="19" spans="1:7" x14ac:dyDescent="0.55000000000000004">
      <c r="A19" t="s">
        <v>13</v>
      </c>
      <c r="B19">
        <f ca="1">DEVSQ(A2:C11)</f>
        <v>6647.9712072890843</v>
      </c>
      <c r="C19">
        <v>29</v>
      </c>
    </row>
  </sheetData>
  <conditionalFormatting sqref="F5:H5">
    <cfRule type="cellIs" dxfId="2" priority="2" operator="lessThan">
      <formula>0.05</formula>
    </cfRule>
  </conditionalFormatting>
  <conditionalFormatting sqref="F17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Angele</dc:creator>
  <cp:lastModifiedBy>Bernhard Angele</cp:lastModifiedBy>
  <dcterms:created xsi:type="dcterms:W3CDTF">2015-10-18T22:55:14Z</dcterms:created>
  <dcterms:modified xsi:type="dcterms:W3CDTF">2015-10-21T00:05:57Z</dcterms:modified>
</cp:coreProperties>
</file>