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d\Documents\B_Looping\e-book_FCL\"/>
    </mc:Choice>
  </mc:AlternateContent>
  <bookViews>
    <workbookView xWindow="0" yWindow="0" windowWidth="26640" windowHeight="10515"/>
  </bookViews>
  <sheets>
    <sheet name="acce" sheetId="1" r:id="rId1"/>
    <sheet name="pp" sheetId="2" r:id="rId2"/>
    <sheet name="dura" sheetId="3" r:id="rId3"/>
  </sheets>
  <calcPr calcId="15251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7" i="3"/>
  <c r="C7" i="3" s="1"/>
  <c r="D7" i="3" s="1"/>
  <c r="E6" i="3"/>
  <c r="F6" i="3" s="1"/>
  <c r="G6" i="3" s="1"/>
  <c r="B6" i="3"/>
  <c r="C6" i="3" s="1"/>
  <c r="D6" i="3" s="1"/>
  <c r="E5" i="3"/>
  <c r="F5" i="3" s="1"/>
  <c r="G5" i="3" s="1"/>
  <c r="B5" i="3"/>
  <c r="C5" i="3" s="1"/>
  <c r="D5" i="3" s="1"/>
  <c r="B11" i="2"/>
  <c r="C11" i="2"/>
  <c r="D11" i="2" s="1"/>
  <c r="E11" i="2"/>
  <c r="F11" i="2" s="1"/>
  <c r="G11" i="2" s="1"/>
  <c r="B12" i="2"/>
  <c r="C12" i="2" s="1"/>
  <c r="D12" i="2" s="1"/>
  <c r="E12" i="2"/>
  <c r="F12" i="2"/>
  <c r="G12" i="2" s="1"/>
  <c r="H12" i="2" s="1"/>
  <c r="B13" i="2"/>
  <c r="C13" i="2"/>
  <c r="D13" i="2" s="1"/>
  <c r="E13" i="2"/>
  <c r="F13" i="2"/>
  <c r="G13" i="2"/>
  <c r="H13" i="2" s="1"/>
  <c r="B14" i="2"/>
  <c r="C14" i="2"/>
  <c r="D14" i="2" s="1"/>
  <c r="E14" i="2"/>
  <c r="F14" i="2"/>
  <c r="G14" i="2"/>
  <c r="H14" i="2" s="1"/>
  <c r="B15" i="2"/>
  <c r="C15" i="2"/>
  <c r="D15" i="2"/>
  <c r="E15" i="2"/>
  <c r="F15" i="2" s="1"/>
  <c r="G15" i="2" s="1"/>
  <c r="B16" i="2"/>
  <c r="C16" i="2" s="1"/>
  <c r="D16" i="2" s="1"/>
  <c r="E16" i="2"/>
  <c r="F16" i="2"/>
  <c r="G16" i="2" s="1"/>
  <c r="B17" i="2"/>
  <c r="C17" i="2"/>
  <c r="D17" i="2" s="1"/>
  <c r="E17" i="2"/>
  <c r="F17" i="2"/>
  <c r="G17" i="2" s="1"/>
  <c r="B18" i="2"/>
  <c r="C18" i="2"/>
  <c r="D18" i="2"/>
  <c r="E18" i="2"/>
  <c r="F18" i="2"/>
  <c r="G18" i="2" s="1"/>
  <c r="H18" i="2" s="1"/>
  <c r="B19" i="2"/>
  <c r="C19" i="2"/>
  <c r="D19" i="2" s="1"/>
  <c r="E19" i="2"/>
  <c r="F19" i="2" s="1"/>
  <c r="G19" i="2" s="1"/>
  <c r="B20" i="2"/>
  <c r="C20" i="2" s="1"/>
  <c r="D20" i="2" s="1"/>
  <c r="E20" i="2"/>
  <c r="F20" i="2"/>
  <c r="G20" i="2" s="1"/>
  <c r="B21" i="2"/>
  <c r="C21" i="2"/>
  <c r="D21" i="2" s="1"/>
  <c r="E21" i="2"/>
  <c r="F21" i="2"/>
  <c r="G21" i="2"/>
  <c r="B22" i="2"/>
  <c r="C22" i="2"/>
  <c r="D22" i="2" s="1"/>
  <c r="E22" i="2"/>
  <c r="F22" i="2"/>
  <c r="G22" i="2"/>
  <c r="H22" i="2" s="1"/>
  <c r="A10" i="2"/>
  <c r="A11" i="2"/>
  <c r="A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9" i="2"/>
  <c r="B8" i="2"/>
  <c r="C8" i="2" s="1"/>
  <c r="D8" i="2" s="1"/>
  <c r="E7" i="2"/>
  <c r="F7" i="2" s="1"/>
  <c r="G7" i="2" s="1"/>
  <c r="C7" i="2"/>
  <c r="D7" i="2" s="1"/>
  <c r="B7" i="2"/>
  <c r="A22" i="3" l="1"/>
  <c r="E21" i="3"/>
  <c r="B21" i="3"/>
  <c r="C21" i="3" s="1"/>
  <c r="D21" i="3" s="1"/>
  <c r="H6" i="3"/>
  <c r="E7" i="3"/>
  <c r="F7" i="3" s="1"/>
  <c r="G7" i="3" s="1"/>
  <c r="H7" i="3" s="1"/>
  <c r="H11" i="2"/>
  <c r="H15" i="2"/>
  <c r="H19" i="2"/>
  <c r="H17" i="2"/>
  <c r="H21" i="2"/>
  <c r="H16" i="2"/>
  <c r="H20" i="2"/>
  <c r="B9" i="2"/>
  <c r="C9" i="2" s="1"/>
  <c r="D9" i="2" s="1"/>
  <c r="E9" i="2"/>
  <c r="F9" i="2" s="1"/>
  <c r="G9" i="2" s="1"/>
  <c r="E8" i="2"/>
  <c r="F8" i="2" s="1"/>
  <c r="G8" i="2" s="1"/>
  <c r="H8" i="2" s="1"/>
  <c r="A8" i="1"/>
  <c r="B8" i="1" s="1"/>
  <c r="C8" i="1" s="1"/>
  <c r="D8" i="1" s="1"/>
  <c r="E7" i="1"/>
  <c r="F7" i="1" s="1"/>
  <c r="G7" i="1" s="1"/>
  <c r="B7" i="1"/>
  <c r="C7" i="1" s="1"/>
  <c r="D7" i="1" s="1"/>
  <c r="F21" i="3" l="1"/>
  <c r="G21" i="3" s="1"/>
  <c r="H21" i="3" s="1"/>
  <c r="A23" i="3"/>
  <c r="B22" i="3"/>
  <c r="C22" i="3" s="1"/>
  <c r="D22" i="3" s="1"/>
  <c r="E22" i="3"/>
  <c r="F22" i="3" s="1"/>
  <c r="G22" i="3" s="1"/>
  <c r="H22" i="3" s="1"/>
  <c r="B8" i="3"/>
  <c r="C8" i="3" s="1"/>
  <c r="D8" i="3" s="1"/>
  <c r="E8" i="3"/>
  <c r="F8" i="3" s="1"/>
  <c r="G8" i="3" s="1"/>
  <c r="H9" i="2"/>
  <c r="B10" i="2"/>
  <c r="C10" i="2" s="1"/>
  <c r="D10" i="2" s="1"/>
  <c r="E10" i="2"/>
  <c r="F10" i="2" s="1"/>
  <c r="G10" i="2" s="1"/>
  <c r="E8" i="1"/>
  <c r="F8" i="1" s="1"/>
  <c r="G8" i="1" s="1"/>
  <c r="A9" i="1"/>
  <c r="E9" i="1" s="1"/>
  <c r="F9" i="1" s="1"/>
  <c r="G9" i="1" s="1"/>
  <c r="H8" i="1"/>
  <c r="A10" i="1"/>
  <c r="A24" i="3" l="1"/>
  <c r="B23" i="3"/>
  <c r="C23" i="3" s="1"/>
  <c r="D23" i="3" s="1"/>
  <c r="E23" i="3"/>
  <c r="F23" i="3" s="1"/>
  <c r="G23" i="3" s="1"/>
  <c r="B9" i="3"/>
  <c r="C9" i="3" s="1"/>
  <c r="D9" i="3" s="1"/>
  <c r="E9" i="3"/>
  <c r="F9" i="3" s="1"/>
  <c r="G9" i="3" s="1"/>
  <c r="H8" i="3"/>
  <c r="H10" i="2"/>
  <c r="B9" i="1"/>
  <c r="C9" i="1" s="1"/>
  <c r="D9" i="1" s="1"/>
  <c r="H9" i="1" s="1"/>
  <c r="A11" i="1"/>
  <c r="E10" i="1"/>
  <c r="F10" i="1" s="1"/>
  <c r="G10" i="1" s="1"/>
  <c r="B10" i="1"/>
  <c r="C10" i="1" s="1"/>
  <c r="D10" i="1" s="1"/>
  <c r="H23" i="3" l="1"/>
  <c r="A25" i="3"/>
  <c r="B24" i="3"/>
  <c r="C24" i="3" s="1"/>
  <c r="D24" i="3" s="1"/>
  <c r="E24" i="3"/>
  <c r="F24" i="3" s="1"/>
  <c r="G24" i="3" s="1"/>
  <c r="H24" i="3" s="1"/>
  <c r="H9" i="3"/>
  <c r="B10" i="3"/>
  <c r="C10" i="3" s="1"/>
  <c r="D10" i="3" s="1"/>
  <c r="E10" i="3"/>
  <c r="F10" i="3" s="1"/>
  <c r="G10" i="3" s="1"/>
  <c r="H10" i="1"/>
  <c r="E11" i="1"/>
  <c r="F11" i="1" s="1"/>
  <c r="G11" i="1" s="1"/>
  <c r="A12" i="1"/>
  <c r="B11" i="1"/>
  <c r="C11" i="1" s="1"/>
  <c r="D11" i="1" s="1"/>
  <c r="A26" i="3" l="1"/>
  <c r="B25" i="3"/>
  <c r="C25" i="3" s="1"/>
  <c r="D25" i="3" s="1"/>
  <c r="E25" i="3"/>
  <c r="F25" i="3" s="1"/>
  <c r="G25" i="3" s="1"/>
  <c r="B11" i="3"/>
  <c r="C11" i="3" s="1"/>
  <c r="D11" i="3" s="1"/>
  <c r="E11" i="3"/>
  <c r="F11" i="3" s="1"/>
  <c r="G11" i="3" s="1"/>
  <c r="H10" i="3"/>
  <c r="H11" i="1"/>
  <c r="B12" i="1"/>
  <c r="C12" i="1" s="1"/>
  <c r="D12" i="1" s="1"/>
  <c r="E12" i="1"/>
  <c r="F12" i="1" s="1"/>
  <c r="G12" i="1" s="1"/>
  <c r="H12" i="1" s="1"/>
  <c r="A13" i="1"/>
  <c r="H25" i="3" l="1"/>
  <c r="A27" i="3"/>
  <c r="B26" i="3"/>
  <c r="C26" i="3" s="1"/>
  <c r="D26" i="3" s="1"/>
  <c r="E26" i="3"/>
  <c r="F26" i="3" s="1"/>
  <c r="G26" i="3" s="1"/>
  <c r="H26" i="3" s="1"/>
  <c r="H11" i="3"/>
  <c r="B12" i="3"/>
  <c r="C12" i="3" s="1"/>
  <c r="D12" i="3" s="1"/>
  <c r="E12" i="3"/>
  <c r="F12" i="3" s="1"/>
  <c r="G12" i="3" s="1"/>
  <c r="B13" i="1"/>
  <c r="C13" i="1" s="1"/>
  <c r="D13" i="1" s="1"/>
  <c r="A14" i="1"/>
  <c r="E13" i="1"/>
  <c r="F13" i="1" s="1"/>
  <c r="G13" i="1" s="1"/>
  <c r="H12" i="3" l="1"/>
  <c r="A28" i="3"/>
  <c r="B27" i="3"/>
  <c r="C27" i="3" s="1"/>
  <c r="D27" i="3" s="1"/>
  <c r="E27" i="3"/>
  <c r="F27" i="3" s="1"/>
  <c r="G27" i="3" s="1"/>
  <c r="H27" i="3" s="1"/>
  <c r="B13" i="3"/>
  <c r="C13" i="3" s="1"/>
  <c r="D13" i="3" s="1"/>
  <c r="E13" i="3"/>
  <c r="F13" i="3" s="1"/>
  <c r="G13" i="3" s="1"/>
  <c r="H13" i="1"/>
  <c r="A15" i="1"/>
  <c r="B14" i="1"/>
  <c r="C14" i="1" s="1"/>
  <c r="D14" i="1" s="1"/>
  <c r="E14" i="1"/>
  <c r="F14" i="1" s="1"/>
  <c r="G14" i="1" s="1"/>
  <c r="H14" i="1" s="1"/>
  <c r="A29" i="3" l="1"/>
  <c r="E28" i="3"/>
  <c r="F28" i="3" s="1"/>
  <c r="G28" i="3" s="1"/>
  <c r="H28" i="3" s="1"/>
  <c r="B28" i="3"/>
  <c r="C28" i="3" s="1"/>
  <c r="D28" i="3" s="1"/>
  <c r="H13" i="3"/>
  <c r="B14" i="3"/>
  <c r="C14" i="3" s="1"/>
  <c r="D14" i="3" s="1"/>
  <c r="E14" i="3"/>
  <c r="F14" i="3" s="1"/>
  <c r="G14" i="3" s="1"/>
  <c r="E15" i="1"/>
  <c r="F15" i="1" s="1"/>
  <c r="G15" i="1" s="1"/>
  <c r="A16" i="1"/>
  <c r="B15" i="1"/>
  <c r="C15" i="1" s="1"/>
  <c r="D15" i="1" s="1"/>
  <c r="A30" i="3" l="1"/>
  <c r="E29" i="3"/>
  <c r="F29" i="3" s="1"/>
  <c r="G29" i="3" s="1"/>
  <c r="H29" i="3" s="1"/>
  <c r="B29" i="3"/>
  <c r="C29" i="3" s="1"/>
  <c r="D29" i="3" s="1"/>
  <c r="B15" i="3"/>
  <c r="C15" i="3" s="1"/>
  <c r="D15" i="3" s="1"/>
  <c r="E15" i="3"/>
  <c r="F15" i="3" s="1"/>
  <c r="G15" i="3" s="1"/>
  <c r="H14" i="3"/>
  <c r="H15" i="1"/>
  <c r="B16" i="1"/>
  <c r="C16" i="1" s="1"/>
  <c r="D16" i="1" s="1"/>
  <c r="E16" i="1"/>
  <c r="F16" i="1" s="1"/>
  <c r="G16" i="1" s="1"/>
  <c r="H16" i="1" s="1"/>
  <c r="A17" i="1"/>
  <c r="A31" i="3" l="1"/>
  <c r="E30" i="3"/>
  <c r="F30" i="3" s="1"/>
  <c r="G30" i="3" s="1"/>
  <c r="H30" i="3" s="1"/>
  <c r="B30" i="3"/>
  <c r="C30" i="3" s="1"/>
  <c r="D30" i="3" s="1"/>
  <c r="B16" i="3"/>
  <c r="C16" i="3" s="1"/>
  <c r="D16" i="3" s="1"/>
  <c r="E16" i="3"/>
  <c r="F16" i="3" s="1"/>
  <c r="G16" i="3" s="1"/>
  <c r="H15" i="3"/>
  <c r="B17" i="1"/>
  <c r="C17" i="1" s="1"/>
  <c r="D17" i="1" s="1"/>
  <c r="E17" i="1"/>
  <c r="F17" i="1" s="1"/>
  <c r="G17" i="1" s="1"/>
  <c r="H17" i="1" s="1"/>
  <c r="A18" i="1"/>
  <c r="A32" i="3" l="1"/>
  <c r="E31" i="3"/>
  <c r="F31" i="3" s="1"/>
  <c r="G31" i="3" s="1"/>
  <c r="H31" i="3" s="1"/>
  <c r="B31" i="3"/>
  <c r="C31" i="3" s="1"/>
  <c r="D31" i="3" s="1"/>
  <c r="B17" i="3"/>
  <c r="C17" i="3" s="1"/>
  <c r="D17" i="3" s="1"/>
  <c r="E17" i="3"/>
  <c r="F17" i="3" s="1"/>
  <c r="G17" i="3" s="1"/>
  <c r="H16" i="3"/>
  <c r="A19" i="1"/>
  <c r="E18" i="1"/>
  <c r="F18" i="1" s="1"/>
  <c r="G18" i="1" s="1"/>
  <c r="B18" i="1"/>
  <c r="C18" i="1" s="1"/>
  <c r="D18" i="1" s="1"/>
  <c r="A33" i="3" l="1"/>
  <c r="B32" i="3"/>
  <c r="C32" i="3" s="1"/>
  <c r="D32" i="3" s="1"/>
  <c r="E32" i="3"/>
  <c r="F32" i="3" s="1"/>
  <c r="G32" i="3" s="1"/>
  <c r="H17" i="3"/>
  <c r="B18" i="3"/>
  <c r="C18" i="3" s="1"/>
  <c r="D18" i="3" s="1"/>
  <c r="E18" i="3"/>
  <c r="F18" i="3" s="1"/>
  <c r="G18" i="3" s="1"/>
  <c r="H18" i="1"/>
  <c r="E19" i="1"/>
  <c r="F19" i="1" s="1"/>
  <c r="G19" i="1" s="1"/>
  <c r="A20" i="1"/>
  <c r="B19" i="1"/>
  <c r="C19" i="1" s="1"/>
  <c r="D19" i="1" s="1"/>
  <c r="H32" i="3" l="1"/>
  <c r="A34" i="3"/>
  <c r="E33" i="3"/>
  <c r="F33" i="3" s="1"/>
  <c r="G33" i="3" s="1"/>
  <c r="B33" i="3"/>
  <c r="C33" i="3" s="1"/>
  <c r="D33" i="3" s="1"/>
  <c r="H18" i="3"/>
  <c r="B19" i="3"/>
  <c r="C19" i="3" s="1"/>
  <c r="D19" i="3" s="1"/>
  <c r="E19" i="3"/>
  <c r="F19" i="3" s="1"/>
  <c r="G19" i="3" s="1"/>
  <c r="H19" i="1"/>
  <c r="B20" i="1"/>
  <c r="C20" i="1" s="1"/>
  <c r="D20" i="1" s="1"/>
  <c r="E20" i="1"/>
  <c r="F20" i="1" s="1"/>
  <c r="G20" i="1" s="1"/>
  <c r="A21" i="1"/>
  <c r="H33" i="3" l="1"/>
  <c r="A35" i="3"/>
  <c r="E34" i="3"/>
  <c r="F34" i="3" s="1"/>
  <c r="G34" i="3" s="1"/>
  <c r="B34" i="3"/>
  <c r="C34" i="3" s="1"/>
  <c r="D34" i="3" s="1"/>
  <c r="H19" i="3"/>
  <c r="B20" i="3"/>
  <c r="C20" i="3" s="1"/>
  <c r="D20" i="3" s="1"/>
  <c r="E20" i="3"/>
  <c r="F20" i="3" s="1"/>
  <c r="G20" i="3" s="1"/>
  <c r="H20" i="1"/>
  <c r="B21" i="1"/>
  <c r="C21" i="1" s="1"/>
  <c r="D21" i="1" s="1"/>
  <c r="A22" i="1"/>
  <c r="E21" i="1"/>
  <c r="F21" i="1" s="1"/>
  <c r="G21" i="1" s="1"/>
  <c r="B35" i="3" l="1"/>
  <c r="C35" i="3" s="1"/>
  <c r="D35" i="3" s="1"/>
  <c r="E35" i="3"/>
  <c r="F35" i="3" s="1"/>
  <c r="G35" i="3" s="1"/>
  <c r="H34" i="3"/>
  <c r="H20" i="3"/>
  <c r="H21" i="1"/>
  <c r="A23" i="1"/>
  <c r="B22" i="1"/>
  <c r="C22" i="1" s="1"/>
  <c r="D22" i="1" s="1"/>
  <c r="E22" i="1"/>
  <c r="F22" i="1" s="1"/>
  <c r="G22" i="1" s="1"/>
  <c r="H22" i="1" s="1"/>
  <c r="H35" i="3" l="1"/>
  <c r="E23" i="1"/>
  <c r="F23" i="1" s="1"/>
  <c r="G23" i="1" s="1"/>
  <c r="A24" i="1"/>
  <c r="B23" i="1"/>
  <c r="C23" i="1" s="1"/>
  <c r="D23" i="1" s="1"/>
  <c r="H23" i="1" l="1"/>
  <c r="B24" i="1"/>
  <c r="C24" i="1" s="1"/>
  <c r="D24" i="1" s="1"/>
  <c r="E24" i="1"/>
  <c r="F24" i="1" s="1"/>
  <c r="G24" i="1" s="1"/>
  <c r="A25" i="1"/>
  <c r="H24" i="1" l="1"/>
  <c r="B25" i="1"/>
  <c r="C25" i="1" s="1"/>
  <c r="D25" i="1" s="1"/>
  <c r="E25" i="1"/>
  <c r="F25" i="1" s="1"/>
  <c r="G25" i="1" s="1"/>
  <c r="H25" i="1" s="1"/>
  <c r="A26" i="1"/>
  <c r="A27" i="1" l="1"/>
  <c r="E26" i="1"/>
  <c r="F26" i="1" s="1"/>
  <c r="G26" i="1" s="1"/>
  <c r="B26" i="1"/>
  <c r="C26" i="1" s="1"/>
  <c r="D26" i="1" s="1"/>
  <c r="H26" i="1" l="1"/>
  <c r="E27" i="1"/>
  <c r="F27" i="1" s="1"/>
  <c r="G27" i="1" s="1"/>
  <c r="A28" i="1"/>
  <c r="B27" i="1"/>
  <c r="C27" i="1" s="1"/>
  <c r="D27" i="1" s="1"/>
  <c r="H27" i="1" l="1"/>
  <c r="B28" i="1"/>
  <c r="C28" i="1" s="1"/>
  <c r="D28" i="1" s="1"/>
  <c r="E28" i="1"/>
  <c r="F28" i="1" s="1"/>
  <c r="G28" i="1" s="1"/>
  <c r="A29" i="1"/>
  <c r="H28" i="1" l="1"/>
  <c r="B29" i="1"/>
  <c r="C29" i="1" s="1"/>
  <c r="D29" i="1" s="1"/>
  <c r="A30" i="1"/>
  <c r="E29" i="1"/>
  <c r="F29" i="1" s="1"/>
  <c r="G29" i="1" s="1"/>
  <c r="H29" i="1" l="1"/>
  <c r="A31" i="1"/>
  <c r="B30" i="1"/>
  <c r="C30" i="1" s="1"/>
  <c r="D30" i="1" s="1"/>
  <c r="E30" i="1"/>
  <c r="F30" i="1" s="1"/>
  <c r="G30" i="1" s="1"/>
  <c r="H30" i="1" s="1"/>
  <c r="E31" i="1" l="1"/>
  <c r="F31" i="1" s="1"/>
  <c r="G31" i="1" s="1"/>
  <c r="A32" i="1"/>
  <c r="B31" i="1"/>
  <c r="C31" i="1" s="1"/>
  <c r="D31" i="1" s="1"/>
  <c r="H31" i="1" l="1"/>
  <c r="B32" i="1"/>
  <c r="C32" i="1" s="1"/>
  <c r="D32" i="1" s="1"/>
  <c r="E32" i="1"/>
  <c r="F32" i="1" s="1"/>
  <c r="G32" i="1" s="1"/>
  <c r="H32" i="1" s="1"/>
</calcChain>
</file>

<file path=xl/sharedStrings.xml><?xml version="1.0" encoding="utf-8"?>
<sst xmlns="http://schemas.openxmlformats.org/spreadsheetml/2006/main" count="41" uniqueCount="27">
  <si>
    <t>Profil ISF</t>
  </si>
  <si>
    <t>InsReq bei acce=0</t>
  </si>
  <si>
    <t>bgAccel_ISF_weight:</t>
  </si>
  <si>
    <t>acce</t>
  </si>
  <si>
    <t>acce_ISF_old</t>
  </si>
  <si>
    <t>ISF_old</t>
  </si>
  <si>
    <t>InsReq_old</t>
  </si>
  <si>
    <t>acce_ISF_new</t>
  </si>
  <si>
    <t>ISF_new</t>
  </si>
  <si>
    <t>InsReq_new</t>
  </si>
  <si>
    <t>Formeln, letzte Zeile</t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</si>
  <si>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B$5</t>
    </r>
  </si>
  <si>
    <r>
      <t>'=$B$1</t>
    </r>
    <r>
      <rPr>
        <sz val="11"/>
        <color rgb="FF0000FF"/>
        <rFont val="Arial"/>
        <family val="2"/>
      </rPr>
      <t>B28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</si>
  <si>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C32</t>
    </r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</si>
  <si>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E$5</t>
    </r>
  </si>
  <si>
    <r>
      <t>'=$B$1/</t>
    </r>
    <r>
      <rPr>
        <sz val="11"/>
        <color rgb="FF0000FF"/>
        <rFont val="Arial"/>
        <family val="2"/>
      </rPr>
      <t>D28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</si>
  <si>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F32</t>
    </r>
  </si>
  <si>
    <t>InsReq effect</t>
  </si>
  <si>
    <t>pp_ISF_weight:</t>
  </si>
  <si>
    <t xml:space="preserve"> delta</t>
  </si>
  <si>
    <t>pp_ISF_old</t>
  </si>
  <si>
    <t>pp_ISF_new</t>
  </si>
  <si>
    <t>iF</t>
  </si>
  <si>
    <t>dura_ISF_weight:</t>
  </si>
  <si>
    <t>dura_ISF_old</t>
  </si>
  <si>
    <t>dura_ISF_new</t>
  </si>
  <si>
    <t>in a later version it is planned to integrate the factors "hiding in" iF as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</si>
</sst>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FF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3" borderId="0" xfId="0" applyFill="1"/>
    <xf numFmtId="0" fontId="0" fillId="2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right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889749702026224E-2"/>
          <c:y val="1.9924747733880623E-2"/>
          <c:w val="0.93452026221692497"/>
          <c:h val="0.940140242859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acce!$C$6:$C$6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acce!$C$7:$C$32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48.076923076923073</c:v>
                </c:pt>
                <c:pt idx="2">
                  <c:v>46.296296296296291</c:v>
                </c:pt>
                <c:pt idx="3">
                  <c:v>44.642857142857139</c:v>
                </c:pt>
                <c:pt idx="4">
                  <c:v>43.103448275862064</c:v>
                </c:pt>
                <c:pt idx="5">
                  <c:v>41.666666666666671</c:v>
                </c:pt>
                <c:pt idx="6">
                  <c:v>40.322580645161288</c:v>
                </c:pt>
                <c:pt idx="7">
                  <c:v>39.0625</c:v>
                </c:pt>
                <c:pt idx="8">
                  <c:v>37.878787878787875</c:v>
                </c:pt>
                <c:pt idx="9">
                  <c:v>36.764705882352942</c:v>
                </c:pt>
                <c:pt idx="10">
                  <c:v>35.714285714285715</c:v>
                </c:pt>
                <c:pt idx="11">
                  <c:v>34.722222222222221</c:v>
                </c:pt>
                <c:pt idx="12">
                  <c:v>33.783783783783782</c:v>
                </c:pt>
                <c:pt idx="13">
                  <c:v>32.89473684210526</c:v>
                </c:pt>
                <c:pt idx="14">
                  <c:v>32.051282051282051</c:v>
                </c:pt>
                <c:pt idx="15">
                  <c:v>31.25</c:v>
                </c:pt>
                <c:pt idx="16">
                  <c:v>30.487804878048777</c:v>
                </c:pt>
                <c:pt idx="17">
                  <c:v>29.761904761904759</c:v>
                </c:pt>
                <c:pt idx="18">
                  <c:v>29.069767441860463</c:v>
                </c:pt>
                <c:pt idx="19">
                  <c:v>28.409090909090907</c:v>
                </c:pt>
                <c:pt idx="20">
                  <c:v>27.777777777777775</c:v>
                </c:pt>
                <c:pt idx="21">
                  <c:v>27.173913043478258</c:v>
                </c:pt>
                <c:pt idx="22">
                  <c:v>26.595744680851059</c:v>
                </c:pt>
                <c:pt idx="23">
                  <c:v>26.041666666666661</c:v>
                </c:pt>
                <c:pt idx="24">
                  <c:v>25.510204081632647</c:v>
                </c:pt>
                <c:pt idx="25" formatCode="General">
                  <c:v>24.999999999999993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acce!$F$6:$F$6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acce!$F$7:$F$32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49.019607843137251</c:v>
                </c:pt>
                <c:pt idx="2">
                  <c:v>48.076923076923073</c:v>
                </c:pt>
                <c:pt idx="3">
                  <c:v>47.169811320754718</c:v>
                </c:pt>
                <c:pt idx="4">
                  <c:v>46.296296296296291</c:v>
                </c:pt>
                <c:pt idx="5">
                  <c:v>45.454545454545453</c:v>
                </c:pt>
                <c:pt idx="6">
                  <c:v>44.642857142857139</c:v>
                </c:pt>
                <c:pt idx="7">
                  <c:v>43.859649122807021</c:v>
                </c:pt>
                <c:pt idx="8">
                  <c:v>43.103448275862071</c:v>
                </c:pt>
                <c:pt idx="9">
                  <c:v>42.372881355932208</c:v>
                </c:pt>
                <c:pt idx="10">
                  <c:v>41.666666666666671</c:v>
                </c:pt>
                <c:pt idx="11">
                  <c:v>40.983606557377051</c:v>
                </c:pt>
                <c:pt idx="12">
                  <c:v>40.322580645161288</c:v>
                </c:pt>
                <c:pt idx="13">
                  <c:v>39.682539682539684</c:v>
                </c:pt>
                <c:pt idx="14">
                  <c:v>39.0625</c:v>
                </c:pt>
                <c:pt idx="15">
                  <c:v>38.46153846153846</c:v>
                </c:pt>
                <c:pt idx="16">
                  <c:v>37.878787878787875</c:v>
                </c:pt>
                <c:pt idx="17">
                  <c:v>37.31343283582089</c:v>
                </c:pt>
                <c:pt idx="18">
                  <c:v>36.764705882352942</c:v>
                </c:pt>
                <c:pt idx="19">
                  <c:v>36.231884057971008</c:v>
                </c:pt>
                <c:pt idx="20">
                  <c:v>35.714285714285708</c:v>
                </c:pt>
                <c:pt idx="21">
                  <c:v>35.2112676056338</c:v>
                </c:pt>
                <c:pt idx="22">
                  <c:v>34.722222222222221</c:v>
                </c:pt>
                <c:pt idx="23">
                  <c:v>34.246575342465746</c:v>
                </c:pt>
                <c:pt idx="24">
                  <c:v>33.783783783783782</c:v>
                </c:pt>
                <c:pt idx="25">
                  <c:v>33.333333333333329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22608"/>
        <c:axId val="-106915536"/>
      </c:scatterChart>
      <c:scatterChart>
        <c:scatterStyle val="lineMarker"/>
        <c:varyColors val="0"/>
        <c:ser>
          <c:idx val="2"/>
          <c:order val="2"/>
          <c:tx>
            <c:strRef>
              <c:f>acce!$D$6:$D$6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yVal>
            <c:numRef>
              <c:f>acce!$D$7:$D$32</c:f>
              <c:numCache>
                <c:formatCode>General</c:formatCode>
                <c:ptCount val="2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1.5200000000000002</c:v>
                </c:pt>
                <c:pt idx="14">
                  <c:v>1.56</c:v>
                </c:pt>
                <c:pt idx="15">
                  <c:v>1.6</c:v>
                </c:pt>
                <c:pt idx="16">
                  <c:v>1.6400000000000001</c:v>
                </c:pt>
                <c:pt idx="17">
                  <c:v>1.6800000000000002</c:v>
                </c:pt>
                <c:pt idx="18">
                  <c:v>1.7200000000000002</c:v>
                </c:pt>
                <c:pt idx="19">
                  <c:v>1.7600000000000002</c:v>
                </c:pt>
                <c:pt idx="20">
                  <c:v>1.8000000000000003</c:v>
                </c:pt>
                <c:pt idx="21">
                  <c:v>1.84</c:v>
                </c:pt>
                <c:pt idx="22">
                  <c:v>1.8800000000000003</c:v>
                </c:pt>
                <c:pt idx="23">
                  <c:v>1.9200000000000004</c:v>
                </c:pt>
                <c:pt idx="24">
                  <c:v>1.9600000000000004</c:v>
                </c:pt>
                <c:pt idx="25">
                  <c:v>2.0000000000000004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acce!$G$6:$G$6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yVal>
            <c:numRef>
              <c:f>acce!$G$7:$G$32</c:f>
              <c:numCache>
                <c:formatCode>General</c:formatCode>
                <c:ptCount val="2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1.3599999999999999</c:v>
                </c:pt>
                <c:pt idx="19">
                  <c:v>1.3800000000000003</c:v>
                </c:pt>
                <c:pt idx="20">
                  <c:v>1.4000000000000001</c:v>
                </c:pt>
                <c:pt idx="21">
                  <c:v>1.4200000000000002</c:v>
                </c:pt>
                <c:pt idx="22">
                  <c:v>1.44</c:v>
                </c:pt>
                <c:pt idx="23">
                  <c:v>1.4600000000000004</c:v>
                </c:pt>
                <c:pt idx="24">
                  <c:v>1.48</c:v>
                </c:pt>
                <c:pt idx="25">
                  <c:v>1.5000000000000002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11728"/>
        <c:axId val="-106913360"/>
      </c:scatterChart>
      <c:valAx>
        <c:axId val="-10691553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06922608"/>
        <c:crossesAt val="0"/>
        <c:crossBetween val="midCat"/>
      </c:valAx>
      <c:valAx>
        <c:axId val="-1069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06915536"/>
        <c:crossesAt val="0"/>
        <c:crossBetween val="midCat"/>
      </c:valAx>
      <c:valAx>
        <c:axId val="-106913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06911728"/>
        <c:crosses val="max"/>
        <c:crossBetween val="midCat"/>
      </c:valAx>
      <c:valAx>
        <c:axId val="-106911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69133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294990</xdr:colOff>
      <xdr:row>6</xdr:row>
      <xdr:rowOff>3060</xdr:rowOff>
    </xdr:from>
    <xdr:ext cx="4832280" cy="420948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3" sqref="D3"/>
    </sheetView>
  </sheetViews>
  <sheetFormatPr baseColWidth="10" defaultRowHeight="14.25" x14ac:dyDescent="0.2"/>
  <cols>
    <col min="1" max="1" width="17.25" customWidth="1"/>
    <col min="2" max="2" width="13.75" customWidth="1"/>
    <col min="3" max="3" width="10.375" customWidth="1"/>
    <col min="4" max="4" width="11.375" customWidth="1"/>
    <col min="5" max="5" width="13.875" customWidth="1"/>
    <col min="6" max="6" width="9.625" customWidth="1"/>
    <col min="7" max="7" width="11.25" customWidth="1"/>
    <col min="8" max="1023" width="10.75" customWidth="1"/>
  </cols>
  <sheetData>
    <row r="1" spans="1:8" x14ac:dyDescent="0.2">
      <c r="A1" t="s">
        <v>0</v>
      </c>
      <c r="B1" s="19">
        <v>50</v>
      </c>
    </row>
    <row r="2" spans="1:8" x14ac:dyDescent="0.2">
      <c r="A2" t="s">
        <v>1</v>
      </c>
      <c r="B2" s="19">
        <v>1</v>
      </c>
    </row>
    <row r="5" spans="1:8" x14ac:dyDescent="0.2">
      <c r="A5" s="4" t="s">
        <v>2</v>
      </c>
      <c r="B5" s="5">
        <v>0.2</v>
      </c>
      <c r="C5" s="6"/>
      <c r="D5" s="7"/>
      <c r="E5" s="1">
        <v>0.1</v>
      </c>
      <c r="F5" s="4"/>
      <c r="G5" s="4"/>
      <c r="H5" s="22" t="s">
        <v>17</v>
      </c>
    </row>
    <row r="6" spans="1:8" s="2" customFormat="1" ht="15" thickBot="1" x14ac:dyDescent="0.25">
      <c r="A6" s="18" t="s">
        <v>3</v>
      </c>
      <c r="B6" s="9" t="s">
        <v>4</v>
      </c>
      <c r="C6" s="8" t="s">
        <v>5</v>
      </c>
      <c r="D6" s="10" t="s">
        <v>6</v>
      </c>
      <c r="E6" s="8" t="s">
        <v>7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32" si="0">1+$A7*B$5</f>
        <v>1</v>
      </c>
      <c r="C7" s="12">
        <f t="shared" ref="C7:C32" si="1">$B$1/B7</f>
        <v>50</v>
      </c>
      <c r="D7" s="13">
        <f t="shared" ref="D7:D32" si="2">+$B$2*$B$1/C7</f>
        <v>1</v>
      </c>
      <c r="E7" s="15">
        <f t="shared" ref="E7:E32" si="3">1+$A7*E$5</f>
        <v>1</v>
      </c>
      <c r="F7" s="15">
        <f t="shared" ref="F7:F32" si="4">$B$1/E7</f>
        <v>50</v>
      </c>
      <c r="G7" s="15">
        <f t="shared" ref="G7:G32" si="5">+$B$2*$B$1/F7</f>
        <v>1</v>
      </c>
      <c r="H7" s="24">
        <v>0</v>
      </c>
    </row>
    <row r="8" spans="1:8" x14ac:dyDescent="0.2">
      <c r="A8" s="17">
        <f t="shared" ref="A8:A32" si="6">+A7+0.2</f>
        <v>0.2</v>
      </c>
      <c r="B8" s="11">
        <f t="shared" si="0"/>
        <v>1.04</v>
      </c>
      <c r="C8" s="14">
        <f t="shared" si="1"/>
        <v>48.076923076923073</v>
      </c>
      <c r="D8" s="13">
        <f t="shared" si="2"/>
        <v>1.04</v>
      </c>
      <c r="E8" s="15">
        <f t="shared" si="3"/>
        <v>1.02</v>
      </c>
      <c r="F8" s="16">
        <f t="shared" si="4"/>
        <v>49.019607843137251</v>
      </c>
      <c r="G8" s="15">
        <f t="shared" si="5"/>
        <v>1.02</v>
      </c>
      <c r="H8" s="24">
        <f t="shared" ref="H8:H23" si="7">G8/D8-1</f>
        <v>-1.9230769230769273E-2</v>
      </c>
    </row>
    <row r="9" spans="1:8" x14ac:dyDescent="0.2">
      <c r="A9" s="17">
        <f t="shared" si="6"/>
        <v>0.4</v>
      </c>
      <c r="B9" s="11">
        <f t="shared" si="0"/>
        <v>1.08</v>
      </c>
      <c r="C9" s="14">
        <f t="shared" si="1"/>
        <v>46.296296296296291</v>
      </c>
      <c r="D9" s="13">
        <f t="shared" si="2"/>
        <v>1.08</v>
      </c>
      <c r="E9" s="15">
        <f t="shared" si="3"/>
        <v>1.04</v>
      </c>
      <c r="F9" s="16">
        <f t="shared" si="4"/>
        <v>48.076923076923073</v>
      </c>
      <c r="G9" s="15">
        <f t="shared" si="5"/>
        <v>1.04</v>
      </c>
      <c r="H9" s="24">
        <f t="shared" si="7"/>
        <v>-3.703703703703709E-2</v>
      </c>
    </row>
    <row r="10" spans="1:8" x14ac:dyDescent="0.2">
      <c r="A10" s="17">
        <f t="shared" si="6"/>
        <v>0.60000000000000009</v>
      </c>
      <c r="B10" s="11">
        <f t="shared" si="0"/>
        <v>1.1200000000000001</v>
      </c>
      <c r="C10" s="14">
        <f t="shared" si="1"/>
        <v>44.642857142857139</v>
      </c>
      <c r="D10" s="13">
        <f t="shared" si="2"/>
        <v>1.1200000000000001</v>
      </c>
      <c r="E10" s="15">
        <f t="shared" si="3"/>
        <v>1.06</v>
      </c>
      <c r="F10" s="16">
        <f t="shared" si="4"/>
        <v>47.169811320754718</v>
      </c>
      <c r="G10" s="15">
        <f t="shared" si="5"/>
        <v>1.06</v>
      </c>
      <c r="H10" s="24">
        <f t="shared" si="7"/>
        <v>-5.3571428571428603E-2</v>
      </c>
    </row>
    <row r="11" spans="1:8" x14ac:dyDescent="0.2">
      <c r="A11" s="17">
        <f t="shared" si="6"/>
        <v>0.8</v>
      </c>
      <c r="B11" s="11">
        <f t="shared" si="0"/>
        <v>1.1600000000000001</v>
      </c>
      <c r="C11" s="14">
        <f t="shared" si="1"/>
        <v>43.103448275862064</v>
      </c>
      <c r="D11" s="13">
        <f t="shared" si="2"/>
        <v>1.1600000000000001</v>
      </c>
      <c r="E11" s="15">
        <f t="shared" si="3"/>
        <v>1.08</v>
      </c>
      <c r="F11" s="16">
        <f t="shared" si="4"/>
        <v>46.296296296296291</v>
      </c>
      <c r="G11" s="15">
        <f t="shared" si="5"/>
        <v>1.08</v>
      </c>
      <c r="H11" s="24">
        <f t="shared" si="7"/>
        <v>-6.8965517241379337E-2</v>
      </c>
    </row>
    <row r="12" spans="1:8" x14ac:dyDescent="0.2">
      <c r="A12" s="17">
        <f t="shared" si="6"/>
        <v>1</v>
      </c>
      <c r="B12" s="11">
        <f t="shared" si="0"/>
        <v>1.2</v>
      </c>
      <c r="C12" s="14">
        <f t="shared" si="1"/>
        <v>41.666666666666671</v>
      </c>
      <c r="D12" s="13">
        <f t="shared" si="2"/>
        <v>1.2</v>
      </c>
      <c r="E12" s="15">
        <f t="shared" si="3"/>
        <v>1.1000000000000001</v>
      </c>
      <c r="F12" s="16">
        <f t="shared" si="4"/>
        <v>45.454545454545453</v>
      </c>
      <c r="G12" s="15">
        <f t="shared" si="5"/>
        <v>1.1000000000000001</v>
      </c>
      <c r="H12" s="24">
        <f t="shared" si="7"/>
        <v>-8.3333333333333259E-2</v>
      </c>
    </row>
    <row r="13" spans="1:8" x14ac:dyDescent="0.2">
      <c r="A13" s="17">
        <f t="shared" si="6"/>
        <v>1.2</v>
      </c>
      <c r="B13" s="11">
        <f t="shared" si="0"/>
        <v>1.24</v>
      </c>
      <c r="C13" s="14">
        <f t="shared" si="1"/>
        <v>40.322580645161288</v>
      </c>
      <c r="D13" s="13">
        <f t="shared" si="2"/>
        <v>1.24</v>
      </c>
      <c r="E13" s="15">
        <f t="shared" si="3"/>
        <v>1.1200000000000001</v>
      </c>
      <c r="F13" s="16">
        <f t="shared" si="4"/>
        <v>44.642857142857139</v>
      </c>
      <c r="G13" s="15">
        <f t="shared" si="5"/>
        <v>1.1200000000000001</v>
      </c>
      <c r="H13" s="24">
        <f t="shared" si="7"/>
        <v>-9.6774193548387011E-2</v>
      </c>
    </row>
    <row r="14" spans="1:8" x14ac:dyDescent="0.2">
      <c r="A14" s="17">
        <f t="shared" si="6"/>
        <v>1.4</v>
      </c>
      <c r="B14" s="11">
        <f t="shared" si="0"/>
        <v>1.28</v>
      </c>
      <c r="C14" s="14">
        <f t="shared" si="1"/>
        <v>39.0625</v>
      </c>
      <c r="D14" s="13">
        <f t="shared" si="2"/>
        <v>1.28</v>
      </c>
      <c r="E14" s="15">
        <f t="shared" si="3"/>
        <v>1.1399999999999999</v>
      </c>
      <c r="F14" s="16">
        <f t="shared" si="4"/>
        <v>43.859649122807021</v>
      </c>
      <c r="G14" s="15">
        <f t="shared" si="5"/>
        <v>1.1399999999999999</v>
      </c>
      <c r="H14" s="24">
        <f t="shared" si="7"/>
        <v>-0.10937500000000011</v>
      </c>
    </row>
    <row r="15" spans="1:8" x14ac:dyDescent="0.2">
      <c r="A15" s="17">
        <f t="shared" si="6"/>
        <v>1.5999999999999999</v>
      </c>
      <c r="B15" s="11">
        <f t="shared" si="0"/>
        <v>1.32</v>
      </c>
      <c r="C15" s="26">
        <f t="shared" si="1"/>
        <v>37.878787878787875</v>
      </c>
      <c r="D15" s="27">
        <f t="shared" si="2"/>
        <v>1.32</v>
      </c>
      <c r="E15" s="28">
        <f t="shared" si="3"/>
        <v>1.1599999999999999</v>
      </c>
      <c r="F15" s="29">
        <f t="shared" si="4"/>
        <v>43.103448275862071</v>
      </c>
      <c r="G15" s="28">
        <f t="shared" si="5"/>
        <v>1.1599999999999999</v>
      </c>
      <c r="H15" s="30">
        <f t="shared" si="7"/>
        <v>-0.12121212121212133</v>
      </c>
    </row>
    <row r="16" spans="1:8" x14ac:dyDescent="0.2">
      <c r="A16" s="17">
        <f t="shared" si="6"/>
        <v>1.7999999999999998</v>
      </c>
      <c r="B16" s="11">
        <f t="shared" si="0"/>
        <v>1.3599999999999999</v>
      </c>
      <c r="C16" s="14">
        <f t="shared" si="1"/>
        <v>36.764705882352942</v>
      </c>
      <c r="D16" s="13">
        <f t="shared" si="2"/>
        <v>1.3599999999999999</v>
      </c>
      <c r="E16" s="15">
        <f t="shared" si="3"/>
        <v>1.18</v>
      </c>
      <c r="F16" s="16">
        <f t="shared" si="4"/>
        <v>42.372881355932208</v>
      </c>
      <c r="G16" s="15">
        <f t="shared" si="5"/>
        <v>1.18</v>
      </c>
      <c r="H16" s="24">
        <f t="shared" si="7"/>
        <v>-0.13235294117647056</v>
      </c>
    </row>
    <row r="17" spans="1:8" x14ac:dyDescent="0.2">
      <c r="A17" s="17">
        <f t="shared" si="6"/>
        <v>1.9999999999999998</v>
      </c>
      <c r="B17" s="11">
        <f t="shared" si="0"/>
        <v>1.4</v>
      </c>
      <c r="C17" s="14">
        <f t="shared" si="1"/>
        <v>35.714285714285715</v>
      </c>
      <c r="D17" s="13">
        <f t="shared" si="2"/>
        <v>1.4</v>
      </c>
      <c r="E17" s="15">
        <f t="shared" si="3"/>
        <v>1.2</v>
      </c>
      <c r="F17" s="16">
        <f t="shared" si="4"/>
        <v>41.666666666666671</v>
      </c>
      <c r="G17" s="15">
        <f t="shared" si="5"/>
        <v>1.2</v>
      </c>
      <c r="H17" s="24">
        <f t="shared" si="7"/>
        <v>-0.14285714285714279</v>
      </c>
    </row>
    <row r="18" spans="1:8" x14ac:dyDescent="0.2">
      <c r="A18" s="17">
        <f t="shared" si="6"/>
        <v>2.1999999999999997</v>
      </c>
      <c r="B18" s="11">
        <f t="shared" si="0"/>
        <v>1.44</v>
      </c>
      <c r="C18" s="14">
        <f t="shared" si="1"/>
        <v>34.722222222222221</v>
      </c>
      <c r="D18" s="13">
        <f t="shared" si="2"/>
        <v>1.44</v>
      </c>
      <c r="E18" s="15">
        <f t="shared" si="3"/>
        <v>1.22</v>
      </c>
      <c r="F18" s="16">
        <f t="shared" si="4"/>
        <v>40.983606557377051</v>
      </c>
      <c r="G18" s="15">
        <f t="shared" si="5"/>
        <v>1.22</v>
      </c>
      <c r="H18" s="24">
        <f t="shared" si="7"/>
        <v>-0.15277777777777779</v>
      </c>
    </row>
    <row r="19" spans="1:8" x14ac:dyDescent="0.2">
      <c r="A19" s="17">
        <f t="shared" si="6"/>
        <v>2.4</v>
      </c>
      <c r="B19" s="11">
        <f t="shared" si="0"/>
        <v>1.48</v>
      </c>
      <c r="C19" s="14">
        <f t="shared" si="1"/>
        <v>33.783783783783782</v>
      </c>
      <c r="D19" s="13">
        <f t="shared" si="2"/>
        <v>1.48</v>
      </c>
      <c r="E19" s="15">
        <f t="shared" si="3"/>
        <v>1.24</v>
      </c>
      <c r="F19" s="16">
        <f t="shared" si="4"/>
        <v>40.322580645161288</v>
      </c>
      <c r="G19" s="15">
        <f t="shared" si="5"/>
        <v>1.24</v>
      </c>
      <c r="H19" s="24">
        <f t="shared" si="7"/>
        <v>-0.16216216216216217</v>
      </c>
    </row>
    <row r="20" spans="1:8" x14ac:dyDescent="0.2">
      <c r="A20" s="17">
        <f t="shared" si="6"/>
        <v>2.6</v>
      </c>
      <c r="B20" s="11">
        <f t="shared" si="0"/>
        <v>1.52</v>
      </c>
      <c r="C20" s="14">
        <f t="shared" si="1"/>
        <v>32.89473684210526</v>
      </c>
      <c r="D20" s="13">
        <f t="shared" si="2"/>
        <v>1.5200000000000002</v>
      </c>
      <c r="E20" s="15">
        <f t="shared" si="3"/>
        <v>1.26</v>
      </c>
      <c r="F20" s="16">
        <f t="shared" si="4"/>
        <v>39.682539682539684</v>
      </c>
      <c r="G20" s="15">
        <f t="shared" si="5"/>
        <v>1.26</v>
      </c>
      <c r="H20" s="24">
        <f t="shared" si="7"/>
        <v>-0.17105263157894746</v>
      </c>
    </row>
    <row r="21" spans="1:8" x14ac:dyDescent="0.2">
      <c r="A21" s="17">
        <f t="shared" si="6"/>
        <v>2.8000000000000003</v>
      </c>
      <c r="B21" s="11">
        <f t="shared" si="0"/>
        <v>1.56</v>
      </c>
      <c r="C21" s="14">
        <f t="shared" si="1"/>
        <v>32.051282051282051</v>
      </c>
      <c r="D21" s="13">
        <f t="shared" si="2"/>
        <v>1.56</v>
      </c>
      <c r="E21" s="15">
        <f t="shared" si="3"/>
        <v>1.28</v>
      </c>
      <c r="F21" s="16">
        <f t="shared" si="4"/>
        <v>39.0625</v>
      </c>
      <c r="G21" s="15">
        <f t="shared" si="5"/>
        <v>1.28</v>
      </c>
      <c r="H21" s="24">
        <f t="shared" si="7"/>
        <v>-0.17948717948717952</v>
      </c>
    </row>
    <row r="22" spans="1:8" x14ac:dyDescent="0.2">
      <c r="A22" s="17">
        <f t="shared" si="6"/>
        <v>3.0000000000000004</v>
      </c>
      <c r="B22" s="11">
        <f t="shared" si="0"/>
        <v>1.6</v>
      </c>
      <c r="C22" s="14">
        <f t="shared" si="1"/>
        <v>31.25</v>
      </c>
      <c r="D22" s="13">
        <f t="shared" si="2"/>
        <v>1.6</v>
      </c>
      <c r="E22" s="15">
        <f t="shared" si="3"/>
        <v>1.3</v>
      </c>
      <c r="F22" s="16">
        <f t="shared" si="4"/>
        <v>38.46153846153846</v>
      </c>
      <c r="G22" s="15">
        <f t="shared" si="5"/>
        <v>1.3</v>
      </c>
      <c r="H22" s="24">
        <f t="shared" si="7"/>
        <v>-0.1875</v>
      </c>
    </row>
    <row r="23" spans="1:8" x14ac:dyDescent="0.2">
      <c r="A23" s="17">
        <f t="shared" si="6"/>
        <v>3.2000000000000006</v>
      </c>
      <c r="B23" s="11">
        <f t="shared" si="0"/>
        <v>1.6400000000000001</v>
      </c>
      <c r="C23" s="26">
        <f t="shared" si="1"/>
        <v>30.487804878048777</v>
      </c>
      <c r="D23" s="27">
        <f t="shared" si="2"/>
        <v>1.6400000000000001</v>
      </c>
      <c r="E23" s="28">
        <f t="shared" si="3"/>
        <v>1.32</v>
      </c>
      <c r="F23" s="29">
        <f t="shared" si="4"/>
        <v>37.878787878787875</v>
      </c>
      <c r="G23" s="28">
        <f t="shared" si="5"/>
        <v>1.32</v>
      </c>
      <c r="H23" s="30">
        <f t="shared" si="7"/>
        <v>-0.19512195121951226</v>
      </c>
    </row>
    <row r="24" spans="1:8" x14ac:dyDescent="0.2">
      <c r="A24" s="17">
        <f t="shared" si="6"/>
        <v>3.4000000000000008</v>
      </c>
      <c r="B24" s="11">
        <f t="shared" si="0"/>
        <v>1.6800000000000002</v>
      </c>
      <c r="C24" s="20">
        <f t="shared" si="1"/>
        <v>29.761904761904759</v>
      </c>
      <c r="D24" s="27">
        <f t="shared" si="2"/>
        <v>1.6800000000000002</v>
      </c>
      <c r="E24" s="28">
        <f t="shared" si="3"/>
        <v>1.34</v>
      </c>
      <c r="F24" s="21">
        <f t="shared" si="4"/>
        <v>37.31343283582089</v>
      </c>
      <c r="G24" s="28">
        <f t="shared" si="5"/>
        <v>1.34</v>
      </c>
      <c r="H24" s="25">
        <f>G24/D24-1</f>
        <v>-0.20238095238095244</v>
      </c>
    </row>
    <row r="25" spans="1:8" x14ac:dyDescent="0.2">
      <c r="A25" s="17">
        <f t="shared" si="6"/>
        <v>3.600000000000001</v>
      </c>
      <c r="B25" s="11">
        <f t="shared" si="0"/>
        <v>1.7200000000000002</v>
      </c>
      <c r="C25" s="26">
        <f t="shared" si="1"/>
        <v>29.069767441860463</v>
      </c>
      <c r="D25" s="27">
        <f t="shared" si="2"/>
        <v>1.7200000000000002</v>
      </c>
      <c r="E25" s="28">
        <f t="shared" si="3"/>
        <v>1.36</v>
      </c>
      <c r="F25" s="29">
        <f t="shared" si="4"/>
        <v>36.764705882352942</v>
      </c>
      <c r="G25" s="28">
        <f t="shared" si="5"/>
        <v>1.3599999999999999</v>
      </c>
      <c r="H25" s="30">
        <f t="shared" ref="H25:H32" si="8">G25/D25-1</f>
        <v>-0.2093023255813955</v>
      </c>
    </row>
    <row r="26" spans="1:8" x14ac:dyDescent="0.2">
      <c r="A26" s="17">
        <f t="shared" si="6"/>
        <v>3.8000000000000012</v>
      </c>
      <c r="B26" s="11">
        <f t="shared" si="0"/>
        <v>1.7600000000000002</v>
      </c>
      <c r="C26" s="14">
        <f t="shared" si="1"/>
        <v>28.409090909090907</v>
      </c>
      <c r="D26" s="13">
        <f t="shared" si="2"/>
        <v>1.7600000000000002</v>
      </c>
      <c r="E26" s="15">
        <f t="shared" si="3"/>
        <v>1.3800000000000001</v>
      </c>
      <c r="F26" s="16">
        <f t="shared" si="4"/>
        <v>36.231884057971008</v>
      </c>
      <c r="G26" s="15">
        <f t="shared" si="5"/>
        <v>1.3800000000000003</v>
      </c>
      <c r="H26" s="24">
        <f t="shared" si="8"/>
        <v>-0.21590909090909083</v>
      </c>
    </row>
    <row r="27" spans="1:8" x14ac:dyDescent="0.2">
      <c r="A27" s="17">
        <f t="shared" si="6"/>
        <v>4.0000000000000009</v>
      </c>
      <c r="B27" s="11">
        <f t="shared" si="0"/>
        <v>1.8000000000000003</v>
      </c>
      <c r="C27" s="14">
        <f t="shared" si="1"/>
        <v>27.777777777777775</v>
      </c>
      <c r="D27" s="13">
        <f t="shared" si="2"/>
        <v>1.8000000000000003</v>
      </c>
      <c r="E27" s="15">
        <f t="shared" si="3"/>
        <v>1.4000000000000001</v>
      </c>
      <c r="F27" s="16">
        <f t="shared" si="4"/>
        <v>35.714285714285708</v>
      </c>
      <c r="G27" s="15">
        <f t="shared" si="5"/>
        <v>1.4000000000000001</v>
      </c>
      <c r="H27" s="24">
        <f t="shared" si="8"/>
        <v>-0.22222222222222221</v>
      </c>
    </row>
    <row r="28" spans="1:8" x14ac:dyDescent="0.2">
      <c r="A28" s="17">
        <f t="shared" si="6"/>
        <v>4.2000000000000011</v>
      </c>
      <c r="B28" s="11">
        <f t="shared" si="0"/>
        <v>1.8400000000000003</v>
      </c>
      <c r="C28" s="14">
        <f t="shared" si="1"/>
        <v>27.173913043478258</v>
      </c>
      <c r="D28" s="13">
        <f t="shared" si="2"/>
        <v>1.84</v>
      </c>
      <c r="E28" s="15">
        <f t="shared" si="3"/>
        <v>1.4200000000000002</v>
      </c>
      <c r="F28" s="16">
        <f t="shared" si="4"/>
        <v>35.2112676056338</v>
      </c>
      <c r="G28" s="15">
        <f t="shared" si="5"/>
        <v>1.4200000000000002</v>
      </c>
      <c r="H28" s="24">
        <f t="shared" si="8"/>
        <v>-0.22826086956521729</v>
      </c>
    </row>
    <row r="29" spans="1:8" x14ac:dyDescent="0.2">
      <c r="A29" s="17">
        <f t="shared" si="6"/>
        <v>4.4000000000000012</v>
      </c>
      <c r="B29" s="11">
        <f t="shared" si="0"/>
        <v>1.8800000000000003</v>
      </c>
      <c r="C29" s="14">
        <f t="shared" si="1"/>
        <v>26.595744680851059</v>
      </c>
      <c r="D29" s="13">
        <f t="shared" si="2"/>
        <v>1.8800000000000003</v>
      </c>
      <c r="E29" s="15">
        <f t="shared" si="3"/>
        <v>1.4400000000000002</v>
      </c>
      <c r="F29" s="16">
        <f t="shared" si="4"/>
        <v>34.722222222222221</v>
      </c>
      <c r="G29" s="15">
        <f t="shared" si="5"/>
        <v>1.44</v>
      </c>
      <c r="H29" s="24">
        <f t="shared" si="8"/>
        <v>-0.23404255319148948</v>
      </c>
    </row>
    <row r="30" spans="1:8" x14ac:dyDescent="0.2">
      <c r="A30" s="17">
        <f t="shared" si="6"/>
        <v>4.6000000000000014</v>
      </c>
      <c r="B30" s="11">
        <f t="shared" si="0"/>
        <v>1.9200000000000004</v>
      </c>
      <c r="C30" s="14">
        <f t="shared" si="1"/>
        <v>26.041666666666661</v>
      </c>
      <c r="D30" s="13">
        <f t="shared" si="2"/>
        <v>1.9200000000000004</v>
      </c>
      <c r="E30" s="15">
        <f t="shared" si="3"/>
        <v>1.4600000000000002</v>
      </c>
      <c r="F30" s="16">
        <f t="shared" si="4"/>
        <v>34.246575342465746</v>
      </c>
      <c r="G30" s="15">
        <f t="shared" si="5"/>
        <v>1.4600000000000004</v>
      </c>
      <c r="H30" s="24">
        <f t="shared" si="8"/>
        <v>-0.23958333333333326</v>
      </c>
    </row>
    <row r="31" spans="1:8" x14ac:dyDescent="0.2">
      <c r="A31" s="17">
        <f t="shared" si="6"/>
        <v>4.8000000000000016</v>
      </c>
      <c r="B31" s="11">
        <f t="shared" si="0"/>
        <v>1.9600000000000004</v>
      </c>
      <c r="C31" s="14">
        <f t="shared" si="1"/>
        <v>25.510204081632647</v>
      </c>
      <c r="D31" s="13">
        <f t="shared" si="2"/>
        <v>1.9600000000000004</v>
      </c>
      <c r="E31" s="15">
        <f t="shared" si="3"/>
        <v>1.4800000000000002</v>
      </c>
      <c r="F31" s="16">
        <f t="shared" si="4"/>
        <v>33.783783783783782</v>
      </c>
      <c r="G31" s="15">
        <f t="shared" si="5"/>
        <v>1.48</v>
      </c>
      <c r="H31" s="24">
        <f t="shared" si="8"/>
        <v>-0.24489795918367363</v>
      </c>
    </row>
    <row r="32" spans="1:8" x14ac:dyDescent="0.2">
      <c r="A32" s="17">
        <f t="shared" si="6"/>
        <v>5.0000000000000018</v>
      </c>
      <c r="B32" s="11">
        <f t="shared" si="0"/>
        <v>2.0000000000000004</v>
      </c>
      <c r="C32" s="12">
        <f t="shared" si="1"/>
        <v>24.999999999999993</v>
      </c>
      <c r="D32" s="13">
        <f t="shared" si="2"/>
        <v>2.0000000000000004</v>
      </c>
      <c r="E32" s="15">
        <f t="shared" si="3"/>
        <v>1.5000000000000002</v>
      </c>
      <c r="F32" s="16">
        <f t="shared" si="4"/>
        <v>33.333333333333329</v>
      </c>
      <c r="G32" s="15">
        <f t="shared" si="5"/>
        <v>1.5000000000000002</v>
      </c>
      <c r="H32" s="24">
        <f t="shared" si="8"/>
        <v>-0.25</v>
      </c>
    </row>
    <row r="33" spans="1:7" x14ac:dyDescent="0.2">
      <c r="A33" t="s">
        <v>10</v>
      </c>
      <c r="B33" s="3" t="s">
        <v>11</v>
      </c>
      <c r="C33" s="2" t="s">
        <v>12</v>
      </c>
      <c r="D33" s="2" t="s">
        <v>13</v>
      </c>
      <c r="E33" s="15" t="s">
        <v>14</v>
      </c>
      <c r="F33" s="15" t="s">
        <v>15</v>
      </c>
      <c r="G33" s="15" t="s">
        <v>16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2"/>
    </sheetView>
  </sheetViews>
  <sheetFormatPr baseColWidth="10" defaultRowHeight="14.25" x14ac:dyDescent="0.2"/>
  <cols>
    <col min="1" max="1" width="10.75" customWidth="1"/>
  </cols>
  <sheetData>
    <row r="1" spans="1:8" x14ac:dyDescent="0.2">
      <c r="A1" t="s">
        <v>0</v>
      </c>
      <c r="B1" s="19">
        <v>40</v>
      </c>
    </row>
    <row r="2" spans="1:8" x14ac:dyDescent="0.2">
      <c r="A2" t="s">
        <v>1</v>
      </c>
      <c r="B2" s="19">
        <v>1</v>
      </c>
    </row>
    <row r="5" spans="1:8" x14ac:dyDescent="0.2">
      <c r="A5" s="4" t="s">
        <v>18</v>
      </c>
      <c r="B5" s="5">
        <v>0.02</v>
      </c>
      <c r="C5" s="6"/>
      <c r="D5" s="7"/>
      <c r="E5" s="1">
        <v>0.03</v>
      </c>
      <c r="F5" s="4"/>
      <c r="G5" s="4"/>
      <c r="H5" s="22" t="s">
        <v>17</v>
      </c>
    </row>
    <row r="6" spans="1:8" ht="15" thickBot="1" x14ac:dyDescent="0.25">
      <c r="A6" s="18" t="s">
        <v>19</v>
      </c>
      <c r="B6" s="9" t="s">
        <v>20</v>
      </c>
      <c r="C6" s="8" t="s">
        <v>5</v>
      </c>
      <c r="D6" s="10" t="s">
        <v>6</v>
      </c>
      <c r="E6" s="8" t="s">
        <v>21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22" si="0">1+$A7*B$5</f>
        <v>1</v>
      </c>
      <c r="C7" s="12">
        <f t="shared" ref="C7:C10" si="1">$B$1/B7</f>
        <v>40</v>
      </c>
      <c r="D7" s="13">
        <f t="shared" ref="D7:D10" si="2">+$B$2*$B$1/C7</f>
        <v>1</v>
      </c>
      <c r="E7" s="15">
        <f t="shared" ref="E7:E22" si="3">1+$A7*E$5</f>
        <v>1</v>
      </c>
      <c r="F7" s="15">
        <f t="shared" ref="F7:F10" si="4">$B$1/E7</f>
        <v>40</v>
      </c>
      <c r="G7" s="15">
        <f t="shared" ref="G7:G10" si="5">+$B$2*$B$1/F7</f>
        <v>1</v>
      </c>
      <c r="H7" s="24">
        <v>0</v>
      </c>
    </row>
    <row r="8" spans="1:8" x14ac:dyDescent="0.2">
      <c r="A8" s="17">
        <v>2</v>
      </c>
      <c r="B8" s="11">
        <f t="shared" si="0"/>
        <v>1.04</v>
      </c>
      <c r="C8" s="14">
        <f t="shared" si="1"/>
        <v>38.46153846153846</v>
      </c>
      <c r="D8" s="13">
        <f t="shared" si="2"/>
        <v>1.04</v>
      </c>
      <c r="E8" s="15">
        <f t="shared" si="3"/>
        <v>1.06</v>
      </c>
      <c r="F8" s="16">
        <f t="shared" si="4"/>
        <v>37.735849056603769</v>
      </c>
      <c r="G8" s="15">
        <f t="shared" si="5"/>
        <v>1.06</v>
      </c>
      <c r="H8" s="24">
        <f t="shared" ref="H8:H10" si="6">G8/D8-1</f>
        <v>1.9230769230769162E-2</v>
      </c>
    </row>
    <row r="9" spans="1:8" x14ac:dyDescent="0.2">
      <c r="A9" s="17">
        <f>A8+2</f>
        <v>4</v>
      </c>
      <c r="B9" s="11">
        <f t="shared" si="0"/>
        <v>1.08</v>
      </c>
      <c r="C9" s="14">
        <f t="shared" si="1"/>
        <v>37.037037037037038</v>
      </c>
      <c r="D9" s="13">
        <f t="shared" si="2"/>
        <v>1.08</v>
      </c>
      <c r="E9" s="15">
        <f t="shared" si="3"/>
        <v>1.1200000000000001</v>
      </c>
      <c r="F9" s="16">
        <f t="shared" si="4"/>
        <v>35.714285714285708</v>
      </c>
      <c r="G9" s="15">
        <f t="shared" si="5"/>
        <v>1.1200000000000001</v>
      </c>
      <c r="H9" s="24">
        <f t="shared" si="6"/>
        <v>3.7037037037036979E-2</v>
      </c>
    </row>
    <row r="10" spans="1:8" x14ac:dyDescent="0.2">
      <c r="A10" s="17">
        <f t="shared" ref="A10:A25" si="7">A9+2</f>
        <v>6</v>
      </c>
      <c r="B10" s="11">
        <f t="shared" si="0"/>
        <v>1.1200000000000001</v>
      </c>
      <c r="C10" s="14">
        <f t="shared" si="1"/>
        <v>35.714285714285708</v>
      </c>
      <c r="D10" s="13">
        <f t="shared" si="2"/>
        <v>1.1200000000000001</v>
      </c>
      <c r="E10" s="15">
        <f t="shared" si="3"/>
        <v>1.18</v>
      </c>
      <c r="F10" s="16">
        <f t="shared" si="4"/>
        <v>33.898305084745765</v>
      </c>
      <c r="G10" s="15">
        <f t="shared" si="5"/>
        <v>1.18</v>
      </c>
      <c r="H10" s="24">
        <f t="shared" si="6"/>
        <v>5.3571428571428381E-2</v>
      </c>
    </row>
    <row r="11" spans="1:8" x14ac:dyDescent="0.2">
      <c r="A11" s="17">
        <f t="shared" si="7"/>
        <v>8</v>
      </c>
      <c r="B11" s="11">
        <f t="shared" si="0"/>
        <v>1.1599999999999999</v>
      </c>
      <c r="C11" s="14">
        <f t="shared" ref="C11:C22" si="8">$B$1/B11</f>
        <v>34.482758620689658</v>
      </c>
      <c r="D11" s="13">
        <f t="shared" ref="D11:D22" si="9">+$B$2*$B$1/C11</f>
        <v>1.1599999999999999</v>
      </c>
      <c r="E11" s="15">
        <f t="shared" si="3"/>
        <v>1.24</v>
      </c>
      <c r="F11" s="16">
        <f t="shared" ref="F11:F22" si="10">$B$1/E11</f>
        <v>32.258064516129032</v>
      </c>
      <c r="G11" s="15">
        <f t="shared" ref="G11:G22" si="11">+$B$2*$B$1/F11</f>
        <v>1.24</v>
      </c>
      <c r="H11" s="24">
        <f t="shared" ref="H11:H22" si="12">G11/D11-1</f>
        <v>6.8965517241379448E-2</v>
      </c>
    </row>
    <row r="12" spans="1:8" x14ac:dyDescent="0.2">
      <c r="A12" s="17">
        <f t="shared" si="7"/>
        <v>10</v>
      </c>
      <c r="B12" s="11">
        <f t="shared" si="0"/>
        <v>1.2</v>
      </c>
      <c r="C12" s="14">
        <f t="shared" si="8"/>
        <v>33.333333333333336</v>
      </c>
      <c r="D12" s="13">
        <f t="shared" si="9"/>
        <v>1.2</v>
      </c>
      <c r="E12" s="15">
        <f t="shared" si="3"/>
        <v>1.3</v>
      </c>
      <c r="F12" s="16">
        <f t="shared" si="10"/>
        <v>30.769230769230766</v>
      </c>
      <c r="G12" s="15">
        <f t="shared" si="11"/>
        <v>1.3</v>
      </c>
      <c r="H12" s="24">
        <f t="shared" si="12"/>
        <v>8.3333333333333481E-2</v>
      </c>
    </row>
    <row r="13" spans="1:8" x14ac:dyDescent="0.2">
      <c r="A13" s="17">
        <f t="shared" si="7"/>
        <v>12</v>
      </c>
      <c r="B13" s="11">
        <f t="shared" si="0"/>
        <v>1.24</v>
      </c>
      <c r="C13" s="14">
        <f t="shared" si="8"/>
        <v>32.258064516129032</v>
      </c>
      <c r="D13" s="13">
        <f t="shared" si="9"/>
        <v>1.24</v>
      </c>
      <c r="E13" s="15">
        <f t="shared" si="3"/>
        <v>1.3599999999999999</v>
      </c>
      <c r="F13" s="16">
        <f t="shared" si="10"/>
        <v>29.411764705882355</v>
      </c>
      <c r="G13" s="15">
        <f t="shared" si="11"/>
        <v>1.3599999999999999</v>
      </c>
      <c r="H13" s="24">
        <f t="shared" si="12"/>
        <v>9.6774193548387011E-2</v>
      </c>
    </row>
    <row r="14" spans="1:8" x14ac:dyDescent="0.2">
      <c r="A14" s="17">
        <f t="shared" si="7"/>
        <v>14</v>
      </c>
      <c r="B14" s="11">
        <f t="shared" si="0"/>
        <v>1.28</v>
      </c>
      <c r="C14" s="14">
        <f t="shared" si="8"/>
        <v>31.25</v>
      </c>
      <c r="D14" s="13">
        <f t="shared" si="9"/>
        <v>1.28</v>
      </c>
      <c r="E14" s="15">
        <f t="shared" si="3"/>
        <v>1.42</v>
      </c>
      <c r="F14" s="16">
        <f t="shared" si="10"/>
        <v>28.169014084507044</v>
      </c>
      <c r="G14" s="15">
        <f t="shared" si="11"/>
        <v>1.42</v>
      </c>
      <c r="H14" s="24">
        <f t="shared" si="12"/>
        <v>0.109375</v>
      </c>
    </row>
    <row r="15" spans="1:8" x14ac:dyDescent="0.2">
      <c r="A15" s="17">
        <f t="shared" si="7"/>
        <v>16</v>
      </c>
      <c r="B15" s="11">
        <f t="shared" si="0"/>
        <v>1.32</v>
      </c>
      <c r="C15" s="20">
        <f t="shared" si="8"/>
        <v>30.303030303030301</v>
      </c>
      <c r="D15" s="13">
        <f t="shared" si="9"/>
        <v>1.32</v>
      </c>
      <c r="E15" s="15">
        <f t="shared" si="3"/>
        <v>1.48</v>
      </c>
      <c r="F15" s="21">
        <f t="shared" si="10"/>
        <v>27.027027027027028</v>
      </c>
      <c r="G15" s="15">
        <f t="shared" si="11"/>
        <v>1.48</v>
      </c>
      <c r="H15" s="25">
        <f t="shared" si="12"/>
        <v>0.1212121212121211</v>
      </c>
    </row>
    <row r="16" spans="1:8" x14ac:dyDescent="0.2">
      <c r="A16" s="17">
        <f t="shared" si="7"/>
        <v>18</v>
      </c>
      <c r="B16" s="11">
        <f t="shared" si="0"/>
        <v>1.3599999999999999</v>
      </c>
      <c r="C16" s="14">
        <f t="shared" si="8"/>
        <v>29.411764705882355</v>
      </c>
      <c r="D16" s="13">
        <f t="shared" si="9"/>
        <v>1.3599999999999999</v>
      </c>
      <c r="E16" s="15">
        <f t="shared" si="3"/>
        <v>1.54</v>
      </c>
      <c r="F16" s="16">
        <f t="shared" si="10"/>
        <v>25.974025974025974</v>
      </c>
      <c r="G16" s="15">
        <f t="shared" si="11"/>
        <v>1.54</v>
      </c>
      <c r="H16" s="24">
        <f t="shared" si="12"/>
        <v>0.13235294117647078</v>
      </c>
    </row>
    <row r="17" spans="1:8" x14ac:dyDescent="0.2">
      <c r="A17" s="17">
        <f t="shared" si="7"/>
        <v>20</v>
      </c>
      <c r="B17" s="11">
        <f t="shared" si="0"/>
        <v>1.4</v>
      </c>
      <c r="C17" s="14">
        <f t="shared" si="8"/>
        <v>28.571428571428573</v>
      </c>
      <c r="D17" s="13">
        <f t="shared" si="9"/>
        <v>1.4</v>
      </c>
      <c r="E17" s="15">
        <f t="shared" si="3"/>
        <v>1.6</v>
      </c>
      <c r="F17" s="16">
        <f t="shared" si="10"/>
        <v>25</v>
      </c>
      <c r="G17" s="15">
        <f t="shared" si="11"/>
        <v>1.6</v>
      </c>
      <c r="H17" s="24">
        <f t="shared" si="12"/>
        <v>0.14285714285714302</v>
      </c>
    </row>
    <row r="18" spans="1:8" x14ac:dyDescent="0.2">
      <c r="A18" s="17">
        <f t="shared" si="7"/>
        <v>22</v>
      </c>
      <c r="B18" s="11">
        <f t="shared" si="0"/>
        <v>1.44</v>
      </c>
      <c r="C18" s="14">
        <f t="shared" si="8"/>
        <v>27.777777777777779</v>
      </c>
      <c r="D18" s="13">
        <f t="shared" si="9"/>
        <v>1.44</v>
      </c>
      <c r="E18" s="15">
        <f t="shared" si="3"/>
        <v>1.66</v>
      </c>
      <c r="F18" s="16">
        <f t="shared" si="10"/>
        <v>24.096385542168676</v>
      </c>
      <c r="G18" s="15">
        <f t="shared" si="11"/>
        <v>1.66</v>
      </c>
      <c r="H18" s="24">
        <f t="shared" si="12"/>
        <v>0.15277777777777768</v>
      </c>
    </row>
    <row r="19" spans="1:8" x14ac:dyDescent="0.2">
      <c r="A19" s="17">
        <f t="shared" si="7"/>
        <v>24</v>
      </c>
      <c r="B19" s="11">
        <f t="shared" si="0"/>
        <v>1.48</v>
      </c>
      <c r="C19" s="14">
        <f t="shared" si="8"/>
        <v>27.027027027027028</v>
      </c>
      <c r="D19" s="13">
        <f t="shared" si="9"/>
        <v>1.48</v>
      </c>
      <c r="E19" s="15">
        <f t="shared" si="3"/>
        <v>1.72</v>
      </c>
      <c r="F19" s="16">
        <f t="shared" si="10"/>
        <v>23.255813953488371</v>
      </c>
      <c r="G19" s="15">
        <f t="shared" si="11"/>
        <v>1.7200000000000002</v>
      </c>
      <c r="H19" s="24">
        <f t="shared" si="12"/>
        <v>0.16216216216216228</v>
      </c>
    </row>
    <row r="20" spans="1:8" x14ac:dyDescent="0.2">
      <c r="A20" s="17">
        <f t="shared" si="7"/>
        <v>26</v>
      </c>
      <c r="B20" s="11">
        <f t="shared" si="0"/>
        <v>1.52</v>
      </c>
      <c r="C20" s="14">
        <f t="shared" si="8"/>
        <v>26.315789473684209</v>
      </c>
      <c r="D20" s="13">
        <f t="shared" si="9"/>
        <v>1.52</v>
      </c>
      <c r="E20" s="15">
        <f t="shared" si="3"/>
        <v>1.78</v>
      </c>
      <c r="F20" s="16">
        <f t="shared" si="10"/>
        <v>22.471910112359549</v>
      </c>
      <c r="G20" s="15">
        <f t="shared" si="11"/>
        <v>1.7800000000000002</v>
      </c>
      <c r="H20" s="24">
        <f t="shared" si="12"/>
        <v>0.17105263157894757</v>
      </c>
    </row>
    <row r="21" spans="1:8" x14ac:dyDescent="0.2">
      <c r="A21" s="17">
        <f t="shared" si="7"/>
        <v>28</v>
      </c>
      <c r="B21" s="11">
        <f t="shared" si="0"/>
        <v>1.56</v>
      </c>
      <c r="C21" s="14">
        <f t="shared" si="8"/>
        <v>25.641025641025639</v>
      </c>
      <c r="D21" s="13">
        <f t="shared" si="9"/>
        <v>1.56</v>
      </c>
      <c r="E21" s="15">
        <f t="shared" si="3"/>
        <v>1.8399999999999999</v>
      </c>
      <c r="F21" s="16">
        <f t="shared" si="10"/>
        <v>21.739130434782609</v>
      </c>
      <c r="G21" s="15">
        <f t="shared" si="11"/>
        <v>1.8399999999999999</v>
      </c>
      <c r="H21" s="24">
        <f t="shared" si="12"/>
        <v>0.17948717948717929</v>
      </c>
    </row>
    <row r="22" spans="1:8" x14ac:dyDescent="0.2">
      <c r="A22" s="17">
        <f t="shared" si="7"/>
        <v>30</v>
      </c>
      <c r="B22" s="11">
        <f t="shared" si="0"/>
        <v>1.6</v>
      </c>
      <c r="C22" s="14">
        <f t="shared" si="8"/>
        <v>25</v>
      </c>
      <c r="D22" s="13">
        <f t="shared" si="9"/>
        <v>1.6</v>
      </c>
      <c r="E22" s="15">
        <f t="shared" si="3"/>
        <v>1.9</v>
      </c>
      <c r="F22" s="16">
        <f t="shared" si="10"/>
        <v>21.05263157894737</v>
      </c>
      <c r="G22" s="15">
        <f t="shared" si="11"/>
        <v>1.9</v>
      </c>
      <c r="H22" s="24">
        <f t="shared" si="12"/>
        <v>0.18749999999999978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F40" sqref="F40"/>
    </sheetView>
  </sheetViews>
  <sheetFormatPr baseColWidth="10" defaultRowHeight="14.25" x14ac:dyDescent="0.2"/>
  <cols>
    <col min="1" max="1" width="10.75" customWidth="1"/>
  </cols>
  <sheetData>
    <row r="1" spans="1:8" x14ac:dyDescent="0.2">
      <c r="A1" t="s">
        <v>0</v>
      </c>
      <c r="B1" s="19">
        <v>40</v>
      </c>
    </row>
    <row r="2" spans="1:8" x14ac:dyDescent="0.2">
      <c r="A2" t="s">
        <v>1</v>
      </c>
      <c r="B2" s="19">
        <v>1</v>
      </c>
    </row>
    <row r="3" spans="1:8" x14ac:dyDescent="0.2">
      <c r="A3" s="4" t="s">
        <v>23</v>
      </c>
      <c r="B3" s="5">
        <v>0.6</v>
      </c>
      <c r="C3" s="6"/>
      <c r="D3" s="7"/>
      <c r="E3" s="1">
        <v>0.8</v>
      </c>
      <c r="F3" s="4"/>
      <c r="G3" s="4"/>
      <c r="H3" s="22" t="s">
        <v>17</v>
      </c>
    </row>
    <row r="4" spans="1:8" ht="15" thickBot="1" x14ac:dyDescent="0.25">
      <c r="A4" s="31" t="s">
        <v>22</v>
      </c>
      <c r="B4" s="9" t="s">
        <v>24</v>
      </c>
      <c r="C4" s="8" t="s">
        <v>5</v>
      </c>
      <c r="D4" s="10" t="s">
        <v>6</v>
      </c>
      <c r="E4" s="8" t="s">
        <v>25</v>
      </c>
      <c r="F4" s="8" t="s">
        <v>8</v>
      </c>
      <c r="G4" s="8" t="s">
        <v>9</v>
      </c>
      <c r="H4" s="23"/>
    </row>
    <row r="5" spans="1:8" x14ac:dyDescent="0.2">
      <c r="A5" s="35">
        <v>0</v>
      </c>
      <c r="B5" s="11">
        <f t="shared" ref="B5:B35" si="0">1+$A5*B$3</f>
        <v>1</v>
      </c>
      <c r="C5" s="12">
        <f t="shared" ref="C5:C20" si="1">$B$1/B5</f>
        <v>40</v>
      </c>
      <c r="D5" s="13">
        <f t="shared" ref="D5:D20" si="2">+$B$2*$B$1/C5</f>
        <v>1</v>
      </c>
      <c r="E5" s="15">
        <f t="shared" ref="E5:E35" si="3">1+$A5*E$3</f>
        <v>1</v>
      </c>
      <c r="F5" s="15">
        <f t="shared" ref="F5:F20" si="4">$B$1/E5</f>
        <v>40</v>
      </c>
      <c r="G5" s="15">
        <f t="shared" ref="G5:G20" si="5">+$B$2*$B$1/F5</f>
        <v>1</v>
      </c>
      <c r="H5" s="32">
        <v>0</v>
      </c>
    </row>
    <row r="6" spans="1:8" x14ac:dyDescent="0.2">
      <c r="A6" s="36">
        <v>3.3329999999999999E-2</v>
      </c>
      <c r="B6" s="11">
        <f t="shared" si="0"/>
        <v>1.019998</v>
      </c>
      <c r="C6" s="14">
        <f t="shared" si="1"/>
        <v>39.215763168163079</v>
      </c>
      <c r="D6" s="13">
        <f t="shared" si="2"/>
        <v>1.019998</v>
      </c>
      <c r="E6" s="15">
        <f t="shared" si="3"/>
        <v>1.026664</v>
      </c>
      <c r="F6" s="16">
        <f t="shared" si="4"/>
        <v>38.961140158805605</v>
      </c>
      <c r="G6" s="15">
        <f t="shared" si="5"/>
        <v>1.026664</v>
      </c>
      <c r="H6" s="32">
        <f t="shared" ref="H6:H20" si="6">G6/D6-1</f>
        <v>6.5353069319744606E-3</v>
      </c>
    </row>
    <row r="7" spans="1:8" x14ac:dyDescent="0.2">
      <c r="A7" s="36">
        <f>A6+0.0333</f>
        <v>6.6629999999999995E-2</v>
      </c>
      <c r="B7" s="11">
        <f t="shared" si="0"/>
        <v>1.0399780000000001</v>
      </c>
      <c r="C7" s="14">
        <f t="shared" si="1"/>
        <v>38.462352088217251</v>
      </c>
      <c r="D7" s="13">
        <f t="shared" si="2"/>
        <v>1.0399780000000001</v>
      </c>
      <c r="E7" s="15">
        <f t="shared" si="3"/>
        <v>1.053304</v>
      </c>
      <c r="F7" s="16">
        <f t="shared" si="4"/>
        <v>37.975741096587498</v>
      </c>
      <c r="G7" s="15">
        <f t="shared" si="5"/>
        <v>1.053304</v>
      </c>
      <c r="H7" s="32">
        <f t="shared" si="6"/>
        <v>1.2813732598189631E-2</v>
      </c>
    </row>
    <row r="8" spans="1:8" x14ac:dyDescent="0.2">
      <c r="A8" s="36">
        <f t="shared" ref="A8:A35" si="7">A7+0.0333</f>
        <v>9.9929999999999991E-2</v>
      </c>
      <c r="B8" s="11">
        <f t="shared" si="0"/>
        <v>1.059958</v>
      </c>
      <c r="C8" s="14">
        <f t="shared" si="1"/>
        <v>37.737344309868881</v>
      </c>
      <c r="D8" s="13">
        <f t="shared" si="2"/>
        <v>1.059958</v>
      </c>
      <c r="E8" s="15">
        <f t="shared" si="3"/>
        <v>1.079944</v>
      </c>
      <c r="F8" s="16">
        <f t="shared" si="4"/>
        <v>37.038957575577996</v>
      </c>
      <c r="G8" s="15">
        <f t="shared" si="5"/>
        <v>1.079944</v>
      </c>
      <c r="H8" s="32">
        <f t="shared" si="6"/>
        <v>1.8855464084426066E-2</v>
      </c>
    </row>
    <row r="9" spans="1:8" x14ac:dyDescent="0.2">
      <c r="A9" s="36">
        <f t="shared" si="7"/>
        <v>0.13322999999999999</v>
      </c>
      <c r="B9" s="11">
        <f t="shared" si="0"/>
        <v>1.0799380000000001</v>
      </c>
      <c r="C9" s="14">
        <f t="shared" si="1"/>
        <v>37.039163359378037</v>
      </c>
      <c r="D9" s="13">
        <f t="shared" si="2"/>
        <v>1.0799380000000001</v>
      </c>
      <c r="E9" s="15">
        <f t="shared" si="3"/>
        <v>1.106584</v>
      </c>
      <c r="F9" s="16">
        <f t="shared" si="4"/>
        <v>36.147278471403887</v>
      </c>
      <c r="G9" s="15">
        <f t="shared" si="5"/>
        <v>1.106584</v>
      </c>
      <c r="H9" s="32">
        <f t="shared" si="6"/>
        <v>2.4673638671849574E-2</v>
      </c>
    </row>
    <row r="10" spans="1:8" x14ac:dyDescent="0.2">
      <c r="A10" s="36">
        <f t="shared" si="7"/>
        <v>0.16652999999999998</v>
      </c>
      <c r="B10" s="11">
        <f t="shared" si="0"/>
        <v>1.099918</v>
      </c>
      <c r="C10" s="14">
        <f t="shared" si="1"/>
        <v>36.366347309526709</v>
      </c>
      <c r="D10" s="13">
        <f t="shared" si="2"/>
        <v>1.099918</v>
      </c>
      <c r="E10" s="15">
        <f t="shared" si="3"/>
        <v>1.133224</v>
      </c>
      <c r="F10" s="16">
        <f t="shared" si="4"/>
        <v>35.297522819848503</v>
      </c>
      <c r="G10" s="15">
        <f t="shared" si="5"/>
        <v>1.133224</v>
      </c>
      <c r="H10" s="32">
        <f t="shared" si="6"/>
        <v>3.0280439087277511E-2</v>
      </c>
    </row>
    <row r="11" spans="1:8" x14ac:dyDescent="0.2">
      <c r="A11" s="36">
        <f t="shared" si="7"/>
        <v>0.19982999999999998</v>
      </c>
      <c r="B11" s="11">
        <f t="shared" si="0"/>
        <v>1.1198980000000001</v>
      </c>
      <c r="C11" s="14">
        <f t="shared" si="1"/>
        <v>35.71753856154757</v>
      </c>
      <c r="D11" s="13">
        <f t="shared" si="2"/>
        <v>1.1198980000000001</v>
      </c>
      <c r="E11" s="15">
        <f t="shared" si="3"/>
        <v>1.159864</v>
      </c>
      <c r="F11" s="16">
        <f t="shared" si="4"/>
        <v>34.486801900912518</v>
      </c>
      <c r="G11" s="15">
        <f t="shared" si="5"/>
        <v>1.159864</v>
      </c>
      <c r="H11" s="32">
        <f t="shared" si="6"/>
        <v>3.5687178653770246E-2</v>
      </c>
    </row>
    <row r="12" spans="1:8" x14ac:dyDescent="0.2">
      <c r="A12" s="36">
        <f t="shared" si="7"/>
        <v>0.23312999999999998</v>
      </c>
      <c r="B12" s="11">
        <f t="shared" si="0"/>
        <v>1.1398779999999999</v>
      </c>
      <c r="C12" s="14">
        <f t="shared" si="1"/>
        <v>35.0914747016786</v>
      </c>
      <c r="D12" s="13">
        <f t="shared" si="2"/>
        <v>1.1398779999999999</v>
      </c>
      <c r="E12" s="15">
        <f t="shared" si="3"/>
        <v>1.186504</v>
      </c>
      <c r="F12" s="16">
        <f t="shared" si="4"/>
        <v>33.712486430724212</v>
      </c>
      <c r="G12" s="15">
        <f t="shared" si="5"/>
        <v>1.186504</v>
      </c>
      <c r="H12" s="32">
        <f t="shared" si="6"/>
        <v>4.0904377486011612E-2</v>
      </c>
    </row>
    <row r="13" spans="1:8" x14ac:dyDescent="0.2">
      <c r="A13" s="36">
        <f t="shared" si="7"/>
        <v>0.26643</v>
      </c>
      <c r="B13" s="11">
        <f t="shared" si="0"/>
        <v>1.1598580000000001</v>
      </c>
      <c r="C13" s="26">
        <f t="shared" si="1"/>
        <v>34.486980302761197</v>
      </c>
      <c r="D13" s="13">
        <f t="shared" si="2"/>
        <v>1.1598580000000001</v>
      </c>
      <c r="E13" s="15">
        <f t="shared" si="3"/>
        <v>1.213144</v>
      </c>
      <c r="F13" s="29">
        <f t="shared" si="4"/>
        <v>32.97217807613935</v>
      </c>
      <c r="G13" s="28">
        <f t="shared" si="5"/>
        <v>1.2131440000000002</v>
      </c>
      <c r="H13" s="34">
        <f t="shared" si="6"/>
        <v>4.5941830810323436E-2</v>
      </c>
    </row>
    <row r="14" spans="1:8" x14ac:dyDescent="0.2">
      <c r="A14" s="36">
        <f t="shared" si="7"/>
        <v>0.29973</v>
      </c>
      <c r="B14" s="11">
        <f t="shared" si="0"/>
        <v>1.1798379999999999</v>
      </c>
      <c r="C14" s="14">
        <f t="shared" si="1"/>
        <v>33.90295955885469</v>
      </c>
      <c r="D14" s="13">
        <f t="shared" si="2"/>
        <v>1.1798379999999999</v>
      </c>
      <c r="E14" s="15">
        <f t="shared" si="3"/>
        <v>1.239784</v>
      </c>
      <c r="F14" s="16">
        <f t="shared" si="4"/>
        <v>32.26368464184084</v>
      </c>
      <c r="G14" s="15">
        <f t="shared" si="5"/>
        <v>1.239784</v>
      </c>
      <c r="H14" s="32">
        <f t="shared" si="6"/>
        <v>5.0808670342877615E-2</v>
      </c>
    </row>
    <row r="15" spans="1:8" x14ac:dyDescent="0.2">
      <c r="A15" s="36">
        <f t="shared" si="7"/>
        <v>0.33302999999999999</v>
      </c>
      <c r="B15" s="11">
        <f t="shared" si="0"/>
        <v>1.1998180000000001</v>
      </c>
      <c r="C15" s="14">
        <f t="shared" si="1"/>
        <v>33.338389655764459</v>
      </c>
      <c r="D15" s="13">
        <f t="shared" si="2"/>
        <v>1.1998180000000001</v>
      </c>
      <c r="E15" s="15">
        <f t="shared" si="3"/>
        <v>1.266424</v>
      </c>
      <c r="F15" s="16">
        <f t="shared" si="4"/>
        <v>31.584998389165083</v>
      </c>
      <c r="G15" s="15">
        <f t="shared" si="5"/>
        <v>1.266424</v>
      </c>
      <c r="H15" s="32">
        <f t="shared" si="6"/>
        <v>5.5513419535296205E-2</v>
      </c>
    </row>
    <row r="16" spans="1:8" x14ac:dyDescent="0.2">
      <c r="A16" s="36">
        <f t="shared" si="7"/>
        <v>0.36632999999999999</v>
      </c>
      <c r="B16" s="11">
        <f t="shared" si="0"/>
        <v>1.2197979999999999</v>
      </c>
      <c r="C16" s="14">
        <f t="shared" si="1"/>
        <v>32.792314793105092</v>
      </c>
      <c r="D16" s="13">
        <f t="shared" si="2"/>
        <v>1.2197979999999999</v>
      </c>
      <c r="E16" s="15">
        <f t="shared" si="3"/>
        <v>1.293064</v>
      </c>
      <c r="F16" s="16">
        <f t="shared" si="4"/>
        <v>30.934277035011416</v>
      </c>
      <c r="G16" s="15">
        <f t="shared" si="5"/>
        <v>1.293064</v>
      </c>
      <c r="H16" s="32">
        <f t="shared" si="6"/>
        <v>6.0064043390791078E-2</v>
      </c>
    </row>
    <row r="17" spans="1:8" x14ac:dyDescent="0.2">
      <c r="A17" s="36">
        <f t="shared" si="7"/>
        <v>0.39962999999999999</v>
      </c>
      <c r="B17" s="11">
        <f t="shared" si="0"/>
        <v>1.239778</v>
      </c>
      <c r="C17" s="14">
        <f t="shared" si="1"/>
        <v>32.263840784398496</v>
      </c>
      <c r="D17" s="13">
        <f t="shared" si="2"/>
        <v>1.239778</v>
      </c>
      <c r="E17" s="15">
        <f t="shared" si="3"/>
        <v>1.319704</v>
      </c>
      <c r="F17" s="16">
        <f t="shared" si="4"/>
        <v>30.309827052126842</v>
      </c>
      <c r="G17" s="15">
        <f t="shared" si="5"/>
        <v>1.319704</v>
      </c>
      <c r="H17" s="32">
        <f t="shared" si="6"/>
        <v>6.4467993463345863E-2</v>
      </c>
    </row>
    <row r="18" spans="1:8" x14ac:dyDescent="0.2">
      <c r="A18" s="36">
        <f t="shared" si="7"/>
        <v>0.43292999999999998</v>
      </c>
      <c r="B18" s="11">
        <f t="shared" si="0"/>
        <v>1.2597579999999999</v>
      </c>
      <c r="C18" s="14">
        <f t="shared" si="1"/>
        <v>31.752130171032849</v>
      </c>
      <c r="D18" s="13">
        <f t="shared" si="2"/>
        <v>1.2597579999999999</v>
      </c>
      <c r="E18" s="15">
        <f t="shared" si="3"/>
        <v>1.346344</v>
      </c>
      <c r="F18" s="16">
        <f t="shared" si="4"/>
        <v>29.710088952006323</v>
      </c>
      <c r="G18" s="15">
        <f t="shared" si="5"/>
        <v>1.346344</v>
      </c>
      <c r="H18" s="32">
        <f t="shared" si="6"/>
        <v>6.8732248574726373E-2</v>
      </c>
    </row>
    <row r="19" spans="1:8" x14ac:dyDescent="0.2">
      <c r="A19" s="36">
        <f t="shared" si="7"/>
        <v>0.46622999999999998</v>
      </c>
      <c r="B19" s="11">
        <f t="shared" si="0"/>
        <v>1.279738</v>
      </c>
      <c r="C19" s="14">
        <f t="shared" si="1"/>
        <v>31.256397793923444</v>
      </c>
      <c r="D19" s="13">
        <f t="shared" si="2"/>
        <v>1.279738</v>
      </c>
      <c r="E19" s="15">
        <f t="shared" si="3"/>
        <v>1.372984</v>
      </c>
      <c r="F19" s="16">
        <f t="shared" si="4"/>
        <v>29.133624281127823</v>
      </c>
      <c r="G19" s="15">
        <f t="shared" si="5"/>
        <v>1.372984</v>
      </c>
      <c r="H19" s="32">
        <f t="shared" si="6"/>
        <v>7.2863351717304514E-2</v>
      </c>
    </row>
    <row r="20" spans="1:8" x14ac:dyDescent="0.2">
      <c r="A20" s="36">
        <f t="shared" si="7"/>
        <v>0.49952999999999997</v>
      </c>
      <c r="B20" s="11">
        <f t="shared" si="0"/>
        <v>1.2997179999999999</v>
      </c>
      <c r="C20" s="14">
        <f t="shared" si="1"/>
        <v>30.775906773623202</v>
      </c>
      <c r="D20" s="13">
        <f t="shared" si="2"/>
        <v>1.2997179999999999</v>
      </c>
      <c r="E20" s="15">
        <f t="shared" si="3"/>
        <v>1.399624</v>
      </c>
      <c r="F20" s="16">
        <f t="shared" si="4"/>
        <v>28.579104102244603</v>
      </c>
      <c r="G20" s="15">
        <f t="shared" si="5"/>
        <v>1.399624</v>
      </c>
      <c r="H20" s="32">
        <f t="shared" si="6"/>
        <v>7.6867443553140014E-2</v>
      </c>
    </row>
    <row r="21" spans="1:8" x14ac:dyDescent="0.2">
      <c r="A21" s="36">
        <f t="shared" si="7"/>
        <v>0.53283000000000003</v>
      </c>
      <c r="B21" s="11">
        <f t="shared" si="0"/>
        <v>1.319698</v>
      </c>
      <c r="C21" s="20">
        <f t="shared" ref="C21:C35" si="8">$B$1/B21</f>
        <v>30.309964855595748</v>
      </c>
      <c r="D21" s="13">
        <f t="shared" ref="D21:D35" si="9">+$B$2*$B$1/C21</f>
        <v>1.319698</v>
      </c>
      <c r="E21" s="15">
        <f t="shared" si="3"/>
        <v>1.426264</v>
      </c>
      <c r="F21" s="21">
        <f>$B$1/E21</f>
        <v>28.045298766567761</v>
      </c>
      <c r="G21" s="15">
        <f t="shared" ref="G21:G35" si="10">+$B$2*$B$1/F21</f>
        <v>1.426264</v>
      </c>
      <c r="H21" s="33">
        <f t="shared" ref="H21:H35" si="11">G21/D21-1</f>
        <v>8.0750292870035434E-2</v>
      </c>
    </row>
    <row r="22" spans="1:8" x14ac:dyDescent="0.2">
      <c r="A22" s="36">
        <f t="shared" si="7"/>
        <v>0.56613000000000002</v>
      </c>
      <c r="B22" s="11">
        <f t="shared" si="0"/>
        <v>1.3396779999999999</v>
      </c>
      <c r="C22" s="14">
        <f t="shared" si="8"/>
        <v>29.85792108252879</v>
      </c>
      <c r="D22" s="13">
        <f t="shared" si="9"/>
        <v>1.3396779999999999</v>
      </c>
      <c r="E22" s="15">
        <f t="shared" si="3"/>
        <v>1.452904</v>
      </c>
      <c r="F22" s="16">
        <f t="shared" ref="F22:F35" si="12">$B$1/E22</f>
        <v>27.531068811153386</v>
      </c>
      <c r="G22" s="15">
        <f t="shared" si="10"/>
        <v>1.452904</v>
      </c>
      <c r="H22" s="32">
        <f t="shared" si="11"/>
        <v>8.4517324312260111E-2</v>
      </c>
    </row>
    <row r="23" spans="1:8" x14ac:dyDescent="0.2">
      <c r="A23" s="36">
        <f t="shared" si="7"/>
        <v>0.59943000000000002</v>
      </c>
      <c r="B23" s="11">
        <f t="shared" si="0"/>
        <v>1.359658</v>
      </c>
      <c r="C23" s="14">
        <f t="shared" si="8"/>
        <v>29.419162760047012</v>
      </c>
      <c r="D23" s="13">
        <f t="shared" si="9"/>
        <v>1.359658</v>
      </c>
      <c r="E23" s="15">
        <f t="shared" si="3"/>
        <v>1.479544</v>
      </c>
      <c r="F23" s="16">
        <f t="shared" si="12"/>
        <v>27.035356839674929</v>
      </c>
      <c r="G23" s="15">
        <f t="shared" si="10"/>
        <v>1.479544</v>
      </c>
      <c r="H23" s="32">
        <f t="shared" si="11"/>
        <v>8.8173643666274781E-2</v>
      </c>
    </row>
    <row r="24" spans="1:8" x14ac:dyDescent="0.2">
      <c r="A24" s="36">
        <f t="shared" si="7"/>
        <v>0.63273000000000001</v>
      </c>
      <c r="B24" s="11">
        <f t="shared" si="0"/>
        <v>1.3796379999999999</v>
      </c>
      <c r="C24" s="14">
        <f t="shared" si="8"/>
        <v>28.993112686081425</v>
      </c>
      <c r="D24" s="13">
        <f t="shared" si="9"/>
        <v>1.3796379999999999</v>
      </c>
      <c r="E24" s="15">
        <f t="shared" si="3"/>
        <v>1.5061840000000002</v>
      </c>
      <c r="F24" s="16">
        <f t="shared" si="12"/>
        <v>26.557180264828197</v>
      </c>
      <c r="G24" s="15">
        <f t="shared" si="10"/>
        <v>1.5061840000000002</v>
      </c>
      <c r="H24" s="32">
        <f t="shared" si="11"/>
        <v>9.1724060949321728E-2</v>
      </c>
    </row>
    <row r="25" spans="1:8" x14ac:dyDescent="0.2">
      <c r="A25" s="36">
        <f t="shared" si="7"/>
        <v>0.66603000000000001</v>
      </c>
      <c r="B25" s="11">
        <f t="shared" si="0"/>
        <v>1.399618</v>
      </c>
      <c r="C25" s="14">
        <f t="shared" si="8"/>
        <v>28.579226617548503</v>
      </c>
      <c r="D25" s="13">
        <f t="shared" si="9"/>
        <v>1.399618</v>
      </c>
      <c r="E25" s="15">
        <f t="shared" si="3"/>
        <v>1.5328240000000002</v>
      </c>
      <c r="F25" s="16">
        <f t="shared" si="12"/>
        <v>26.095624807544763</v>
      </c>
      <c r="G25" s="15">
        <f t="shared" si="10"/>
        <v>1.5328240000000002</v>
      </c>
      <c r="H25" s="32">
        <f t="shared" si="11"/>
        <v>9.5173111520429288E-2</v>
      </c>
    </row>
    <row r="26" spans="1:8" x14ac:dyDescent="0.2">
      <c r="A26" s="36">
        <f t="shared" si="7"/>
        <v>0.69933000000000001</v>
      </c>
      <c r="B26" s="11">
        <f t="shared" si="0"/>
        <v>1.4195979999999999</v>
      </c>
      <c r="C26" s="14">
        <f t="shared" si="8"/>
        <v>28.176990950959357</v>
      </c>
      <c r="D26" s="13">
        <f t="shared" si="9"/>
        <v>1.4195979999999999</v>
      </c>
      <c r="E26" s="15">
        <f t="shared" si="3"/>
        <v>1.5594640000000002</v>
      </c>
      <c r="F26" s="16">
        <f t="shared" si="12"/>
        <v>25.64983866251481</v>
      </c>
      <c r="G26" s="15">
        <f t="shared" si="10"/>
        <v>1.5594640000000002</v>
      </c>
      <c r="H26" s="32">
        <f t="shared" si="11"/>
        <v>9.8525075408672169E-2</v>
      </c>
    </row>
    <row r="27" spans="1:8" x14ac:dyDescent="0.2">
      <c r="A27" s="36">
        <f t="shared" si="7"/>
        <v>0.73263</v>
      </c>
      <c r="B27" s="11">
        <f t="shared" si="0"/>
        <v>1.439578</v>
      </c>
      <c r="C27" s="14">
        <f t="shared" si="8"/>
        <v>27.785920596174712</v>
      </c>
      <c r="D27" s="13">
        <f t="shared" si="9"/>
        <v>1.439578</v>
      </c>
      <c r="E27" s="15">
        <f t="shared" si="3"/>
        <v>1.5861040000000002</v>
      </c>
      <c r="F27" s="16">
        <f t="shared" si="12"/>
        <v>25.219027251680846</v>
      </c>
      <c r="G27" s="15">
        <f t="shared" si="10"/>
        <v>1.5861040000000002</v>
      </c>
      <c r="H27" s="32">
        <f t="shared" si="11"/>
        <v>0.10178399503187752</v>
      </c>
    </row>
    <row r="28" spans="1:8" x14ac:dyDescent="0.2">
      <c r="A28" s="36">
        <f t="shared" si="7"/>
        <v>0.76593</v>
      </c>
      <c r="B28" s="11">
        <f t="shared" si="0"/>
        <v>1.4595579999999999</v>
      </c>
      <c r="C28" s="14">
        <f t="shared" si="8"/>
        <v>27.405557024797918</v>
      </c>
      <c r="D28" s="13">
        <f t="shared" si="9"/>
        <v>1.4595579999999999</v>
      </c>
      <c r="E28" s="15">
        <f t="shared" si="3"/>
        <v>1.6127440000000002</v>
      </c>
      <c r="F28" s="16">
        <f t="shared" si="12"/>
        <v>24.802448497715691</v>
      </c>
      <c r="G28" s="15">
        <f t="shared" si="10"/>
        <v>1.6127440000000002</v>
      </c>
      <c r="H28" s="32">
        <f t="shared" si="11"/>
        <v>0.10495369146001754</v>
      </c>
    </row>
    <row r="29" spans="1:8" x14ac:dyDescent="0.2">
      <c r="A29" s="36">
        <f t="shared" si="7"/>
        <v>0.79923</v>
      </c>
      <c r="B29" s="11">
        <f t="shared" si="0"/>
        <v>1.479538</v>
      </c>
      <c r="C29" s="14">
        <f t="shared" si="8"/>
        <v>27.035466476697454</v>
      </c>
      <c r="D29" s="13">
        <f t="shared" si="9"/>
        <v>1.479538</v>
      </c>
      <c r="E29" s="15">
        <f t="shared" si="3"/>
        <v>1.6393840000000002</v>
      </c>
      <c r="F29" s="16">
        <f t="shared" si="12"/>
        <v>24.399408558336543</v>
      </c>
      <c r="G29" s="15">
        <f t="shared" si="10"/>
        <v>1.6393840000000002</v>
      </c>
      <c r="H29" s="32">
        <f t="shared" si="11"/>
        <v>0.10803777936085468</v>
      </c>
    </row>
    <row r="30" spans="1:8" x14ac:dyDescent="0.2">
      <c r="A30" s="36">
        <f t="shared" si="7"/>
        <v>0.83252999999999999</v>
      </c>
      <c r="B30" s="11">
        <f t="shared" si="0"/>
        <v>1.4995179999999999</v>
      </c>
      <c r="C30" s="14">
        <f t="shared" si="8"/>
        <v>26.675238309910252</v>
      </c>
      <c r="D30" s="13">
        <f t="shared" si="9"/>
        <v>1.4995179999999999</v>
      </c>
      <c r="E30" s="15">
        <f t="shared" si="3"/>
        <v>1.6660240000000002</v>
      </c>
      <c r="F30" s="16">
        <f t="shared" si="12"/>
        <v>24.009257969873179</v>
      </c>
      <c r="G30" s="15">
        <f t="shared" si="10"/>
        <v>1.6660240000000004</v>
      </c>
      <c r="H30" s="32">
        <f t="shared" si="11"/>
        <v>0.11103968075074833</v>
      </c>
    </row>
    <row r="31" spans="1:8" x14ac:dyDescent="0.2">
      <c r="A31" s="36">
        <f t="shared" si="7"/>
        <v>0.86582999999999999</v>
      </c>
      <c r="B31" s="11">
        <f t="shared" si="0"/>
        <v>1.519498</v>
      </c>
      <c r="C31" s="14">
        <f t="shared" si="8"/>
        <v>26.324483480728503</v>
      </c>
      <c r="D31" s="13">
        <f t="shared" si="9"/>
        <v>1.519498</v>
      </c>
      <c r="E31" s="15">
        <f t="shared" si="3"/>
        <v>1.6926640000000002</v>
      </c>
      <c r="F31" s="16">
        <f t="shared" si="12"/>
        <v>23.631388155002998</v>
      </c>
      <c r="G31" s="15">
        <f t="shared" si="10"/>
        <v>1.6926640000000002</v>
      </c>
      <c r="H31" s="32">
        <f t="shared" si="11"/>
        <v>0.113962637660596</v>
      </c>
    </row>
    <row r="32" spans="1:8" x14ac:dyDescent="0.2">
      <c r="A32" s="36">
        <f t="shared" si="7"/>
        <v>0.89912999999999998</v>
      </c>
      <c r="B32" s="11">
        <f t="shared" si="0"/>
        <v>1.5394779999999999</v>
      </c>
      <c r="C32" s="14">
        <f t="shared" si="8"/>
        <v>25.982833142142987</v>
      </c>
      <c r="D32" s="13">
        <f t="shared" si="9"/>
        <v>1.5394779999999999</v>
      </c>
      <c r="E32" s="15">
        <f t="shared" si="3"/>
        <v>1.7193040000000002</v>
      </c>
      <c r="F32" s="16">
        <f t="shared" si="12"/>
        <v>23.265228255154408</v>
      </c>
      <c r="G32" s="15">
        <f t="shared" si="10"/>
        <v>1.7193040000000002</v>
      </c>
      <c r="H32" s="32">
        <f t="shared" si="11"/>
        <v>0.11680972381547527</v>
      </c>
    </row>
    <row r="33" spans="1:8" x14ac:dyDescent="0.2">
      <c r="A33" s="36">
        <f t="shared" si="7"/>
        <v>0.93242999999999998</v>
      </c>
      <c r="B33" s="11">
        <f t="shared" si="0"/>
        <v>1.559458</v>
      </c>
      <c r="C33" s="14">
        <f t="shared" si="8"/>
        <v>25.649937350028022</v>
      </c>
      <c r="D33" s="13">
        <f t="shared" si="9"/>
        <v>1.559458</v>
      </c>
      <c r="E33" s="15">
        <f t="shared" si="3"/>
        <v>1.7459440000000002</v>
      </c>
      <c r="F33" s="16">
        <f t="shared" si="12"/>
        <v>22.910242252901579</v>
      </c>
      <c r="G33" s="15">
        <f t="shared" si="10"/>
        <v>1.7459440000000002</v>
      </c>
      <c r="H33" s="32">
        <f t="shared" si="11"/>
        <v>0.11958385541643324</v>
      </c>
    </row>
    <row r="34" spans="1:8" x14ac:dyDescent="0.2">
      <c r="A34" s="36">
        <f t="shared" si="7"/>
        <v>0.96572999999999998</v>
      </c>
      <c r="B34" s="11">
        <f t="shared" si="0"/>
        <v>1.5794380000000001</v>
      </c>
      <c r="C34" s="14">
        <f t="shared" si="8"/>
        <v>25.32546386752756</v>
      </c>
      <c r="D34" s="13">
        <f t="shared" si="9"/>
        <v>1.5794380000000001</v>
      </c>
      <c r="E34" s="15">
        <f t="shared" si="3"/>
        <v>1.7725840000000002</v>
      </c>
      <c r="F34" s="16">
        <f t="shared" si="12"/>
        <v>22.565926353842748</v>
      </c>
      <c r="G34" s="15">
        <f t="shared" si="10"/>
        <v>1.7725840000000004</v>
      </c>
      <c r="H34" s="32">
        <f t="shared" si="11"/>
        <v>0.12228780110393722</v>
      </c>
    </row>
    <row r="35" spans="1:8" x14ac:dyDescent="0.2">
      <c r="A35" s="36">
        <f t="shared" si="7"/>
        <v>0.99902999999999997</v>
      </c>
      <c r="B35" s="11">
        <f t="shared" si="0"/>
        <v>1.599418</v>
      </c>
      <c r="C35" s="14">
        <f t="shared" si="8"/>
        <v>25.009097059055232</v>
      </c>
      <c r="D35" s="13">
        <f t="shared" si="9"/>
        <v>1.599418</v>
      </c>
      <c r="E35" s="15">
        <f t="shared" si="3"/>
        <v>1.7992240000000002</v>
      </c>
      <c r="F35" s="16">
        <f t="shared" si="12"/>
        <v>22.231806601068016</v>
      </c>
      <c r="G35" s="15">
        <f t="shared" si="10"/>
        <v>1.7992239999999999</v>
      </c>
      <c r="H35" s="32">
        <f t="shared" si="11"/>
        <v>0.12492419117453979</v>
      </c>
    </row>
    <row r="37" spans="1:8" x14ac:dyDescent="0.2">
      <c r="A37" s="37" t="s">
        <v>26</v>
      </c>
      <c r="B37" s="37"/>
      <c r="C37" s="37"/>
      <c r="D37" s="37"/>
      <c r="E37" s="37"/>
      <c r="F37" s="37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acce</vt:lpstr>
      <vt:lpstr>pp</vt:lpstr>
      <vt:lpstr>dura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cp:revision>3</cp:revision>
  <dcterms:created xsi:type="dcterms:W3CDTF">2025-02-04T23:34:40Z</dcterms:created>
  <dcterms:modified xsi:type="dcterms:W3CDTF">2025-02-22T20:22:17Z</dcterms:modified>
</cp:coreProperties>
</file>