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27360" yWindow="0" windowWidth="38360" windowHeight="23560" tabRatio="990"/>
  </bookViews>
  <sheets>
    <sheet name="master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83" i="1" l="1"/>
  <c r="X84" i="1"/>
  <c r="X85" i="1"/>
  <c r="X86" i="1"/>
  <c r="W84" i="1"/>
  <c r="W85" i="1"/>
  <c r="W86" i="1"/>
  <c r="W83" i="1"/>
  <c r="U86" i="1"/>
  <c r="U85" i="1"/>
  <c r="U84" i="1"/>
  <c r="U83" i="1"/>
  <c r="T86" i="1"/>
  <c r="T85" i="1"/>
  <c r="T84" i="1"/>
  <c r="T8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S18" i="1"/>
  <c r="O1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<sst xmlns="http://schemas.openxmlformats.org/spreadsheetml/2006/main" count="54" uniqueCount="34">
  <si>
    <t>snapnum</t>
  </si>
  <si>
    <t>average (unweighted)</t>
  </si>
  <si>
    <t>average (weighted)</t>
  </si>
  <si>
    <t>Efrz</t>
  </si>
  <si>
    <t>Epol</t>
  </si>
  <si>
    <t>Edel (SCF)</t>
  </si>
  <si>
    <t>E_CT (SCF)</t>
  </si>
  <si>
    <t>E_el</t>
  </si>
  <si>
    <t>E_exch</t>
  </si>
  <si>
    <t>E_ind</t>
  </si>
  <si>
    <t>E_ind-exch</t>
  </si>
  <si>
    <t>E_ind_HO</t>
  </si>
  <si>
    <t>E_disp</t>
  </si>
  <si>
    <t>E_disp-exch</t>
  </si>
  <si>
    <t>E_CT</t>
  </si>
  <si>
    <t>E_tot</t>
  </si>
  <si>
    <t>"E_frz"</t>
  </si>
  <si>
    <t>"E_pol"</t>
  </si>
  <si>
    <t>weight</t>
  </si>
  <si>
    <t>ALMO/B3LYP/6-31G(d,p)</t>
  </si>
  <si>
    <t>ALMO/HF/6-31G(d,p)</t>
  </si>
  <si>
    <t>SAPT/6-31G(d,p)/MCBS</t>
  </si>
  <si>
    <t>tot disp</t>
  </si>
  <si>
    <t>SAPT/6-31G(d,p)/DCBS</t>
  </si>
  <si>
    <t>`</t>
  </si>
  <si>
    <t>HF</t>
  </si>
  <si>
    <t>B3LYP</t>
  </si>
  <si>
    <t>frz</t>
  </si>
  <si>
    <t>pol</t>
  </si>
  <si>
    <t>ct</t>
  </si>
  <si>
    <t>tot</t>
  </si>
  <si>
    <t>SAPT0 DCBS vs.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</si>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</sst>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ALMO/B3LYP: Components vs Etot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master!$G$3:$G$17</c:f>
              <c:numCache>
                <c:formatCode>0.000</c:formatCode>
                <c:ptCount val="15"/>
                <c:pt idx="0">
                  <c:v>-0.60905114722753</c:v>
                </c:pt>
                <c:pt idx="1">
                  <c:v>-4.36079588910134</c:v>
                </c:pt>
                <c:pt idx="2">
                  <c:v>-2.51543260038241</c:v>
                </c:pt>
                <c:pt idx="3">
                  <c:v>-3.663599426386235</c:v>
                </c:pt>
                <c:pt idx="4">
                  <c:v>-4.96201242829827</c:v>
                </c:pt>
                <c:pt idx="5">
                  <c:v>-4.169161089866154</c:v>
                </c:pt>
                <c:pt idx="6">
                  <c:v>-4.127798757170182</c:v>
                </c:pt>
                <c:pt idx="7">
                  <c:v>4.237390057361375</c:v>
                </c:pt>
                <c:pt idx="8">
                  <c:v>1.138092734225624</c:v>
                </c:pt>
                <c:pt idx="9">
                  <c:v>0.385795889101343</c:v>
                </c:pt>
                <c:pt idx="10">
                  <c:v>-2.700260516252386</c:v>
                </c:pt>
                <c:pt idx="11">
                  <c:v>-5.99391969407265</c:v>
                </c:pt>
                <c:pt idx="12">
                  <c:v>-5.083718929254299</c:v>
                </c:pt>
                <c:pt idx="13">
                  <c:v>-5.67517208413002</c:v>
                </c:pt>
                <c:pt idx="14">
                  <c:v>-2.148613766730397</c:v>
                </c:pt>
              </c:numCache>
            </c:numRef>
          </c:xVal>
          <c:yVal>
            <c:numRef>
              <c:f>master!$C$3:$C$17</c:f>
              <c:numCache>
                <c:formatCode>0.000</c:formatCode>
                <c:ptCount val="15"/>
                <c:pt idx="0">
                  <c:v>3.60885038240918</c:v>
                </c:pt>
                <c:pt idx="1">
                  <c:v>-1.3835396749522</c:v>
                </c:pt>
                <c:pt idx="2">
                  <c:v>1.66613288718929</c:v>
                </c:pt>
                <c:pt idx="3">
                  <c:v>-0.811484225621415</c:v>
                </c:pt>
                <c:pt idx="4">
                  <c:v>-2.26702198852772</c:v>
                </c:pt>
                <c:pt idx="5">
                  <c:v>-2.2054947418738</c:v>
                </c:pt>
                <c:pt idx="6">
                  <c:v>0.0815081261950287</c:v>
                </c:pt>
                <c:pt idx="7">
                  <c:v>4.95380497131931</c:v>
                </c:pt>
                <c:pt idx="8">
                  <c:v>3.0301051625239</c:v>
                </c:pt>
                <c:pt idx="9">
                  <c:v>1.97613766730402</c:v>
                </c:pt>
                <c:pt idx="10">
                  <c:v>0.232958891013384</c:v>
                </c:pt>
                <c:pt idx="11">
                  <c:v>-2.83412284894837</c:v>
                </c:pt>
                <c:pt idx="12">
                  <c:v>-1.8687930210325</c:v>
                </c:pt>
                <c:pt idx="13">
                  <c:v>-3.13812858508604</c:v>
                </c:pt>
                <c:pt idx="14">
                  <c:v>0.512270554493308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E7-4A59-8317-42004AB5AA36}"/>
            </c:ext>
          </c:extLst>
        </c:ser>
        <c:ser>
          <c:idx val="1"/>
          <c:order val="1"/>
          <c:tx>
            <c:v>Epol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0983226706037"/>
                  <c:y val="-0.1319086398446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master!$G$3:$G$17</c:f>
              <c:numCache>
                <c:formatCode>0.000</c:formatCode>
                <c:ptCount val="15"/>
                <c:pt idx="0">
                  <c:v>-0.60905114722753</c:v>
                </c:pt>
                <c:pt idx="1">
                  <c:v>-4.36079588910134</c:v>
                </c:pt>
                <c:pt idx="2">
                  <c:v>-2.51543260038241</c:v>
                </c:pt>
                <c:pt idx="3">
                  <c:v>-3.663599426386235</c:v>
                </c:pt>
                <c:pt idx="4">
                  <c:v>-4.96201242829827</c:v>
                </c:pt>
                <c:pt idx="5">
                  <c:v>-4.169161089866154</c:v>
                </c:pt>
                <c:pt idx="6">
                  <c:v>-4.127798757170182</c:v>
                </c:pt>
                <c:pt idx="7">
                  <c:v>4.237390057361375</c:v>
                </c:pt>
                <c:pt idx="8">
                  <c:v>1.138092734225624</c:v>
                </c:pt>
                <c:pt idx="9">
                  <c:v>0.385795889101343</c:v>
                </c:pt>
                <c:pt idx="10">
                  <c:v>-2.700260516252386</c:v>
                </c:pt>
                <c:pt idx="11">
                  <c:v>-5.99391969407265</c:v>
                </c:pt>
                <c:pt idx="12">
                  <c:v>-5.083718929254299</c:v>
                </c:pt>
                <c:pt idx="13">
                  <c:v>-5.67517208413002</c:v>
                </c:pt>
                <c:pt idx="14">
                  <c:v>-2.148613766730397</c:v>
                </c:pt>
              </c:numCache>
            </c:numRef>
          </c:xVal>
          <c:yVal>
            <c:numRef>
              <c:f>master!$D$3:$D$17</c:f>
              <c:numCache>
                <c:formatCode>0.000</c:formatCode>
                <c:ptCount val="15"/>
                <c:pt idx="0">
                  <c:v>-2.05208413001912</c:v>
                </c:pt>
                <c:pt idx="1">
                  <c:v>-1.30433078393881</c:v>
                </c:pt>
                <c:pt idx="2">
                  <c:v>-2.32611615678776</c:v>
                </c:pt>
                <c:pt idx="3">
                  <c:v>-1.30513862332696</c:v>
                </c:pt>
                <c:pt idx="4">
                  <c:v>-1.64747370936902</c:v>
                </c:pt>
                <c:pt idx="5">
                  <c:v>-0.710040630975144</c:v>
                </c:pt>
                <c:pt idx="6">
                  <c:v>-2.63454110898662</c:v>
                </c:pt>
                <c:pt idx="7">
                  <c:v>-0.709263862332696</c:v>
                </c:pt>
                <c:pt idx="8">
                  <c:v>-1.0234775334608</c:v>
                </c:pt>
                <c:pt idx="9">
                  <c:v>-0.917449808795411</c:v>
                </c:pt>
                <c:pt idx="10">
                  <c:v>-1.37387189292543</c:v>
                </c:pt>
                <c:pt idx="11">
                  <c:v>-1.41783699808795</c:v>
                </c:pt>
                <c:pt idx="12">
                  <c:v>-1.9013862332696</c:v>
                </c:pt>
                <c:pt idx="13">
                  <c:v>-1.74214866156788</c:v>
                </c:pt>
                <c:pt idx="14">
                  <c:v>-0.713360420650096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E7-4A59-8317-42004AB5AA36}"/>
            </c:ext>
          </c:extLst>
        </c:ser>
        <c:ser>
          <c:idx val="2"/>
          <c:order val="2"/>
          <c:tx>
            <c:v>E_CT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22438894356955"/>
                  <c:y val="0.10208769280552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master!$G$3:$G$17</c:f>
              <c:numCache>
                <c:formatCode>0.000</c:formatCode>
                <c:ptCount val="15"/>
                <c:pt idx="0">
                  <c:v>-0.60905114722753</c:v>
                </c:pt>
                <c:pt idx="1">
                  <c:v>-4.36079588910134</c:v>
                </c:pt>
                <c:pt idx="2">
                  <c:v>-2.51543260038241</c:v>
                </c:pt>
                <c:pt idx="3">
                  <c:v>-3.663599426386235</c:v>
                </c:pt>
                <c:pt idx="4">
                  <c:v>-4.96201242829827</c:v>
                </c:pt>
                <c:pt idx="5">
                  <c:v>-4.169161089866154</c:v>
                </c:pt>
                <c:pt idx="6">
                  <c:v>-4.127798757170182</c:v>
                </c:pt>
                <c:pt idx="7">
                  <c:v>4.237390057361375</c:v>
                </c:pt>
                <c:pt idx="8">
                  <c:v>1.138092734225624</c:v>
                </c:pt>
                <c:pt idx="9">
                  <c:v>0.385795889101343</c:v>
                </c:pt>
                <c:pt idx="10">
                  <c:v>-2.700260516252386</c:v>
                </c:pt>
                <c:pt idx="11">
                  <c:v>-5.99391969407265</c:v>
                </c:pt>
                <c:pt idx="12">
                  <c:v>-5.083718929254299</c:v>
                </c:pt>
                <c:pt idx="13">
                  <c:v>-5.67517208413002</c:v>
                </c:pt>
                <c:pt idx="14">
                  <c:v>-2.148613766730397</c:v>
                </c:pt>
              </c:numCache>
            </c:numRef>
          </c:xVal>
          <c:yVal>
            <c:numRef>
              <c:f>master!$F$3:$F$17</c:f>
              <c:numCache>
                <c:formatCode>0.000</c:formatCode>
                <c:ptCount val="15"/>
                <c:pt idx="0">
                  <c:v>-2.16581739961759</c:v>
                </c:pt>
                <c:pt idx="1">
                  <c:v>-1.67292543021033</c:v>
                </c:pt>
                <c:pt idx="2">
                  <c:v>-1.85544933078394</c:v>
                </c:pt>
                <c:pt idx="3">
                  <c:v>-1.54697657743786</c:v>
                </c:pt>
                <c:pt idx="4">
                  <c:v>-1.04751673040153</c:v>
                </c:pt>
                <c:pt idx="5">
                  <c:v>-1.25362571701721</c:v>
                </c:pt>
                <c:pt idx="6">
                  <c:v>-1.57476577437859</c:v>
                </c:pt>
                <c:pt idx="7">
                  <c:v>-0.00715105162523901</c:v>
                </c:pt>
                <c:pt idx="8">
                  <c:v>-0.868534894837476</c:v>
                </c:pt>
                <c:pt idx="9">
                  <c:v>-0.672891969407266</c:v>
                </c:pt>
                <c:pt idx="10">
                  <c:v>-1.55934751434034</c:v>
                </c:pt>
                <c:pt idx="11">
                  <c:v>-1.74195984703633</c:v>
                </c:pt>
                <c:pt idx="12">
                  <c:v>-1.3135396749522</c:v>
                </c:pt>
                <c:pt idx="13">
                  <c:v>-0.794894837476099</c:v>
                </c:pt>
                <c:pt idx="14">
                  <c:v>-1.94752390057361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E7-4A59-8317-42004AB5AA36}"/>
            </c:ext>
          </c:extLst>
        </c:ser>
        <c:ser>
          <c:idx val="3"/>
          <c:order val="3"/>
          <c:tx>
            <c:v>Edel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master!$G$3:$G$17</c:f>
              <c:numCache>
                <c:formatCode>0.000</c:formatCode>
                <c:ptCount val="15"/>
                <c:pt idx="0">
                  <c:v>-0.60905114722753</c:v>
                </c:pt>
                <c:pt idx="1">
                  <c:v>-4.36079588910134</c:v>
                </c:pt>
                <c:pt idx="2">
                  <c:v>-2.51543260038241</c:v>
                </c:pt>
                <c:pt idx="3">
                  <c:v>-3.663599426386235</c:v>
                </c:pt>
                <c:pt idx="4">
                  <c:v>-4.96201242829827</c:v>
                </c:pt>
                <c:pt idx="5">
                  <c:v>-4.169161089866154</c:v>
                </c:pt>
                <c:pt idx="6">
                  <c:v>-4.127798757170182</c:v>
                </c:pt>
                <c:pt idx="7">
                  <c:v>4.237390057361375</c:v>
                </c:pt>
                <c:pt idx="8">
                  <c:v>1.138092734225624</c:v>
                </c:pt>
                <c:pt idx="9">
                  <c:v>0.385795889101343</c:v>
                </c:pt>
                <c:pt idx="10">
                  <c:v>-2.700260516252386</c:v>
                </c:pt>
                <c:pt idx="11">
                  <c:v>-5.99391969407265</c:v>
                </c:pt>
                <c:pt idx="12">
                  <c:v>-5.083718929254299</c:v>
                </c:pt>
                <c:pt idx="13">
                  <c:v>-5.67517208413002</c:v>
                </c:pt>
                <c:pt idx="14">
                  <c:v>-2.148613766730397</c:v>
                </c:pt>
              </c:numCache>
            </c:numRef>
          </c:xVal>
          <c:yVal>
            <c:numRef>
              <c:f>master!$E$3:$E$17</c:f>
              <c:numCache>
                <c:formatCode>0.000</c:formatCode>
                <c:ptCount val="15"/>
                <c:pt idx="0">
                  <c:v>-7.80038240917782</c:v>
                </c:pt>
                <c:pt idx="1">
                  <c:v>-6.51495936902486</c:v>
                </c:pt>
                <c:pt idx="2">
                  <c:v>-5.94315009560229</c:v>
                </c:pt>
                <c:pt idx="3">
                  <c:v>-5.63611615678776</c:v>
                </c:pt>
                <c:pt idx="4">
                  <c:v>-7.12365678776291</c:v>
                </c:pt>
                <c:pt idx="5">
                  <c:v>-6.27056644359465</c:v>
                </c:pt>
                <c:pt idx="6">
                  <c:v>-6.34578632887189</c:v>
                </c:pt>
                <c:pt idx="7">
                  <c:v>-4.46732313575526</c:v>
                </c:pt>
                <c:pt idx="8">
                  <c:v>-8.498800191204589</c:v>
                </c:pt>
                <c:pt idx="9">
                  <c:v>-6.48197896749522</c:v>
                </c:pt>
                <c:pt idx="10">
                  <c:v>-6.54585325047801</c:v>
                </c:pt>
                <c:pt idx="11">
                  <c:v>-5.86552820267686</c:v>
                </c:pt>
                <c:pt idx="12">
                  <c:v>-6.09911328871893</c:v>
                </c:pt>
                <c:pt idx="13">
                  <c:v>-5.11836759082218</c:v>
                </c:pt>
                <c:pt idx="14">
                  <c:v>-6.36197896749522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E7-4A59-8317-42004AB5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29608"/>
        <c:axId val="2097735416"/>
      </c:scatterChart>
      <c:valAx>
        <c:axId val="20977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35416"/>
        <c:crosses val="autoZero"/>
        <c:crossBetween val="midCat"/>
      </c:valAx>
      <c:valAx>
        <c:axId val="20977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ALMO/HF: Components vs. Etot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master!$L$3:$L$17</c:f>
              <c:numCache>
                <c:formatCode>0.000</c:formatCode>
                <c:ptCount val="15"/>
                <c:pt idx="0">
                  <c:v>1.067473709369024</c:v>
                </c:pt>
                <c:pt idx="1">
                  <c:v>-4.316591778202679</c:v>
                </c:pt>
                <c:pt idx="2">
                  <c:v>-1.306725621414911</c:v>
                </c:pt>
                <c:pt idx="3">
                  <c:v>-3.53474665391969</c:v>
                </c:pt>
                <c:pt idx="4">
                  <c:v>-5.294507648183561</c:v>
                </c:pt>
                <c:pt idx="5">
                  <c:v>-4.37914435946463</c:v>
                </c:pt>
                <c:pt idx="6">
                  <c:v>-2.816840344168257</c:v>
                </c:pt>
                <c:pt idx="7">
                  <c:v>5.37853728489484</c:v>
                </c:pt>
                <c:pt idx="8">
                  <c:v>2.516242829827917</c:v>
                </c:pt>
                <c:pt idx="9">
                  <c:v>1.41068594646271</c:v>
                </c:pt>
                <c:pt idx="10">
                  <c:v>-2.167617112810708</c:v>
                </c:pt>
                <c:pt idx="11">
                  <c:v>-5.826159177820268</c:v>
                </c:pt>
                <c:pt idx="12">
                  <c:v>-4.727717495219881</c:v>
                </c:pt>
                <c:pt idx="13">
                  <c:v>-6.016118546845126</c:v>
                </c:pt>
                <c:pt idx="14">
                  <c:v>-1.601357552581261</c:v>
                </c:pt>
              </c:numCache>
            </c:numRef>
          </c:xVal>
          <c:yVal>
            <c:numRef>
              <c:f>master!$H$3:$H$17</c:f>
              <c:numCache>
                <c:formatCode>0.000</c:formatCode>
                <c:ptCount val="15"/>
                <c:pt idx="0">
                  <c:v>3.85777724665392</c:v>
                </c:pt>
                <c:pt idx="1">
                  <c:v>-2.43727055449331</c:v>
                </c:pt>
                <c:pt idx="2">
                  <c:v>1.51919455066922</c:v>
                </c:pt>
                <c:pt idx="3">
                  <c:v>-1.621534416826</c:v>
                </c:pt>
                <c:pt idx="4">
                  <c:v>-3.72881453154876</c:v>
                </c:pt>
                <c:pt idx="5">
                  <c:v>-3.46952676864245</c:v>
                </c:pt>
                <c:pt idx="6">
                  <c:v>0.12185707456979</c:v>
                </c:pt>
                <c:pt idx="7">
                  <c:v>5.65723470363289</c:v>
                </c:pt>
                <c:pt idx="8">
                  <c:v>3.13364961759082</c:v>
                </c:pt>
                <c:pt idx="9">
                  <c:v>2.14412284894837</c:v>
                </c:pt>
                <c:pt idx="10">
                  <c:v>-0.457392447418738</c:v>
                </c:pt>
                <c:pt idx="11">
                  <c:v>-3.74053537284895</c:v>
                </c:pt>
                <c:pt idx="12">
                  <c:v>-2.62146510516252</c:v>
                </c:pt>
                <c:pt idx="13">
                  <c:v>-4.21916826003824</c:v>
                </c:pt>
                <c:pt idx="14">
                  <c:v>-0.31701481835564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DE-402E-9738-D2B283DD5762}"/>
            </c:ext>
          </c:extLst>
        </c:ser>
        <c:ser>
          <c:idx val="1"/>
          <c:order val="1"/>
          <c:tx>
            <c:v>Epol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9656454413132"/>
                  <c:y val="0.1374096202798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master!$L$3:$L$17</c:f>
              <c:numCache>
                <c:formatCode>0.000</c:formatCode>
                <c:ptCount val="15"/>
                <c:pt idx="0">
                  <c:v>1.067473709369024</c:v>
                </c:pt>
                <c:pt idx="1">
                  <c:v>-4.316591778202679</c:v>
                </c:pt>
                <c:pt idx="2">
                  <c:v>-1.306725621414911</c:v>
                </c:pt>
                <c:pt idx="3">
                  <c:v>-3.53474665391969</c:v>
                </c:pt>
                <c:pt idx="4">
                  <c:v>-5.294507648183561</c:v>
                </c:pt>
                <c:pt idx="5">
                  <c:v>-4.37914435946463</c:v>
                </c:pt>
                <c:pt idx="6">
                  <c:v>-2.816840344168257</c:v>
                </c:pt>
                <c:pt idx="7">
                  <c:v>5.37853728489484</c:v>
                </c:pt>
                <c:pt idx="8">
                  <c:v>2.516242829827917</c:v>
                </c:pt>
                <c:pt idx="9">
                  <c:v>1.41068594646271</c:v>
                </c:pt>
                <c:pt idx="10">
                  <c:v>-2.167617112810708</c:v>
                </c:pt>
                <c:pt idx="11">
                  <c:v>-5.826159177820268</c:v>
                </c:pt>
                <c:pt idx="12">
                  <c:v>-4.727717495219881</c:v>
                </c:pt>
                <c:pt idx="13">
                  <c:v>-6.016118546845126</c:v>
                </c:pt>
                <c:pt idx="14">
                  <c:v>-1.601357552581261</c:v>
                </c:pt>
              </c:numCache>
            </c:numRef>
          </c:xVal>
          <c:yVal>
            <c:numRef>
              <c:f>master!$I$3:$I$17</c:f>
              <c:numCache>
                <c:formatCode>0.000</c:formatCode>
                <c:ptCount val="15"/>
                <c:pt idx="0">
                  <c:v>-2.21945984703633</c:v>
                </c:pt>
                <c:pt idx="1">
                  <c:v>-1.42210086042065</c:v>
                </c:pt>
                <c:pt idx="2">
                  <c:v>-2.26789674952199</c:v>
                </c:pt>
                <c:pt idx="3">
                  <c:v>-1.41730879541109</c:v>
                </c:pt>
                <c:pt idx="4">
                  <c:v>-1.68345124282983</c:v>
                </c:pt>
                <c:pt idx="5">
                  <c:v>-0.787366156787763</c:v>
                </c:pt>
                <c:pt idx="6">
                  <c:v>-2.61693116634799</c:v>
                </c:pt>
                <c:pt idx="7">
                  <c:v>-0.773518164435946</c:v>
                </c:pt>
                <c:pt idx="8">
                  <c:v>-1.06957217973231</c:v>
                </c:pt>
                <c:pt idx="9">
                  <c:v>-1.01051864244742</c:v>
                </c:pt>
                <c:pt idx="10">
                  <c:v>-1.45241156787763</c:v>
                </c:pt>
                <c:pt idx="11">
                  <c:v>-1.46758843212237</c:v>
                </c:pt>
                <c:pt idx="12">
                  <c:v>-1.90878585086042</c:v>
                </c:pt>
                <c:pt idx="13">
                  <c:v>-1.74376195028681</c:v>
                </c:pt>
                <c:pt idx="14">
                  <c:v>-0.809627151051625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DE-402E-9738-D2B283DD5762}"/>
            </c:ext>
          </c:extLst>
        </c:ser>
        <c:ser>
          <c:idx val="2"/>
          <c:order val="2"/>
          <c:tx>
            <c:v>E_CT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771290531890641"/>
                  <c:y val="-0.07658713515081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master!$L$3:$L$17</c:f>
              <c:numCache>
                <c:formatCode>0.000</c:formatCode>
                <c:ptCount val="15"/>
                <c:pt idx="0">
                  <c:v>1.067473709369024</c:v>
                </c:pt>
                <c:pt idx="1">
                  <c:v>-4.316591778202679</c:v>
                </c:pt>
                <c:pt idx="2">
                  <c:v>-1.306725621414911</c:v>
                </c:pt>
                <c:pt idx="3">
                  <c:v>-3.53474665391969</c:v>
                </c:pt>
                <c:pt idx="4">
                  <c:v>-5.294507648183561</c:v>
                </c:pt>
                <c:pt idx="5">
                  <c:v>-4.37914435946463</c:v>
                </c:pt>
                <c:pt idx="6">
                  <c:v>-2.816840344168257</c:v>
                </c:pt>
                <c:pt idx="7">
                  <c:v>5.37853728489484</c:v>
                </c:pt>
                <c:pt idx="8">
                  <c:v>2.516242829827917</c:v>
                </c:pt>
                <c:pt idx="9">
                  <c:v>1.41068594646271</c:v>
                </c:pt>
                <c:pt idx="10">
                  <c:v>-2.167617112810708</c:v>
                </c:pt>
                <c:pt idx="11">
                  <c:v>-5.826159177820268</c:v>
                </c:pt>
                <c:pt idx="12">
                  <c:v>-4.727717495219881</c:v>
                </c:pt>
                <c:pt idx="13">
                  <c:v>-6.016118546845126</c:v>
                </c:pt>
                <c:pt idx="14">
                  <c:v>-1.601357552581261</c:v>
                </c:pt>
              </c:numCache>
            </c:numRef>
          </c:xVal>
          <c:yVal>
            <c:numRef>
              <c:f>master!$K$3:$K$17</c:f>
              <c:numCache>
                <c:formatCode>0.000</c:formatCode>
                <c:ptCount val="15"/>
                <c:pt idx="0">
                  <c:v>-0.570843690248566</c:v>
                </c:pt>
                <c:pt idx="1">
                  <c:v>-0.457220363288719</c:v>
                </c:pt>
                <c:pt idx="2">
                  <c:v>-0.558023422562141</c:v>
                </c:pt>
                <c:pt idx="3">
                  <c:v>-0.4959034416826</c:v>
                </c:pt>
                <c:pt idx="4">
                  <c:v>0.117758126195029</c:v>
                </c:pt>
                <c:pt idx="5">
                  <c:v>-0.122251434034417</c:v>
                </c:pt>
                <c:pt idx="6">
                  <c:v>-0.321766252390057</c:v>
                </c:pt>
                <c:pt idx="7">
                  <c:v>0.494820745697897</c:v>
                </c:pt>
                <c:pt idx="8">
                  <c:v>0.452165391969407</c:v>
                </c:pt>
                <c:pt idx="9">
                  <c:v>0.277081739961759</c:v>
                </c:pt>
                <c:pt idx="10">
                  <c:v>-0.25781309751434</c:v>
                </c:pt>
                <c:pt idx="11">
                  <c:v>-0.618035372848948</c:v>
                </c:pt>
                <c:pt idx="12">
                  <c:v>-0.197466539196941</c:v>
                </c:pt>
                <c:pt idx="13">
                  <c:v>-0.0531883365200765</c:v>
                </c:pt>
                <c:pt idx="14">
                  <c:v>-0.474715583173996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DE-402E-9738-D2B283DD5762}"/>
            </c:ext>
          </c:extLst>
        </c:ser>
        <c:ser>
          <c:idx val="3"/>
          <c:order val="3"/>
          <c:tx>
            <c:v>Edel</c:v>
          </c:tx>
          <c:spPr>
            <a:ln w="19050">
              <a:noFill/>
            </a:ln>
          </c:spPr>
          <c:xVal>
            <c:numRef>
              <c:f>master!$L$3:$L$17</c:f>
              <c:numCache>
                <c:formatCode>0.000</c:formatCode>
                <c:ptCount val="15"/>
                <c:pt idx="0">
                  <c:v>1.067473709369024</c:v>
                </c:pt>
                <c:pt idx="1">
                  <c:v>-4.316591778202679</c:v>
                </c:pt>
                <c:pt idx="2">
                  <c:v>-1.306725621414911</c:v>
                </c:pt>
                <c:pt idx="3">
                  <c:v>-3.53474665391969</c:v>
                </c:pt>
                <c:pt idx="4">
                  <c:v>-5.294507648183561</c:v>
                </c:pt>
                <c:pt idx="5">
                  <c:v>-4.37914435946463</c:v>
                </c:pt>
                <c:pt idx="6">
                  <c:v>-2.816840344168257</c:v>
                </c:pt>
                <c:pt idx="7">
                  <c:v>5.37853728489484</c:v>
                </c:pt>
                <c:pt idx="8">
                  <c:v>2.516242829827917</c:v>
                </c:pt>
                <c:pt idx="9">
                  <c:v>1.41068594646271</c:v>
                </c:pt>
                <c:pt idx="10">
                  <c:v>-2.167617112810708</c:v>
                </c:pt>
                <c:pt idx="11">
                  <c:v>-5.826159177820268</c:v>
                </c:pt>
                <c:pt idx="12">
                  <c:v>-4.727717495219881</c:v>
                </c:pt>
                <c:pt idx="13">
                  <c:v>-6.016118546845126</c:v>
                </c:pt>
                <c:pt idx="14">
                  <c:v>-1.601357552581261</c:v>
                </c:pt>
              </c:numCache>
            </c:numRef>
          </c:xVal>
          <c:yVal>
            <c:numRef>
              <c:f>master!$J$3:$J$17</c:f>
              <c:numCache>
                <c:formatCode>0.000</c:formatCode>
                <c:ptCount val="15"/>
                <c:pt idx="0">
                  <c:v>-4.25513384321224</c:v>
                </c:pt>
                <c:pt idx="1">
                  <c:v>-3.40053298279159</c:v>
                </c:pt>
                <c:pt idx="2">
                  <c:v>-3.29752390057361</c:v>
                </c:pt>
                <c:pt idx="3">
                  <c:v>-3.12381692160612</c:v>
                </c:pt>
                <c:pt idx="4">
                  <c:v>-3.72641013384321</c:v>
                </c:pt>
                <c:pt idx="5">
                  <c:v>-3.29279875717017</c:v>
                </c:pt>
                <c:pt idx="6">
                  <c:v>-3.33687380497132</c:v>
                </c:pt>
                <c:pt idx="7">
                  <c:v>-2.27777724665392</c:v>
                </c:pt>
                <c:pt idx="8">
                  <c:v>-4.44010277246654</c:v>
                </c:pt>
                <c:pt idx="9">
                  <c:v>-3.51493307839388</c:v>
                </c:pt>
                <c:pt idx="10">
                  <c:v>-3.42531309751434</c:v>
                </c:pt>
                <c:pt idx="11">
                  <c:v>-3.10581978967495</c:v>
                </c:pt>
                <c:pt idx="12">
                  <c:v>-3.22234225621415</c:v>
                </c:pt>
                <c:pt idx="13">
                  <c:v>-2.80058556405354</c:v>
                </c:pt>
                <c:pt idx="14">
                  <c:v>-3.32194072657744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2776"/>
        <c:axId val="2064180888"/>
      </c:scatterChart>
      <c:valAx>
        <c:axId val="20646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80888"/>
        <c:crosses val="autoZero"/>
        <c:crossBetween val="midCat"/>
      </c:valAx>
      <c:valAx>
        <c:axId val="20641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SAPT0 [MCBS]: Components vs. Etot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"Efrz"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master!$X$3:$X$17</c:f>
              <c:numCache>
                <c:formatCode>0.000</c:formatCode>
                <c:ptCount val="15"/>
                <c:pt idx="0">
                  <c:v>-8.641971629999999</c:v>
                </c:pt>
                <c:pt idx="1">
                  <c:v>-11.81947697</c:v>
                </c:pt>
                <c:pt idx="2">
                  <c:v>-7.53506154</c:v>
                </c:pt>
                <c:pt idx="3">
                  <c:v>-10.07354354</c:v>
                </c:pt>
                <c:pt idx="4">
                  <c:v>-13.38533275</c:v>
                </c:pt>
                <c:pt idx="5">
                  <c:v>-11.60576597</c:v>
                </c:pt>
                <c:pt idx="6">
                  <c:v>-9.2820444</c:v>
                </c:pt>
                <c:pt idx="7">
                  <c:v>-1.80091233</c:v>
                </c:pt>
                <c:pt idx="8">
                  <c:v>-7.59680062</c:v>
                </c:pt>
                <c:pt idx="9">
                  <c:v>-6.974686999999999</c:v>
                </c:pt>
                <c:pt idx="10">
                  <c:v>-9.48802042</c:v>
                </c:pt>
                <c:pt idx="11">
                  <c:v>-11.34163203</c:v>
                </c:pt>
                <c:pt idx="12">
                  <c:v>-11.32704621</c:v>
                </c:pt>
                <c:pt idx="13">
                  <c:v>-11.56596535</c:v>
                </c:pt>
                <c:pt idx="14">
                  <c:v>-8.557733840000002</c:v>
                </c:pt>
              </c:numCache>
            </c:numRef>
          </c:xVal>
          <c:yVal>
            <c:numRef>
              <c:f>master!$O$3:$O$17</c:f>
              <c:numCache>
                <c:formatCode>0.000</c:formatCode>
                <c:ptCount val="15"/>
                <c:pt idx="0">
                  <c:v>0.49404222</c:v>
                </c:pt>
                <c:pt idx="1">
                  <c:v>-5.248818</c:v>
                </c:pt>
                <c:pt idx="2">
                  <c:v>-0.0623052799999999</c:v>
                </c:pt>
                <c:pt idx="3">
                  <c:v>-3.34534336</c:v>
                </c:pt>
                <c:pt idx="4">
                  <c:v>-6.830487039999999</c:v>
                </c:pt>
                <c:pt idx="5">
                  <c:v>-5.831646969999999</c:v>
                </c:pt>
                <c:pt idx="6">
                  <c:v>-1.87213786</c:v>
                </c:pt>
                <c:pt idx="7">
                  <c:v>3.27855646</c:v>
                </c:pt>
                <c:pt idx="8">
                  <c:v>-1.38362458</c:v>
                </c:pt>
                <c:pt idx="9">
                  <c:v>-0.97053718</c:v>
                </c:pt>
                <c:pt idx="10">
                  <c:v>-3.48817909</c:v>
                </c:pt>
                <c:pt idx="11">
                  <c:v>-4.99334803</c:v>
                </c:pt>
                <c:pt idx="12">
                  <c:v>-4.83264545</c:v>
                </c:pt>
                <c:pt idx="13">
                  <c:v>-5.58805759</c:v>
                </c:pt>
                <c:pt idx="14">
                  <c:v>-3.02588522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8-4BBE-B366-471004D5B859}"/>
            </c:ext>
          </c:extLst>
        </c:ser>
        <c:ser>
          <c:idx val="1"/>
          <c:order val="1"/>
          <c:tx>
            <c:v>"Epol"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master!$X$3:$X$17</c:f>
              <c:numCache>
                <c:formatCode>0.000</c:formatCode>
                <c:ptCount val="15"/>
                <c:pt idx="0">
                  <c:v>-8.641971629999999</c:v>
                </c:pt>
                <c:pt idx="1">
                  <c:v>-11.81947697</c:v>
                </c:pt>
                <c:pt idx="2">
                  <c:v>-7.53506154</c:v>
                </c:pt>
                <c:pt idx="3">
                  <c:v>-10.07354354</c:v>
                </c:pt>
                <c:pt idx="4">
                  <c:v>-13.38533275</c:v>
                </c:pt>
                <c:pt idx="5">
                  <c:v>-11.60576597</c:v>
                </c:pt>
                <c:pt idx="6">
                  <c:v>-9.2820444</c:v>
                </c:pt>
                <c:pt idx="7">
                  <c:v>-1.80091233</c:v>
                </c:pt>
                <c:pt idx="8">
                  <c:v>-7.59680062</c:v>
                </c:pt>
                <c:pt idx="9">
                  <c:v>-6.974686999999999</c:v>
                </c:pt>
                <c:pt idx="10">
                  <c:v>-9.48802042</c:v>
                </c:pt>
                <c:pt idx="11">
                  <c:v>-11.34163203</c:v>
                </c:pt>
                <c:pt idx="12">
                  <c:v>-11.32704621</c:v>
                </c:pt>
                <c:pt idx="13">
                  <c:v>-11.56596535</c:v>
                </c:pt>
                <c:pt idx="14">
                  <c:v>-8.557733840000002</c:v>
                </c:pt>
              </c:numCache>
            </c:numRef>
          </c:xVal>
          <c:yVal>
            <c:numRef>
              <c:f>master!$S$3:$S$17</c:f>
              <c:numCache>
                <c:formatCode>0.000</c:formatCode>
                <c:ptCount val="15"/>
                <c:pt idx="0">
                  <c:v>-3.1150024</c:v>
                </c:pt>
                <c:pt idx="1">
                  <c:v>-2.01644646</c:v>
                </c:pt>
                <c:pt idx="2">
                  <c:v>-3.98863416</c:v>
                </c:pt>
                <c:pt idx="3">
                  <c:v>-2.82345241</c:v>
                </c:pt>
                <c:pt idx="4">
                  <c:v>-2.31115642</c:v>
                </c:pt>
                <c:pt idx="5">
                  <c:v>-1.72375957</c:v>
                </c:pt>
                <c:pt idx="6">
                  <c:v>-3.96465285</c:v>
                </c:pt>
                <c:pt idx="7">
                  <c:v>-0.67580858</c:v>
                </c:pt>
                <c:pt idx="8">
                  <c:v>-0.99401489</c:v>
                </c:pt>
                <c:pt idx="9">
                  <c:v>-1.41377727</c:v>
                </c:pt>
                <c:pt idx="10">
                  <c:v>-1.85079699</c:v>
                </c:pt>
                <c:pt idx="11">
                  <c:v>-3.32726552</c:v>
                </c:pt>
                <c:pt idx="12">
                  <c:v>-2.9259364</c:v>
                </c:pt>
                <c:pt idx="13">
                  <c:v>-3.18022605</c:v>
                </c:pt>
                <c:pt idx="14">
                  <c:v>-1.42833398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8-4BBE-B366-471004D5B859}"/>
            </c:ext>
          </c:extLst>
        </c:ser>
        <c:ser>
          <c:idx val="2"/>
          <c:order val="2"/>
          <c:tx>
            <c:v>"E_CT"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914418001121"/>
                  <c:y val="-0.0603650963708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master!$X$3:$X$17</c:f>
              <c:numCache>
                <c:formatCode>0.000</c:formatCode>
                <c:ptCount val="15"/>
                <c:pt idx="0">
                  <c:v>-8.641971629999999</c:v>
                </c:pt>
                <c:pt idx="1">
                  <c:v>-11.81947697</c:v>
                </c:pt>
                <c:pt idx="2">
                  <c:v>-7.53506154</c:v>
                </c:pt>
                <c:pt idx="3">
                  <c:v>-10.07354354</c:v>
                </c:pt>
                <c:pt idx="4">
                  <c:v>-13.38533275</c:v>
                </c:pt>
                <c:pt idx="5">
                  <c:v>-11.60576597</c:v>
                </c:pt>
                <c:pt idx="6">
                  <c:v>-9.2820444</c:v>
                </c:pt>
                <c:pt idx="7">
                  <c:v>-1.80091233</c:v>
                </c:pt>
                <c:pt idx="8">
                  <c:v>-7.59680062</c:v>
                </c:pt>
                <c:pt idx="9">
                  <c:v>-6.974686999999999</c:v>
                </c:pt>
                <c:pt idx="10">
                  <c:v>-9.48802042</c:v>
                </c:pt>
                <c:pt idx="11">
                  <c:v>-11.34163203</c:v>
                </c:pt>
                <c:pt idx="12">
                  <c:v>-11.32704621</c:v>
                </c:pt>
                <c:pt idx="13">
                  <c:v>-11.56596535</c:v>
                </c:pt>
                <c:pt idx="14">
                  <c:v>-8.557733840000002</c:v>
                </c:pt>
              </c:numCache>
            </c:numRef>
          </c:xVal>
          <c:yVal>
            <c:numRef>
              <c:f>master!$W$3:$W$17</c:f>
              <c:numCache>
                <c:formatCode>0.000</c:formatCode>
                <c:ptCount val="15"/>
                <c:pt idx="0">
                  <c:v>-0.4409</c:v>
                </c:pt>
                <c:pt idx="1">
                  <c:v>-0.3373</c:v>
                </c:pt>
                <c:pt idx="2">
                  <c:v>-0.3276</c:v>
                </c:pt>
                <c:pt idx="3">
                  <c:v>-0.2578</c:v>
                </c:pt>
                <c:pt idx="4">
                  <c:v>-0.3143</c:v>
                </c:pt>
                <c:pt idx="5">
                  <c:v>-0.247</c:v>
                </c:pt>
                <c:pt idx="6">
                  <c:v>-0.3328</c:v>
                </c:pt>
                <c:pt idx="7">
                  <c:v>-0.1336</c:v>
                </c:pt>
                <c:pt idx="8">
                  <c:v>-0.3045</c:v>
                </c:pt>
                <c:pt idx="9">
                  <c:v>-0.2694</c:v>
                </c:pt>
                <c:pt idx="10">
                  <c:v>-0.356</c:v>
                </c:pt>
                <c:pt idx="11">
                  <c:v>-0.3332</c:v>
                </c:pt>
                <c:pt idx="12">
                  <c:v>-0.2826</c:v>
                </c:pt>
                <c:pt idx="13">
                  <c:v>-0.1962</c:v>
                </c:pt>
                <c:pt idx="14">
                  <c:v>-0.3469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B8-4BBE-B366-471004D5B859}"/>
            </c:ext>
          </c:extLst>
        </c:ser>
        <c:ser>
          <c:idx val="3"/>
          <c:order val="3"/>
          <c:tx>
            <c:v>"Edisp"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master!$X$3:$X$17</c:f>
              <c:numCache>
                <c:formatCode>0.000</c:formatCode>
                <c:ptCount val="15"/>
                <c:pt idx="0">
                  <c:v>-8.641971629999999</c:v>
                </c:pt>
                <c:pt idx="1">
                  <c:v>-11.81947697</c:v>
                </c:pt>
                <c:pt idx="2">
                  <c:v>-7.53506154</c:v>
                </c:pt>
                <c:pt idx="3">
                  <c:v>-10.07354354</c:v>
                </c:pt>
                <c:pt idx="4">
                  <c:v>-13.38533275</c:v>
                </c:pt>
                <c:pt idx="5">
                  <c:v>-11.60576597</c:v>
                </c:pt>
                <c:pt idx="6">
                  <c:v>-9.2820444</c:v>
                </c:pt>
                <c:pt idx="7">
                  <c:v>-1.80091233</c:v>
                </c:pt>
                <c:pt idx="8">
                  <c:v>-7.59680062</c:v>
                </c:pt>
                <c:pt idx="9">
                  <c:v>-6.974686999999999</c:v>
                </c:pt>
                <c:pt idx="10">
                  <c:v>-9.48802042</c:v>
                </c:pt>
                <c:pt idx="11">
                  <c:v>-11.34163203</c:v>
                </c:pt>
                <c:pt idx="12">
                  <c:v>-11.32704621</c:v>
                </c:pt>
                <c:pt idx="13">
                  <c:v>-11.56596535</c:v>
                </c:pt>
                <c:pt idx="14">
                  <c:v>-8.557733840000002</c:v>
                </c:pt>
              </c:numCache>
            </c:numRef>
          </c:xVal>
          <c:yVal>
            <c:numRef>
              <c:f>master!$T$3:$T$17</c:f>
              <c:numCache>
                <c:formatCode>0.000</c:formatCode>
                <c:ptCount val="15"/>
                <c:pt idx="0">
                  <c:v>-6.15283793</c:v>
                </c:pt>
                <c:pt idx="1">
                  <c:v>-4.62843222</c:v>
                </c:pt>
                <c:pt idx="2">
                  <c:v>-3.51478248</c:v>
                </c:pt>
                <c:pt idx="3">
                  <c:v>-3.95158936</c:v>
                </c:pt>
                <c:pt idx="4">
                  <c:v>-4.30330304</c:v>
                </c:pt>
                <c:pt idx="5">
                  <c:v>-4.10036163</c:v>
                </c:pt>
                <c:pt idx="6">
                  <c:v>-3.48674034</c:v>
                </c:pt>
                <c:pt idx="7">
                  <c:v>-4.45193393</c:v>
                </c:pt>
                <c:pt idx="8">
                  <c:v>-5.30928548</c:v>
                </c:pt>
                <c:pt idx="9">
                  <c:v>-4.65168508</c:v>
                </c:pt>
                <c:pt idx="10">
                  <c:v>-4.21320345</c:v>
                </c:pt>
                <c:pt idx="11">
                  <c:v>-3.05323612</c:v>
                </c:pt>
                <c:pt idx="12">
                  <c:v>-3.6105314</c:v>
                </c:pt>
                <c:pt idx="13">
                  <c:v>-2.81765005</c:v>
                </c:pt>
                <c:pt idx="14">
                  <c:v>-4.19872927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B8-4BBE-B366-471004D5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29784"/>
        <c:axId val="2106019752"/>
      </c:scatterChart>
      <c:valAx>
        <c:axId val="21012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19752"/>
        <c:crosses val="autoZero"/>
        <c:crossBetween val="midCat"/>
      </c:valAx>
      <c:valAx>
        <c:axId val="21060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Efrz B3LYP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MCBS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master!$C$3:$C$17</c:f>
              <c:numCache>
                <c:formatCode>0.000</c:formatCode>
                <c:ptCount val="15"/>
                <c:pt idx="0">
                  <c:v>3.60885038240918</c:v>
                </c:pt>
                <c:pt idx="1">
                  <c:v>-1.3835396749522</c:v>
                </c:pt>
                <c:pt idx="2">
                  <c:v>1.66613288718929</c:v>
                </c:pt>
                <c:pt idx="3">
                  <c:v>-0.811484225621415</c:v>
                </c:pt>
                <c:pt idx="4">
                  <c:v>-2.26702198852772</c:v>
                </c:pt>
                <c:pt idx="5">
                  <c:v>-2.2054947418738</c:v>
                </c:pt>
                <c:pt idx="6">
                  <c:v>0.0815081261950287</c:v>
                </c:pt>
                <c:pt idx="7">
                  <c:v>4.95380497131931</c:v>
                </c:pt>
                <c:pt idx="8">
                  <c:v>3.0301051625239</c:v>
                </c:pt>
                <c:pt idx="9">
                  <c:v>1.97613766730402</c:v>
                </c:pt>
                <c:pt idx="10">
                  <c:v>0.232958891013384</c:v>
                </c:pt>
                <c:pt idx="11">
                  <c:v>-2.83412284894837</c:v>
                </c:pt>
                <c:pt idx="12">
                  <c:v>-1.8687930210325</c:v>
                </c:pt>
                <c:pt idx="13">
                  <c:v>-3.13812858508604</c:v>
                </c:pt>
                <c:pt idx="14">
                  <c:v>0.512270554493308</c:v>
                </c:pt>
              </c:numCache>
            </c:numRef>
          </c:xVal>
          <c:yVal>
            <c:numRef>
              <c:f>master!$O$3:$O$17</c:f>
              <c:numCache>
                <c:formatCode>0.000</c:formatCode>
                <c:ptCount val="15"/>
                <c:pt idx="0">
                  <c:v>0.49404222</c:v>
                </c:pt>
                <c:pt idx="1">
                  <c:v>-5.248818</c:v>
                </c:pt>
                <c:pt idx="2">
                  <c:v>-0.0623052799999999</c:v>
                </c:pt>
                <c:pt idx="3">
                  <c:v>-3.34534336</c:v>
                </c:pt>
                <c:pt idx="4">
                  <c:v>-6.830487039999999</c:v>
                </c:pt>
                <c:pt idx="5">
                  <c:v>-5.831646969999999</c:v>
                </c:pt>
                <c:pt idx="6">
                  <c:v>-1.87213786</c:v>
                </c:pt>
                <c:pt idx="7">
                  <c:v>3.27855646</c:v>
                </c:pt>
                <c:pt idx="8">
                  <c:v>-1.38362458</c:v>
                </c:pt>
                <c:pt idx="9">
                  <c:v>-0.97053718</c:v>
                </c:pt>
                <c:pt idx="10">
                  <c:v>-3.48817909</c:v>
                </c:pt>
                <c:pt idx="11">
                  <c:v>-4.99334803</c:v>
                </c:pt>
                <c:pt idx="12">
                  <c:v>-4.83264545</c:v>
                </c:pt>
                <c:pt idx="13">
                  <c:v>-5.58805759</c:v>
                </c:pt>
                <c:pt idx="14">
                  <c:v>-3.02588522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713-9BDE-DFA291C82E6C}"/>
            </c:ext>
          </c:extLst>
        </c:ser>
        <c:ser>
          <c:idx val="1"/>
          <c:order val="1"/>
          <c:tx>
            <c:v>DCBS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master!$C$3:$C$17</c:f>
              <c:numCache>
                <c:formatCode>0.000</c:formatCode>
                <c:ptCount val="15"/>
                <c:pt idx="0">
                  <c:v>3.60885038240918</c:v>
                </c:pt>
                <c:pt idx="1">
                  <c:v>-1.3835396749522</c:v>
                </c:pt>
                <c:pt idx="2">
                  <c:v>1.66613288718929</c:v>
                </c:pt>
                <c:pt idx="3">
                  <c:v>-0.811484225621415</c:v>
                </c:pt>
                <c:pt idx="4">
                  <c:v>-2.26702198852772</c:v>
                </c:pt>
                <c:pt idx="5">
                  <c:v>-2.2054947418738</c:v>
                </c:pt>
                <c:pt idx="6">
                  <c:v>0.0815081261950287</c:v>
                </c:pt>
                <c:pt idx="7">
                  <c:v>4.95380497131931</c:v>
                </c:pt>
                <c:pt idx="8">
                  <c:v>3.0301051625239</c:v>
                </c:pt>
                <c:pt idx="9">
                  <c:v>1.97613766730402</c:v>
                </c:pt>
                <c:pt idx="10">
                  <c:v>0.232958891013384</c:v>
                </c:pt>
                <c:pt idx="11">
                  <c:v>-2.83412284894837</c:v>
                </c:pt>
                <c:pt idx="12">
                  <c:v>-1.8687930210325</c:v>
                </c:pt>
                <c:pt idx="13">
                  <c:v>-3.13812858508604</c:v>
                </c:pt>
                <c:pt idx="14">
                  <c:v>0.512270554493308</c:v>
                </c:pt>
              </c:numCache>
            </c:numRef>
          </c:xVal>
          <c:yVal>
            <c:numRef>
              <c:f>master!$AA$3:$AA$17</c:f>
              <c:numCache>
                <c:formatCode>0.000</c:formatCode>
                <c:ptCount val="15"/>
                <c:pt idx="0">
                  <c:v>4.3892966</c:v>
                </c:pt>
                <c:pt idx="1">
                  <c:v>-2.09500914</c:v>
                </c:pt>
                <c:pt idx="2">
                  <c:v>1.59503264999999</c:v>
                </c:pt>
                <c:pt idx="3">
                  <c:v>-1.52886852999999</c:v>
                </c:pt>
                <c:pt idx="4">
                  <c:v>-2.98118047</c:v>
                </c:pt>
                <c:pt idx="5">
                  <c:v>-3.05542445</c:v>
                </c:pt>
                <c:pt idx="6">
                  <c:v>0.469521119999999</c:v>
                </c:pt>
                <c:pt idx="7">
                  <c:v>6.55725183</c:v>
                </c:pt>
                <c:pt idx="8">
                  <c:v>4.33850016</c:v>
                </c:pt>
                <c:pt idx="9">
                  <c:v>2.98034609</c:v>
                </c:pt>
                <c:pt idx="10">
                  <c:v>-0.00775920999999968</c:v>
                </c:pt>
                <c:pt idx="11">
                  <c:v>-3.7394885</c:v>
                </c:pt>
                <c:pt idx="12">
                  <c:v>-2.26159579</c:v>
                </c:pt>
                <c:pt idx="13">
                  <c:v>-3.95520398</c:v>
                </c:pt>
                <c:pt idx="14">
                  <c:v>-0.0220163499999994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17528"/>
        <c:axId val="2054521336"/>
      </c:scatterChart>
      <c:valAx>
        <c:axId val="205451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21336"/>
        <c:crosses val="autoZero"/>
        <c:crossBetween val="midCat"/>
      </c:valAx>
      <c:valAx>
        <c:axId val="20545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Epol B3LYP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MCBS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master!$D$3:$D$17</c:f>
              <c:numCache>
                <c:formatCode>0.000</c:formatCode>
                <c:ptCount val="15"/>
                <c:pt idx="0">
                  <c:v>-2.05208413001912</c:v>
                </c:pt>
                <c:pt idx="1">
                  <c:v>-1.30433078393881</c:v>
                </c:pt>
                <c:pt idx="2">
                  <c:v>-2.32611615678776</c:v>
                </c:pt>
                <c:pt idx="3">
                  <c:v>-1.30513862332696</c:v>
                </c:pt>
                <c:pt idx="4">
                  <c:v>-1.64747370936902</c:v>
                </c:pt>
                <c:pt idx="5">
                  <c:v>-0.710040630975144</c:v>
                </c:pt>
                <c:pt idx="6">
                  <c:v>-2.63454110898662</c:v>
                </c:pt>
                <c:pt idx="7">
                  <c:v>-0.709263862332696</c:v>
                </c:pt>
                <c:pt idx="8">
                  <c:v>-1.0234775334608</c:v>
                </c:pt>
                <c:pt idx="9">
                  <c:v>-0.917449808795411</c:v>
                </c:pt>
                <c:pt idx="10">
                  <c:v>-1.37387189292543</c:v>
                </c:pt>
                <c:pt idx="11">
                  <c:v>-1.41783699808795</c:v>
                </c:pt>
                <c:pt idx="12">
                  <c:v>-1.9013862332696</c:v>
                </c:pt>
                <c:pt idx="13">
                  <c:v>-1.74214866156788</c:v>
                </c:pt>
                <c:pt idx="14">
                  <c:v>-0.713360420650096</c:v>
                </c:pt>
              </c:numCache>
            </c:numRef>
          </c:xVal>
          <c:yVal>
            <c:numRef>
              <c:f>master!$S$3:$S$17</c:f>
              <c:numCache>
                <c:formatCode>0.000</c:formatCode>
                <c:ptCount val="15"/>
                <c:pt idx="0">
                  <c:v>-3.1150024</c:v>
                </c:pt>
                <c:pt idx="1">
                  <c:v>-2.01644646</c:v>
                </c:pt>
                <c:pt idx="2">
                  <c:v>-3.98863416</c:v>
                </c:pt>
                <c:pt idx="3">
                  <c:v>-2.82345241</c:v>
                </c:pt>
                <c:pt idx="4">
                  <c:v>-2.31115642</c:v>
                </c:pt>
                <c:pt idx="5">
                  <c:v>-1.72375957</c:v>
                </c:pt>
                <c:pt idx="6">
                  <c:v>-3.96465285</c:v>
                </c:pt>
                <c:pt idx="7">
                  <c:v>-0.67580858</c:v>
                </c:pt>
                <c:pt idx="8">
                  <c:v>-0.99401489</c:v>
                </c:pt>
                <c:pt idx="9">
                  <c:v>-1.41377727</c:v>
                </c:pt>
                <c:pt idx="10">
                  <c:v>-1.85079699</c:v>
                </c:pt>
                <c:pt idx="11">
                  <c:v>-3.32726552</c:v>
                </c:pt>
                <c:pt idx="12">
                  <c:v>-2.9259364</c:v>
                </c:pt>
                <c:pt idx="13">
                  <c:v>-3.18022605</c:v>
                </c:pt>
                <c:pt idx="14">
                  <c:v>-1.42833398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C-4EFA-AFE8-B740C4F2E0FE}"/>
            </c:ext>
          </c:extLst>
        </c:ser>
        <c:ser>
          <c:idx val="1"/>
          <c:order val="1"/>
          <c:tx>
            <c:v>DCBS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276684164479"/>
                  <c:y val="0.0988584655561271"/>
                </c:manualLayout>
              </c:layout>
              <c:numFmt formatCode="General" sourceLinked="0"/>
            </c:trendlineLbl>
          </c:trendline>
          <c:xVal>
            <c:numRef>
              <c:f>master!$D$3:$D$17</c:f>
              <c:numCache>
                <c:formatCode>0.000</c:formatCode>
                <c:ptCount val="15"/>
                <c:pt idx="0">
                  <c:v>-2.05208413001912</c:v>
                </c:pt>
                <c:pt idx="1">
                  <c:v>-1.30433078393881</c:v>
                </c:pt>
                <c:pt idx="2">
                  <c:v>-2.32611615678776</c:v>
                </c:pt>
                <c:pt idx="3">
                  <c:v>-1.30513862332696</c:v>
                </c:pt>
                <c:pt idx="4">
                  <c:v>-1.64747370936902</c:v>
                </c:pt>
                <c:pt idx="5">
                  <c:v>-0.710040630975144</c:v>
                </c:pt>
                <c:pt idx="6">
                  <c:v>-2.63454110898662</c:v>
                </c:pt>
                <c:pt idx="7">
                  <c:v>-0.709263862332696</c:v>
                </c:pt>
                <c:pt idx="8">
                  <c:v>-1.0234775334608</c:v>
                </c:pt>
                <c:pt idx="9">
                  <c:v>-0.917449808795411</c:v>
                </c:pt>
                <c:pt idx="10">
                  <c:v>-1.37387189292543</c:v>
                </c:pt>
                <c:pt idx="11">
                  <c:v>-1.41783699808795</c:v>
                </c:pt>
                <c:pt idx="12">
                  <c:v>-1.9013862332696</c:v>
                </c:pt>
                <c:pt idx="13">
                  <c:v>-1.74214866156788</c:v>
                </c:pt>
                <c:pt idx="14">
                  <c:v>-0.713360420650096</c:v>
                </c:pt>
              </c:numCache>
            </c:numRef>
          </c:xVal>
          <c:yVal>
            <c:numRef>
              <c:f>master!$AE$3:$AE$17</c:f>
              <c:numCache>
                <c:formatCode>0.000</c:formatCode>
                <c:ptCount val="15"/>
                <c:pt idx="0">
                  <c:v>-3.31535832</c:v>
                </c:pt>
                <c:pt idx="1">
                  <c:v>-2.2162838</c:v>
                </c:pt>
                <c:pt idx="2">
                  <c:v>-2.89779899</c:v>
                </c:pt>
                <c:pt idx="3">
                  <c:v>-2.00273424</c:v>
                </c:pt>
                <c:pt idx="4">
                  <c:v>-2.30487592999999</c:v>
                </c:pt>
                <c:pt idx="5">
                  <c:v>-1.31942712999999</c:v>
                </c:pt>
                <c:pt idx="6">
                  <c:v>-3.28220267999999</c:v>
                </c:pt>
                <c:pt idx="7">
                  <c:v>-1.17220209</c:v>
                </c:pt>
                <c:pt idx="8">
                  <c:v>-1.80940113</c:v>
                </c:pt>
                <c:pt idx="9">
                  <c:v>-1.56121859</c:v>
                </c:pt>
                <c:pt idx="10">
                  <c:v>-2.15258255</c:v>
                </c:pt>
                <c:pt idx="11">
                  <c:v>-2.083854</c:v>
                </c:pt>
                <c:pt idx="12">
                  <c:v>-2.46182776999999</c:v>
                </c:pt>
                <c:pt idx="13">
                  <c:v>-2.0570757</c:v>
                </c:pt>
                <c:pt idx="14">
                  <c:v>-1.57438931999999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03384"/>
        <c:axId val="2101307192"/>
      </c:scatterChart>
      <c:valAx>
        <c:axId val="210130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07192"/>
        <c:crosses val="autoZero"/>
        <c:crossBetween val="midCat"/>
      </c:valAx>
      <c:valAx>
        <c:axId val="210130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0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SAPT0 [DCBS]: Components vs. Etot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"Efrz"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master!$AA$3:$AA$17</c:f>
              <c:numCache>
                <c:formatCode>0.000</c:formatCode>
                <c:ptCount val="15"/>
                <c:pt idx="0">
                  <c:v>4.3892966</c:v>
                </c:pt>
                <c:pt idx="1">
                  <c:v>-2.09500914</c:v>
                </c:pt>
                <c:pt idx="2">
                  <c:v>1.59503264999999</c:v>
                </c:pt>
                <c:pt idx="3">
                  <c:v>-1.52886852999999</c:v>
                </c:pt>
                <c:pt idx="4">
                  <c:v>-2.98118047</c:v>
                </c:pt>
                <c:pt idx="5">
                  <c:v>-3.05542445</c:v>
                </c:pt>
                <c:pt idx="6">
                  <c:v>0.469521119999999</c:v>
                </c:pt>
                <c:pt idx="7">
                  <c:v>6.55725183</c:v>
                </c:pt>
                <c:pt idx="8">
                  <c:v>4.33850016</c:v>
                </c:pt>
                <c:pt idx="9">
                  <c:v>2.98034609</c:v>
                </c:pt>
                <c:pt idx="10">
                  <c:v>-0.00775920999999968</c:v>
                </c:pt>
                <c:pt idx="11">
                  <c:v>-3.7394885</c:v>
                </c:pt>
                <c:pt idx="12">
                  <c:v>-2.26159579</c:v>
                </c:pt>
                <c:pt idx="13">
                  <c:v>-3.95520398</c:v>
                </c:pt>
                <c:pt idx="14">
                  <c:v>-0.0220163499999994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8-4BBE-B366-471004D5B859}"/>
            </c:ext>
          </c:extLst>
        </c:ser>
        <c:ser>
          <c:idx val="1"/>
          <c:order val="1"/>
          <c:tx>
            <c:v>"Epol"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0474583534201"/>
                  <c:y val="0.080605814831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master!$AE$3:$AE$17</c:f>
              <c:numCache>
                <c:formatCode>0.000</c:formatCode>
                <c:ptCount val="15"/>
                <c:pt idx="0">
                  <c:v>-3.31535832</c:v>
                </c:pt>
                <c:pt idx="1">
                  <c:v>-2.2162838</c:v>
                </c:pt>
                <c:pt idx="2">
                  <c:v>-2.89779899</c:v>
                </c:pt>
                <c:pt idx="3">
                  <c:v>-2.00273424</c:v>
                </c:pt>
                <c:pt idx="4">
                  <c:v>-2.30487592999999</c:v>
                </c:pt>
                <c:pt idx="5">
                  <c:v>-1.31942712999999</c:v>
                </c:pt>
                <c:pt idx="6">
                  <c:v>-3.28220267999999</c:v>
                </c:pt>
                <c:pt idx="7">
                  <c:v>-1.17220209</c:v>
                </c:pt>
                <c:pt idx="8">
                  <c:v>-1.80940113</c:v>
                </c:pt>
                <c:pt idx="9">
                  <c:v>-1.56121859</c:v>
                </c:pt>
                <c:pt idx="10">
                  <c:v>-2.15258255</c:v>
                </c:pt>
                <c:pt idx="11">
                  <c:v>-2.083854</c:v>
                </c:pt>
                <c:pt idx="12">
                  <c:v>-2.46182776999999</c:v>
                </c:pt>
                <c:pt idx="13">
                  <c:v>-2.0570757</c:v>
                </c:pt>
                <c:pt idx="14">
                  <c:v>-1.57438931999999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8-4BBE-B366-471004D5B859}"/>
            </c:ext>
          </c:extLst>
        </c:ser>
        <c:ser>
          <c:idx val="2"/>
          <c:order val="2"/>
          <c:tx>
            <c:v>"E_CT"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914418001121"/>
                  <c:y val="-0.0603650963708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master!$AI$3:$AI$17</c:f>
              <c:numCache>
                <c:formatCode>0.000</c:formatCode>
                <c:ptCount val="15"/>
                <c:pt idx="0">
                  <c:v>-0.4409</c:v>
                </c:pt>
                <c:pt idx="1">
                  <c:v>-0.3373</c:v>
                </c:pt>
                <c:pt idx="2">
                  <c:v>-0.3276</c:v>
                </c:pt>
                <c:pt idx="3">
                  <c:v>-0.2578</c:v>
                </c:pt>
                <c:pt idx="4">
                  <c:v>-0.3143</c:v>
                </c:pt>
                <c:pt idx="5">
                  <c:v>-0.247</c:v>
                </c:pt>
                <c:pt idx="6">
                  <c:v>-0.3328</c:v>
                </c:pt>
                <c:pt idx="7">
                  <c:v>-0.1336</c:v>
                </c:pt>
                <c:pt idx="8">
                  <c:v>-0.3045</c:v>
                </c:pt>
                <c:pt idx="9">
                  <c:v>-0.2694</c:v>
                </c:pt>
                <c:pt idx="10">
                  <c:v>-0.356</c:v>
                </c:pt>
                <c:pt idx="11">
                  <c:v>-0.3332</c:v>
                </c:pt>
                <c:pt idx="12">
                  <c:v>-0.2826</c:v>
                </c:pt>
                <c:pt idx="13">
                  <c:v>-0.1962</c:v>
                </c:pt>
                <c:pt idx="14">
                  <c:v>-0.3469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B8-4BBE-B366-471004D5B859}"/>
            </c:ext>
          </c:extLst>
        </c:ser>
        <c:ser>
          <c:idx val="3"/>
          <c:order val="3"/>
          <c:tx>
            <c:v>"Edisp"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0678932990519"/>
                  <c:y val="0.0664463294019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master!$AH$3:$AH$17</c:f>
              <c:numCache>
                <c:formatCode>0.000</c:formatCode>
                <c:ptCount val="15"/>
                <c:pt idx="0">
                  <c:v>-6.99548244</c:v>
                </c:pt>
                <c:pt idx="1">
                  <c:v>-5.19715456</c:v>
                </c:pt>
                <c:pt idx="2">
                  <c:v>-3.97450181</c:v>
                </c:pt>
                <c:pt idx="3">
                  <c:v>-4.40250143</c:v>
                </c:pt>
                <c:pt idx="4">
                  <c:v>-4.8641137</c:v>
                </c:pt>
                <c:pt idx="5">
                  <c:v>-4.60577311</c:v>
                </c:pt>
                <c:pt idx="6">
                  <c:v>-3.93636328</c:v>
                </c:pt>
                <c:pt idx="7">
                  <c:v>-4.90629482</c:v>
                </c:pt>
                <c:pt idx="8">
                  <c:v>-6.10697542999999</c:v>
                </c:pt>
                <c:pt idx="9">
                  <c:v>-5.27998227</c:v>
                </c:pt>
                <c:pt idx="10">
                  <c:v>-4.75522634</c:v>
                </c:pt>
                <c:pt idx="11">
                  <c:v>-3.35526604</c:v>
                </c:pt>
                <c:pt idx="12">
                  <c:v>-4.07348848</c:v>
                </c:pt>
                <c:pt idx="13">
                  <c:v>-3.12147865</c:v>
                </c:pt>
                <c:pt idx="14">
                  <c:v>-4.73844217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B8-4BBE-B366-471004D5B859}"/>
            </c:ext>
          </c:extLst>
        </c:ser>
        <c:ser>
          <c:idx val="4"/>
          <c:order val="4"/>
          <c:tx>
            <c:strRef>
              <c:f>master!$Y$2</c:f>
              <c:strCache>
                <c:ptCount val="1"/>
                <c:pt idx="0">
                  <c:v>E_el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74115244523006"/>
                  <c:y val="0.2652414585515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master!$Y$3:$Y$17</c:f>
              <c:numCache>
                <c:formatCode>0.000</c:formatCode>
                <c:ptCount val="15"/>
                <c:pt idx="0">
                  <c:v>-8.2827819</c:v>
                </c:pt>
                <c:pt idx="1">
                  <c:v>-11.04893335</c:v>
                </c:pt>
                <c:pt idx="2">
                  <c:v>-4.28208881</c:v>
                </c:pt>
                <c:pt idx="3">
                  <c:v>-7.20147695</c:v>
                </c:pt>
                <c:pt idx="4">
                  <c:v>-11.71645684</c:v>
                </c:pt>
                <c:pt idx="5">
                  <c:v>-9.729428390000001</c:v>
                </c:pt>
                <c:pt idx="6">
                  <c:v>-5.76243308</c:v>
                </c:pt>
                <c:pt idx="7">
                  <c:v>0.57781295</c:v>
                </c:pt>
                <c:pt idx="8">
                  <c:v>-9.16828574</c:v>
                </c:pt>
                <c:pt idx="9">
                  <c:v>-5.91850472</c:v>
                </c:pt>
                <c:pt idx="10">
                  <c:v>-8.68145294</c:v>
                </c:pt>
                <c:pt idx="11">
                  <c:v>-7.76619782</c:v>
                </c:pt>
                <c:pt idx="12">
                  <c:v>-8.40087634</c:v>
                </c:pt>
                <c:pt idx="13">
                  <c:v>-7.70015752</c:v>
                </c:pt>
                <c:pt idx="14">
                  <c:v>-9.10928521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master!$Z$2</c:f>
              <c:strCache>
                <c:ptCount val="1"/>
                <c:pt idx="0">
                  <c:v>E_exch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03622315067759"/>
                  <c:y val="-0.07626034943057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master!$AJ$3:$AJ$17</c:f>
              <c:numCache>
                <c:formatCode>0.000</c:formatCode>
                <c:ptCount val="15"/>
                <c:pt idx="0">
                  <c:v>-5.92154416</c:v>
                </c:pt>
                <c:pt idx="1">
                  <c:v>-9.5084475</c:v>
                </c:pt>
                <c:pt idx="2">
                  <c:v>-5.27726815</c:v>
                </c:pt>
                <c:pt idx="3">
                  <c:v>-7.9341042</c:v>
                </c:pt>
                <c:pt idx="4">
                  <c:v>-10.1501701</c:v>
                </c:pt>
                <c:pt idx="5">
                  <c:v>-8.98062469</c:v>
                </c:pt>
                <c:pt idx="6">
                  <c:v>-6.74904484</c:v>
                </c:pt>
                <c:pt idx="7">
                  <c:v>0.47875492</c:v>
                </c:pt>
                <c:pt idx="8">
                  <c:v>-3.57787639999999</c:v>
                </c:pt>
                <c:pt idx="9">
                  <c:v>-3.86085476999999</c:v>
                </c:pt>
                <c:pt idx="10">
                  <c:v>-6.9155681</c:v>
                </c:pt>
                <c:pt idx="11">
                  <c:v>-9.17860853999999</c:v>
                </c:pt>
                <c:pt idx="12">
                  <c:v>-8.79691204</c:v>
                </c:pt>
                <c:pt idx="13">
                  <c:v>-9.13375833</c:v>
                </c:pt>
                <c:pt idx="14">
                  <c:v>-6.33484783999999</c:v>
                </c:pt>
              </c:numCache>
            </c:numRef>
          </c:xVal>
          <c:yVal>
            <c:numRef>
              <c:f>master!$Z$3:$Z$17</c:f>
              <c:numCache>
                <c:formatCode>0.000</c:formatCode>
                <c:ptCount val="15"/>
                <c:pt idx="0">
                  <c:v>12.6720785</c:v>
                </c:pt>
                <c:pt idx="1">
                  <c:v>8.95392421</c:v>
                </c:pt>
                <c:pt idx="2">
                  <c:v>5.87712146</c:v>
                </c:pt>
                <c:pt idx="3">
                  <c:v>5.67260842</c:v>
                </c:pt>
                <c:pt idx="4">
                  <c:v>8.73527637</c:v>
                </c:pt>
                <c:pt idx="5">
                  <c:v>6.67400394</c:v>
                </c:pt>
                <c:pt idx="6">
                  <c:v>6.2319542</c:v>
                </c:pt>
                <c:pt idx="7">
                  <c:v>5.97943888</c:v>
                </c:pt>
                <c:pt idx="8">
                  <c:v>13.5067859</c:v>
                </c:pt>
                <c:pt idx="9">
                  <c:v>8.89885081</c:v>
                </c:pt>
                <c:pt idx="10">
                  <c:v>8.67369373</c:v>
                </c:pt>
                <c:pt idx="11">
                  <c:v>4.02670932</c:v>
                </c:pt>
                <c:pt idx="12">
                  <c:v>6.13928055</c:v>
                </c:pt>
                <c:pt idx="13">
                  <c:v>3.74495354</c:v>
                </c:pt>
                <c:pt idx="14">
                  <c:v>9.08726886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88680"/>
        <c:axId val="-2138985016"/>
      </c:scatterChart>
      <c:valAx>
        <c:axId val="-21389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85016"/>
        <c:crosses val="autoZero"/>
        <c:crossBetween val="midCat"/>
      </c:valAx>
      <c:valAx>
        <c:axId val="-21389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8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B3LYP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34311023622047"/>
                  <c:y val="0.35326949709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master!$W$3:$W$17</c:f>
              <c:numCache>
                <c:formatCode>0.000</c:formatCode>
                <c:ptCount val="15"/>
                <c:pt idx="0">
                  <c:v>-0.4409</c:v>
                </c:pt>
                <c:pt idx="1">
                  <c:v>-0.3373</c:v>
                </c:pt>
                <c:pt idx="2">
                  <c:v>-0.3276</c:v>
                </c:pt>
                <c:pt idx="3">
                  <c:v>-0.2578</c:v>
                </c:pt>
                <c:pt idx="4">
                  <c:v>-0.3143</c:v>
                </c:pt>
                <c:pt idx="5">
                  <c:v>-0.247</c:v>
                </c:pt>
                <c:pt idx="6">
                  <c:v>-0.3328</c:v>
                </c:pt>
                <c:pt idx="7">
                  <c:v>-0.1336</c:v>
                </c:pt>
                <c:pt idx="8">
                  <c:v>-0.3045</c:v>
                </c:pt>
                <c:pt idx="9">
                  <c:v>-0.2694</c:v>
                </c:pt>
                <c:pt idx="10">
                  <c:v>-0.356</c:v>
                </c:pt>
                <c:pt idx="11">
                  <c:v>-0.3332</c:v>
                </c:pt>
                <c:pt idx="12">
                  <c:v>-0.2826</c:v>
                </c:pt>
                <c:pt idx="13">
                  <c:v>-0.1962</c:v>
                </c:pt>
                <c:pt idx="14">
                  <c:v>-0.3469</c:v>
                </c:pt>
              </c:numCache>
            </c:numRef>
          </c:xVal>
          <c:yVal>
            <c:numRef>
              <c:f>master!$F$3:$F$17</c:f>
              <c:numCache>
                <c:formatCode>0.000</c:formatCode>
                <c:ptCount val="15"/>
                <c:pt idx="0">
                  <c:v>-2.16581739961759</c:v>
                </c:pt>
                <c:pt idx="1">
                  <c:v>-1.67292543021033</c:v>
                </c:pt>
                <c:pt idx="2">
                  <c:v>-1.85544933078394</c:v>
                </c:pt>
                <c:pt idx="3">
                  <c:v>-1.54697657743786</c:v>
                </c:pt>
                <c:pt idx="4">
                  <c:v>-1.04751673040153</c:v>
                </c:pt>
                <c:pt idx="5">
                  <c:v>-1.25362571701721</c:v>
                </c:pt>
                <c:pt idx="6">
                  <c:v>-1.57476577437859</c:v>
                </c:pt>
                <c:pt idx="7">
                  <c:v>-0.00715105162523901</c:v>
                </c:pt>
                <c:pt idx="8">
                  <c:v>-0.868534894837476</c:v>
                </c:pt>
                <c:pt idx="9">
                  <c:v>-0.672891969407266</c:v>
                </c:pt>
                <c:pt idx="10">
                  <c:v>-1.55934751434034</c:v>
                </c:pt>
                <c:pt idx="11">
                  <c:v>-1.74195984703633</c:v>
                </c:pt>
                <c:pt idx="12">
                  <c:v>-1.3135396749522</c:v>
                </c:pt>
                <c:pt idx="13">
                  <c:v>-0.794894837476099</c:v>
                </c:pt>
                <c:pt idx="14">
                  <c:v>-1.94752390057361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C-4EFA-AFE8-B740C4F2E0FE}"/>
            </c:ext>
          </c:extLst>
        </c:ser>
        <c:ser>
          <c:idx val="1"/>
          <c:order val="1"/>
          <c:tx>
            <c:v>HF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4442038495188"/>
                  <c:y val="-0.0991765916195149"/>
                </c:manualLayout>
              </c:layout>
              <c:numFmt formatCode="General" sourceLinked="0"/>
            </c:trendlineLbl>
          </c:trendline>
          <c:xVal>
            <c:numRef>
              <c:f>master!$W$3:$W$17</c:f>
              <c:numCache>
                <c:formatCode>0.000</c:formatCode>
                <c:ptCount val="15"/>
                <c:pt idx="0">
                  <c:v>-0.4409</c:v>
                </c:pt>
                <c:pt idx="1">
                  <c:v>-0.3373</c:v>
                </c:pt>
                <c:pt idx="2">
                  <c:v>-0.3276</c:v>
                </c:pt>
                <c:pt idx="3">
                  <c:v>-0.2578</c:v>
                </c:pt>
                <c:pt idx="4">
                  <c:v>-0.3143</c:v>
                </c:pt>
                <c:pt idx="5">
                  <c:v>-0.247</c:v>
                </c:pt>
                <c:pt idx="6">
                  <c:v>-0.3328</c:v>
                </c:pt>
                <c:pt idx="7">
                  <c:v>-0.1336</c:v>
                </c:pt>
                <c:pt idx="8">
                  <c:v>-0.3045</c:v>
                </c:pt>
                <c:pt idx="9">
                  <c:v>-0.2694</c:v>
                </c:pt>
                <c:pt idx="10">
                  <c:v>-0.356</c:v>
                </c:pt>
                <c:pt idx="11">
                  <c:v>-0.3332</c:v>
                </c:pt>
                <c:pt idx="12">
                  <c:v>-0.2826</c:v>
                </c:pt>
                <c:pt idx="13">
                  <c:v>-0.1962</c:v>
                </c:pt>
                <c:pt idx="14">
                  <c:v>-0.3469</c:v>
                </c:pt>
              </c:numCache>
            </c:numRef>
          </c:xVal>
          <c:yVal>
            <c:numRef>
              <c:f>master!$K$3:$K$17</c:f>
              <c:numCache>
                <c:formatCode>0.000</c:formatCode>
                <c:ptCount val="15"/>
                <c:pt idx="0">
                  <c:v>-0.570843690248566</c:v>
                </c:pt>
                <c:pt idx="1">
                  <c:v>-0.457220363288719</c:v>
                </c:pt>
                <c:pt idx="2">
                  <c:v>-0.558023422562141</c:v>
                </c:pt>
                <c:pt idx="3">
                  <c:v>-0.4959034416826</c:v>
                </c:pt>
                <c:pt idx="4">
                  <c:v>0.117758126195029</c:v>
                </c:pt>
                <c:pt idx="5">
                  <c:v>-0.122251434034417</c:v>
                </c:pt>
                <c:pt idx="6">
                  <c:v>-0.321766252390057</c:v>
                </c:pt>
                <c:pt idx="7">
                  <c:v>0.494820745697897</c:v>
                </c:pt>
                <c:pt idx="8">
                  <c:v>0.452165391969407</c:v>
                </c:pt>
                <c:pt idx="9">
                  <c:v>0.277081739961759</c:v>
                </c:pt>
                <c:pt idx="10">
                  <c:v>-0.25781309751434</c:v>
                </c:pt>
                <c:pt idx="11">
                  <c:v>-0.618035372848948</c:v>
                </c:pt>
                <c:pt idx="12">
                  <c:v>-0.197466539196941</c:v>
                </c:pt>
                <c:pt idx="13">
                  <c:v>-0.0531883365200765</c:v>
                </c:pt>
                <c:pt idx="14">
                  <c:v>-0.474715583173996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29912"/>
        <c:axId val="-2135261016"/>
      </c:scatterChart>
      <c:valAx>
        <c:axId val="-213522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61016"/>
        <c:crosses val="autoZero"/>
        <c:crossBetween val="midCat"/>
      </c:valAx>
      <c:valAx>
        <c:axId val="-21352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2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Efrz HF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MCBS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master!$H$3:$H$17</c:f>
              <c:numCache>
                <c:formatCode>0.000</c:formatCode>
                <c:ptCount val="15"/>
                <c:pt idx="0">
                  <c:v>3.85777724665392</c:v>
                </c:pt>
                <c:pt idx="1">
                  <c:v>-2.43727055449331</c:v>
                </c:pt>
                <c:pt idx="2">
                  <c:v>1.51919455066922</c:v>
                </c:pt>
                <c:pt idx="3">
                  <c:v>-1.621534416826</c:v>
                </c:pt>
                <c:pt idx="4">
                  <c:v>-3.72881453154876</c:v>
                </c:pt>
                <c:pt idx="5">
                  <c:v>-3.46952676864245</c:v>
                </c:pt>
                <c:pt idx="6">
                  <c:v>0.12185707456979</c:v>
                </c:pt>
                <c:pt idx="7">
                  <c:v>5.65723470363289</c:v>
                </c:pt>
                <c:pt idx="8">
                  <c:v>3.13364961759082</c:v>
                </c:pt>
                <c:pt idx="9">
                  <c:v>2.14412284894837</c:v>
                </c:pt>
                <c:pt idx="10">
                  <c:v>-0.457392447418738</c:v>
                </c:pt>
                <c:pt idx="11">
                  <c:v>-3.74053537284895</c:v>
                </c:pt>
                <c:pt idx="12">
                  <c:v>-2.62146510516252</c:v>
                </c:pt>
                <c:pt idx="13">
                  <c:v>-4.21916826003824</c:v>
                </c:pt>
                <c:pt idx="14">
                  <c:v>-0.31701481835564</c:v>
                </c:pt>
              </c:numCache>
            </c:numRef>
          </c:xVal>
          <c:yVal>
            <c:numRef>
              <c:f>master!$O$3:$O$17</c:f>
              <c:numCache>
                <c:formatCode>0.000</c:formatCode>
                <c:ptCount val="15"/>
                <c:pt idx="0">
                  <c:v>0.49404222</c:v>
                </c:pt>
                <c:pt idx="1">
                  <c:v>-5.248818</c:v>
                </c:pt>
                <c:pt idx="2">
                  <c:v>-0.0623052799999999</c:v>
                </c:pt>
                <c:pt idx="3">
                  <c:v>-3.34534336</c:v>
                </c:pt>
                <c:pt idx="4">
                  <c:v>-6.830487039999999</c:v>
                </c:pt>
                <c:pt idx="5">
                  <c:v>-5.831646969999999</c:v>
                </c:pt>
                <c:pt idx="6">
                  <c:v>-1.87213786</c:v>
                </c:pt>
                <c:pt idx="7">
                  <c:v>3.27855646</c:v>
                </c:pt>
                <c:pt idx="8">
                  <c:v>-1.38362458</c:v>
                </c:pt>
                <c:pt idx="9">
                  <c:v>-0.97053718</c:v>
                </c:pt>
                <c:pt idx="10">
                  <c:v>-3.48817909</c:v>
                </c:pt>
                <c:pt idx="11">
                  <c:v>-4.99334803</c:v>
                </c:pt>
                <c:pt idx="12">
                  <c:v>-4.83264545</c:v>
                </c:pt>
                <c:pt idx="13">
                  <c:v>-5.58805759</c:v>
                </c:pt>
                <c:pt idx="14">
                  <c:v>-3.02588522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713-9BDE-DFA291C82E6C}"/>
            </c:ext>
          </c:extLst>
        </c:ser>
        <c:ser>
          <c:idx val="1"/>
          <c:order val="1"/>
          <c:tx>
            <c:v>DCBS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master!$H$3:$H$17</c:f>
              <c:numCache>
                <c:formatCode>0.000</c:formatCode>
                <c:ptCount val="15"/>
                <c:pt idx="0">
                  <c:v>3.85777724665392</c:v>
                </c:pt>
                <c:pt idx="1">
                  <c:v>-2.43727055449331</c:v>
                </c:pt>
                <c:pt idx="2">
                  <c:v>1.51919455066922</c:v>
                </c:pt>
                <c:pt idx="3">
                  <c:v>-1.621534416826</c:v>
                </c:pt>
                <c:pt idx="4">
                  <c:v>-3.72881453154876</c:v>
                </c:pt>
                <c:pt idx="5">
                  <c:v>-3.46952676864245</c:v>
                </c:pt>
                <c:pt idx="6">
                  <c:v>0.12185707456979</c:v>
                </c:pt>
                <c:pt idx="7">
                  <c:v>5.65723470363289</c:v>
                </c:pt>
                <c:pt idx="8">
                  <c:v>3.13364961759082</c:v>
                </c:pt>
                <c:pt idx="9">
                  <c:v>2.14412284894837</c:v>
                </c:pt>
                <c:pt idx="10">
                  <c:v>-0.457392447418738</c:v>
                </c:pt>
                <c:pt idx="11">
                  <c:v>-3.74053537284895</c:v>
                </c:pt>
                <c:pt idx="12">
                  <c:v>-2.62146510516252</c:v>
                </c:pt>
                <c:pt idx="13">
                  <c:v>-4.21916826003824</c:v>
                </c:pt>
                <c:pt idx="14">
                  <c:v>-0.31701481835564</c:v>
                </c:pt>
              </c:numCache>
            </c:numRef>
          </c:xVal>
          <c:yVal>
            <c:numRef>
              <c:f>master!$AA$3:$AA$17</c:f>
              <c:numCache>
                <c:formatCode>0.000</c:formatCode>
                <c:ptCount val="15"/>
                <c:pt idx="0">
                  <c:v>4.3892966</c:v>
                </c:pt>
                <c:pt idx="1">
                  <c:v>-2.09500914</c:v>
                </c:pt>
                <c:pt idx="2">
                  <c:v>1.59503264999999</c:v>
                </c:pt>
                <c:pt idx="3">
                  <c:v>-1.52886852999999</c:v>
                </c:pt>
                <c:pt idx="4">
                  <c:v>-2.98118047</c:v>
                </c:pt>
                <c:pt idx="5">
                  <c:v>-3.05542445</c:v>
                </c:pt>
                <c:pt idx="6">
                  <c:v>0.469521119999999</c:v>
                </c:pt>
                <c:pt idx="7">
                  <c:v>6.55725183</c:v>
                </c:pt>
                <c:pt idx="8">
                  <c:v>4.33850016</c:v>
                </c:pt>
                <c:pt idx="9">
                  <c:v>2.98034609</c:v>
                </c:pt>
                <c:pt idx="10">
                  <c:v>-0.00775920999999968</c:v>
                </c:pt>
                <c:pt idx="11">
                  <c:v>-3.7394885</c:v>
                </c:pt>
                <c:pt idx="12">
                  <c:v>-2.26159579</c:v>
                </c:pt>
                <c:pt idx="13">
                  <c:v>-3.95520398</c:v>
                </c:pt>
                <c:pt idx="14">
                  <c:v>-0.0220163499999994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79528"/>
        <c:axId val="2116885496"/>
      </c:scatterChart>
      <c:valAx>
        <c:axId val="21183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85496"/>
        <c:crosses val="autoZero"/>
        <c:crossBetween val="midCat"/>
      </c:valAx>
      <c:valAx>
        <c:axId val="21168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7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Epol HF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MCBS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master!$I$3:$I$17</c:f>
              <c:numCache>
                <c:formatCode>0.000</c:formatCode>
                <c:ptCount val="15"/>
                <c:pt idx="0">
                  <c:v>-2.21945984703633</c:v>
                </c:pt>
                <c:pt idx="1">
                  <c:v>-1.42210086042065</c:v>
                </c:pt>
                <c:pt idx="2">
                  <c:v>-2.26789674952199</c:v>
                </c:pt>
                <c:pt idx="3">
                  <c:v>-1.41730879541109</c:v>
                </c:pt>
                <c:pt idx="4">
                  <c:v>-1.68345124282983</c:v>
                </c:pt>
                <c:pt idx="5">
                  <c:v>-0.787366156787763</c:v>
                </c:pt>
                <c:pt idx="6">
                  <c:v>-2.61693116634799</c:v>
                </c:pt>
                <c:pt idx="7">
                  <c:v>-0.773518164435946</c:v>
                </c:pt>
                <c:pt idx="8">
                  <c:v>-1.06957217973231</c:v>
                </c:pt>
                <c:pt idx="9">
                  <c:v>-1.01051864244742</c:v>
                </c:pt>
                <c:pt idx="10">
                  <c:v>-1.45241156787763</c:v>
                </c:pt>
                <c:pt idx="11">
                  <c:v>-1.46758843212237</c:v>
                </c:pt>
                <c:pt idx="12">
                  <c:v>-1.90878585086042</c:v>
                </c:pt>
                <c:pt idx="13">
                  <c:v>-1.74376195028681</c:v>
                </c:pt>
                <c:pt idx="14">
                  <c:v>-0.809627151051625</c:v>
                </c:pt>
              </c:numCache>
            </c:numRef>
          </c:xVal>
          <c:yVal>
            <c:numRef>
              <c:f>master!$S$3:$S$17</c:f>
              <c:numCache>
                <c:formatCode>0.000</c:formatCode>
                <c:ptCount val="15"/>
                <c:pt idx="0">
                  <c:v>-3.1150024</c:v>
                </c:pt>
                <c:pt idx="1">
                  <c:v>-2.01644646</c:v>
                </c:pt>
                <c:pt idx="2">
                  <c:v>-3.98863416</c:v>
                </c:pt>
                <c:pt idx="3">
                  <c:v>-2.82345241</c:v>
                </c:pt>
                <c:pt idx="4">
                  <c:v>-2.31115642</c:v>
                </c:pt>
                <c:pt idx="5">
                  <c:v>-1.72375957</c:v>
                </c:pt>
                <c:pt idx="6">
                  <c:v>-3.96465285</c:v>
                </c:pt>
                <c:pt idx="7">
                  <c:v>-0.67580858</c:v>
                </c:pt>
                <c:pt idx="8">
                  <c:v>-0.99401489</c:v>
                </c:pt>
                <c:pt idx="9">
                  <c:v>-1.41377727</c:v>
                </c:pt>
                <c:pt idx="10">
                  <c:v>-1.85079699</c:v>
                </c:pt>
                <c:pt idx="11">
                  <c:v>-3.32726552</c:v>
                </c:pt>
                <c:pt idx="12">
                  <c:v>-2.9259364</c:v>
                </c:pt>
                <c:pt idx="13">
                  <c:v>-3.18022605</c:v>
                </c:pt>
                <c:pt idx="14">
                  <c:v>-1.42833398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C-4EFA-AFE8-B740C4F2E0FE}"/>
            </c:ext>
          </c:extLst>
        </c:ser>
        <c:ser>
          <c:idx val="1"/>
          <c:order val="1"/>
          <c:tx>
            <c:v>DCBS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276684164479"/>
                  <c:y val="0.0988584655561271"/>
                </c:manualLayout>
              </c:layout>
              <c:numFmt formatCode="General" sourceLinked="0"/>
            </c:trendlineLbl>
          </c:trendline>
          <c:xVal>
            <c:numRef>
              <c:f>master!$I$3:$I$17</c:f>
              <c:numCache>
                <c:formatCode>0.000</c:formatCode>
                <c:ptCount val="15"/>
                <c:pt idx="0">
                  <c:v>-2.21945984703633</c:v>
                </c:pt>
                <c:pt idx="1">
                  <c:v>-1.42210086042065</c:v>
                </c:pt>
                <c:pt idx="2">
                  <c:v>-2.26789674952199</c:v>
                </c:pt>
                <c:pt idx="3">
                  <c:v>-1.41730879541109</c:v>
                </c:pt>
                <c:pt idx="4">
                  <c:v>-1.68345124282983</c:v>
                </c:pt>
                <c:pt idx="5">
                  <c:v>-0.787366156787763</c:v>
                </c:pt>
                <c:pt idx="6">
                  <c:v>-2.61693116634799</c:v>
                </c:pt>
                <c:pt idx="7">
                  <c:v>-0.773518164435946</c:v>
                </c:pt>
                <c:pt idx="8">
                  <c:v>-1.06957217973231</c:v>
                </c:pt>
                <c:pt idx="9">
                  <c:v>-1.01051864244742</c:v>
                </c:pt>
                <c:pt idx="10">
                  <c:v>-1.45241156787763</c:v>
                </c:pt>
                <c:pt idx="11">
                  <c:v>-1.46758843212237</c:v>
                </c:pt>
                <c:pt idx="12">
                  <c:v>-1.90878585086042</c:v>
                </c:pt>
                <c:pt idx="13">
                  <c:v>-1.74376195028681</c:v>
                </c:pt>
                <c:pt idx="14">
                  <c:v>-0.809627151051625</c:v>
                </c:pt>
              </c:numCache>
            </c:numRef>
          </c:xVal>
          <c:yVal>
            <c:numRef>
              <c:f>master!$AE$3:$AE$17</c:f>
              <c:numCache>
                <c:formatCode>0.000</c:formatCode>
                <c:ptCount val="15"/>
                <c:pt idx="0">
                  <c:v>-3.31535832</c:v>
                </c:pt>
                <c:pt idx="1">
                  <c:v>-2.2162838</c:v>
                </c:pt>
                <c:pt idx="2">
                  <c:v>-2.89779899</c:v>
                </c:pt>
                <c:pt idx="3">
                  <c:v>-2.00273424</c:v>
                </c:pt>
                <c:pt idx="4">
                  <c:v>-2.30487592999999</c:v>
                </c:pt>
                <c:pt idx="5">
                  <c:v>-1.31942712999999</c:v>
                </c:pt>
                <c:pt idx="6">
                  <c:v>-3.28220267999999</c:v>
                </c:pt>
                <c:pt idx="7">
                  <c:v>-1.17220209</c:v>
                </c:pt>
                <c:pt idx="8">
                  <c:v>-1.80940113</c:v>
                </c:pt>
                <c:pt idx="9">
                  <c:v>-1.56121859</c:v>
                </c:pt>
                <c:pt idx="10">
                  <c:v>-2.15258255</c:v>
                </c:pt>
                <c:pt idx="11">
                  <c:v>-2.083854</c:v>
                </c:pt>
                <c:pt idx="12">
                  <c:v>-2.46182776999999</c:v>
                </c:pt>
                <c:pt idx="13">
                  <c:v>-2.0570757</c:v>
                </c:pt>
                <c:pt idx="14">
                  <c:v>-1.57438931999999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00792"/>
        <c:axId val="-2133014712"/>
      </c:scatterChart>
      <c:valAx>
        <c:axId val="-21362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4712"/>
        <c:crosses val="autoZero"/>
        <c:crossBetween val="midCat"/>
      </c:valAx>
      <c:valAx>
        <c:axId val="-21330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0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38100</xdr:rowOff>
    </xdr:from>
    <xdr:to>
      <xdr:col>9</xdr:col>
      <xdr:colOff>114300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19</xdr:row>
      <xdr:rowOff>158750</xdr:rowOff>
    </xdr:from>
    <xdr:to>
      <xdr:col>17</xdr:col>
      <xdr:colOff>482600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20</xdr:row>
      <xdr:rowOff>6350</xdr:rowOff>
    </xdr:from>
    <xdr:to>
      <xdr:col>29</xdr:col>
      <xdr:colOff>660400</xdr:colOff>
      <xdr:row>49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546100</xdr:colOff>
      <xdr:row>46</xdr:row>
      <xdr:rowOff>107950</xdr:rowOff>
    </xdr:from>
    <xdr:to>
      <xdr:col>8</xdr:col>
      <xdr:colOff>317500</xdr:colOff>
      <xdr:row>63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552450</xdr:colOff>
      <xdr:row>64</xdr:row>
      <xdr:rowOff>146050</xdr:rowOff>
    </xdr:from>
    <xdr:to>
      <xdr:col>8</xdr:col>
      <xdr:colOff>323850</xdr:colOff>
      <xdr:row>81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30</xdr:col>
      <xdr:colOff>12700</xdr:colOff>
      <xdr:row>80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596900</xdr:colOff>
      <xdr:row>83</xdr:row>
      <xdr:rowOff>25400</xdr:rowOff>
    </xdr:from>
    <xdr:to>
      <xdr:col>8</xdr:col>
      <xdr:colOff>368300</xdr:colOff>
      <xdr:row>99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457200</xdr:colOff>
      <xdr:row>63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15</xdr:col>
      <xdr:colOff>457200</xdr:colOff>
      <xdr:row>81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abSelected="1" topLeftCell="C10" workbookViewId="0">
      <selection activeCell="T84" sqref="T84"/>
    </sheetView>
  </sheetViews>
  <sheetFormatPr baseColWidth="10" defaultColWidth="8.83203125" defaultRowHeight="12" x14ac:dyDescent="0"/>
  <cols>
    <col min="1" max="23" width="9" customWidth="1"/>
  </cols>
  <sheetData>
    <row r="1" spans="1:36">
      <c r="A1" s="2"/>
      <c r="B1" s="2"/>
      <c r="C1" s="5" t="s">
        <v>19</v>
      </c>
      <c r="D1" s="5"/>
      <c r="E1" s="5"/>
      <c r="F1" s="5"/>
      <c r="G1" s="5"/>
      <c r="H1" s="5" t="s">
        <v>20</v>
      </c>
      <c r="I1" s="5"/>
      <c r="J1" s="5"/>
      <c r="K1" s="5"/>
      <c r="L1" s="5"/>
      <c r="M1" s="5" t="s">
        <v>21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 t="s">
        <v>23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>
      <c r="A2" s="2" t="s">
        <v>0</v>
      </c>
      <c r="B2" s="4" t="s">
        <v>18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15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15</v>
      </c>
      <c r="M2" s="2" t="s">
        <v>7</v>
      </c>
      <c r="N2" s="2" t="s">
        <v>8</v>
      </c>
      <c r="O2" s="2" t="s">
        <v>16</v>
      </c>
      <c r="P2" s="2" t="s">
        <v>9</v>
      </c>
      <c r="Q2" s="2" t="s">
        <v>10</v>
      </c>
      <c r="R2" s="2" t="s">
        <v>11</v>
      </c>
      <c r="S2" s="2" t="s">
        <v>17</v>
      </c>
      <c r="T2" s="2" t="s">
        <v>12</v>
      </c>
      <c r="U2" s="2" t="s">
        <v>13</v>
      </c>
      <c r="V2" s="2" t="s">
        <v>22</v>
      </c>
      <c r="W2" s="2" t="s">
        <v>14</v>
      </c>
      <c r="X2" s="2" t="s">
        <v>15</v>
      </c>
      <c r="Y2" s="2" t="s">
        <v>7</v>
      </c>
      <c r="Z2" s="2" t="s">
        <v>8</v>
      </c>
      <c r="AA2" s="2" t="s">
        <v>16</v>
      </c>
      <c r="AB2" s="2" t="s">
        <v>9</v>
      </c>
      <c r="AC2" s="2" t="s">
        <v>10</v>
      </c>
      <c r="AD2" s="2" t="s">
        <v>11</v>
      </c>
      <c r="AE2" s="2" t="s">
        <v>17</v>
      </c>
      <c r="AF2" s="2" t="s">
        <v>12</v>
      </c>
      <c r="AG2" s="2" t="s">
        <v>13</v>
      </c>
      <c r="AH2" s="2" t="s">
        <v>22</v>
      </c>
      <c r="AI2" s="2" t="s">
        <v>14</v>
      </c>
      <c r="AJ2" s="2" t="s">
        <v>15</v>
      </c>
    </row>
    <row r="3" spans="1:36">
      <c r="A3">
        <v>25</v>
      </c>
      <c r="B3" s="1">
        <v>6.0606060000000003E-2</v>
      </c>
      <c r="C3" s="1">
        <v>3.6088503824091802</v>
      </c>
      <c r="D3" s="1">
        <v>-2.0520841300191202</v>
      </c>
      <c r="E3" s="1">
        <v>-7.8003824091778204</v>
      </c>
      <c r="F3" s="1">
        <v>-2.1658173996175898</v>
      </c>
      <c r="G3" s="1">
        <f>C3+D3+F3</f>
        <v>-0.60905114722752973</v>
      </c>
      <c r="H3" s="1">
        <v>3.85777724665392</v>
      </c>
      <c r="I3" s="1">
        <v>-2.21945984703633</v>
      </c>
      <c r="J3" s="1">
        <v>-4.2551338432122403</v>
      </c>
      <c r="K3" s="1">
        <v>-0.57084369024856596</v>
      </c>
      <c r="L3" s="1">
        <f>H3+I3+K3</f>
        <v>1.0674737093690241</v>
      </c>
      <c r="M3" s="1">
        <v>-6.0205232200000003</v>
      </c>
      <c r="N3" s="1">
        <v>6.5145654400000002</v>
      </c>
      <c r="O3" s="1">
        <f>M3+N3</f>
        <v>0.49404221999999987</v>
      </c>
      <c r="P3" s="1">
        <v>-2.23825056</v>
      </c>
      <c r="Q3" s="1">
        <v>0.13142819</v>
      </c>
      <c r="R3" s="1">
        <v>-1.0081800299999999</v>
      </c>
      <c r="S3" s="1">
        <f>SUM(P3:R3)</f>
        <v>-3.1150023999999998</v>
      </c>
      <c r="T3" s="1">
        <v>-6.1528379299999996</v>
      </c>
      <c r="U3" s="1">
        <v>0.13182648</v>
      </c>
      <c r="V3" s="1">
        <f>T3+U3</f>
        <v>-6.0210114499999996</v>
      </c>
      <c r="W3" s="1">
        <v>-0.44090000000000001</v>
      </c>
      <c r="X3" s="1">
        <f>M3+N3+P3+Q3+R3+T3+U3</f>
        <v>-8.6419716299999987</v>
      </c>
      <c r="Y3" s="1">
        <v>-8.2827818999999998</v>
      </c>
      <c r="Z3" s="1">
        <v>12.6720785</v>
      </c>
      <c r="AA3" s="1">
        <v>4.3892965999999998</v>
      </c>
      <c r="AB3" s="1">
        <v>-6.0709109100000003</v>
      </c>
      <c r="AC3" s="1">
        <v>3.5232168100000001</v>
      </c>
      <c r="AD3" s="1">
        <v>-0.76766422000000001</v>
      </c>
      <c r="AE3" s="1">
        <v>-3.3153583200000001</v>
      </c>
      <c r="AF3" s="1">
        <v>-7.8321003400000002</v>
      </c>
      <c r="AG3" s="1">
        <v>0.83661790000000003</v>
      </c>
      <c r="AH3" s="1">
        <v>-6.99548244</v>
      </c>
      <c r="AI3" s="1">
        <v>-0.44090000000000001</v>
      </c>
      <c r="AJ3" s="1">
        <v>-5.9215441599999998</v>
      </c>
    </row>
    <row r="4" spans="1:36">
      <c r="A4">
        <v>33</v>
      </c>
      <c r="B4" s="1">
        <v>0.40101009999999998</v>
      </c>
      <c r="C4" s="1">
        <v>-1.3835396749522</v>
      </c>
      <c r="D4" s="1">
        <v>-1.3043307839388101</v>
      </c>
      <c r="E4" s="1">
        <v>-6.5149593690248597</v>
      </c>
      <c r="F4" s="1">
        <v>-1.67292543021033</v>
      </c>
      <c r="G4" s="1">
        <f t="shared" ref="G4:G17" si="0">C4+D4+F4</f>
        <v>-4.3607958891013396</v>
      </c>
      <c r="H4" s="1">
        <v>-2.4372705544933102</v>
      </c>
      <c r="I4" s="1">
        <v>-1.42210086042065</v>
      </c>
      <c r="J4" s="1">
        <v>-3.40053298279159</v>
      </c>
      <c r="K4" s="1">
        <v>-0.45722036328871901</v>
      </c>
      <c r="L4" s="1">
        <f t="shared" ref="L4:L17" si="1">H4+I4+K4</f>
        <v>-4.316591778202679</v>
      </c>
      <c r="M4" s="1">
        <v>-9.0880557</v>
      </c>
      <c r="N4" s="1">
        <v>3.8392377</v>
      </c>
      <c r="O4" s="1">
        <f t="shared" ref="O4:O17" si="2">M4+N4</f>
        <v>-5.248818</v>
      </c>
      <c r="P4" s="1">
        <v>-1.2486359</v>
      </c>
      <c r="Q4" s="1">
        <v>-1.7112220000000001E-2</v>
      </c>
      <c r="R4" s="1">
        <v>-0.75069834000000002</v>
      </c>
      <c r="S4" s="1">
        <f t="shared" ref="S4:S17" si="3">SUM(P4:R4)</f>
        <v>-2.0164464600000001</v>
      </c>
      <c r="T4" s="1">
        <v>-4.6284322199999997</v>
      </c>
      <c r="U4" s="1">
        <v>7.4219709999999994E-2</v>
      </c>
      <c r="V4" s="1">
        <f t="shared" ref="V4:V19" si="4">T4+U4</f>
        <v>-4.5542125099999993</v>
      </c>
      <c r="W4" s="1">
        <v>-0.33729999999999999</v>
      </c>
      <c r="X4" s="1">
        <f t="shared" ref="X4:X17" si="5">M4+N4+P4+Q4+R4+T4+U4</f>
        <v>-11.819476969999998</v>
      </c>
      <c r="Y4" s="1">
        <v>-11.04893335</v>
      </c>
      <c r="Z4" s="1">
        <v>8.9539242100000003</v>
      </c>
      <c r="AA4" s="1">
        <v>-2.0950091400000002</v>
      </c>
      <c r="AB4" s="1">
        <v>-3.8522492100000001</v>
      </c>
      <c r="AC4" s="1">
        <v>2.24924211</v>
      </c>
      <c r="AD4" s="1">
        <v>-0.61327670000000001</v>
      </c>
      <c r="AE4" s="1">
        <v>-2.2162837999999998</v>
      </c>
      <c r="AF4" s="1">
        <v>-5.7495158000000002</v>
      </c>
      <c r="AG4" s="1">
        <v>0.55236123999999998</v>
      </c>
      <c r="AH4" s="1">
        <v>-5.1971545600000004</v>
      </c>
      <c r="AI4" s="1">
        <v>-0.33729999999999999</v>
      </c>
      <c r="AJ4" s="1">
        <v>-9.5084475000000008</v>
      </c>
    </row>
    <row r="5" spans="1:36">
      <c r="A5">
        <v>69</v>
      </c>
      <c r="B5" s="1">
        <v>0.22626262999999999</v>
      </c>
      <c r="C5" s="1">
        <v>1.66613288718929</v>
      </c>
      <c r="D5" s="1">
        <v>-2.32611615678776</v>
      </c>
      <c r="E5" s="1">
        <v>-5.9431500956022898</v>
      </c>
      <c r="F5" s="1">
        <v>-1.8554493307839399</v>
      </c>
      <c r="G5" s="1">
        <f t="shared" si="0"/>
        <v>-2.5154326003824101</v>
      </c>
      <c r="H5" s="1">
        <v>1.5191945506692199</v>
      </c>
      <c r="I5" s="1">
        <v>-2.2678967495219902</v>
      </c>
      <c r="J5" s="1">
        <v>-3.2975239005736099</v>
      </c>
      <c r="K5" s="1">
        <v>-0.55802342256214099</v>
      </c>
      <c r="L5" s="1">
        <f t="shared" si="1"/>
        <v>-1.3067256214149112</v>
      </c>
      <c r="M5" s="1">
        <v>-2.7701609299999999</v>
      </c>
      <c r="N5" s="1">
        <v>2.7078556499999999</v>
      </c>
      <c r="O5" s="1">
        <f t="shared" si="2"/>
        <v>-6.2305279999999907E-2</v>
      </c>
      <c r="P5" s="1">
        <v>-2.3785505100000002</v>
      </c>
      <c r="Q5" s="1">
        <v>7.7064770000000005E-2</v>
      </c>
      <c r="R5" s="1">
        <v>-1.68714842</v>
      </c>
      <c r="S5" s="1">
        <f t="shared" si="3"/>
        <v>-3.9886341600000002</v>
      </c>
      <c r="T5" s="1">
        <v>-3.51478248</v>
      </c>
      <c r="U5" s="1">
        <v>3.0660380000000001E-2</v>
      </c>
      <c r="V5" s="1">
        <f t="shared" si="4"/>
        <v>-3.4841221</v>
      </c>
      <c r="W5" s="1">
        <v>-0.3276</v>
      </c>
      <c r="X5" s="1">
        <f t="shared" si="5"/>
        <v>-7.5350615400000001</v>
      </c>
      <c r="Y5" s="1">
        <v>-4.2820888100000003</v>
      </c>
      <c r="Z5" s="1">
        <v>5.8771214599999997</v>
      </c>
      <c r="AA5" s="1">
        <v>1.5950326499999901</v>
      </c>
      <c r="AB5" s="1">
        <v>-4.4620016400000004</v>
      </c>
      <c r="AC5" s="1">
        <v>1.83287724</v>
      </c>
      <c r="AD5" s="1">
        <v>-0.26867458999999999</v>
      </c>
      <c r="AE5" s="1">
        <v>-2.8977989900000001</v>
      </c>
      <c r="AF5" s="1">
        <v>-4.3175542099999999</v>
      </c>
      <c r="AG5" s="1">
        <v>0.34305239999999998</v>
      </c>
      <c r="AH5" s="1">
        <v>-3.97450181</v>
      </c>
      <c r="AI5" s="1">
        <v>-0.3276</v>
      </c>
      <c r="AJ5" s="1">
        <v>-5.2772681500000003</v>
      </c>
    </row>
    <row r="6" spans="1:36">
      <c r="A6">
        <v>111</v>
      </c>
      <c r="B6" s="1">
        <v>6.0606060000000003E-2</v>
      </c>
      <c r="C6" s="1">
        <v>-0.81148422562141498</v>
      </c>
      <c r="D6" s="1">
        <v>-1.30513862332696</v>
      </c>
      <c r="E6" s="1">
        <v>-5.63611615678776</v>
      </c>
      <c r="F6" s="1">
        <v>-1.5469765774378601</v>
      </c>
      <c r="G6" s="1">
        <f t="shared" si="0"/>
        <v>-3.6635994263862353</v>
      </c>
      <c r="H6" s="1">
        <v>-1.621534416826</v>
      </c>
      <c r="I6" s="1">
        <v>-1.4173087954110899</v>
      </c>
      <c r="J6" s="1">
        <v>-3.12381692160612</v>
      </c>
      <c r="K6" s="1">
        <v>-0.49590344168259998</v>
      </c>
      <c r="L6" s="1">
        <f t="shared" si="1"/>
        <v>-3.5347466539196901</v>
      </c>
      <c r="M6" s="1">
        <v>-5.7943432899999996</v>
      </c>
      <c r="N6" s="1">
        <v>2.4489999299999998</v>
      </c>
      <c r="O6" s="1">
        <f t="shared" si="2"/>
        <v>-3.3453433599999998</v>
      </c>
      <c r="P6" s="1">
        <v>-1.38713894</v>
      </c>
      <c r="Q6" s="1">
        <v>1.210543E-2</v>
      </c>
      <c r="R6" s="1">
        <v>-1.4484189000000001</v>
      </c>
      <c r="S6" s="1">
        <f t="shared" si="3"/>
        <v>-2.8234524099999998</v>
      </c>
      <c r="T6" s="1">
        <v>-3.9515893599999998</v>
      </c>
      <c r="U6" s="1">
        <v>4.6841590000000002E-2</v>
      </c>
      <c r="V6" s="1">
        <f t="shared" si="4"/>
        <v>-3.9047477699999997</v>
      </c>
      <c r="W6" s="1">
        <v>-0.25779999999999997</v>
      </c>
      <c r="X6" s="1">
        <f t="shared" si="5"/>
        <v>-10.073543539999999</v>
      </c>
      <c r="Y6" s="1">
        <v>-7.20147695</v>
      </c>
      <c r="Z6" s="1">
        <v>5.6726084200000004</v>
      </c>
      <c r="AA6" s="1">
        <v>-1.52886852999999</v>
      </c>
      <c r="AB6" s="1">
        <v>-3.11366327</v>
      </c>
      <c r="AC6" s="1">
        <v>1.4808791299999999</v>
      </c>
      <c r="AD6" s="1">
        <v>-0.3699501</v>
      </c>
      <c r="AE6" s="1">
        <v>-2.0027342400000001</v>
      </c>
      <c r="AF6" s="1">
        <v>-4.7713293999999999</v>
      </c>
      <c r="AG6" s="1">
        <v>0.36882797</v>
      </c>
      <c r="AH6" s="1">
        <v>-4.40250143</v>
      </c>
      <c r="AI6" s="1">
        <v>-0.25779999999999997</v>
      </c>
      <c r="AJ6" s="1">
        <v>-7.9341042000000002</v>
      </c>
    </row>
    <row r="7" spans="1:36">
      <c r="A7">
        <v>184</v>
      </c>
      <c r="B7" s="1">
        <v>6.0606060000000003E-2</v>
      </c>
      <c r="C7" s="1">
        <v>-2.2670219885277199</v>
      </c>
      <c r="D7" s="1">
        <v>-1.6474737093690199</v>
      </c>
      <c r="E7" s="1">
        <v>-7.1236567877629096</v>
      </c>
      <c r="F7" s="1">
        <v>-1.04751673040153</v>
      </c>
      <c r="G7" s="1">
        <f t="shared" si="0"/>
        <v>-4.9620124282982703</v>
      </c>
      <c r="H7" s="1">
        <v>-3.72881453154876</v>
      </c>
      <c r="I7" s="1">
        <v>-1.6834512428298301</v>
      </c>
      <c r="J7" s="1">
        <v>-3.7264101338432098</v>
      </c>
      <c r="K7" s="1">
        <v>0.117758126195029</v>
      </c>
      <c r="L7" s="1">
        <f t="shared" si="1"/>
        <v>-5.2945076481835613</v>
      </c>
      <c r="M7" s="1">
        <v>-9.6678244299999996</v>
      </c>
      <c r="N7" s="1">
        <v>2.8373373900000001</v>
      </c>
      <c r="O7" s="1">
        <f t="shared" si="2"/>
        <v>-6.8304870399999995</v>
      </c>
      <c r="P7" s="1">
        <v>-1.5052121899999999</v>
      </c>
      <c r="Q7" s="1">
        <v>-1.9406940000000001E-2</v>
      </c>
      <c r="R7" s="1">
        <v>-0.78653728999999994</v>
      </c>
      <c r="S7" s="1">
        <f t="shared" si="3"/>
        <v>-2.3111564200000001</v>
      </c>
      <c r="T7" s="1">
        <v>-4.3033030400000003</v>
      </c>
      <c r="U7" s="1">
        <v>5.961375E-2</v>
      </c>
      <c r="V7" s="1">
        <f t="shared" si="4"/>
        <v>-4.2436892900000007</v>
      </c>
      <c r="W7" s="1">
        <v>-0.31430000000000002</v>
      </c>
      <c r="X7" s="1">
        <f t="shared" si="5"/>
        <v>-13.38533275</v>
      </c>
      <c r="Y7" s="1">
        <v>-11.716456839999999</v>
      </c>
      <c r="Z7" s="1">
        <v>8.7352763699999993</v>
      </c>
      <c r="AA7" s="1">
        <v>-2.98118047</v>
      </c>
      <c r="AB7" s="1">
        <v>-4.2208434199999996</v>
      </c>
      <c r="AC7" s="1">
        <v>2.3818854800000002</v>
      </c>
      <c r="AD7" s="1">
        <v>-0.46591799</v>
      </c>
      <c r="AE7" s="1">
        <v>-2.3048759299999899</v>
      </c>
      <c r="AF7" s="1">
        <v>-5.4052616200000001</v>
      </c>
      <c r="AG7" s="1">
        <v>0.54114792</v>
      </c>
      <c r="AH7" s="1">
        <v>-4.8641136999999999</v>
      </c>
      <c r="AI7" s="1">
        <v>-0.31430000000000002</v>
      </c>
      <c r="AJ7" s="1">
        <v>-10.1501701</v>
      </c>
    </row>
    <row r="8" spans="1:36">
      <c r="A8">
        <v>254</v>
      </c>
      <c r="B8" s="1">
        <v>0.22626262999999999</v>
      </c>
      <c r="C8" s="1">
        <v>-2.2054947418738</v>
      </c>
      <c r="D8" s="1">
        <v>-0.71004063097514403</v>
      </c>
      <c r="E8" s="1">
        <v>-6.2705664435946504</v>
      </c>
      <c r="F8" s="1">
        <v>-1.25362571701721</v>
      </c>
      <c r="G8" s="1">
        <f t="shared" si="0"/>
        <v>-4.1691610898661544</v>
      </c>
      <c r="H8" s="1">
        <v>-3.4695267686424498</v>
      </c>
      <c r="I8" s="1">
        <v>-0.78736615678776301</v>
      </c>
      <c r="J8" s="1">
        <v>-3.29279875717017</v>
      </c>
      <c r="K8" s="1">
        <v>-0.122251434034417</v>
      </c>
      <c r="L8" s="1">
        <f t="shared" si="1"/>
        <v>-4.3791443594646298</v>
      </c>
      <c r="M8" s="1">
        <v>-8.0094563599999997</v>
      </c>
      <c r="N8" s="1">
        <v>2.1778093900000002</v>
      </c>
      <c r="O8" s="1">
        <f t="shared" si="2"/>
        <v>-5.8316469699999995</v>
      </c>
      <c r="P8" s="1">
        <v>-0.69307556999999997</v>
      </c>
      <c r="Q8" s="1">
        <v>-7.2610599999999997E-3</v>
      </c>
      <c r="R8" s="1">
        <v>-1.0234229399999999</v>
      </c>
      <c r="S8" s="1">
        <f t="shared" si="3"/>
        <v>-1.7237595699999999</v>
      </c>
      <c r="T8" s="1">
        <v>-4.1003616300000001</v>
      </c>
      <c r="U8" s="1">
        <v>5.0002199999999997E-2</v>
      </c>
      <c r="V8" s="1">
        <f t="shared" si="4"/>
        <v>-4.0503594300000003</v>
      </c>
      <c r="W8" s="1">
        <v>-0.247</v>
      </c>
      <c r="X8" s="1">
        <f t="shared" si="5"/>
        <v>-11.605765969999998</v>
      </c>
      <c r="Y8" s="1">
        <v>-9.7294283900000007</v>
      </c>
      <c r="Z8" s="1">
        <v>6.6740039400000004</v>
      </c>
      <c r="AA8" s="1">
        <v>-3.0554244499999998</v>
      </c>
      <c r="AB8" s="1">
        <v>-2.5425066599999999</v>
      </c>
      <c r="AC8" s="1">
        <v>1.5951254800000001</v>
      </c>
      <c r="AD8" s="1">
        <v>-0.37204595000000001</v>
      </c>
      <c r="AE8" s="1">
        <v>-1.31942712999999</v>
      </c>
      <c r="AF8" s="1">
        <v>-5.0187816700000001</v>
      </c>
      <c r="AG8" s="1">
        <v>0.41300856000000002</v>
      </c>
      <c r="AH8" s="1">
        <v>-4.6057731100000003</v>
      </c>
      <c r="AI8" s="1">
        <v>-0.247</v>
      </c>
      <c r="AJ8" s="1">
        <v>-8.9806246900000009</v>
      </c>
    </row>
    <row r="9" spans="1:36">
      <c r="A9">
        <v>270</v>
      </c>
      <c r="B9" s="1">
        <v>6.4646460000000003E-2</v>
      </c>
      <c r="C9" s="1">
        <v>8.1508126195028702E-2</v>
      </c>
      <c r="D9" s="1">
        <v>-2.6345411089866202</v>
      </c>
      <c r="E9" s="1">
        <v>-6.3457863288718901</v>
      </c>
      <c r="F9" s="1">
        <v>-1.5747657743785901</v>
      </c>
      <c r="G9" s="1">
        <f t="shared" si="0"/>
        <v>-4.127798757170182</v>
      </c>
      <c r="H9" s="1">
        <v>0.12185707456979</v>
      </c>
      <c r="I9" s="1">
        <v>-2.6169311663479902</v>
      </c>
      <c r="J9" s="1">
        <v>-3.33687380497132</v>
      </c>
      <c r="K9" s="1">
        <v>-0.32176625239005702</v>
      </c>
      <c r="L9" s="1">
        <f t="shared" si="1"/>
        <v>-2.816840344168257</v>
      </c>
      <c r="M9" s="1">
        <v>-4.2088755799999999</v>
      </c>
      <c r="N9" s="1">
        <v>2.3367377199999999</v>
      </c>
      <c r="O9" s="1">
        <f t="shared" si="2"/>
        <v>-1.87213786</v>
      </c>
      <c r="P9" s="1">
        <v>-2.4713804700000002</v>
      </c>
      <c r="Q9" s="1">
        <v>-1.704843E-2</v>
      </c>
      <c r="R9" s="1">
        <v>-1.4762239500000001</v>
      </c>
      <c r="S9" s="1">
        <f t="shared" si="3"/>
        <v>-3.9646528500000002</v>
      </c>
      <c r="T9" s="1">
        <v>-3.4867403399999999</v>
      </c>
      <c r="U9" s="1">
        <v>4.148665E-2</v>
      </c>
      <c r="V9" s="1">
        <f t="shared" si="4"/>
        <v>-3.4452536899999999</v>
      </c>
      <c r="W9" s="1">
        <v>-0.33279999999999998</v>
      </c>
      <c r="X9" s="1">
        <f t="shared" si="5"/>
        <v>-9.2820444000000002</v>
      </c>
      <c r="Y9" s="1">
        <v>-5.7624330800000001</v>
      </c>
      <c r="Z9" s="1">
        <v>6.2319541999999997</v>
      </c>
      <c r="AA9" s="1">
        <v>0.46952111999999901</v>
      </c>
      <c r="AB9" s="1">
        <v>-4.4521616899999996</v>
      </c>
      <c r="AC9" s="1">
        <v>1.63091334</v>
      </c>
      <c r="AD9" s="1">
        <v>-0.46095433000000002</v>
      </c>
      <c r="AE9" s="1">
        <v>-3.2822026799999899</v>
      </c>
      <c r="AF9" s="1">
        <v>-4.3029356300000003</v>
      </c>
      <c r="AG9" s="1">
        <v>0.36657234999999999</v>
      </c>
      <c r="AH9" s="1">
        <v>-3.9363632800000001</v>
      </c>
      <c r="AI9" s="1">
        <v>-0.33279999999999998</v>
      </c>
      <c r="AJ9" s="1">
        <v>-6.7490448399999998</v>
      </c>
    </row>
    <row r="10" spans="1:36">
      <c r="A10">
        <v>288</v>
      </c>
      <c r="B10" s="1">
        <v>0.40101009999999998</v>
      </c>
      <c r="C10" s="1">
        <v>4.9538049713193102</v>
      </c>
      <c r="D10" s="1">
        <v>-0.709263862332696</v>
      </c>
      <c r="E10" s="1">
        <v>-4.4673231357552599</v>
      </c>
      <c r="F10" s="1">
        <v>-7.1510516252390102E-3</v>
      </c>
      <c r="G10" s="1">
        <f t="shared" si="0"/>
        <v>4.2373900573613756</v>
      </c>
      <c r="H10" s="1">
        <v>5.6572347036328896</v>
      </c>
      <c r="I10" s="1">
        <v>-0.77351816443594601</v>
      </c>
      <c r="J10" s="1">
        <v>-2.2777772466539199</v>
      </c>
      <c r="K10" s="1">
        <v>0.49482074569789702</v>
      </c>
      <c r="L10" s="1">
        <f t="shared" si="1"/>
        <v>5.3785372848948407</v>
      </c>
      <c r="M10" s="1">
        <v>1.6097662100000001</v>
      </c>
      <c r="N10" s="1">
        <v>1.66879025</v>
      </c>
      <c r="O10" s="1">
        <f t="shared" si="2"/>
        <v>3.2785564599999999</v>
      </c>
      <c r="P10" s="1">
        <v>-0.72056169999999997</v>
      </c>
      <c r="Q10" s="1">
        <v>-3.84198E-3</v>
      </c>
      <c r="R10" s="1">
        <v>4.8595100000000002E-2</v>
      </c>
      <c r="S10" s="1">
        <f t="shared" si="3"/>
        <v>-0.67580857999999999</v>
      </c>
      <c r="T10" s="1">
        <v>-4.45193393</v>
      </c>
      <c r="U10" s="1">
        <v>4.8273719999999999E-2</v>
      </c>
      <c r="V10" s="1">
        <f t="shared" si="4"/>
        <v>-4.40366021</v>
      </c>
      <c r="W10" s="1">
        <v>-0.1336</v>
      </c>
      <c r="X10" s="1">
        <f t="shared" si="5"/>
        <v>-1.8009123300000001</v>
      </c>
      <c r="Y10" s="1">
        <v>0.57781294999999999</v>
      </c>
      <c r="Z10" s="1">
        <v>5.97943888</v>
      </c>
      <c r="AA10" s="1">
        <v>6.5572518300000002</v>
      </c>
      <c r="AB10" s="1">
        <v>-2.32752588</v>
      </c>
      <c r="AC10" s="1">
        <v>1.46952829</v>
      </c>
      <c r="AD10" s="1">
        <v>-0.3142045</v>
      </c>
      <c r="AE10" s="1">
        <v>-1.1722020900000001</v>
      </c>
      <c r="AF10" s="1">
        <v>-5.33482214</v>
      </c>
      <c r="AG10" s="1">
        <v>0.42852731999999999</v>
      </c>
      <c r="AH10" s="1">
        <v>-4.9062948200000003</v>
      </c>
      <c r="AI10" s="1">
        <v>-0.1336</v>
      </c>
      <c r="AJ10" s="1">
        <v>0.47875491999999997</v>
      </c>
    </row>
    <row r="11" spans="1:36">
      <c r="A11">
        <v>391</v>
      </c>
      <c r="B11" s="1">
        <v>0.24747474999999999</v>
      </c>
      <c r="C11" s="1">
        <v>3.0301051625238999</v>
      </c>
      <c r="D11" s="1">
        <v>-1.0234775334607999</v>
      </c>
      <c r="E11" s="1">
        <v>-8.4988001912045892</v>
      </c>
      <c r="F11" s="1">
        <v>-0.86853489483747603</v>
      </c>
      <c r="G11" s="1">
        <f t="shared" si="0"/>
        <v>1.1380927342256242</v>
      </c>
      <c r="H11" s="1">
        <v>3.1336496175908199</v>
      </c>
      <c r="I11" s="1">
        <v>-1.0695721797323099</v>
      </c>
      <c r="J11" s="1">
        <v>-4.4401027724665401</v>
      </c>
      <c r="K11" s="1">
        <v>0.45216539196940703</v>
      </c>
      <c r="L11" s="1">
        <f t="shared" si="1"/>
        <v>2.5162428298279171</v>
      </c>
      <c r="M11" s="1">
        <v>-6.4339249000000001</v>
      </c>
      <c r="N11" s="1">
        <v>5.0503003199999998</v>
      </c>
      <c r="O11" s="1">
        <f t="shared" si="2"/>
        <v>-1.3836245800000002</v>
      </c>
      <c r="P11" s="1">
        <v>-0.97489172000000002</v>
      </c>
      <c r="Q11" s="1">
        <v>3.6677340000000003E-2</v>
      </c>
      <c r="R11" s="1">
        <v>-5.5800509999999998E-2</v>
      </c>
      <c r="S11" s="1">
        <f t="shared" si="3"/>
        <v>-0.99401488999999998</v>
      </c>
      <c r="T11" s="1">
        <v>-5.3092854799999998</v>
      </c>
      <c r="U11" s="1">
        <v>9.0124330000000002E-2</v>
      </c>
      <c r="V11" s="1">
        <f t="shared" si="4"/>
        <v>-5.2191611499999997</v>
      </c>
      <c r="W11" s="1">
        <v>-0.30449999999999999</v>
      </c>
      <c r="X11" s="1">
        <f t="shared" si="5"/>
        <v>-7.5968006199999998</v>
      </c>
      <c r="Y11" s="1">
        <v>-9.16828574</v>
      </c>
      <c r="Z11" s="1">
        <v>13.506785900000001</v>
      </c>
      <c r="AA11" s="1">
        <v>4.3385001599999997</v>
      </c>
      <c r="AB11" s="1">
        <v>-5.3605133399999998</v>
      </c>
      <c r="AC11" s="1">
        <v>4.11779516</v>
      </c>
      <c r="AD11" s="1">
        <v>-0.56668295000000002</v>
      </c>
      <c r="AE11" s="1">
        <v>-1.8094011299999999</v>
      </c>
      <c r="AF11" s="1">
        <v>-6.9432080799999998</v>
      </c>
      <c r="AG11" s="1">
        <v>0.83623265000000002</v>
      </c>
      <c r="AH11" s="1">
        <v>-6.1069754299999897</v>
      </c>
      <c r="AI11" s="1">
        <v>-0.30449999999999999</v>
      </c>
      <c r="AJ11" s="1">
        <v>-3.5778763999999899</v>
      </c>
    </row>
    <row r="12" spans="1:36">
      <c r="A12">
        <v>414</v>
      </c>
      <c r="B12" s="1">
        <v>0.40101009999999998</v>
      </c>
      <c r="C12" s="1">
        <v>1.9761376673040201</v>
      </c>
      <c r="D12" s="1">
        <v>-0.91744980879541105</v>
      </c>
      <c r="E12" s="1">
        <v>-6.4819789674952197</v>
      </c>
      <c r="F12" s="1">
        <v>-0.67289196940726603</v>
      </c>
      <c r="G12" s="1">
        <f t="shared" si="0"/>
        <v>0.38579588910134299</v>
      </c>
      <c r="H12" s="1">
        <v>2.1441228489483701</v>
      </c>
      <c r="I12" s="1">
        <v>-1.01051864244742</v>
      </c>
      <c r="J12" s="1">
        <v>-3.5149330783938799</v>
      </c>
      <c r="K12" s="1">
        <v>0.277081739961759</v>
      </c>
      <c r="L12" s="1">
        <f t="shared" si="1"/>
        <v>1.4106859464627091</v>
      </c>
      <c r="M12" s="1">
        <v>-3.8286136000000002</v>
      </c>
      <c r="N12" s="1">
        <v>2.8580764200000002</v>
      </c>
      <c r="O12" s="1">
        <f t="shared" si="2"/>
        <v>-0.97053718</v>
      </c>
      <c r="P12" s="1">
        <v>-0.93982889000000003</v>
      </c>
      <c r="Q12" s="1">
        <v>1.3630969999999999E-2</v>
      </c>
      <c r="R12" s="1">
        <v>-0.48757935000000002</v>
      </c>
      <c r="S12" s="1">
        <f t="shared" si="3"/>
        <v>-1.41377727</v>
      </c>
      <c r="T12" s="1">
        <v>-4.65168508</v>
      </c>
      <c r="U12" s="1">
        <v>6.1312529999999997E-2</v>
      </c>
      <c r="V12" s="1">
        <f t="shared" si="4"/>
        <v>-4.5903725499999997</v>
      </c>
      <c r="W12" s="1">
        <v>-0.26939999999999997</v>
      </c>
      <c r="X12" s="1">
        <f t="shared" si="5"/>
        <v>-6.9746869999999994</v>
      </c>
      <c r="Y12" s="1">
        <v>-5.9185047199999996</v>
      </c>
      <c r="Z12" s="1">
        <v>8.8988508100000008</v>
      </c>
      <c r="AA12" s="1">
        <v>2.9803460899999998</v>
      </c>
      <c r="AB12" s="1">
        <v>-4.21108349</v>
      </c>
      <c r="AC12" s="1">
        <v>3.0154610399999999</v>
      </c>
      <c r="AD12" s="1">
        <v>-0.36559614000000001</v>
      </c>
      <c r="AE12" s="1">
        <v>-1.56121859</v>
      </c>
      <c r="AF12" s="1">
        <v>-5.89192187</v>
      </c>
      <c r="AG12" s="1">
        <v>0.61193960000000003</v>
      </c>
      <c r="AH12" s="1">
        <v>-5.2799822699999996</v>
      </c>
      <c r="AI12" s="1">
        <v>-0.26939999999999997</v>
      </c>
      <c r="AJ12" s="1">
        <v>-3.8608547699999902</v>
      </c>
    </row>
    <row r="13" spans="1:36">
      <c r="A13">
        <v>422</v>
      </c>
      <c r="B13" s="1">
        <v>6.4646460000000003E-2</v>
      </c>
      <c r="C13" s="1">
        <v>0.23295889101338399</v>
      </c>
      <c r="D13" s="1">
        <v>-1.3738718929254301</v>
      </c>
      <c r="E13" s="1">
        <v>-6.54585325047801</v>
      </c>
      <c r="F13" s="1">
        <v>-1.5593475143403399</v>
      </c>
      <c r="G13" s="1">
        <f t="shared" si="0"/>
        <v>-2.7002605162523858</v>
      </c>
      <c r="H13" s="1">
        <v>-0.45739244741873802</v>
      </c>
      <c r="I13" s="1">
        <v>-1.4524115678776299</v>
      </c>
      <c r="J13" s="1">
        <v>-3.4253130975143402</v>
      </c>
      <c r="K13" s="1">
        <v>-0.25781309751434001</v>
      </c>
      <c r="L13" s="1">
        <f t="shared" si="1"/>
        <v>-2.1676171128107082</v>
      </c>
      <c r="M13" s="1">
        <v>-6.4962433800000001</v>
      </c>
      <c r="N13" s="1">
        <v>3.0080642900000001</v>
      </c>
      <c r="O13" s="1">
        <f t="shared" si="2"/>
        <v>-3.48817909</v>
      </c>
      <c r="P13" s="1">
        <v>-1.29517561</v>
      </c>
      <c r="Q13" s="1">
        <v>-2.118395E-2</v>
      </c>
      <c r="R13" s="1">
        <v>-0.53443742999999999</v>
      </c>
      <c r="S13" s="1">
        <f t="shared" si="3"/>
        <v>-1.8507969900000001</v>
      </c>
      <c r="T13" s="1">
        <v>-4.21320345</v>
      </c>
      <c r="U13" s="1">
        <v>6.4159110000000005E-2</v>
      </c>
      <c r="V13" s="1">
        <f t="shared" si="4"/>
        <v>-4.1490443399999997</v>
      </c>
      <c r="W13" s="1">
        <v>-0.35599999999999998</v>
      </c>
      <c r="X13" s="1">
        <f t="shared" si="5"/>
        <v>-9.4880204199999998</v>
      </c>
      <c r="Y13" s="1">
        <v>-8.6814529399999998</v>
      </c>
      <c r="Z13" s="1">
        <v>8.6736937300000001</v>
      </c>
      <c r="AA13" s="1">
        <v>-7.7592099999996798E-3</v>
      </c>
      <c r="AB13" s="1">
        <v>-4.1892560999999997</v>
      </c>
      <c r="AC13" s="1">
        <v>2.5168801799999998</v>
      </c>
      <c r="AD13" s="1">
        <v>-0.48020663000000002</v>
      </c>
      <c r="AE13" s="1">
        <v>-2.15258255</v>
      </c>
      <c r="AF13" s="1">
        <v>-5.2716904800000002</v>
      </c>
      <c r="AG13" s="1">
        <v>0.51646413999999996</v>
      </c>
      <c r="AH13" s="1">
        <v>-4.7552263400000001</v>
      </c>
      <c r="AI13" s="1">
        <v>-0.35599999999999998</v>
      </c>
      <c r="AJ13" s="1">
        <v>-6.9155680999999998</v>
      </c>
    </row>
    <row r="14" spans="1:36">
      <c r="A14">
        <v>443</v>
      </c>
      <c r="B14" s="1">
        <v>0.24747474999999999</v>
      </c>
      <c r="C14" s="1">
        <v>-2.8341228489483701</v>
      </c>
      <c r="D14" s="1">
        <v>-1.4178369980879499</v>
      </c>
      <c r="E14" s="1">
        <v>-5.8655282026768596</v>
      </c>
      <c r="F14" s="1">
        <v>-1.74195984703633</v>
      </c>
      <c r="G14" s="1">
        <f t="shared" si="0"/>
        <v>-5.99391969407265</v>
      </c>
      <c r="H14" s="1">
        <v>-3.7405353728489499</v>
      </c>
      <c r="I14" s="1">
        <v>-1.46758843212237</v>
      </c>
      <c r="J14" s="1">
        <v>-3.1058197896749502</v>
      </c>
      <c r="K14" s="1">
        <v>-0.61803537284894805</v>
      </c>
      <c r="L14" s="1">
        <f t="shared" si="1"/>
        <v>-5.8261591778202684</v>
      </c>
      <c r="M14" s="1">
        <v>-6.5626850599999997</v>
      </c>
      <c r="N14" s="1">
        <v>1.56933703</v>
      </c>
      <c r="O14" s="1">
        <f t="shared" si="2"/>
        <v>-4.9933480299999999</v>
      </c>
      <c r="P14" s="1">
        <v>-1.3878979199999999</v>
      </c>
      <c r="Q14" s="1">
        <v>-5.9280699999999997E-3</v>
      </c>
      <c r="R14" s="1">
        <v>-1.93343953</v>
      </c>
      <c r="S14" s="1">
        <f t="shared" si="3"/>
        <v>-3.3272655200000001</v>
      </c>
      <c r="T14" s="1">
        <v>-3.0532361200000002</v>
      </c>
      <c r="U14" s="1">
        <v>3.2217639999999999E-2</v>
      </c>
      <c r="V14" s="1">
        <f t="shared" si="4"/>
        <v>-3.0210184800000004</v>
      </c>
      <c r="W14" s="1">
        <v>-0.3332</v>
      </c>
      <c r="X14" s="1">
        <f t="shared" si="5"/>
        <v>-11.341632030000001</v>
      </c>
      <c r="Y14" s="1">
        <v>-7.7661978200000004</v>
      </c>
      <c r="Z14" s="1">
        <v>4.0267093200000001</v>
      </c>
      <c r="AA14" s="1">
        <v>-3.7394885000000002</v>
      </c>
      <c r="AB14" s="1">
        <v>-2.6504911600000001</v>
      </c>
      <c r="AC14" s="1">
        <v>0.92344548000000004</v>
      </c>
      <c r="AD14" s="1">
        <v>-0.35680832000000001</v>
      </c>
      <c r="AE14" s="1">
        <v>-2.0838540000000001</v>
      </c>
      <c r="AF14" s="1">
        <v>-3.5770630799999998</v>
      </c>
      <c r="AG14" s="1">
        <v>0.22179704</v>
      </c>
      <c r="AH14" s="1">
        <v>-3.3552660400000001</v>
      </c>
      <c r="AI14" s="1">
        <v>-0.3332</v>
      </c>
      <c r="AJ14" s="1">
        <v>-9.1786085399999902</v>
      </c>
    </row>
    <row r="15" spans="1:36">
      <c r="A15">
        <v>535</v>
      </c>
      <c r="B15" s="1">
        <v>6.4646460000000003E-2</v>
      </c>
      <c r="C15" s="1">
        <v>-1.8687930210324999</v>
      </c>
      <c r="D15" s="1">
        <v>-1.9013862332696001</v>
      </c>
      <c r="E15" s="1">
        <v>-6.0991132887189297</v>
      </c>
      <c r="F15" s="1">
        <v>-1.3135396749521999</v>
      </c>
      <c r="G15" s="1">
        <f t="shared" si="0"/>
        <v>-5.0837189292542995</v>
      </c>
      <c r="H15" s="1">
        <v>-2.6214651051625202</v>
      </c>
      <c r="I15" s="1">
        <v>-1.9087858508604201</v>
      </c>
      <c r="J15" s="1">
        <v>-3.2223422562141502</v>
      </c>
      <c r="K15" s="1">
        <v>-0.19746653919694099</v>
      </c>
      <c r="L15" s="1">
        <f t="shared" si="1"/>
        <v>-4.7277174952198813</v>
      </c>
      <c r="M15" s="1">
        <v>-6.5616641500000004</v>
      </c>
      <c r="N15" s="1">
        <v>1.7290186999999999</v>
      </c>
      <c r="O15" s="1">
        <f t="shared" si="2"/>
        <v>-4.8326454500000002</v>
      </c>
      <c r="P15" s="1">
        <v>-1.68911437</v>
      </c>
      <c r="Q15" s="1">
        <v>-3.9871719999999999E-2</v>
      </c>
      <c r="R15" s="1">
        <v>-1.1969503100000001</v>
      </c>
      <c r="S15" s="1">
        <f t="shared" si="3"/>
        <v>-2.9259364000000003</v>
      </c>
      <c r="T15" s="1">
        <v>-3.6105314000000002</v>
      </c>
      <c r="U15" s="1">
        <v>4.206704E-2</v>
      </c>
      <c r="V15" s="1">
        <f t="shared" si="4"/>
        <v>-3.5684643600000001</v>
      </c>
      <c r="W15" s="1">
        <v>-0.28260000000000002</v>
      </c>
      <c r="X15" s="1">
        <f t="shared" si="5"/>
        <v>-11.327046210000001</v>
      </c>
      <c r="Y15" s="1">
        <v>-8.4008763399999999</v>
      </c>
      <c r="Z15" s="1">
        <v>6.1392805499999996</v>
      </c>
      <c r="AA15" s="1">
        <v>-2.2615957899999999</v>
      </c>
      <c r="AB15" s="1">
        <v>-3.9341597400000001</v>
      </c>
      <c r="AC15" s="1">
        <v>1.9225950000000001</v>
      </c>
      <c r="AD15" s="1">
        <v>-0.45026303000000001</v>
      </c>
      <c r="AE15" s="1">
        <v>-2.46182776999999</v>
      </c>
      <c r="AF15" s="1">
        <v>-4.4824785499999997</v>
      </c>
      <c r="AG15" s="1">
        <v>0.40899006999999998</v>
      </c>
      <c r="AH15" s="1">
        <v>-4.07348848</v>
      </c>
      <c r="AI15" s="1">
        <v>-0.28260000000000002</v>
      </c>
      <c r="AJ15" s="1">
        <v>-8.7969120400000005</v>
      </c>
    </row>
    <row r="16" spans="1:36">
      <c r="A16">
        <v>564</v>
      </c>
      <c r="B16" s="1">
        <v>0.22626262999999999</v>
      </c>
      <c r="C16" s="1">
        <v>-3.1381285850860401</v>
      </c>
      <c r="D16" s="1">
        <v>-1.7421486615678801</v>
      </c>
      <c r="E16" s="1">
        <v>-5.1183675908221797</v>
      </c>
      <c r="F16" s="1">
        <v>-0.79489483747609901</v>
      </c>
      <c r="G16" s="1">
        <f t="shared" si="0"/>
        <v>-5.6751720841300193</v>
      </c>
      <c r="H16" s="1">
        <v>-4.2191682600382396</v>
      </c>
      <c r="I16" s="1">
        <v>-1.74376195028681</v>
      </c>
      <c r="J16" s="1">
        <v>-2.8005855640535402</v>
      </c>
      <c r="K16" s="1">
        <v>-5.3188336520076498E-2</v>
      </c>
      <c r="L16" s="1">
        <f t="shared" si="1"/>
        <v>-6.0161185468451261</v>
      </c>
      <c r="M16" s="1">
        <v>-6.6540867500000003</v>
      </c>
      <c r="N16" s="1">
        <v>1.06602916</v>
      </c>
      <c r="O16" s="1">
        <f t="shared" si="2"/>
        <v>-5.58805759</v>
      </c>
      <c r="P16" s="1">
        <v>-1.6299147199999999</v>
      </c>
      <c r="Q16" s="1">
        <v>-1.5674960000000002E-2</v>
      </c>
      <c r="R16" s="1">
        <v>-1.5346363700000001</v>
      </c>
      <c r="S16" s="1">
        <f t="shared" si="3"/>
        <v>-3.1802260499999999</v>
      </c>
      <c r="T16" s="1">
        <v>-2.8176500500000001</v>
      </c>
      <c r="U16" s="1">
        <v>1.9968340000000001E-2</v>
      </c>
      <c r="V16" s="1">
        <f t="shared" si="4"/>
        <v>-2.79768171</v>
      </c>
      <c r="W16" s="1">
        <v>-0.19620000000000001</v>
      </c>
      <c r="X16" s="1">
        <f t="shared" si="5"/>
        <v>-11.565965350000001</v>
      </c>
      <c r="Y16" s="1">
        <v>-7.7001575200000003</v>
      </c>
      <c r="Z16" s="1">
        <v>3.74495354</v>
      </c>
      <c r="AA16" s="1">
        <v>-3.9552039799999998</v>
      </c>
      <c r="AB16" s="1">
        <v>-2.7074178799999999</v>
      </c>
      <c r="AC16" s="1">
        <v>0.86563741000000005</v>
      </c>
      <c r="AD16" s="1">
        <v>-0.21529523</v>
      </c>
      <c r="AE16" s="1">
        <v>-2.0570757</v>
      </c>
      <c r="AF16" s="1">
        <v>-3.3517512900000002</v>
      </c>
      <c r="AG16" s="1">
        <v>0.23027264</v>
      </c>
      <c r="AH16" s="1">
        <v>-3.1214786499999998</v>
      </c>
      <c r="AI16" s="1">
        <v>-0.19620000000000001</v>
      </c>
      <c r="AJ16" s="1">
        <v>-9.1337583299999991</v>
      </c>
    </row>
    <row r="17" spans="1:36">
      <c r="A17">
        <v>934</v>
      </c>
      <c r="B17" s="1">
        <v>0.24747474999999999</v>
      </c>
      <c r="C17" s="1">
        <v>0.51227055449330805</v>
      </c>
      <c r="D17" s="1">
        <v>-0.71336042065009597</v>
      </c>
      <c r="E17" s="1">
        <v>-6.3619789674952196</v>
      </c>
      <c r="F17" s="1">
        <v>-1.94752390057361</v>
      </c>
      <c r="G17" s="1">
        <f t="shared" si="0"/>
        <v>-2.1486137667303979</v>
      </c>
      <c r="H17" s="1">
        <v>-0.31701481835563999</v>
      </c>
      <c r="I17" s="1">
        <v>-0.80962715105162497</v>
      </c>
      <c r="J17" s="1">
        <v>-3.3219407265774401</v>
      </c>
      <c r="K17" s="1">
        <v>-0.47471558317399598</v>
      </c>
      <c r="L17" s="1">
        <f t="shared" si="1"/>
        <v>-1.6013575525812609</v>
      </c>
      <c r="M17" s="1">
        <v>-7.1629171999999999</v>
      </c>
      <c r="N17" s="1">
        <v>4.1370319799999997</v>
      </c>
      <c r="O17" s="1">
        <f t="shared" si="2"/>
        <v>-3.0258852200000002</v>
      </c>
      <c r="P17" s="1">
        <v>-0.71346909999999997</v>
      </c>
      <c r="Q17" s="1">
        <v>2.8103619999999999E-2</v>
      </c>
      <c r="R17" s="1">
        <v>-0.74296850000000003</v>
      </c>
      <c r="S17" s="1">
        <f t="shared" si="3"/>
        <v>-1.4283339800000001</v>
      </c>
      <c r="T17" s="1">
        <v>-4.1987292700000003</v>
      </c>
      <c r="U17" s="1">
        <v>9.5214629999999995E-2</v>
      </c>
      <c r="V17" s="1">
        <f t="shared" si="4"/>
        <v>-4.1035146400000002</v>
      </c>
      <c r="W17" s="1">
        <v>-0.34689999999999999</v>
      </c>
      <c r="X17" s="1">
        <f t="shared" si="5"/>
        <v>-8.5577338400000027</v>
      </c>
      <c r="Y17" s="1">
        <v>-9.1092852099999995</v>
      </c>
      <c r="Z17" s="1">
        <v>9.08726886</v>
      </c>
      <c r="AA17" s="1">
        <v>-2.20163499999994E-2</v>
      </c>
      <c r="AB17" s="1">
        <v>-3.7857006200000001</v>
      </c>
      <c r="AC17" s="1">
        <v>2.7534521600000001</v>
      </c>
      <c r="AD17" s="1">
        <v>-0.54214085999999995</v>
      </c>
      <c r="AE17" s="1">
        <v>-1.5743893199999901</v>
      </c>
      <c r="AF17" s="1">
        <v>-5.2847071799999998</v>
      </c>
      <c r="AG17" s="1">
        <v>0.54626501000000005</v>
      </c>
      <c r="AH17" s="1">
        <v>-4.7384421699999999</v>
      </c>
      <c r="AI17" s="1">
        <v>-0.34689999999999999</v>
      </c>
      <c r="AJ17" s="1">
        <v>-6.3348478399999903</v>
      </c>
    </row>
    <row r="18" spans="1:36">
      <c r="A18" s="2" t="s">
        <v>1</v>
      </c>
      <c r="B18" s="2"/>
      <c r="C18" s="3">
        <v>0.103545570427024</v>
      </c>
      <c r="D18" s="3">
        <v>-1.45190137029955</v>
      </c>
      <c r="E18" s="3">
        <v>-6.3382374123645597</v>
      </c>
      <c r="F18" s="3">
        <v>-1.3348613766730399</v>
      </c>
      <c r="G18" s="3">
        <f>AVERAGE(G3:G17)</f>
        <v>-2.6832171765455683</v>
      </c>
      <c r="H18" s="3">
        <v>-0.41192574888464001</v>
      </c>
      <c r="I18" s="3">
        <v>-1.51001991714468</v>
      </c>
      <c r="J18" s="3">
        <v>-3.3694603250477999</v>
      </c>
      <c r="K18" s="3">
        <v>-0.185693435309114</v>
      </c>
      <c r="L18" s="3">
        <f>AVERAGE(L3:L17)</f>
        <v>-2.1076391013384321</v>
      </c>
      <c r="M18" s="3">
        <v>-5.8433072226666702</v>
      </c>
      <c r="N18" s="3">
        <v>2.9299460913333299</v>
      </c>
      <c r="O18" s="3">
        <f>AVERAGE(O3:O17)</f>
        <v>-2.9133611313333327</v>
      </c>
      <c r="P18" s="3">
        <v>-1.4182065446666701</v>
      </c>
      <c r="Q18" s="3">
        <v>1.0112065999999999E-2</v>
      </c>
      <c r="R18" s="3">
        <v>-0.97452311800000002</v>
      </c>
      <c r="S18" s="3">
        <f>AVERAGE(S3:S17)</f>
        <v>-2.3826175966666669</v>
      </c>
      <c r="T18" s="3">
        <v>-4.162953452</v>
      </c>
      <c r="U18" s="3">
        <v>5.9199206666666698E-2</v>
      </c>
      <c r="V18" s="3">
        <f t="shared" si="4"/>
        <v>-4.1037542453333336</v>
      </c>
      <c r="W18" s="3">
        <v>-0.29867333333333301</v>
      </c>
      <c r="X18" s="3">
        <f>AVERAGE(X3:X17)</f>
        <v>-9.3997329733333341</v>
      </c>
      <c r="Y18" s="3">
        <v>-7.6127031106666596</v>
      </c>
      <c r="Z18" s="3">
        <v>7.65826324599999</v>
      </c>
      <c r="AA18" s="3">
        <v>4.55601353333333E-2</v>
      </c>
      <c r="AB18" s="3">
        <v>-3.8586990006666602</v>
      </c>
      <c r="AC18" s="3">
        <v>2.1519289540000002</v>
      </c>
      <c r="AD18" s="3">
        <v>-0.440645435999999</v>
      </c>
      <c r="AE18" s="3">
        <v>-2.14741548266666</v>
      </c>
      <c r="AF18" s="3">
        <v>-5.1690080893333299</v>
      </c>
      <c r="AG18" s="3">
        <v>0.48147178733333301</v>
      </c>
      <c r="AH18" s="3">
        <v>-4.6875363019999998</v>
      </c>
      <c r="AI18" s="3">
        <v>-0.29867333333333301</v>
      </c>
      <c r="AJ18" s="3">
        <v>-6.7893916493333304</v>
      </c>
    </row>
    <row r="19" spans="1:36">
      <c r="A19" s="2" t="s">
        <v>2</v>
      </c>
      <c r="B19" s="2"/>
      <c r="C19" s="3">
        <v>0.49967334883695802</v>
      </c>
      <c r="D19" s="3">
        <v>-1.2408651056775699</v>
      </c>
      <c r="E19" s="3">
        <v>-6.1759802884584696</v>
      </c>
      <c r="F19" s="3">
        <v>-1.1769699424710001</v>
      </c>
      <c r="G19" s="3">
        <v>-1.9181616993116137</v>
      </c>
      <c r="H19" s="3">
        <v>8.1621697620116396E-2</v>
      </c>
      <c r="I19" s="3">
        <v>-1.30289381767583</v>
      </c>
      <c r="J19" s="3">
        <v>-3.2731444649286798</v>
      </c>
      <c r="K19" s="3">
        <v>-0.102013701549761</v>
      </c>
      <c r="L19" s="3">
        <v>-1.3232858216054735</v>
      </c>
      <c r="M19" s="3">
        <v>-5.2953232231009402</v>
      </c>
      <c r="N19" s="3">
        <v>2.8453486914164001</v>
      </c>
      <c r="O19" s="3">
        <v>-2.4499745316845392</v>
      </c>
      <c r="P19" s="3">
        <v>-1.2184212293713399</v>
      </c>
      <c r="Q19" s="3">
        <v>8.7829679392372705E-3</v>
      </c>
      <c r="R19" s="3">
        <v>-0.83922455826842102</v>
      </c>
      <c r="S19" s="3">
        <v>-2.0488628197005232</v>
      </c>
      <c r="T19" s="3">
        <v>-4.1934043504577803</v>
      </c>
      <c r="U19" s="3">
        <v>5.8102420037027598E-2</v>
      </c>
      <c r="V19" s="3">
        <f t="shared" si="4"/>
        <v>-4.135301930420753</v>
      </c>
      <c r="W19" s="3">
        <v>-0.27970872036933297</v>
      </c>
      <c r="X19" s="3">
        <v>-8.6341392818058065</v>
      </c>
      <c r="Y19" s="3">
        <v>-7.0184940736217696</v>
      </c>
      <c r="Z19" s="3">
        <v>7.6112697005187</v>
      </c>
      <c r="AA19" s="3">
        <v>0.59277562689692997</v>
      </c>
      <c r="AB19" s="3">
        <v>-3.63636265388691</v>
      </c>
      <c r="AC19" s="3">
        <v>2.14701304833791</v>
      </c>
      <c r="AD19" s="3">
        <v>-0.42068760284363299</v>
      </c>
      <c r="AE19" s="3">
        <v>-1.91003720839263</v>
      </c>
      <c r="AF19" s="3">
        <v>-5.1966675211461997</v>
      </c>
      <c r="AG19" s="3">
        <v>0.48277071842965102</v>
      </c>
      <c r="AH19" s="3">
        <v>-4.7138968027165404</v>
      </c>
      <c r="AI19" s="3">
        <v>-0.27970872036933297</v>
      </c>
      <c r="AJ19" s="3">
        <v>-6.03115838421225</v>
      </c>
    </row>
    <row r="20" spans="1:3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41" spans="34:34">
      <c r="AH41" t="s">
        <v>24</v>
      </c>
    </row>
    <row r="81" spans="19:24">
      <c r="T81" t="s">
        <v>32</v>
      </c>
      <c r="W81" t="s">
        <v>33</v>
      </c>
    </row>
    <row r="82" spans="19:24">
      <c r="S82" t="s">
        <v>31</v>
      </c>
      <c r="T82" t="s">
        <v>25</v>
      </c>
      <c r="U82" t="s">
        <v>26</v>
      </c>
      <c r="W82" t="s">
        <v>25</v>
      </c>
      <c r="X82" t="s">
        <v>26</v>
      </c>
    </row>
    <row r="83" spans="19:24">
      <c r="S83" t="s">
        <v>27</v>
      </c>
      <c r="T83" s="1">
        <f>CORREL(AA3:AA17,H3:H17)</f>
        <v>0.99643520890825055</v>
      </c>
      <c r="U83" s="1">
        <f>CORREL(AA3:AA17,C3:C17)</f>
        <v>0.99432069869924111</v>
      </c>
      <c r="W83" s="1">
        <f>T83^2</f>
        <v>0.99288312555202896</v>
      </c>
      <c r="X83" s="1">
        <f>U83^2</f>
        <v>0.98867365186174705</v>
      </c>
    </row>
    <row r="84" spans="19:24">
      <c r="S84" t="s">
        <v>28</v>
      </c>
      <c r="T84" s="1">
        <f>CORREL(AE3:AE17,I3:I17)</f>
        <v>0.9627005511756016</v>
      </c>
      <c r="U84" s="1">
        <f>CORREL(AE3:AE17,D3:D17)</f>
        <v>0.94154967797202271</v>
      </c>
      <c r="W84" s="1">
        <f t="shared" ref="W84:X86" si="6">T84^2</f>
        <v>0.9267923512338071</v>
      </c>
      <c r="X84" s="1">
        <f t="shared" si="6"/>
        <v>0.88651579608921971</v>
      </c>
    </row>
    <row r="85" spans="19:24">
      <c r="S85" t="s">
        <v>29</v>
      </c>
      <c r="T85" s="1">
        <f>CORREL(AI3:AI17,K3:K17)</f>
        <v>0.61898978362724766</v>
      </c>
      <c r="U85" s="1">
        <f>CORREL(AI3:AI17,F3:F17)</f>
        <v>0.84861470832777586</v>
      </c>
      <c r="W85" s="1">
        <f t="shared" si="6"/>
        <v>0.3831483522349069</v>
      </c>
      <c r="X85" s="1">
        <f t="shared" si="6"/>
        <v>0.7201469231902361</v>
      </c>
    </row>
    <row r="86" spans="19:24">
      <c r="S86" t="s">
        <v>30</v>
      </c>
      <c r="T86" s="1">
        <f>CORREL(AJ3:AJ17,L3:L17)</f>
        <v>0.96261352984237414</v>
      </c>
      <c r="U86" s="1">
        <f>CORREL(AJ3:AJ17,G3:G17)</f>
        <v>0.95574351263262791</v>
      </c>
      <c r="W86" s="1">
        <f t="shared" si="6"/>
        <v>0.92662480783559531</v>
      </c>
      <c r="X86" s="1">
        <f t="shared" si="6"/>
        <v>0.91344566193935417</v>
      </c>
    </row>
  </sheetData>
  <mergeCells count="4">
    <mergeCell ref="C1:G1"/>
    <mergeCell ref="H1:L1"/>
    <mergeCell ref="M1:X1"/>
    <mergeCell ref="Y1:AJ1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 Berquist</cp:lastModifiedBy>
  <cp:revision>1</cp:revision>
  <dcterms:created xsi:type="dcterms:W3CDTF">2016-11-07T14:36:34Z</dcterms:created>
  <dcterms:modified xsi:type="dcterms:W3CDTF">2016-11-07T16:12:31Z</dcterms:modified>
  <dc:language>en-US</dc:language>
</cp:coreProperties>
</file>