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440" windowHeight="6855" firstSheet="3" activeTab="10"/>
  </bookViews>
  <sheets>
    <sheet name="ADMISSION SUMMARY" sheetId="1" r:id="rId1"/>
    <sheet name="SERVICES SUMMARY" sheetId="3" r:id="rId2"/>
    <sheet name="DISCHARGE SUMMARY" sheetId="4" r:id="rId3"/>
    <sheet name=" adm ind" sheetId="2" r:id="rId4"/>
    <sheet name="mid summary" sheetId="5" r:id="rId5"/>
    <sheet name="disc ind" sheetId="6" r:id="rId6"/>
    <sheet name="mid" sheetId="7" r:id="rId7"/>
    <sheet name="AHERN 17" sheetId="8" r:id="rId8"/>
    <sheet name="BERRY 17" sheetId="9" r:id="rId9"/>
    <sheet name="HELLER 17" sheetId="10" r:id="rId10"/>
    <sheet name="17 COMPARISON" sheetId="11" r:id="rId1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0" l="1"/>
  <c r="E32" i="10"/>
  <c r="D32" i="10"/>
  <c r="C32" i="10"/>
  <c r="F11" i="10"/>
  <c r="E11" i="10"/>
  <c r="D11" i="10"/>
  <c r="C11" i="10"/>
  <c r="F72" i="9" l="1"/>
  <c r="E72" i="9"/>
  <c r="D72" i="9"/>
  <c r="C72" i="9"/>
  <c r="F16" i="9"/>
  <c r="E16" i="9"/>
  <c r="D16" i="9"/>
  <c r="C16" i="9"/>
  <c r="E16" i="11" l="1"/>
  <c r="D16" i="11"/>
  <c r="C16" i="11"/>
  <c r="B16" i="11"/>
  <c r="E11" i="11"/>
  <c r="D11" i="11"/>
  <c r="C11" i="11"/>
  <c r="B11" i="11"/>
  <c r="E6" i="11"/>
  <c r="D6" i="11"/>
  <c r="C6" i="11"/>
  <c r="B6" i="11"/>
  <c r="F25" i="10"/>
  <c r="E25" i="10"/>
  <c r="D25" i="10"/>
  <c r="C25" i="10"/>
  <c r="F54" i="9"/>
  <c r="E54" i="9"/>
  <c r="D54" i="9"/>
  <c r="C54" i="9"/>
  <c r="E19" i="2"/>
  <c r="D19" i="2"/>
  <c r="C19" i="2"/>
  <c r="B19" i="2"/>
  <c r="E37" i="8" l="1"/>
  <c r="D37" i="8"/>
  <c r="C37" i="8"/>
  <c r="B37" i="8"/>
  <c r="E10" i="8"/>
  <c r="D10" i="8"/>
  <c r="C10" i="8"/>
  <c r="B10" i="8"/>
  <c r="E29" i="8"/>
  <c r="D29" i="8"/>
  <c r="C29" i="8"/>
  <c r="B29" i="8"/>
  <c r="E40" i="2" l="1"/>
  <c r="D40" i="2"/>
  <c r="C40" i="2"/>
  <c r="B40" i="2"/>
  <c r="E53" i="7" l="1"/>
  <c r="D53" i="7"/>
  <c r="C53" i="7"/>
  <c r="B53" i="7"/>
  <c r="E65" i="7" l="1"/>
  <c r="D65" i="7"/>
  <c r="C65" i="7"/>
  <c r="B65" i="7"/>
  <c r="E59" i="7"/>
  <c r="D59" i="7"/>
  <c r="C59" i="7"/>
  <c r="B59" i="7"/>
  <c r="E46" i="7"/>
  <c r="D46" i="7"/>
  <c r="C46" i="7"/>
  <c r="B46" i="7"/>
  <c r="E41" i="7"/>
  <c r="D41" i="7"/>
  <c r="C41" i="7"/>
  <c r="B41" i="7"/>
  <c r="E27" i="7"/>
  <c r="D27" i="7"/>
  <c r="C27" i="7"/>
  <c r="B27" i="7"/>
  <c r="E18" i="7"/>
  <c r="D18" i="7"/>
  <c r="C18" i="7"/>
  <c r="B18" i="7"/>
  <c r="E9" i="7"/>
  <c r="D9" i="7"/>
  <c r="C9" i="7"/>
  <c r="B9" i="7"/>
  <c r="E12" i="6" l="1"/>
  <c r="D12" i="6"/>
  <c r="C12" i="6"/>
  <c r="B12" i="6"/>
  <c r="E63" i="5"/>
  <c r="D63" i="5"/>
  <c r="C63" i="5"/>
  <c r="B63" i="5"/>
  <c r="E46" i="5"/>
  <c r="D46" i="5"/>
  <c r="C46" i="5"/>
  <c r="B46" i="5"/>
  <c r="E69" i="5"/>
  <c r="D69" i="5"/>
  <c r="C69" i="5"/>
  <c r="B69" i="5"/>
  <c r="E25" i="2"/>
  <c r="D25" i="2"/>
  <c r="C25" i="2"/>
  <c r="B25" i="2"/>
  <c r="E51" i="5" l="1"/>
  <c r="D51" i="5"/>
  <c r="C51" i="5"/>
  <c r="B51" i="5"/>
  <c r="E39" i="5" l="1"/>
  <c r="D39" i="5"/>
  <c r="C39" i="5"/>
  <c r="B39" i="5"/>
  <c r="E9" i="5" l="1"/>
  <c r="D9" i="5"/>
  <c r="C9" i="5"/>
  <c r="B9" i="5"/>
  <c r="E18" i="5"/>
  <c r="D18" i="5"/>
  <c r="C18" i="5"/>
  <c r="B18" i="5"/>
</calcChain>
</file>

<file path=xl/sharedStrings.xml><?xml version="1.0" encoding="utf-8"?>
<sst xmlns="http://schemas.openxmlformats.org/spreadsheetml/2006/main" count="619" uniqueCount="204">
  <si>
    <t>EVEN</t>
  </si>
  <si>
    <t>MOD DIS</t>
  </si>
  <si>
    <t>VERY DIS</t>
  </si>
  <si>
    <t>MOD SAT</t>
  </si>
  <si>
    <t>VERY SAT</t>
  </si>
  <si>
    <t>Like Comments</t>
  </si>
  <si>
    <t>Change Comments</t>
  </si>
  <si>
    <t xml:space="preserve">Smooth, helpful </t>
  </si>
  <si>
    <t>Clean, comfortable</t>
  </si>
  <si>
    <t>Expectations</t>
  </si>
  <si>
    <t xml:space="preserve">BERRY </t>
  </si>
  <si>
    <t>AHERN</t>
  </si>
  <si>
    <t>HELLER</t>
  </si>
  <si>
    <t>COMPOSITE  RESULTS</t>
  </si>
  <si>
    <t>AS OF 11.30.16</t>
  </si>
  <si>
    <t>AS OF 1.31.17</t>
  </si>
  <si>
    <t>Care plan &amp; goals</t>
  </si>
  <si>
    <t>New concepts &amp; skills</t>
  </si>
  <si>
    <t>Staff know &amp; hear me</t>
  </si>
  <si>
    <t xml:space="preserve"> </t>
  </si>
  <si>
    <t>Learned illness &amp; symptoms</t>
  </si>
  <si>
    <t>Do meaningful things</t>
  </si>
  <si>
    <t>Smooth discharge process</t>
  </si>
  <si>
    <t xml:space="preserve">QUESTIONS </t>
  </si>
  <si>
    <t>SCORES</t>
  </si>
  <si>
    <t>BERRY</t>
  </si>
  <si>
    <t xml:space="preserve">AHERN </t>
  </si>
  <si>
    <t>5 + COMMENTS</t>
  </si>
  <si>
    <t>6 - COMMENTS</t>
  </si>
  <si>
    <t>a sense of privacy</t>
  </si>
  <si>
    <t>not struggling w my mental health</t>
  </si>
  <si>
    <t>how comfortable it is</t>
  </si>
  <si>
    <t>would have some food</t>
  </si>
  <si>
    <t>nice staff</t>
  </si>
  <si>
    <t>taking care of myself</t>
  </si>
  <si>
    <t>meals</t>
  </si>
  <si>
    <t>groups</t>
  </si>
  <si>
    <t>a comfy bed</t>
  </si>
  <si>
    <t>nothing</t>
  </si>
  <si>
    <t>the help I receive when I need it</t>
  </si>
  <si>
    <t>shopping</t>
  </si>
  <si>
    <t>staff need to hear</t>
  </si>
  <si>
    <t>staff really enjoy their work &amp; are pleasant to be around</t>
  </si>
  <si>
    <t>Just keep things as they are</t>
  </si>
  <si>
    <t>good staff members</t>
  </si>
  <si>
    <t>less restrictions</t>
  </si>
  <si>
    <t>being independent</t>
  </si>
  <si>
    <t>I have learned a lot about myself by being here</t>
  </si>
  <si>
    <t>how everybody's on time</t>
  </si>
  <si>
    <t>if staff could  take me shopping</t>
  </si>
  <si>
    <t>great</t>
  </si>
  <si>
    <t>move out in the future</t>
  </si>
  <si>
    <t>better communication with my roommate</t>
  </si>
  <si>
    <t>it's part of my recovery, the staff really cares</t>
  </si>
  <si>
    <t>independence</t>
  </si>
  <si>
    <t>extra security/perfect</t>
  </si>
  <si>
    <t>They give me my meds</t>
  </si>
  <si>
    <t>Seeing my case worker more often</t>
  </si>
  <si>
    <t>They are consistent</t>
  </si>
  <si>
    <t>no break into my apt &amp; bad words being said</t>
  </si>
  <si>
    <t>Smart Recovery</t>
  </si>
  <si>
    <t>sleeping in</t>
  </si>
  <si>
    <t>the people was good</t>
  </si>
  <si>
    <t>the cooking that I did on my own</t>
  </si>
  <si>
    <t>lots of support</t>
  </si>
  <si>
    <t>My own room</t>
  </si>
  <si>
    <t>cable/wi-fi due to my age</t>
  </si>
  <si>
    <t>Works well with my goals</t>
  </si>
  <si>
    <t>staff work more with us on wkends</t>
  </si>
  <si>
    <t>I want more 1:1 with staff</t>
  </si>
  <si>
    <t>I like how staff listen &amp; care; thank you for giving me the opportunity to turn my life around</t>
  </si>
  <si>
    <t>staff are kind &amp; helpful</t>
  </si>
  <si>
    <t>groups &amp; classes</t>
  </si>
  <si>
    <t>take away the mtg in the morning</t>
  </si>
  <si>
    <t>I need to cash a check. Could someone help me?</t>
  </si>
  <si>
    <t>I really think I am getting all I need</t>
  </si>
  <si>
    <t>100% response rate</t>
  </si>
  <si>
    <t>kindness of staff</t>
  </si>
  <si>
    <t>not so many people living here</t>
  </si>
  <si>
    <t>the food was cooked among all of us</t>
  </si>
  <si>
    <t>tv down in the basement</t>
  </si>
  <si>
    <t>the quarters</t>
  </si>
  <si>
    <t>more information before I moved</t>
  </si>
  <si>
    <t>I liked being independent</t>
  </si>
  <si>
    <t>the amount of food we eat because I would eat a lot</t>
  </si>
  <si>
    <t>the independence I have</t>
  </si>
  <si>
    <t>how long before you can go on pass</t>
  </si>
  <si>
    <t>the staff</t>
  </si>
  <si>
    <t>question mark</t>
  </si>
  <si>
    <t>more stuff to do on the weekends</t>
  </si>
  <si>
    <t>I like SMART RECOVERY group &amp; availabilty to go to FC</t>
  </si>
  <si>
    <t>moretalk about AODA Recovery</t>
  </si>
  <si>
    <t>I am very satisfied</t>
  </si>
  <si>
    <t>I have learned a lot</t>
  </si>
  <si>
    <t>I feel that my mom wants to control me</t>
  </si>
  <si>
    <t>I enjoy shopping but now I cannot</t>
  </si>
  <si>
    <t>I don't know</t>
  </si>
  <si>
    <t>I can't think of anything</t>
  </si>
  <si>
    <t>More outings</t>
  </si>
  <si>
    <t>food</t>
  </si>
  <si>
    <t>freedom</t>
  </si>
  <si>
    <t>everything's going fine</t>
  </si>
  <si>
    <t>n/a</t>
  </si>
  <si>
    <t>feeling better like up to do things</t>
  </si>
  <si>
    <t>neither here nor there</t>
  </si>
  <si>
    <t>unknown</t>
  </si>
  <si>
    <t>my bed</t>
  </si>
  <si>
    <t>own space</t>
  </si>
  <si>
    <t>nice staff to talk to</t>
  </si>
  <si>
    <t>getting my own vehicle to drive</t>
  </si>
  <si>
    <t>staff is doing a good job</t>
  </si>
  <si>
    <t>friendly faces</t>
  </si>
  <si>
    <t>nothing really, they are all good</t>
  </si>
  <si>
    <t>getting to know my roommmates better</t>
  </si>
  <si>
    <t>Freedom to do as I like</t>
  </si>
  <si>
    <t>I can not think of anything</t>
  </si>
  <si>
    <t>liked the food &amp; YMCA free pass</t>
  </si>
  <si>
    <t>more AA stuff</t>
  </si>
  <si>
    <t>having a positive attitude</t>
  </si>
  <si>
    <t>many things about me have improved</t>
  </si>
  <si>
    <t>the independence</t>
  </si>
  <si>
    <t>its going to help give me structure</t>
  </si>
  <si>
    <t>the people</t>
  </si>
  <si>
    <t>Don't know yet, just got here</t>
  </si>
  <si>
    <t>WHAT ENJOY</t>
  </si>
  <si>
    <t>WHAT COULD IMPROVE</t>
  </si>
  <si>
    <t>FIRST</t>
  </si>
  <si>
    <t>SECOND</t>
  </si>
  <si>
    <t>THIRD</t>
  </si>
  <si>
    <t>a place to stay</t>
  </si>
  <si>
    <t>AVERAGE</t>
  </si>
  <si>
    <t>I liked the freedom</t>
  </si>
  <si>
    <t>no comment</t>
  </si>
  <si>
    <t>losing weight</t>
  </si>
  <si>
    <t>my looks</t>
  </si>
  <si>
    <t>more activities around Fondy</t>
  </si>
  <si>
    <t>my anxiety</t>
  </si>
  <si>
    <t>skills</t>
  </si>
  <si>
    <t>staff is kind and understanding</t>
  </si>
  <si>
    <t>I am challenged to do better</t>
  </si>
  <si>
    <t>I'm okay</t>
  </si>
  <si>
    <t>Staff was very helpful with everything</t>
  </si>
  <si>
    <t>be more nicer</t>
  </si>
  <si>
    <t>Rhonda X3, she helped me!</t>
  </si>
  <si>
    <t>no answers marked</t>
  </si>
  <si>
    <t>time to do morning routine before leaving the house</t>
  </si>
  <si>
    <t>the structure</t>
  </si>
  <si>
    <t>staff work with me when I am having an "episode"</t>
  </si>
  <si>
    <t>YMCA &amp; talking to staff</t>
  </si>
  <si>
    <t>being anxious</t>
  </si>
  <si>
    <t>the residents are helpful</t>
  </si>
  <si>
    <t>time to myself</t>
  </si>
  <si>
    <t>if I could walk further on my own</t>
  </si>
  <si>
    <t>lots of meaningful conversations</t>
  </si>
  <si>
    <t>if all helped in chores</t>
  </si>
  <si>
    <t>Ahern House has been great</t>
  </si>
  <si>
    <t>nothing at all</t>
  </si>
  <si>
    <t>Morning meeting</t>
  </si>
  <si>
    <t>more movie nights</t>
  </si>
  <si>
    <t>we have an awesome house staff</t>
  </si>
  <si>
    <t>certain people don't pull their weight</t>
  </si>
  <si>
    <t>people doing chores like they are supposed to</t>
  </si>
  <si>
    <t>the help</t>
  </si>
  <si>
    <t>free feed</t>
  </si>
  <si>
    <t>all the new people I am meeting</t>
  </si>
  <si>
    <t>don't know</t>
  </si>
  <si>
    <t>glass of water</t>
  </si>
  <si>
    <t>privacy, comfort, fresh air, like a home</t>
  </si>
  <si>
    <t>staying here</t>
  </si>
  <si>
    <t>moving out</t>
  </si>
  <si>
    <t>staff talkng to me</t>
  </si>
  <si>
    <t>eating</t>
  </si>
  <si>
    <t>Julie</t>
  </si>
  <si>
    <t>having everyone help with chores</t>
  </si>
  <si>
    <t>staff encorages me to get involved with activities in the community</t>
  </si>
  <si>
    <t>It's up to me to get more involved</t>
  </si>
  <si>
    <t>relaxed behavior</t>
  </si>
  <si>
    <t>feeling paranoid</t>
  </si>
  <si>
    <t>talking to each other</t>
  </si>
  <si>
    <t>better food &amp; drinks</t>
  </si>
  <si>
    <t>understanding</t>
  </si>
  <si>
    <t>respect</t>
  </si>
  <si>
    <t>positive staff</t>
  </si>
  <si>
    <t>I feel I've stayed too long</t>
  </si>
  <si>
    <t>wake up &amp; do my morning routine before we leave in the morning</t>
  </si>
  <si>
    <t>the staff work with me when I'm having an episode</t>
  </si>
  <si>
    <t>YMCA and talking to staff</t>
  </si>
  <si>
    <t>None</t>
  </si>
  <si>
    <t>seeing Julie every am</t>
  </si>
  <si>
    <t>not having my roomates steal from me</t>
  </si>
  <si>
    <t>the support provided</t>
  </si>
  <si>
    <t>housing</t>
  </si>
  <si>
    <t>I learned how to manage my money</t>
  </si>
  <si>
    <t>very helpful</t>
  </si>
  <si>
    <t>n/a very good job</t>
  </si>
  <si>
    <t>people seem very friendly</t>
  </si>
  <si>
    <t>better communication, my self &amp; staff</t>
  </si>
  <si>
    <t>thank you for everything</t>
  </si>
  <si>
    <t>the staff is very friendly</t>
  </si>
  <si>
    <t>should have toured the house before committing</t>
  </si>
  <si>
    <t xml:space="preserve">QUARTERLY </t>
  </si>
  <si>
    <t>ADMISSION</t>
  </si>
  <si>
    <t>DISCHARGE</t>
  </si>
  <si>
    <t>ONGOING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</si>
</sst>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8"/>
      <color theme="1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b/>
      <sz val="9"/>
      <color theme="1"/>
      <name val="Arial Narrow"/>
      <family val="2"/>
    </font>
    <font>
      <i/>
      <sz val="9"/>
      <color theme="1"/>
      <name val="Arial Narrow"/>
      <family val="2"/>
    </font>
    <font>
      <i/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/>
    </xf>
    <xf numFmtId="1" fontId="0" fillId="0" borderId="0" xfId="0" applyNumberFormat="1"/>
    <xf numFmtId="17" fontId="1" fillId="0" borderId="0" xfId="0" applyNumberFormat="1" applyFont="1" applyAlignment="1">
      <alignment horizontal="left"/>
    </xf>
    <xf numFmtId="17" fontId="0" fillId="0" borderId="0" xfId="0" applyNumberForma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7" fontId="3" fillId="0" borderId="0" xfId="0" applyNumberFormat="1" applyFont="1" applyAlignment="1">
      <alignment horizontal="left"/>
    </xf>
    <xf numFmtId="164" fontId="3" fillId="0" borderId="0" xfId="0" applyNumberFormat="1" applyFont="1"/>
    <xf numFmtId="0" fontId="3" fillId="0" borderId="0" xfId="0" applyFont="1" applyAlignment="1">
      <alignment horizontal="center" wrapText="1"/>
    </xf>
    <xf numFmtId="1" fontId="3" fillId="0" borderId="0" xfId="0" applyNumberFormat="1" applyFont="1"/>
    <xf numFmtId="164" fontId="4" fillId="0" borderId="0" xfId="0" applyNumberFormat="1" applyFont="1"/>
    <xf numFmtId="0" fontId="4" fillId="0" borderId="0" xfId="0" applyFont="1" applyAlignment="1">
      <alignment horizontal="center"/>
    </xf>
    <xf numFmtId="1" fontId="4" fillId="0" borderId="0" xfId="0" applyNumberFormat="1" applyFont="1"/>
    <xf numFmtId="164" fontId="4" fillId="2" borderId="0" xfId="0" applyNumberFormat="1" applyFont="1" applyFill="1"/>
    <xf numFmtId="16" fontId="1" fillId="0" borderId="0" xfId="0" applyNumberFormat="1" applyFont="1" applyAlignment="1">
      <alignment horizontal="left"/>
    </xf>
    <xf numFmtId="164" fontId="3" fillId="0" borderId="0" xfId="0" applyNumberFormat="1" applyFont="1" applyFill="1"/>
    <xf numFmtId="17" fontId="3" fillId="0" borderId="0" xfId="0" applyNumberFormat="1" applyFont="1" applyFill="1" applyAlignment="1">
      <alignment horizontal="left"/>
    </xf>
    <xf numFmtId="17" fontId="4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164" fontId="3" fillId="2" borderId="0" xfId="0" applyNumberFormat="1" applyFont="1" applyFill="1"/>
    <xf numFmtId="0" fontId="0" fillId="2" borderId="0" xfId="0" applyFill="1" applyAlignment="1">
      <alignment horizontal="left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0" xfId="0" applyFont="1" applyAlignment="1">
      <alignment horizontal="center"/>
    </xf>
    <xf numFmtId="0" fontId="6" fillId="0" borderId="0" xfId="0" applyFont="1" applyFill="1" applyAlignment="1">
      <alignment horizontal="center" wrapText="1"/>
    </xf>
    <xf numFmtId="0" fontId="4" fillId="0" borderId="0" xfId="0" applyFont="1" applyFill="1" applyAlignment="1">
      <alignment horizontal="center"/>
    </xf>
    <xf numFmtId="17" fontId="3" fillId="2" borderId="0" xfId="0" applyNumberFormat="1" applyFont="1" applyFill="1" applyAlignment="1">
      <alignment horizontal="center"/>
    </xf>
    <xf numFmtId="17" fontId="11" fillId="2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center"/>
    </xf>
    <xf numFmtId="1" fontId="3" fillId="3" borderId="0" xfId="0" applyNumberFormat="1" applyFont="1" applyFill="1"/>
    <xf numFmtId="0" fontId="3" fillId="3" borderId="0" xfId="0" applyFont="1" applyFill="1" applyAlignment="1">
      <alignment horizontal="center"/>
    </xf>
    <xf numFmtId="1" fontId="4" fillId="3" borderId="0" xfId="0" applyNumberFormat="1" applyFont="1" applyFill="1"/>
    <xf numFmtId="164" fontId="0" fillId="2" borderId="0" xfId="0" applyNumberFormat="1" applyFill="1"/>
    <xf numFmtId="0" fontId="1" fillId="0" borderId="0" xfId="0" applyFont="1" applyAlignment="1">
      <alignment horizontal="center" wrapText="1"/>
    </xf>
    <xf numFmtId="164" fontId="1" fillId="0" borderId="0" xfId="0" applyNumberFormat="1" applyFont="1"/>
    <xf numFmtId="0" fontId="1" fillId="2" borderId="0" xfId="0" applyFont="1" applyFill="1" applyAlignment="1">
      <alignment horizontal="center"/>
    </xf>
    <xf numFmtId="16" fontId="0" fillId="0" borderId="0" xfId="0" applyNumberFormat="1" applyAlignment="1">
      <alignment horizontal="left"/>
    </xf>
    <xf numFmtId="164" fontId="3" fillId="4" borderId="0" xfId="0" applyNumberFormat="1" applyFont="1" applyFill="1"/>
    <xf numFmtId="17" fontId="0" fillId="4" borderId="0" xfId="0" applyNumberFormat="1" applyFill="1" applyAlignment="1">
      <alignment horizontal="left"/>
    </xf>
    <xf numFmtId="17" fontId="11" fillId="4" borderId="0" xfId="0" applyNumberFormat="1" applyFont="1" applyFill="1" applyAlignment="1">
      <alignment horizontal="left"/>
    </xf>
    <xf numFmtId="164" fontId="3" fillId="4" borderId="1" xfId="0" applyNumberFormat="1" applyFont="1" applyFill="1" applyBorder="1"/>
    <xf numFmtId="0" fontId="7" fillId="5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wrapText="1"/>
    </xf>
    <xf numFmtId="0" fontId="7" fillId="0" borderId="1" xfId="0" applyFont="1" applyFill="1" applyBorder="1" applyAlignment="1">
      <alignment horizontal="center"/>
    </xf>
    <xf numFmtId="17" fontId="0" fillId="4" borderId="1" xfId="0" applyNumberFormat="1" applyFill="1" applyBorder="1" applyAlignment="1">
      <alignment horizontal="left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5" fillId="3" borderId="1" xfId="0" applyFont="1" applyFill="1" applyBorder="1" applyAlignment="1">
      <alignment horizontal="center"/>
    </xf>
    <xf numFmtId="1" fontId="3" fillId="3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7" fontId="3" fillId="0" borderId="1" xfId="0" applyNumberFormat="1" applyFont="1" applyBorder="1" applyAlignment="1">
      <alignment horizontal="left"/>
    </xf>
    <xf numFmtId="164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wrapText="1"/>
    </xf>
    <xf numFmtId="17" fontId="4" fillId="0" borderId="1" xfId="0" applyNumberFormat="1" applyFont="1" applyBorder="1" applyAlignment="1">
      <alignment horizontal="left"/>
    </xf>
    <xf numFmtId="1" fontId="3" fillId="0" borderId="1" xfId="0" applyNumberFormat="1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 wrapText="1"/>
    </xf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17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6" fontId="1" fillId="0" borderId="1" xfId="0" applyNumberFormat="1" applyFont="1" applyBorder="1" applyAlignment="1">
      <alignment horizontal="left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/>
    <xf numFmtId="0" fontId="2" fillId="0" borderId="1" xfId="0" applyFont="1" applyBorder="1" applyAlignment="1">
      <alignment horizontal="center"/>
    </xf>
    <xf numFmtId="16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wrapText="1"/>
    </xf>
    <xf numFmtId="164" fontId="0" fillId="0" borderId="0" xfId="0" applyNumberFormat="1"/>
    <xf numFmtId="0" fontId="0" fillId="2" borderId="0" xfId="0" applyFill="1"/>
    <xf numFmtId="0" fontId="9" fillId="0" borderId="0" xfId="0" applyFont="1"/>
    <xf numFmtId="0" fontId="9" fillId="3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/>
    </xf>
    <xf numFmtId="164" fontId="3" fillId="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10" fillId="0" borderId="0" xfId="0" applyFont="1"/>
    <xf numFmtId="0" fontId="0" fillId="2" borderId="0" xfId="0" applyFill="1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7" workbookViewId="0">
      <selection activeCell="A20" sqref="A20"/>
    </sheetView>
  </sheetViews>
  <sheetFormatPr defaultRowHeight="15" x14ac:dyDescent="0.25"/>
  <cols>
    <col min="1" max="1" width="22.85546875" customWidth="1"/>
  </cols>
  <sheetData>
    <row r="1" spans="1:6" x14ac:dyDescent="0.25">
      <c r="A1" s="1" t="s">
        <v>13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2</v>
      </c>
    </row>
    <row r="2" spans="1:6" x14ac:dyDescent="0.25">
      <c r="A2" s="1" t="s">
        <v>14</v>
      </c>
      <c r="B2" s="1">
        <v>5</v>
      </c>
      <c r="C2" s="1">
        <v>4</v>
      </c>
      <c r="D2" s="1">
        <v>3</v>
      </c>
      <c r="E2" s="1">
        <v>2</v>
      </c>
      <c r="F2" s="1">
        <v>1</v>
      </c>
    </row>
    <row r="3" spans="1:6" x14ac:dyDescent="0.25">
      <c r="A3" s="1" t="s">
        <v>10</v>
      </c>
      <c r="B3" s="1"/>
      <c r="C3" s="1"/>
      <c r="D3" s="1"/>
      <c r="E3" s="1"/>
      <c r="F3" s="1"/>
    </row>
    <row r="4" spans="1:6" x14ac:dyDescent="0.25">
      <c r="A4" t="s">
        <v>7</v>
      </c>
    </row>
    <row r="5" spans="1:6" x14ac:dyDescent="0.25">
      <c r="A5" t="s">
        <v>9</v>
      </c>
    </row>
    <row r="6" spans="1:6" x14ac:dyDescent="0.25">
      <c r="A6" t="s">
        <v>8</v>
      </c>
    </row>
    <row r="7" spans="1:6" x14ac:dyDescent="0.25">
      <c r="A7" t="s">
        <v>5</v>
      </c>
    </row>
    <row r="8" spans="1:6" x14ac:dyDescent="0.25">
      <c r="A8" t="s">
        <v>6</v>
      </c>
    </row>
    <row r="11" spans="1:6" x14ac:dyDescent="0.25">
      <c r="A11" s="1" t="s">
        <v>11</v>
      </c>
    </row>
    <row r="12" spans="1:6" x14ac:dyDescent="0.25">
      <c r="A12" t="s">
        <v>7</v>
      </c>
    </row>
    <row r="13" spans="1:6" x14ac:dyDescent="0.25">
      <c r="A13" t="s">
        <v>9</v>
      </c>
    </row>
    <row r="14" spans="1:6" x14ac:dyDescent="0.25">
      <c r="A14" t="s">
        <v>8</v>
      </c>
    </row>
    <row r="15" spans="1:6" x14ac:dyDescent="0.25">
      <c r="A15" t="s">
        <v>5</v>
      </c>
    </row>
    <row r="16" spans="1:6" x14ac:dyDescent="0.25">
      <c r="A16" t="s">
        <v>6</v>
      </c>
    </row>
    <row r="19" spans="1:1" x14ac:dyDescent="0.25">
      <c r="A19" s="1" t="s">
        <v>12</v>
      </c>
    </row>
    <row r="20" spans="1:1" x14ac:dyDescent="0.25">
      <c r="A20" t="s">
        <v>7</v>
      </c>
    </row>
    <row r="21" spans="1:1" x14ac:dyDescent="0.25">
      <c r="A21" t="s">
        <v>9</v>
      </c>
    </row>
    <row r="22" spans="1:1" x14ac:dyDescent="0.25">
      <c r="A22" t="s">
        <v>8</v>
      </c>
    </row>
    <row r="23" spans="1:1" x14ac:dyDescent="0.25">
      <c r="A23" t="s">
        <v>5</v>
      </c>
    </row>
    <row r="24" spans="1:1" x14ac:dyDescent="0.25">
      <c r="A24" t="s">
        <v>6</v>
      </c>
    </row>
  </sheetData>
  <printOptions gridLines="1"/>
  <pageMargins left="0.7" right="0.7" top="0.75" bottom="0.75" header="0.3" footer="0.3"/>
  <pageSetup orientation="portrait" r:id="rId1"/>
  <headerFooter>
    <oddHeader>&amp;CADMISSION SUMMARY PAGE&amp;R&amp;T&amp;D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4"/>
  <sheetViews>
    <sheetView workbookViewId="0">
      <selection sqref="A1:A1048576"/>
    </sheetView>
  </sheetViews>
  <sheetFormatPr defaultRowHeight="15" x14ac:dyDescent="0.25"/>
  <cols>
    <col min="1" max="1" width="3.140625" style="1" customWidth="1"/>
    <col min="2" max="2" width="7.42578125" customWidth="1"/>
    <col min="3" max="4" width="6.28515625" customWidth="1"/>
    <col min="5" max="5" width="6.85546875" customWidth="1"/>
    <col min="6" max="6" width="5.140625" customWidth="1"/>
    <col min="7" max="7" width="20.5703125" customWidth="1"/>
    <col min="8" max="8" width="30.5703125" customWidth="1"/>
  </cols>
  <sheetData>
    <row r="2" spans="1:8" x14ac:dyDescent="0.25">
      <c r="B2" s="38" t="s">
        <v>12</v>
      </c>
      <c r="C2" s="40"/>
      <c r="D2" s="40" t="s">
        <v>201</v>
      </c>
      <c r="E2" s="40"/>
      <c r="F2" s="40"/>
      <c r="G2" s="40" t="s">
        <v>124</v>
      </c>
      <c r="H2" s="40" t="s">
        <v>125</v>
      </c>
    </row>
    <row r="3" spans="1:8" ht="16.5" x14ac:dyDescent="0.3">
      <c r="A3" s="1">
        <v>1</v>
      </c>
      <c r="B3" s="7">
        <v>42767</v>
      </c>
      <c r="C3" s="5">
        <v>4</v>
      </c>
      <c r="D3" s="5">
        <v>4</v>
      </c>
      <c r="E3" s="5">
        <v>4</v>
      </c>
      <c r="F3" s="5">
        <v>4</v>
      </c>
      <c r="G3" s="27"/>
      <c r="H3" s="27"/>
    </row>
    <row r="4" spans="1:8" ht="16.5" x14ac:dyDescent="0.3">
      <c r="A4" s="1">
        <v>2</v>
      </c>
      <c r="B4" s="19">
        <v>42811</v>
      </c>
      <c r="C4" s="5">
        <v>4</v>
      </c>
      <c r="D4" s="5">
        <v>4</v>
      </c>
      <c r="E4" s="5">
        <v>4</v>
      </c>
      <c r="F4" s="5">
        <v>4</v>
      </c>
      <c r="G4" s="27" t="s">
        <v>77</v>
      </c>
      <c r="H4" s="27"/>
    </row>
    <row r="5" spans="1:8" ht="16.5" x14ac:dyDescent="0.3">
      <c r="A5" s="1">
        <v>3</v>
      </c>
      <c r="B5" s="7">
        <v>42795</v>
      </c>
      <c r="C5" s="5">
        <v>5</v>
      </c>
      <c r="D5" s="5">
        <v>5</v>
      </c>
      <c r="E5" s="5">
        <v>3</v>
      </c>
      <c r="F5" s="5">
        <v>5</v>
      </c>
      <c r="G5" s="27" t="s">
        <v>78</v>
      </c>
      <c r="H5" s="27"/>
    </row>
    <row r="6" spans="1:8" ht="16.5" x14ac:dyDescent="0.3">
      <c r="A6" s="1">
        <v>4</v>
      </c>
      <c r="B6" s="19">
        <v>42811</v>
      </c>
      <c r="C6" s="5">
        <v>4</v>
      </c>
      <c r="D6" s="5">
        <v>3</v>
      </c>
      <c r="E6" s="5">
        <v>4</v>
      </c>
      <c r="F6" s="5">
        <v>4</v>
      </c>
      <c r="G6" s="27" t="s">
        <v>81</v>
      </c>
      <c r="H6" s="27" t="s">
        <v>82</v>
      </c>
    </row>
    <row r="7" spans="1:8" ht="16.5" x14ac:dyDescent="0.3">
      <c r="A7" s="1">
        <v>5</v>
      </c>
      <c r="B7" s="7">
        <v>42856</v>
      </c>
      <c r="C7" s="5">
        <v>3</v>
      </c>
      <c r="D7" s="5">
        <v>3</v>
      </c>
      <c r="E7" s="5">
        <v>3</v>
      </c>
      <c r="F7" s="5">
        <v>3</v>
      </c>
      <c r="G7" s="27" t="s">
        <v>104</v>
      </c>
      <c r="H7" s="27" t="s">
        <v>104</v>
      </c>
    </row>
    <row r="8" spans="1:8" ht="16.5" x14ac:dyDescent="0.3">
      <c r="A8" s="1">
        <v>6</v>
      </c>
      <c r="B8" s="7">
        <v>42856</v>
      </c>
      <c r="C8" s="1">
        <v>5</v>
      </c>
      <c r="D8" s="1">
        <v>5</v>
      </c>
      <c r="E8" s="1">
        <v>4</v>
      </c>
      <c r="F8" s="1">
        <v>4</v>
      </c>
      <c r="G8" s="27" t="s">
        <v>114</v>
      </c>
      <c r="H8" s="27" t="s">
        <v>115</v>
      </c>
    </row>
    <row r="9" spans="1:8" ht="16.5" x14ac:dyDescent="0.3">
      <c r="A9" s="1">
        <v>7</v>
      </c>
      <c r="B9" s="7">
        <v>42933</v>
      </c>
      <c r="C9" s="1">
        <v>5</v>
      </c>
      <c r="D9" s="1">
        <v>5</v>
      </c>
      <c r="E9" s="1">
        <v>5</v>
      </c>
      <c r="F9" s="1">
        <v>5</v>
      </c>
      <c r="G9" s="27" t="s">
        <v>120</v>
      </c>
      <c r="H9" s="27"/>
    </row>
    <row r="10" spans="1:8" ht="16.5" x14ac:dyDescent="0.3">
      <c r="A10" s="1">
        <v>8</v>
      </c>
      <c r="B10" s="7">
        <v>42933</v>
      </c>
      <c r="C10" s="1">
        <v>5</v>
      </c>
      <c r="D10" s="1">
        <v>4</v>
      </c>
      <c r="E10" s="1">
        <v>5</v>
      </c>
      <c r="F10" s="1">
        <v>4</v>
      </c>
      <c r="G10" s="27" t="s">
        <v>122</v>
      </c>
      <c r="H10" s="27" t="s">
        <v>142</v>
      </c>
    </row>
    <row r="11" spans="1:8" x14ac:dyDescent="0.25">
      <c r="C11" s="81">
        <f>SUM(C3:C10)/8</f>
        <v>4.375</v>
      </c>
      <c r="D11" s="81">
        <f t="shared" ref="D11:F11" si="0">SUM(D3:D10)/8</f>
        <v>4.125</v>
      </c>
      <c r="E11" s="81">
        <f t="shared" si="0"/>
        <v>4</v>
      </c>
      <c r="F11" s="81">
        <f t="shared" si="0"/>
        <v>4.125</v>
      </c>
      <c r="G11" s="83"/>
      <c r="H11" s="83"/>
    </row>
    <row r="12" spans="1:8" x14ac:dyDescent="0.25">
      <c r="G12" s="83"/>
      <c r="H12" s="83"/>
    </row>
    <row r="13" spans="1:8" x14ac:dyDescent="0.25">
      <c r="B13" s="38" t="s">
        <v>12</v>
      </c>
      <c r="C13" s="40"/>
      <c r="D13" s="40" t="s">
        <v>203</v>
      </c>
      <c r="E13" s="40"/>
      <c r="F13" s="40"/>
      <c r="G13" s="84" t="s">
        <v>124</v>
      </c>
      <c r="H13" s="84" t="s">
        <v>125</v>
      </c>
    </row>
    <row r="14" spans="1:8" ht="26.25" x14ac:dyDescent="0.25">
      <c r="A14" s="1">
        <v>1</v>
      </c>
      <c r="B14" s="11">
        <v>42736</v>
      </c>
      <c r="C14" s="15">
        <v>1</v>
      </c>
      <c r="D14" s="15">
        <v>1</v>
      </c>
      <c r="E14" s="15">
        <v>1</v>
      </c>
      <c r="F14" s="15">
        <v>1</v>
      </c>
      <c r="G14" s="27" t="s">
        <v>38</v>
      </c>
      <c r="H14" s="56" t="s">
        <v>59</v>
      </c>
    </row>
    <row r="15" spans="1:8" x14ac:dyDescent="0.25">
      <c r="A15" s="1">
        <v>2</v>
      </c>
      <c r="B15" s="11">
        <v>42736</v>
      </c>
      <c r="C15" s="12">
        <v>4</v>
      </c>
      <c r="D15" s="12">
        <v>2</v>
      </c>
      <c r="E15" s="12">
        <v>5</v>
      </c>
      <c r="F15" s="12">
        <v>5</v>
      </c>
      <c r="G15" s="27" t="s">
        <v>56</v>
      </c>
      <c r="H15" s="27" t="s">
        <v>57</v>
      </c>
    </row>
    <row r="16" spans="1:8" ht="26.25" x14ac:dyDescent="0.25">
      <c r="A16" s="1">
        <v>3</v>
      </c>
      <c r="B16" s="11">
        <v>42736</v>
      </c>
      <c r="C16" s="12">
        <v>5</v>
      </c>
      <c r="D16" s="12">
        <v>5</v>
      </c>
      <c r="E16" s="12">
        <v>5</v>
      </c>
      <c r="F16" s="12">
        <v>5</v>
      </c>
      <c r="G16" s="56" t="s">
        <v>39</v>
      </c>
      <c r="H16" s="27" t="s">
        <v>38</v>
      </c>
    </row>
    <row r="17" spans="1:8" x14ac:dyDescent="0.25">
      <c r="A17" s="1">
        <v>4</v>
      </c>
      <c r="B17" s="11">
        <v>42736</v>
      </c>
      <c r="C17" s="15">
        <v>5</v>
      </c>
      <c r="D17" s="15">
        <v>5</v>
      </c>
      <c r="E17" s="15">
        <v>5</v>
      </c>
      <c r="F17" s="15">
        <v>5</v>
      </c>
      <c r="G17" s="27" t="s">
        <v>58</v>
      </c>
      <c r="H17" s="27"/>
    </row>
    <row r="18" spans="1:8" x14ac:dyDescent="0.25">
      <c r="A18" s="1">
        <v>5</v>
      </c>
      <c r="B18" s="22">
        <v>42856</v>
      </c>
      <c r="C18" s="17">
        <v>3</v>
      </c>
      <c r="D18" s="17">
        <v>4</v>
      </c>
      <c r="E18" s="17">
        <v>5</v>
      </c>
      <c r="F18" s="17">
        <v>3</v>
      </c>
      <c r="G18" s="27"/>
      <c r="H18" s="27"/>
    </row>
    <row r="19" spans="1:8" x14ac:dyDescent="0.25">
      <c r="A19" s="1">
        <v>6</v>
      </c>
      <c r="B19" s="22">
        <v>42856</v>
      </c>
      <c r="C19" s="6">
        <v>4</v>
      </c>
      <c r="D19" s="6">
        <v>4</v>
      </c>
      <c r="E19" s="6">
        <v>4</v>
      </c>
      <c r="F19" s="6">
        <v>4</v>
      </c>
      <c r="G19" s="27" t="s">
        <v>99</v>
      </c>
      <c r="H19" s="27" t="s">
        <v>61</v>
      </c>
    </row>
    <row r="20" spans="1:8" x14ac:dyDescent="0.25">
      <c r="A20" s="1">
        <v>7</v>
      </c>
      <c r="B20" s="22">
        <v>42856</v>
      </c>
      <c r="C20" s="6">
        <v>4</v>
      </c>
      <c r="D20" s="6">
        <v>3</v>
      </c>
      <c r="E20" s="6">
        <v>3</v>
      </c>
      <c r="F20" s="6">
        <v>3</v>
      </c>
      <c r="G20" s="27" t="s">
        <v>100</v>
      </c>
      <c r="H20" s="27" t="s">
        <v>61</v>
      </c>
    </row>
    <row r="21" spans="1:8" x14ac:dyDescent="0.25">
      <c r="A21" s="1">
        <v>8</v>
      </c>
      <c r="B21" s="22">
        <v>42856</v>
      </c>
      <c r="C21" s="6">
        <v>4</v>
      </c>
      <c r="D21" s="6">
        <v>4</v>
      </c>
      <c r="E21" s="6">
        <v>4</v>
      </c>
      <c r="F21" s="6">
        <v>4</v>
      </c>
      <c r="G21" s="27" t="s">
        <v>101</v>
      </c>
      <c r="H21" s="27" t="s">
        <v>102</v>
      </c>
    </row>
    <row r="22" spans="1:8" x14ac:dyDescent="0.25">
      <c r="A22" s="1">
        <v>9</v>
      </c>
      <c r="B22" s="22">
        <v>42856</v>
      </c>
      <c r="C22" s="6">
        <v>3</v>
      </c>
      <c r="D22" s="6">
        <v>4</v>
      </c>
      <c r="E22" s="6">
        <v>3</v>
      </c>
      <c r="F22" s="6">
        <v>3</v>
      </c>
      <c r="G22" s="27" t="s">
        <v>129</v>
      </c>
      <c r="H22" s="27" t="s">
        <v>103</v>
      </c>
    </row>
    <row r="23" spans="1:8" x14ac:dyDescent="0.25">
      <c r="A23" s="1">
        <v>10</v>
      </c>
      <c r="B23" s="8">
        <v>43009</v>
      </c>
      <c r="C23" s="6">
        <v>3</v>
      </c>
      <c r="D23" s="6">
        <v>3</v>
      </c>
      <c r="E23" s="6">
        <v>3</v>
      </c>
      <c r="F23" s="6">
        <v>3</v>
      </c>
      <c r="G23" s="27"/>
      <c r="H23" s="27"/>
    </row>
    <row r="24" spans="1:8" x14ac:dyDescent="0.25">
      <c r="A24" s="1">
        <v>11</v>
      </c>
      <c r="B24" s="8">
        <v>43009</v>
      </c>
      <c r="C24" s="6">
        <v>1</v>
      </c>
      <c r="D24" s="6">
        <v>1</v>
      </c>
      <c r="E24" s="6">
        <v>1</v>
      </c>
      <c r="F24" s="6">
        <v>1</v>
      </c>
      <c r="G24" s="27" t="s">
        <v>38</v>
      </c>
      <c r="H24" s="27" t="s">
        <v>177</v>
      </c>
    </row>
    <row r="25" spans="1:8" x14ac:dyDescent="0.25">
      <c r="C25" s="81">
        <f>SUM(C14:C24)/11</f>
        <v>3.3636363636363638</v>
      </c>
      <c r="D25" s="81">
        <f t="shared" ref="D25:F25" si="1">SUM(D14:D24)/11</f>
        <v>3.2727272727272729</v>
      </c>
      <c r="E25" s="81">
        <f t="shared" si="1"/>
        <v>3.5454545454545454</v>
      </c>
      <c r="F25" s="81">
        <f t="shared" si="1"/>
        <v>3.3636363636363638</v>
      </c>
      <c r="G25" s="83"/>
      <c r="H25" s="83"/>
    </row>
    <row r="26" spans="1:8" x14ac:dyDescent="0.25">
      <c r="C26" s="81"/>
      <c r="D26" s="81"/>
      <c r="E26" s="81"/>
      <c r="F26" s="81"/>
      <c r="G26" s="83"/>
      <c r="H26" s="83"/>
    </row>
    <row r="27" spans="1:8" x14ac:dyDescent="0.25">
      <c r="B27" s="38" t="s">
        <v>12</v>
      </c>
      <c r="C27" s="40"/>
      <c r="D27" s="40" t="s">
        <v>202</v>
      </c>
      <c r="E27" s="40"/>
      <c r="F27" s="40"/>
      <c r="G27" s="84" t="s">
        <v>124</v>
      </c>
      <c r="H27" s="84" t="s">
        <v>125</v>
      </c>
    </row>
    <row r="28" spans="1:8" x14ac:dyDescent="0.25">
      <c r="A28" s="1">
        <v>1</v>
      </c>
      <c r="B28" s="8">
        <v>42795</v>
      </c>
      <c r="C28">
        <v>5</v>
      </c>
      <c r="D28">
        <v>5</v>
      </c>
      <c r="E28">
        <v>5</v>
      </c>
      <c r="F28">
        <v>5</v>
      </c>
      <c r="G28" s="27" t="s">
        <v>65</v>
      </c>
      <c r="H28" s="27" t="s">
        <v>66</v>
      </c>
    </row>
    <row r="29" spans="1:8" ht="16.5" x14ac:dyDescent="0.3">
      <c r="A29" s="1">
        <v>2</v>
      </c>
      <c r="B29" s="8">
        <v>42887</v>
      </c>
      <c r="C29" s="4">
        <v>4</v>
      </c>
      <c r="D29" s="4">
        <v>3</v>
      </c>
      <c r="E29" s="4">
        <v>3</v>
      </c>
      <c r="F29" s="4">
        <v>3</v>
      </c>
      <c r="G29" s="27" t="s">
        <v>131</v>
      </c>
      <c r="H29" s="27" t="s">
        <v>132</v>
      </c>
    </row>
    <row r="30" spans="1:8" ht="16.5" x14ac:dyDescent="0.3">
      <c r="A30" s="1">
        <v>3</v>
      </c>
      <c r="B30" s="46">
        <v>43056</v>
      </c>
      <c r="C30" s="4">
        <v>3</v>
      </c>
      <c r="D30" s="4">
        <v>3</v>
      </c>
      <c r="E30" s="4">
        <v>3</v>
      </c>
      <c r="F30" s="4">
        <v>3</v>
      </c>
      <c r="G30" s="27"/>
      <c r="H30" s="27"/>
    </row>
    <row r="31" spans="1:8" x14ac:dyDescent="0.25">
      <c r="A31" s="1">
        <v>4</v>
      </c>
      <c r="B31" s="46">
        <v>43056</v>
      </c>
      <c r="C31">
        <v>5</v>
      </c>
      <c r="D31">
        <v>5</v>
      </c>
      <c r="E31">
        <v>5</v>
      </c>
      <c r="F31">
        <v>5</v>
      </c>
      <c r="G31" s="27" t="s">
        <v>197</v>
      </c>
      <c r="H31" s="27"/>
    </row>
    <row r="32" spans="1:8" x14ac:dyDescent="0.25">
      <c r="A32" s="1" t="s">
        <v>19</v>
      </c>
      <c r="C32" s="81">
        <f>SUM(C28:C31)/4</f>
        <v>4.25</v>
      </c>
      <c r="D32" s="81">
        <f t="shared" ref="D32:F32" si="2">SUM(D28:D31)/4</f>
        <v>4</v>
      </c>
      <c r="E32" s="81">
        <f t="shared" si="2"/>
        <v>4</v>
      </c>
      <c r="F32" s="81">
        <f t="shared" si="2"/>
        <v>4</v>
      </c>
      <c r="G32" s="83"/>
      <c r="H32" s="83"/>
    </row>
    <row r="34" spans="7:8" x14ac:dyDescent="0.25">
      <c r="G34" s="83"/>
      <c r="H34" s="83"/>
    </row>
  </sheetData>
  <printOptions gridLines="1"/>
  <pageMargins left="0.7" right="0.7" top="0.75" bottom="0.75" header="0.3" footer="0.3"/>
  <pageSetup orientation="portrait" r:id="rId1"/>
  <headerFooter>
    <oddHeader xml:space="preserve">&amp;CHELLER HOUSE RESIDENT SATISFACTION DATA 2017
</oddHeader>
    <oddFooter>&amp;C&amp;P&amp;R&amp;D&amp;T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"/>
  <sheetViews>
    <sheetView tabSelected="1" workbookViewId="0">
      <selection activeCell="F21" sqref="F21"/>
    </sheetView>
  </sheetViews>
  <sheetFormatPr defaultRowHeight="15" x14ac:dyDescent="0.25"/>
  <sheetData>
    <row r="2" spans="1:5" x14ac:dyDescent="0.25">
      <c r="B2" t="s">
        <v>201</v>
      </c>
    </row>
    <row r="3" spans="1:5" x14ac:dyDescent="0.25">
      <c r="A3" t="s">
        <v>25</v>
      </c>
      <c r="B3">
        <v>4.9000000000000004</v>
      </c>
      <c r="C3" s="82">
        <v>4.3</v>
      </c>
      <c r="D3">
        <v>4.9000000000000004</v>
      </c>
      <c r="E3">
        <v>4.9000000000000004</v>
      </c>
    </row>
    <row r="4" spans="1:5" x14ac:dyDescent="0.25">
      <c r="A4" t="s">
        <v>11</v>
      </c>
      <c r="B4">
        <v>5</v>
      </c>
      <c r="C4">
        <v>5</v>
      </c>
      <c r="D4">
        <v>5</v>
      </c>
      <c r="E4">
        <v>5</v>
      </c>
    </row>
    <row r="5" spans="1:5" x14ac:dyDescent="0.25">
      <c r="A5" t="s">
        <v>12</v>
      </c>
      <c r="B5" s="82">
        <v>4.4000000000000004</v>
      </c>
      <c r="C5" s="82">
        <v>4.0999999999999996</v>
      </c>
      <c r="D5" s="82">
        <v>4</v>
      </c>
      <c r="E5" s="82">
        <v>4.0999999999999996</v>
      </c>
    </row>
    <row r="6" spans="1:5" x14ac:dyDescent="0.25">
      <c r="A6" t="s">
        <v>130</v>
      </c>
      <c r="B6" s="81">
        <f>SUM(B3:B5)/3</f>
        <v>4.7666666666666666</v>
      </c>
      <c r="C6" s="81">
        <f t="shared" ref="C6:E6" si="0">SUM(C3:C5)/3</f>
        <v>4.4666666666666668</v>
      </c>
      <c r="D6" s="81">
        <f t="shared" si="0"/>
        <v>4.6333333333333337</v>
      </c>
      <c r="E6" s="81">
        <f t="shared" si="0"/>
        <v>4.666666666666667</v>
      </c>
    </row>
    <row r="7" spans="1:5" x14ac:dyDescent="0.25">
      <c r="B7" t="s">
        <v>203</v>
      </c>
    </row>
    <row r="8" spans="1:5" x14ac:dyDescent="0.25">
      <c r="A8" t="s">
        <v>25</v>
      </c>
      <c r="B8">
        <v>4.4000000000000004</v>
      </c>
      <c r="C8">
        <v>4.4000000000000004</v>
      </c>
      <c r="D8">
        <v>4.3</v>
      </c>
      <c r="E8">
        <v>4.4000000000000004</v>
      </c>
    </row>
    <row r="9" spans="1:5" x14ac:dyDescent="0.25">
      <c r="A9" t="s">
        <v>11</v>
      </c>
      <c r="B9">
        <v>4.9000000000000004</v>
      </c>
      <c r="C9">
        <v>4.7</v>
      </c>
      <c r="D9">
        <v>4.9000000000000004</v>
      </c>
      <c r="E9">
        <v>4.9000000000000004</v>
      </c>
    </row>
    <row r="10" spans="1:5" x14ac:dyDescent="0.25">
      <c r="A10" t="s">
        <v>12</v>
      </c>
      <c r="B10" s="82">
        <v>3.4</v>
      </c>
      <c r="C10" s="82">
        <v>3.3</v>
      </c>
      <c r="D10" s="82">
        <v>3.5</v>
      </c>
      <c r="E10" s="82">
        <v>3.4</v>
      </c>
    </row>
    <row r="11" spans="1:5" x14ac:dyDescent="0.25">
      <c r="A11" t="s">
        <v>130</v>
      </c>
      <c r="B11" s="81">
        <f t="shared" ref="B11:E11" si="1">SUM(B8:B10)/3</f>
        <v>4.2333333333333334</v>
      </c>
      <c r="C11" s="81">
        <f t="shared" si="1"/>
        <v>4.1333333333333337</v>
      </c>
      <c r="D11" s="81">
        <f t="shared" si="1"/>
        <v>4.2333333333333334</v>
      </c>
      <c r="E11" s="81">
        <f t="shared" si="1"/>
        <v>4.2333333333333334</v>
      </c>
    </row>
    <row r="12" spans="1:5" x14ac:dyDescent="0.25">
      <c r="B12" t="s">
        <v>202</v>
      </c>
    </row>
    <row r="13" spans="1:5" x14ac:dyDescent="0.25">
      <c r="A13" t="s">
        <v>25</v>
      </c>
      <c r="B13">
        <v>4.5</v>
      </c>
      <c r="C13">
        <v>4.5</v>
      </c>
      <c r="D13">
        <v>4.8</v>
      </c>
      <c r="E13" s="90">
        <v>4.4000000000000004</v>
      </c>
    </row>
    <row r="14" spans="1:5" x14ac:dyDescent="0.25">
      <c r="A14" t="s">
        <v>11</v>
      </c>
      <c r="B14">
        <v>5</v>
      </c>
      <c r="C14">
        <v>4.5</v>
      </c>
      <c r="D14" s="89">
        <v>3.75</v>
      </c>
      <c r="E14">
        <v>4.8</v>
      </c>
    </row>
    <row r="15" spans="1:5" x14ac:dyDescent="0.25">
      <c r="A15" t="s">
        <v>12</v>
      </c>
      <c r="B15" s="82">
        <v>4.3</v>
      </c>
      <c r="C15" s="82">
        <v>4</v>
      </c>
      <c r="D15" s="82">
        <v>4</v>
      </c>
      <c r="E15" s="82">
        <v>4</v>
      </c>
    </row>
    <row r="16" spans="1:5" x14ac:dyDescent="0.25">
      <c r="A16" t="s">
        <v>130</v>
      </c>
      <c r="B16" s="81">
        <f t="shared" ref="B16:E16" si="2">SUM(B13:B15)/3</f>
        <v>4.6000000000000005</v>
      </c>
      <c r="C16" s="81">
        <f t="shared" si="2"/>
        <v>4.333333333333333</v>
      </c>
      <c r="D16" s="81">
        <f t="shared" si="2"/>
        <v>4.1833333333333336</v>
      </c>
      <c r="E16" s="81">
        <f t="shared" si="2"/>
        <v>4.3999999999999995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topLeftCell="A4" workbookViewId="0">
      <selection activeCell="B20" sqref="B20"/>
    </sheetView>
  </sheetViews>
  <sheetFormatPr defaultRowHeight="15" x14ac:dyDescent="0.25"/>
  <cols>
    <col min="1" max="1" width="22.85546875" customWidth="1"/>
  </cols>
  <sheetData>
    <row r="1" spans="1:6" x14ac:dyDescent="0.25">
      <c r="A1" s="1" t="s">
        <v>13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2</v>
      </c>
    </row>
    <row r="2" spans="1:6" x14ac:dyDescent="0.25">
      <c r="A2" s="1" t="s">
        <v>15</v>
      </c>
      <c r="B2" s="1">
        <v>5</v>
      </c>
      <c r="C2" s="1">
        <v>4</v>
      </c>
      <c r="D2" s="1">
        <v>3</v>
      </c>
      <c r="E2" s="1">
        <v>2</v>
      </c>
      <c r="F2" s="1">
        <v>1</v>
      </c>
    </row>
    <row r="3" spans="1:6" x14ac:dyDescent="0.25">
      <c r="A3" s="1" t="s">
        <v>10</v>
      </c>
      <c r="B3" s="1"/>
      <c r="C3" s="1"/>
      <c r="D3" s="1"/>
      <c r="E3" s="1"/>
      <c r="F3" s="1"/>
    </row>
    <row r="4" spans="1:6" x14ac:dyDescent="0.25">
      <c r="A4" t="s">
        <v>16</v>
      </c>
    </row>
    <row r="5" spans="1:6" x14ac:dyDescent="0.25">
      <c r="A5" t="s">
        <v>17</v>
      </c>
    </row>
    <row r="6" spans="1:6" x14ac:dyDescent="0.25">
      <c r="A6" t="s">
        <v>18</v>
      </c>
    </row>
    <row r="7" spans="1:6" x14ac:dyDescent="0.25">
      <c r="A7" t="s">
        <v>5</v>
      </c>
    </row>
    <row r="8" spans="1:6" x14ac:dyDescent="0.25">
      <c r="A8" t="s">
        <v>6</v>
      </c>
    </row>
    <row r="11" spans="1:6" x14ac:dyDescent="0.25">
      <c r="A11" s="1" t="s">
        <v>11</v>
      </c>
    </row>
    <row r="12" spans="1:6" x14ac:dyDescent="0.25">
      <c r="A12" t="s">
        <v>16</v>
      </c>
    </row>
    <row r="13" spans="1:6" x14ac:dyDescent="0.25">
      <c r="A13" t="s">
        <v>17</v>
      </c>
    </row>
    <row r="14" spans="1:6" x14ac:dyDescent="0.25">
      <c r="A14" t="s">
        <v>18</v>
      </c>
    </row>
    <row r="15" spans="1:6" x14ac:dyDescent="0.25">
      <c r="A15" t="s">
        <v>5</v>
      </c>
    </row>
    <row r="16" spans="1:6" x14ac:dyDescent="0.25">
      <c r="A16" t="s">
        <v>6</v>
      </c>
    </row>
    <row r="19" spans="1:1" x14ac:dyDescent="0.25">
      <c r="A19" s="1" t="s">
        <v>12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18</v>
      </c>
    </row>
    <row r="23" spans="1:1" x14ac:dyDescent="0.25">
      <c r="A23" t="s">
        <v>5</v>
      </c>
    </row>
    <row r="24" spans="1:1" x14ac:dyDescent="0.25">
      <c r="A24" t="s">
        <v>6</v>
      </c>
    </row>
  </sheetData>
  <printOptions gridLines="1"/>
  <pageMargins left="0.7" right="0.7" top="0.75" bottom="0.75" header="0.3" footer="0.3"/>
  <pageSetup orientation="portrait" verticalDpi="0" r:id="rId1"/>
  <headerFooter>
    <oddHeader>&amp;CSERVICES SUMMARY&amp;R&amp;T&amp;D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B12" sqref="B12"/>
    </sheetView>
  </sheetViews>
  <sheetFormatPr defaultRowHeight="15" x14ac:dyDescent="0.25"/>
  <cols>
    <col min="1" max="1" width="27" customWidth="1"/>
  </cols>
  <sheetData>
    <row r="1" spans="1:6" x14ac:dyDescent="0.25">
      <c r="A1" s="1" t="s">
        <v>13</v>
      </c>
      <c r="B1" s="1" t="s">
        <v>4</v>
      </c>
      <c r="C1" s="1" t="s">
        <v>3</v>
      </c>
      <c r="D1" s="1" t="s">
        <v>0</v>
      </c>
      <c r="E1" s="1" t="s">
        <v>1</v>
      </c>
      <c r="F1" s="1" t="s">
        <v>2</v>
      </c>
    </row>
    <row r="2" spans="1:6" x14ac:dyDescent="0.25">
      <c r="A2" s="1" t="s">
        <v>15</v>
      </c>
      <c r="B2" s="1">
        <v>5</v>
      </c>
      <c r="C2" s="1">
        <v>4</v>
      </c>
      <c r="D2" s="1">
        <v>3</v>
      </c>
      <c r="E2" s="1">
        <v>2</v>
      </c>
      <c r="F2" s="1">
        <v>1</v>
      </c>
    </row>
    <row r="3" spans="1:6" x14ac:dyDescent="0.25">
      <c r="A3" s="1" t="s">
        <v>10</v>
      </c>
      <c r="B3" s="1"/>
      <c r="C3" s="1"/>
      <c r="D3" s="1"/>
      <c r="E3" s="1"/>
      <c r="F3" s="1"/>
    </row>
    <row r="4" spans="1:6" x14ac:dyDescent="0.25">
      <c r="A4" t="s">
        <v>20</v>
      </c>
    </row>
    <row r="5" spans="1:6" x14ac:dyDescent="0.25">
      <c r="A5" t="s">
        <v>21</v>
      </c>
    </row>
    <row r="6" spans="1:6" x14ac:dyDescent="0.25">
      <c r="A6" t="s">
        <v>22</v>
      </c>
    </row>
    <row r="7" spans="1:6" x14ac:dyDescent="0.25">
      <c r="A7" t="s">
        <v>5</v>
      </c>
    </row>
    <row r="8" spans="1:6" x14ac:dyDescent="0.25">
      <c r="A8" t="s">
        <v>6</v>
      </c>
    </row>
    <row r="10" spans="1:6" x14ac:dyDescent="0.25">
      <c r="A10" s="1" t="s">
        <v>19</v>
      </c>
    </row>
    <row r="11" spans="1:6" x14ac:dyDescent="0.25">
      <c r="A11" s="1" t="s">
        <v>11</v>
      </c>
    </row>
    <row r="12" spans="1:6" x14ac:dyDescent="0.25">
      <c r="A12" t="s">
        <v>20</v>
      </c>
    </row>
    <row r="13" spans="1:6" x14ac:dyDescent="0.25">
      <c r="A13" t="s">
        <v>21</v>
      </c>
    </row>
    <row r="14" spans="1:6" x14ac:dyDescent="0.25">
      <c r="A14" t="s">
        <v>22</v>
      </c>
    </row>
    <row r="15" spans="1:6" x14ac:dyDescent="0.25">
      <c r="A15" t="s">
        <v>5</v>
      </c>
    </row>
    <row r="16" spans="1:6" x14ac:dyDescent="0.25">
      <c r="A16" t="s">
        <v>6</v>
      </c>
    </row>
    <row r="19" spans="1:1" x14ac:dyDescent="0.25">
      <c r="A19" s="1" t="s">
        <v>12</v>
      </c>
    </row>
    <row r="20" spans="1:1" x14ac:dyDescent="0.25">
      <c r="A20" t="s">
        <v>20</v>
      </c>
    </row>
    <row r="21" spans="1:1" x14ac:dyDescent="0.25">
      <c r="A21" t="s">
        <v>21</v>
      </c>
    </row>
    <row r="22" spans="1:1" x14ac:dyDescent="0.25">
      <c r="A22" t="s">
        <v>22</v>
      </c>
    </row>
    <row r="23" spans="1:1" x14ac:dyDescent="0.25">
      <c r="A23" t="s">
        <v>5</v>
      </c>
    </row>
    <row r="24" spans="1:1" x14ac:dyDescent="0.25">
      <c r="A24" t="s">
        <v>6</v>
      </c>
    </row>
  </sheetData>
  <printOptions gridLines="1"/>
  <pageMargins left="0.7" right="0.7" top="0.75" bottom="0.75" header="0.3" footer="0.3"/>
  <pageSetup orientation="portrait" verticalDpi="0" r:id="rId1"/>
  <headerFooter>
    <oddHeader>&amp;CDISCHARGE SURVEY&amp;R&amp;T&amp;D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7" workbookViewId="0">
      <selection activeCell="A31" sqref="A31:G39"/>
    </sheetView>
  </sheetViews>
  <sheetFormatPr defaultRowHeight="15" x14ac:dyDescent="0.25"/>
  <cols>
    <col min="1" max="1" width="11" style="2" customWidth="1"/>
    <col min="2" max="2" width="4" style="1" customWidth="1"/>
    <col min="3" max="3" width="3.28515625" style="1" customWidth="1"/>
    <col min="4" max="4" width="3.85546875" style="1" customWidth="1"/>
    <col min="5" max="5" width="5.85546875" style="1" customWidth="1"/>
    <col min="6" max="6" width="25.42578125" style="27" customWidth="1"/>
    <col min="7" max="7" width="34.28515625" style="28" customWidth="1"/>
  </cols>
  <sheetData>
    <row r="1" spans="1:7" ht="16.5" x14ac:dyDescent="0.3">
      <c r="A1" s="3" t="s">
        <v>23</v>
      </c>
      <c r="B1" s="5">
        <v>1</v>
      </c>
      <c r="C1" s="5">
        <v>2</v>
      </c>
      <c r="D1" s="5">
        <v>3</v>
      </c>
      <c r="E1" s="5">
        <v>4</v>
      </c>
      <c r="F1" s="27" t="s">
        <v>27</v>
      </c>
      <c r="G1" s="27" t="s">
        <v>28</v>
      </c>
    </row>
    <row r="2" spans="1:7" ht="16.5" x14ac:dyDescent="0.3">
      <c r="A2" s="3" t="s">
        <v>24</v>
      </c>
      <c r="B2" s="5"/>
      <c r="C2" s="5"/>
      <c r="D2" s="5"/>
      <c r="E2" s="5"/>
      <c r="G2" s="27"/>
    </row>
    <row r="3" spans="1:7" ht="16.5" x14ac:dyDescent="0.3">
      <c r="A3" s="3" t="s">
        <v>25</v>
      </c>
      <c r="B3" s="5"/>
      <c r="C3" s="5"/>
      <c r="D3" s="5"/>
      <c r="E3" s="5"/>
      <c r="G3" s="27"/>
    </row>
    <row r="4" spans="1:7" ht="16.5" x14ac:dyDescent="0.3">
      <c r="A4" s="7">
        <v>42705</v>
      </c>
      <c r="B4" s="5">
        <v>5</v>
      </c>
      <c r="C4" s="5">
        <v>5</v>
      </c>
      <c r="D4" s="5">
        <v>5</v>
      </c>
      <c r="E4" s="5">
        <v>5</v>
      </c>
      <c r="F4" s="27" t="s">
        <v>54</v>
      </c>
      <c r="G4" s="27" t="s">
        <v>55</v>
      </c>
    </row>
    <row r="5" spans="1:7" ht="16.5" x14ac:dyDescent="0.3">
      <c r="A5" s="7">
        <v>42736</v>
      </c>
      <c r="B5" s="5">
        <v>5</v>
      </c>
      <c r="C5" s="5">
        <v>5</v>
      </c>
      <c r="D5" s="5">
        <v>5</v>
      </c>
      <c r="E5" s="5">
        <v>5</v>
      </c>
      <c r="F5" s="27" t="s">
        <v>37</v>
      </c>
      <c r="G5" s="27" t="s">
        <v>38</v>
      </c>
    </row>
    <row r="6" spans="1:7" ht="16.5" x14ac:dyDescent="0.3">
      <c r="A6" s="19">
        <v>42842</v>
      </c>
      <c r="B6" s="5">
        <v>5</v>
      </c>
      <c r="C6" s="5">
        <v>4</v>
      </c>
      <c r="D6" s="5">
        <v>5</v>
      </c>
      <c r="E6" s="5">
        <v>5</v>
      </c>
      <c r="F6" s="27" t="s">
        <v>85</v>
      </c>
      <c r="G6" s="27" t="s">
        <v>86</v>
      </c>
    </row>
    <row r="7" spans="1:7" ht="16.5" x14ac:dyDescent="0.3">
      <c r="A7" s="19">
        <v>42842</v>
      </c>
      <c r="B7" s="5">
        <v>5</v>
      </c>
      <c r="C7" s="5">
        <v>4</v>
      </c>
      <c r="D7" s="5">
        <v>5</v>
      </c>
      <c r="E7" s="5">
        <v>5</v>
      </c>
      <c r="F7" s="27" t="s">
        <v>87</v>
      </c>
      <c r="G7" s="27" t="s">
        <v>38</v>
      </c>
    </row>
    <row r="8" spans="1:7" ht="16.5" x14ac:dyDescent="0.3">
      <c r="A8" s="7">
        <v>42856</v>
      </c>
      <c r="B8" s="5">
        <v>5</v>
      </c>
      <c r="C8" s="5">
        <v>5</v>
      </c>
      <c r="D8" s="5">
        <v>5</v>
      </c>
      <c r="E8" s="5">
        <v>5</v>
      </c>
      <c r="F8" s="27" t="s">
        <v>87</v>
      </c>
      <c r="G8" s="27" t="s">
        <v>88</v>
      </c>
    </row>
    <row r="9" spans="1:7" ht="16.5" x14ac:dyDescent="0.3">
      <c r="A9" s="7">
        <v>42856</v>
      </c>
      <c r="B9" s="5">
        <v>5</v>
      </c>
      <c r="C9" s="5">
        <v>5</v>
      </c>
      <c r="D9" s="5">
        <v>5</v>
      </c>
      <c r="E9" s="5">
        <v>5</v>
      </c>
      <c r="F9" s="27" t="s">
        <v>120</v>
      </c>
      <c r="G9" s="27"/>
    </row>
    <row r="10" spans="1:7" ht="16.5" x14ac:dyDescent="0.3">
      <c r="A10" s="7">
        <v>42887</v>
      </c>
      <c r="B10" s="5">
        <v>5</v>
      </c>
      <c r="C10" s="5"/>
      <c r="D10" s="5">
        <v>5</v>
      </c>
      <c r="E10" s="5">
        <v>5</v>
      </c>
      <c r="F10" s="27" t="s">
        <v>121</v>
      </c>
      <c r="G10" s="27" t="s">
        <v>96</v>
      </c>
    </row>
    <row r="11" spans="1:7" ht="16.5" x14ac:dyDescent="0.3">
      <c r="A11" s="7">
        <v>42887</v>
      </c>
      <c r="B11" s="5">
        <v>5</v>
      </c>
      <c r="C11" s="5">
        <v>5</v>
      </c>
      <c r="D11" s="5">
        <v>5</v>
      </c>
      <c r="E11" s="5">
        <v>5</v>
      </c>
      <c r="F11" s="27" t="s">
        <v>122</v>
      </c>
      <c r="G11" s="27" t="s">
        <v>123</v>
      </c>
    </row>
    <row r="12" spans="1:7" ht="16.5" x14ac:dyDescent="0.3">
      <c r="A12" s="7">
        <v>42887</v>
      </c>
      <c r="B12" s="5">
        <v>5</v>
      </c>
      <c r="C12" s="5">
        <v>5</v>
      </c>
      <c r="D12" s="5">
        <v>5</v>
      </c>
      <c r="E12" s="5">
        <v>5</v>
      </c>
      <c r="G12" s="27"/>
    </row>
    <row r="13" spans="1:7" ht="16.5" x14ac:dyDescent="0.3">
      <c r="A13" s="7">
        <v>42933</v>
      </c>
      <c r="B13" s="5">
        <v>5</v>
      </c>
      <c r="C13" s="5">
        <v>5</v>
      </c>
      <c r="D13" s="5">
        <v>5</v>
      </c>
      <c r="E13" s="5">
        <v>5</v>
      </c>
      <c r="F13" s="27" t="s">
        <v>143</v>
      </c>
      <c r="G13" s="27"/>
    </row>
    <row r="14" spans="1:7" ht="16.5" x14ac:dyDescent="0.3">
      <c r="A14" s="19">
        <v>42964</v>
      </c>
      <c r="B14" s="24">
        <v>5</v>
      </c>
      <c r="C14" s="24">
        <v>5</v>
      </c>
      <c r="D14" s="24">
        <v>5</v>
      </c>
      <c r="E14" s="24">
        <v>5</v>
      </c>
      <c r="F14" s="27" t="s">
        <v>150</v>
      </c>
      <c r="G14" s="27" t="s">
        <v>38</v>
      </c>
    </row>
    <row r="15" spans="1:7" ht="16.5" x14ac:dyDescent="0.3">
      <c r="A15" s="19">
        <v>42979</v>
      </c>
      <c r="B15" s="24">
        <v>5</v>
      </c>
      <c r="C15" s="24">
        <v>4</v>
      </c>
      <c r="D15" s="24">
        <v>5</v>
      </c>
      <c r="E15" s="24">
        <v>5</v>
      </c>
      <c r="F15" s="27" t="s">
        <v>167</v>
      </c>
      <c r="G15" s="27" t="s">
        <v>166</v>
      </c>
    </row>
    <row r="16" spans="1:7" ht="16.5" x14ac:dyDescent="0.3">
      <c r="A16" s="19">
        <v>43086</v>
      </c>
      <c r="B16" s="24">
        <v>5</v>
      </c>
      <c r="C16" s="24">
        <v>5</v>
      </c>
      <c r="D16" s="24">
        <v>4</v>
      </c>
      <c r="E16" s="24">
        <v>5</v>
      </c>
      <c r="F16" s="27" t="s">
        <v>190</v>
      </c>
      <c r="G16" s="27" t="s">
        <v>102</v>
      </c>
    </row>
    <row r="17" spans="1:7" ht="16.5" x14ac:dyDescent="0.3">
      <c r="A17" s="19">
        <v>43086</v>
      </c>
      <c r="B17" s="24">
        <v>5</v>
      </c>
      <c r="C17" s="24">
        <v>5</v>
      </c>
      <c r="D17" s="24">
        <v>5</v>
      </c>
      <c r="E17" s="24">
        <v>5</v>
      </c>
      <c r="F17" s="27" t="s">
        <v>193</v>
      </c>
      <c r="G17" s="27" t="s">
        <v>194</v>
      </c>
    </row>
    <row r="18" spans="1:7" ht="16.5" x14ac:dyDescent="0.3">
      <c r="A18" s="19">
        <v>43086</v>
      </c>
      <c r="B18" s="24">
        <v>4</v>
      </c>
      <c r="C18" s="24">
        <v>3</v>
      </c>
      <c r="D18" s="24">
        <v>4</v>
      </c>
      <c r="E18" s="24">
        <v>4</v>
      </c>
      <c r="F18" s="27" t="s">
        <v>195</v>
      </c>
      <c r="G18" s="27" t="s">
        <v>196</v>
      </c>
    </row>
    <row r="19" spans="1:7" ht="16.5" x14ac:dyDescent="0.3">
      <c r="A19" s="19"/>
      <c r="B19" s="24">
        <f>SUM(B4:B18)/15</f>
        <v>4.9333333333333336</v>
      </c>
      <c r="C19" s="24">
        <f t="shared" ref="C19:E19" si="0">SUM(C4:C18)/15</f>
        <v>4.333333333333333</v>
      </c>
      <c r="D19" s="24">
        <f t="shared" si="0"/>
        <v>4.8666666666666663</v>
      </c>
      <c r="E19" s="24">
        <f t="shared" si="0"/>
        <v>4.9333333333333336</v>
      </c>
      <c r="G19" s="27"/>
    </row>
    <row r="20" spans="1:7" ht="16.5" x14ac:dyDescent="0.3">
      <c r="A20" s="19"/>
      <c r="B20" s="24"/>
      <c r="C20" s="24"/>
      <c r="D20" s="24"/>
      <c r="E20" s="24"/>
      <c r="G20" s="27"/>
    </row>
    <row r="21" spans="1:7" ht="16.5" x14ac:dyDescent="0.3">
      <c r="A21" s="3" t="s">
        <v>26</v>
      </c>
      <c r="B21" s="5"/>
      <c r="C21" s="5"/>
      <c r="D21" s="5"/>
      <c r="E21" s="5"/>
      <c r="G21" s="27"/>
    </row>
    <row r="22" spans="1:7" ht="16.5" x14ac:dyDescent="0.3">
      <c r="A22" s="7">
        <v>42705</v>
      </c>
      <c r="B22" s="5">
        <v>5</v>
      </c>
      <c r="C22" s="5">
        <v>5</v>
      </c>
      <c r="D22" s="5">
        <v>4</v>
      </c>
      <c r="E22" s="5">
        <v>4</v>
      </c>
      <c r="F22" s="27" t="s">
        <v>29</v>
      </c>
      <c r="G22" s="27" t="s">
        <v>30</v>
      </c>
    </row>
    <row r="23" spans="1:7" ht="16.5" x14ac:dyDescent="0.3">
      <c r="A23" s="7">
        <v>42461</v>
      </c>
      <c r="B23" s="5">
        <v>5</v>
      </c>
      <c r="C23" s="5">
        <v>5</v>
      </c>
      <c r="D23" s="5">
        <v>5</v>
      </c>
      <c r="E23" s="5">
        <v>5</v>
      </c>
      <c r="F23" s="27" t="s">
        <v>54</v>
      </c>
      <c r="G23" s="27" t="s">
        <v>106</v>
      </c>
    </row>
    <row r="24" spans="1:7" ht="16.5" x14ac:dyDescent="0.3">
      <c r="A24" s="7">
        <v>42856</v>
      </c>
      <c r="B24" s="5">
        <v>5</v>
      </c>
      <c r="C24" s="5">
        <v>5</v>
      </c>
      <c r="D24" s="5">
        <v>5</v>
      </c>
      <c r="E24" s="5">
        <v>5</v>
      </c>
      <c r="F24" s="27" t="s">
        <v>107</v>
      </c>
      <c r="G24" s="27" t="s">
        <v>105</v>
      </c>
    </row>
    <row r="25" spans="1:7" ht="16.5" x14ac:dyDescent="0.3">
      <c r="A25" s="3"/>
      <c r="B25" s="24">
        <f>SUM(B22:B24)/3</f>
        <v>5</v>
      </c>
      <c r="C25" s="24">
        <f t="shared" ref="C25:E25" si="1">SUM(C22:C24)/3</f>
        <v>5</v>
      </c>
      <c r="D25" s="24">
        <f t="shared" si="1"/>
        <v>4.666666666666667</v>
      </c>
      <c r="E25" s="24">
        <f t="shared" si="1"/>
        <v>4.666666666666667</v>
      </c>
      <c r="G25" s="27"/>
    </row>
    <row r="26" spans="1:7" ht="16.5" x14ac:dyDescent="0.3">
      <c r="A26" s="19">
        <v>42964</v>
      </c>
      <c r="B26" s="24">
        <v>5</v>
      </c>
      <c r="C26" s="24">
        <v>5</v>
      </c>
      <c r="D26" s="24">
        <v>5</v>
      </c>
      <c r="E26" s="24">
        <v>5</v>
      </c>
      <c r="G26" s="27"/>
    </row>
    <row r="27" spans="1:7" ht="16.5" x14ac:dyDescent="0.3">
      <c r="A27" s="19">
        <v>42995</v>
      </c>
      <c r="B27" s="4">
        <v>5</v>
      </c>
      <c r="C27" s="4">
        <v>5</v>
      </c>
      <c r="D27" s="4">
        <v>5</v>
      </c>
      <c r="E27" s="4">
        <v>5</v>
      </c>
      <c r="F27" s="5" t="s">
        <v>54</v>
      </c>
      <c r="G27" s="5" t="s">
        <v>156</v>
      </c>
    </row>
    <row r="28" spans="1:7" ht="16.5" x14ac:dyDescent="0.3">
      <c r="A28" s="19">
        <v>43086</v>
      </c>
      <c r="B28" s="24">
        <v>5</v>
      </c>
      <c r="C28" s="24">
        <v>5</v>
      </c>
      <c r="D28" s="24">
        <v>5</v>
      </c>
      <c r="E28" s="24">
        <v>5</v>
      </c>
      <c r="F28" s="27" t="s">
        <v>191</v>
      </c>
      <c r="G28" s="27" t="s">
        <v>156</v>
      </c>
    </row>
    <row r="29" spans="1:7" ht="16.5" x14ac:dyDescent="0.3">
      <c r="A29" s="19">
        <v>43086</v>
      </c>
      <c r="B29" s="24">
        <v>5</v>
      </c>
      <c r="C29" s="24">
        <v>5</v>
      </c>
      <c r="D29" s="24">
        <v>5</v>
      </c>
      <c r="E29" s="24">
        <v>5</v>
      </c>
      <c r="F29" s="27" t="s">
        <v>102</v>
      </c>
      <c r="G29" s="27" t="s">
        <v>102</v>
      </c>
    </row>
    <row r="30" spans="1:7" ht="16.5" x14ac:dyDescent="0.3">
      <c r="A30" s="3" t="s">
        <v>12</v>
      </c>
      <c r="B30" s="5"/>
      <c r="C30" s="5"/>
      <c r="D30" s="5"/>
      <c r="E30" s="5"/>
      <c r="G30" s="27"/>
    </row>
    <row r="31" spans="1:7" ht="16.5" x14ac:dyDescent="0.3">
      <c r="A31" s="7">
        <v>42705</v>
      </c>
      <c r="B31" s="5">
        <v>5</v>
      </c>
      <c r="C31" s="5">
        <v>5</v>
      </c>
      <c r="D31" s="5">
        <v>5</v>
      </c>
      <c r="E31" s="5">
        <v>5</v>
      </c>
      <c r="F31" s="27" t="s">
        <v>31</v>
      </c>
      <c r="G31" s="27" t="s">
        <v>32</v>
      </c>
    </row>
    <row r="32" spans="1:7" ht="16.5" x14ac:dyDescent="0.3">
      <c r="A32" s="7">
        <v>42767</v>
      </c>
      <c r="B32" s="5">
        <v>4</v>
      </c>
      <c r="C32" s="5">
        <v>4</v>
      </c>
      <c r="D32" s="5">
        <v>4</v>
      </c>
      <c r="E32" s="5">
        <v>4</v>
      </c>
      <c r="G32" s="27"/>
    </row>
    <row r="33" spans="1:7" ht="16.5" x14ac:dyDescent="0.3">
      <c r="A33" s="19">
        <v>42811</v>
      </c>
      <c r="B33" s="5">
        <v>4</v>
      </c>
      <c r="C33" s="5">
        <v>4</v>
      </c>
      <c r="D33" s="5">
        <v>4</v>
      </c>
      <c r="E33" s="5">
        <v>4</v>
      </c>
      <c r="F33" s="27" t="s">
        <v>77</v>
      </c>
      <c r="G33" s="27"/>
    </row>
    <row r="34" spans="1:7" ht="16.5" x14ac:dyDescent="0.3">
      <c r="A34" s="7">
        <v>42795</v>
      </c>
      <c r="B34" s="5">
        <v>5</v>
      </c>
      <c r="C34" s="5">
        <v>5</v>
      </c>
      <c r="D34" s="5">
        <v>3</v>
      </c>
      <c r="E34" s="5">
        <v>5</v>
      </c>
      <c r="F34" s="27" t="s">
        <v>78</v>
      </c>
      <c r="G34" s="27"/>
    </row>
    <row r="35" spans="1:7" ht="16.5" x14ac:dyDescent="0.3">
      <c r="A35" s="19">
        <v>42811</v>
      </c>
      <c r="B35" s="5">
        <v>4</v>
      </c>
      <c r="C35" s="5">
        <v>3</v>
      </c>
      <c r="D35" s="5">
        <v>4</v>
      </c>
      <c r="E35" s="5">
        <v>4</v>
      </c>
      <c r="F35" s="27" t="s">
        <v>81</v>
      </c>
      <c r="G35" s="27" t="s">
        <v>82</v>
      </c>
    </row>
    <row r="36" spans="1:7" ht="16.5" x14ac:dyDescent="0.3">
      <c r="A36" s="7">
        <v>42856</v>
      </c>
      <c r="B36" s="5">
        <v>3</v>
      </c>
      <c r="C36" s="5">
        <v>3</v>
      </c>
      <c r="D36" s="5">
        <v>3</v>
      </c>
      <c r="E36" s="5">
        <v>3</v>
      </c>
      <c r="F36" s="27" t="s">
        <v>104</v>
      </c>
      <c r="G36" s="27" t="s">
        <v>104</v>
      </c>
    </row>
    <row r="37" spans="1:7" ht="16.5" x14ac:dyDescent="0.3">
      <c r="A37" s="7">
        <v>42856</v>
      </c>
      <c r="B37" s="1">
        <v>5</v>
      </c>
      <c r="C37" s="1">
        <v>5</v>
      </c>
      <c r="D37" s="1">
        <v>4</v>
      </c>
      <c r="E37" s="1">
        <v>4</v>
      </c>
      <c r="F37" s="27" t="s">
        <v>114</v>
      </c>
      <c r="G37" s="28" t="s">
        <v>115</v>
      </c>
    </row>
    <row r="38" spans="1:7" ht="16.5" x14ac:dyDescent="0.3">
      <c r="A38" s="7">
        <v>42933</v>
      </c>
      <c r="B38" s="1">
        <v>5</v>
      </c>
      <c r="C38" s="1">
        <v>5</v>
      </c>
      <c r="D38" s="1">
        <v>5</v>
      </c>
      <c r="E38" s="1">
        <v>5</v>
      </c>
      <c r="F38" s="27" t="s">
        <v>120</v>
      </c>
    </row>
    <row r="39" spans="1:7" ht="16.5" x14ac:dyDescent="0.3">
      <c r="A39" s="7">
        <v>42933</v>
      </c>
      <c r="B39" s="1">
        <v>5</v>
      </c>
      <c r="C39" s="1">
        <v>4</v>
      </c>
      <c r="D39" s="1">
        <v>5</v>
      </c>
      <c r="E39" s="1">
        <v>4</v>
      </c>
      <c r="F39" s="27" t="s">
        <v>122</v>
      </c>
      <c r="G39" s="28" t="s">
        <v>142</v>
      </c>
    </row>
    <row r="40" spans="1:7" ht="16.5" x14ac:dyDescent="0.3">
      <c r="A40" s="3"/>
      <c r="B40" s="25">
        <f>SUM(B31:B39)/9</f>
        <v>4.4444444444444446</v>
      </c>
      <c r="C40" s="25">
        <f t="shared" ref="C40:E40" si="2">SUM(C31:C39)/9</f>
        <v>4.2222222222222223</v>
      </c>
      <c r="D40" s="25">
        <f t="shared" si="2"/>
        <v>4.1111111111111107</v>
      </c>
      <c r="E40" s="25">
        <f t="shared" si="2"/>
        <v>4.2222222222222223</v>
      </c>
    </row>
    <row r="41" spans="1:7" ht="16.5" x14ac:dyDescent="0.3">
      <c r="A41" s="3"/>
      <c r="B41" s="5"/>
      <c r="C41" s="5"/>
      <c r="D41" s="5"/>
      <c r="E41" s="5"/>
      <c r="G41" s="27"/>
    </row>
    <row r="42" spans="1:7" ht="16.5" x14ac:dyDescent="0.3">
      <c r="A42" s="3"/>
      <c r="B42" s="5"/>
      <c r="C42" s="5"/>
      <c r="D42" s="5"/>
      <c r="E42" s="5"/>
      <c r="G42" s="27"/>
    </row>
    <row r="43" spans="1:7" ht="16.5" x14ac:dyDescent="0.3">
      <c r="A43" s="3"/>
      <c r="B43" s="5"/>
      <c r="C43" s="5"/>
      <c r="D43" s="5"/>
      <c r="E43" s="5"/>
      <c r="G43" s="27"/>
    </row>
    <row r="44" spans="1:7" ht="16.5" x14ac:dyDescent="0.3">
      <c r="A44" s="3"/>
      <c r="B44" s="5"/>
      <c r="C44" s="5"/>
      <c r="D44" s="5"/>
      <c r="E44" s="5"/>
      <c r="G44" s="27"/>
    </row>
  </sheetData>
  <printOptions gridLines="1"/>
  <pageMargins left="0.7" right="0.7" top="0.75" bottom="0.75" header="0.3" footer="0.3"/>
  <pageSetup orientation="portrait" r:id="rId1"/>
  <headerFooter>
    <oddHeader>&amp;CINDIVIDUAL ADMISSION DATA&amp;R&amp;D&amp;T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8"/>
  <sheetViews>
    <sheetView topLeftCell="A40" workbookViewId="0">
      <selection activeCell="A58" sqref="A58:G71"/>
    </sheetView>
  </sheetViews>
  <sheetFormatPr defaultRowHeight="15" x14ac:dyDescent="0.25"/>
  <cols>
    <col min="1" max="1" width="7.7109375" style="2" customWidth="1"/>
    <col min="2" max="2" width="6.28515625" customWidth="1"/>
    <col min="3" max="5" width="4.28515625" customWidth="1"/>
    <col min="6" max="6" width="43" style="1" customWidth="1"/>
    <col min="7" max="7" width="23" style="1" customWidth="1"/>
  </cols>
  <sheetData>
    <row r="1" spans="1:7" x14ac:dyDescent="0.25">
      <c r="A1" s="10" t="s">
        <v>23</v>
      </c>
      <c r="B1" s="9">
        <v>1</v>
      </c>
      <c r="C1" s="9">
        <v>2</v>
      </c>
      <c r="D1" s="9">
        <v>3</v>
      </c>
      <c r="E1" s="9">
        <v>4</v>
      </c>
      <c r="F1" s="9" t="s">
        <v>27</v>
      </c>
      <c r="G1" s="9" t="s">
        <v>28</v>
      </c>
    </row>
    <row r="2" spans="1:7" x14ac:dyDescent="0.25">
      <c r="A2" s="38" t="s">
        <v>25</v>
      </c>
      <c r="B2" s="40"/>
      <c r="C2" s="40"/>
      <c r="D2" s="40"/>
      <c r="E2" s="40"/>
      <c r="F2" s="40" t="s">
        <v>124</v>
      </c>
      <c r="G2" s="40" t="s">
        <v>125</v>
      </c>
    </row>
    <row r="3" spans="1:7" ht="12.75" customHeight="1" x14ac:dyDescent="0.25">
      <c r="A3" s="11">
        <v>42736</v>
      </c>
      <c r="B3" s="12">
        <v>5</v>
      </c>
      <c r="C3" s="12">
        <v>5</v>
      </c>
      <c r="D3" s="12">
        <v>1</v>
      </c>
      <c r="E3" s="12">
        <v>4</v>
      </c>
      <c r="F3" s="9" t="s">
        <v>41</v>
      </c>
      <c r="G3" s="9"/>
    </row>
    <row r="4" spans="1:7" ht="13.5" customHeight="1" x14ac:dyDescent="0.25">
      <c r="A4" s="11">
        <v>42736</v>
      </c>
      <c r="B4" s="12">
        <v>5</v>
      </c>
      <c r="C4" s="12">
        <v>5</v>
      </c>
      <c r="D4" s="12">
        <v>5</v>
      </c>
      <c r="E4" s="12">
        <v>5</v>
      </c>
      <c r="F4" s="13" t="s">
        <v>47</v>
      </c>
      <c r="G4" s="9" t="s">
        <v>46</v>
      </c>
    </row>
    <row r="5" spans="1:7" ht="12.75" customHeight="1" x14ac:dyDescent="0.25">
      <c r="A5" s="11">
        <v>42736</v>
      </c>
      <c r="B5" s="12">
        <v>3</v>
      </c>
      <c r="C5" s="12">
        <v>4</v>
      </c>
      <c r="D5" s="12">
        <v>5</v>
      </c>
      <c r="E5" s="12">
        <v>4</v>
      </c>
      <c r="F5" s="9" t="s">
        <v>44</v>
      </c>
      <c r="G5" s="9" t="s">
        <v>45</v>
      </c>
    </row>
    <row r="6" spans="1:7" ht="12" customHeight="1" x14ac:dyDescent="0.25">
      <c r="A6" s="11">
        <v>42736</v>
      </c>
      <c r="B6" s="12">
        <v>4</v>
      </c>
      <c r="C6" s="12">
        <v>4</v>
      </c>
      <c r="D6" s="12">
        <v>3</v>
      </c>
      <c r="E6" s="12">
        <v>4</v>
      </c>
      <c r="F6" s="9" t="s">
        <v>40</v>
      </c>
      <c r="G6" s="9"/>
    </row>
    <row r="7" spans="1:7" ht="14.25" customHeight="1" x14ac:dyDescent="0.25">
      <c r="A7" s="11">
        <v>42736</v>
      </c>
      <c r="B7" s="12">
        <v>5</v>
      </c>
      <c r="C7" s="12">
        <v>5</v>
      </c>
      <c r="D7" s="12">
        <v>5</v>
      </c>
      <c r="E7" s="12">
        <v>5</v>
      </c>
      <c r="F7" s="13" t="s">
        <v>42</v>
      </c>
      <c r="G7" s="9" t="s">
        <v>43</v>
      </c>
    </row>
    <row r="8" spans="1:7" ht="12" customHeight="1" x14ac:dyDescent="0.25">
      <c r="A8" s="11">
        <v>42736</v>
      </c>
      <c r="B8" s="12">
        <v>5</v>
      </c>
      <c r="C8" s="12">
        <v>5</v>
      </c>
      <c r="D8" s="12">
        <v>5</v>
      </c>
      <c r="E8" s="12">
        <v>5</v>
      </c>
      <c r="F8" s="9"/>
      <c r="G8" s="9"/>
    </row>
    <row r="9" spans="1:7" x14ac:dyDescent="0.25">
      <c r="A9" s="36" t="s">
        <v>126</v>
      </c>
      <c r="B9" s="29">
        <f>SUM(B3:B8)/6</f>
        <v>4.5</v>
      </c>
      <c r="C9" s="29">
        <f t="shared" ref="C9:E9" si="0">SUM(C3:C8)/6</f>
        <v>4.666666666666667</v>
      </c>
      <c r="D9" s="29">
        <f t="shared" si="0"/>
        <v>4</v>
      </c>
      <c r="E9" s="29">
        <f t="shared" si="0"/>
        <v>4.5</v>
      </c>
      <c r="F9" s="9"/>
      <c r="G9" s="9"/>
    </row>
    <row r="10" spans="1:7" x14ac:dyDescent="0.25">
      <c r="A10" s="11">
        <v>42795</v>
      </c>
      <c r="B10" s="12">
        <v>5</v>
      </c>
      <c r="C10" s="12">
        <v>5</v>
      </c>
      <c r="D10" s="12">
        <v>5</v>
      </c>
      <c r="E10" s="12">
        <v>5</v>
      </c>
      <c r="F10" s="9" t="s">
        <v>75</v>
      </c>
      <c r="G10" s="9" t="s">
        <v>38</v>
      </c>
    </row>
    <row r="11" spans="1:7" x14ac:dyDescent="0.25">
      <c r="A11" s="11">
        <v>42795</v>
      </c>
      <c r="B11" s="12">
        <v>5</v>
      </c>
      <c r="C11" s="12">
        <v>5</v>
      </c>
      <c r="D11" s="12">
        <v>5</v>
      </c>
      <c r="E11" s="12">
        <v>5</v>
      </c>
      <c r="F11" s="9"/>
      <c r="G11" s="9"/>
    </row>
    <row r="12" spans="1:7" x14ac:dyDescent="0.25">
      <c r="A12" s="11">
        <v>42795</v>
      </c>
      <c r="B12" s="12">
        <v>5</v>
      </c>
      <c r="C12" s="12">
        <v>5</v>
      </c>
      <c r="D12" s="12">
        <v>4</v>
      </c>
      <c r="E12" s="12">
        <v>5</v>
      </c>
      <c r="F12" s="9" t="s">
        <v>67</v>
      </c>
      <c r="G12" s="9" t="s">
        <v>68</v>
      </c>
    </row>
    <row r="13" spans="1:7" ht="27" x14ac:dyDescent="0.25">
      <c r="A13" s="11">
        <v>42795</v>
      </c>
      <c r="B13" s="12">
        <v>5</v>
      </c>
      <c r="C13" s="12">
        <v>5</v>
      </c>
      <c r="D13" s="12">
        <v>5</v>
      </c>
      <c r="E13" s="12">
        <v>5</v>
      </c>
      <c r="F13" s="13" t="s">
        <v>70</v>
      </c>
      <c r="G13" s="9" t="s">
        <v>69</v>
      </c>
    </row>
    <row r="14" spans="1:7" x14ac:dyDescent="0.25">
      <c r="A14" s="11">
        <v>42795</v>
      </c>
      <c r="B14" s="12">
        <v>5</v>
      </c>
      <c r="C14" s="12">
        <v>5</v>
      </c>
      <c r="D14" s="12">
        <v>5</v>
      </c>
      <c r="E14" s="12">
        <v>5</v>
      </c>
      <c r="F14" s="9" t="s">
        <v>71</v>
      </c>
      <c r="G14" s="9"/>
    </row>
    <row r="15" spans="1:7" x14ac:dyDescent="0.25">
      <c r="A15" s="11">
        <v>42795</v>
      </c>
      <c r="B15" s="12">
        <v>3</v>
      </c>
      <c r="C15" s="12">
        <v>3</v>
      </c>
      <c r="D15" s="12">
        <v>4</v>
      </c>
      <c r="E15" s="12">
        <v>4</v>
      </c>
      <c r="F15" s="9" t="s">
        <v>72</v>
      </c>
      <c r="G15" s="9" t="s">
        <v>73</v>
      </c>
    </row>
    <row r="16" spans="1:7" x14ac:dyDescent="0.25">
      <c r="A16" s="11">
        <v>42795</v>
      </c>
      <c r="B16" s="12">
        <v>4</v>
      </c>
      <c r="C16" s="12">
        <v>3</v>
      </c>
      <c r="D16" s="12">
        <v>4</v>
      </c>
      <c r="E16" s="12">
        <v>2</v>
      </c>
      <c r="F16" s="9" t="s">
        <v>74</v>
      </c>
      <c r="G16" s="9"/>
    </row>
    <row r="17" spans="1:7" x14ac:dyDescent="0.25">
      <c r="A17" s="11">
        <v>42795</v>
      </c>
      <c r="B17" s="12">
        <v>5</v>
      </c>
      <c r="C17" s="12">
        <v>5</v>
      </c>
      <c r="D17" s="12">
        <v>5</v>
      </c>
      <c r="E17" s="12">
        <v>5</v>
      </c>
      <c r="F17" s="9"/>
      <c r="G17" s="9"/>
    </row>
    <row r="18" spans="1:7" x14ac:dyDescent="0.25">
      <c r="A18" s="30" t="s">
        <v>127</v>
      </c>
      <c r="B18" s="29">
        <f>SUM(B10:B17)/8</f>
        <v>4.625</v>
      </c>
      <c r="C18" s="29">
        <f t="shared" ref="C18:E18" si="1">SUM(C10:C17)/8</f>
        <v>4.5</v>
      </c>
      <c r="D18" s="29">
        <f t="shared" si="1"/>
        <v>4.625</v>
      </c>
      <c r="E18" s="29">
        <f t="shared" si="1"/>
        <v>4.5</v>
      </c>
      <c r="F18" s="9"/>
      <c r="G18" s="9"/>
    </row>
    <row r="19" spans="1:7" x14ac:dyDescent="0.25">
      <c r="A19" s="21">
        <v>42856</v>
      </c>
      <c r="B19" s="20">
        <v>5</v>
      </c>
      <c r="C19" s="20">
        <v>5</v>
      </c>
      <c r="D19" s="20">
        <v>5</v>
      </c>
      <c r="E19" s="20">
        <v>5</v>
      </c>
      <c r="F19" s="31" t="s">
        <v>97</v>
      </c>
      <c r="G19" s="34" t="s">
        <v>98</v>
      </c>
    </row>
    <row r="20" spans="1:7" x14ac:dyDescent="0.25">
      <c r="A20" s="21">
        <v>42856</v>
      </c>
      <c r="B20" s="20">
        <v>5</v>
      </c>
      <c r="C20" s="20">
        <v>5</v>
      </c>
      <c r="D20" s="20">
        <v>5</v>
      </c>
      <c r="E20" s="20">
        <v>5</v>
      </c>
      <c r="F20" s="31"/>
      <c r="G20" s="34"/>
    </row>
    <row r="21" spans="1:7" x14ac:dyDescent="0.25">
      <c r="A21" s="21">
        <v>42856</v>
      </c>
      <c r="B21" s="20">
        <v>5</v>
      </c>
      <c r="C21" s="20">
        <v>5</v>
      </c>
      <c r="D21" s="20">
        <v>5</v>
      </c>
      <c r="E21" s="20">
        <v>5</v>
      </c>
      <c r="F21" s="31" t="s">
        <v>87</v>
      </c>
      <c r="G21" s="34" t="s">
        <v>38</v>
      </c>
    </row>
    <row r="22" spans="1:7" x14ac:dyDescent="0.25">
      <c r="A22" s="21">
        <v>42856</v>
      </c>
      <c r="B22" s="20">
        <v>5</v>
      </c>
      <c r="C22" s="20">
        <v>5</v>
      </c>
      <c r="D22" s="20">
        <v>5</v>
      </c>
      <c r="E22" s="20">
        <v>5</v>
      </c>
      <c r="F22" s="31"/>
      <c r="G22" s="34" t="s">
        <v>89</v>
      </c>
    </row>
    <row r="23" spans="1:7" ht="13.5" customHeight="1" x14ac:dyDescent="0.25">
      <c r="A23" s="21">
        <v>42856</v>
      </c>
      <c r="B23" s="20">
        <v>5</v>
      </c>
      <c r="C23" s="20">
        <v>5</v>
      </c>
      <c r="D23" s="20">
        <v>5</v>
      </c>
      <c r="E23" s="20">
        <v>5</v>
      </c>
      <c r="F23" s="32" t="s">
        <v>90</v>
      </c>
      <c r="G23" s="34" t="s">
        <v>91</v>
      </c>
    </row>
    <row r="24" spans="1:7" x14ac:dyDescent="0.25">
      <c r="A24" s="21">
        <v>42856</v>
      </c>
      <c r="B24" s="20">
        <v>5</v>
      </c>
      <c r="C24" s="20">
        <v>5</v>
      </c>
      <c r="D24" s="20">
        <v>5</v>
      </c>
      <c r="E24" s="20">
        <v>5</v>
      </c>
      <c r="F24" s="31" t="s">
        <v>92</v>
      </c>
      <c r="G24" s="34" t="s">
        <v>93</v>
      </c>
    </row>
    <row r="25" spans="1:7" x14ac:dyDescent="0.25">
      <c r="A25" s="21">
        <v>42856</v>
      </c>
      <c r="B25" s="20">
        <v>1</v>
      </c>
      <c r="C25" s="20">
        <v>1</v>
      </c>
      <c r="D25" s="20">
        <v>4</v>
      </c>
      <c r="E25" s="20">
        <v>2</v>
      </c>
      <c r="F25" s="31" t="s">
        <v>94</v>
      </c>
      <c r="G25" s="34" t="s">
        <v>95</v>
      </c>
    </row>
    <row r="26" spans="1:7" x14ac:dyDescent="0.25">
      <c r="A26" s="21">
        <v>42856</v>
      </c>
      <c r="B26" s="20">
        <v>4</v>
      </c>
      <c r="C26" s="20">
        <v>3</v>
      </c>
      <c r="D26" s="20">
        <v>3</v>
      </c>
      <c r="E26" s="20">
        <v>4</v>
      </c>
      <c r="F26" s="31" t="s">
        <v>96</v>
      </c>
      <c r="G26" s="34" t="s">
        <v>96</v>
      </c>
    </row>
    <row r="27" spans="1:7" ht="27" x14ac:dyDescent="0.25">
      <c r="A27" s="21">
        <v>42995</v>
      </c>
      <c r="B27" s="20"/>
      <c r="C27" s="20"/>
      <c r="D27" s="20"/>
      <c r="E27" s="20"/>
      <c r="F27" s="31"/>
      <c r="G27" s="34" t="s">
        <v>184</v>
      </c>
    </row>
    <row r="28" spans="1:7" x14ac:dyDescent="0.25">
      <c r="A28" s="21">
        <v>42995</v>
      </c>
      <c r="B28" s="20">
        <v>5</v>
      </c>
      <c r="C28" s="20">
        <v>5</v>
      </c>
      <c r="D28" s="20">
        <v>5</v>
      </c>
      <c r="E28" s="20">
        <v>5</v>
      </c>
      <c r="F28" s="31" t="s">
        <v>146</v>
      </c>
      <c r="G28" s="34"/>
    </row>
    <row r="29" spans="1:7" x14ac:dyDescent="0.25">
      <c r="A29" s="21">
        <v>42995</v>
      </c>
      <c r="B29" s="20">
        <v>4</v>
      </c>
      <c r="C29" s="20">
        <v>5</v>
      </c>
      <c r="D29" s="20">
        <v>4</v>
      </c>
      <c r="E29" s="20">
        <v>5</v>
      </c>
      <c r="F29" s="31" t="s">
        <v>185</v>
      </c>
      <c r="G29" s="34"/>
    </row>
    <row r="30" spans="1:7" x14ac:dyDescent="0.25">
      <c r="A30" s="21">
        <v>42995</v>
      </c>
      <c r="B30" s="20">
        <v>5</v>
      </c>
      <c r="C30" s="20">
        <v>5</v>
      </c>
      <c r="D30" s="20">
        <v>5</v>
      </c>
      <c r="E30" s="20">
        <v>5</v>
      </c>
      <c r="F30" s="31" t="s">
        <v>186</v>
      </c>
      <c r="G30" s="34" t="s">
        <v>149</v>
      </c>
    </row>
    <row r="31" spans="1:7" x14ac:dyDescent="0.25">
      <c r="A31" s="21">
        <v>42995</v>
      </c>
      <c r="B31" s="20">
        <v>5</v>
      </c>
      <c r="C31" s="20">
        <v>5</v>
      </c>
      <c r="D31" s="20">
        <v>5</v>
      </c>
      <c r="E31" s="20">
        <v>5</v>
      </c>
      <c r="F31" s="31"/>
      <c r="G31" s="34"/>
    </row>
    <row r="32" spans="1:7" x14ac:dyDescent="0.25">
      <c r="A32" s="46">
        <v>43056</v>
      </c>
      <c r="B32" s="6">
        <v>5</v>
      </c>
      <c r="C32" s="6">
        <v>5</v>
      </c>
      <c r="D32" s="6">
        <v>5</v>
      </c>
      <c r="E32" s="6">
        <v>5</v>
      </c>
    </row>
    <row r="33" spans="1:7" x14ac:dyDescent="0.25">
      <c r="A33" s="46">
        <v>43056</v>
      </c>
      <c r="B33" s="6">
        <v>5</v>
      </c>
      <c r="C33" s="6">
        <v>5</v>
      </c>
      <c r="D33" s="6">
        <v>5</v>
      </c>
      <c r="E33" s="6">
        <v>5</v>
      </c>
      <c r="F33" s="1" t="s">
        <v>38</v>
      </c>
      <c r="G33" s="1" t="s">
        <v>38</v>
      </c>
    </row>
    <row r="34" spans="1:7" x14ac:dyDescent="0.25">
      <c r="A34" s="46">
        <v>43056</v>
      </c>
      <c r="B34" s="6">
        <v>4</v>
      </c>
      <c r="C34" s="6">
        <v>4</v>
      </c>
      <c r="D34" s="6">
        <v>3</v>
      </c>
      <c r="E34" s="6">
        <v>5</v>
      </c>
    </row>
    <row r="35" spans="1:7" x14ac:dyDescent="0.25">
      <c r="A35" s="46">
        <v>43056</v>
      </c>
      <c r="B35" s="6">
        <v>4</v>
      </c>
      <c r="C35" s="6">
        <v>4</v>
      </c>
      <c r="D35" s="6">
        <v>5</v>
      </c>
      <c r="E35" s="6">
        <v>5</v>
      </c>
    </row>
    <row r="36" spans="1:7" x14ac:dyDescent="0.25">
      <c r="A36" s="46">
        <v>43056</v>
      </c>
      <c r="B36" s="6">
        <v>5</v>
      </c>
      <c r="C36" s="6">
        <v>5</v>
      </c>
      <c r="D36" s="6">
        <v>4</v>
      </c>
      <c r="E36" s="6">
        <v>4</v>
      </c>
      <c r="F36" s="1" t="s">
        <v>178</v>
      </c>
      <c r="G36" s="1" t="s">
        <v>179</v>
      </c>
    </row>
    <row r="37" spans="1:7" x14ac:dyDescent="0.25">
      <c r="A37" s="46">
        <v>43056</v>
      </c>
      <c r="B37" s="6">
        <v>5</v>
      </c>
      <c r="C37" s="6">
        <v>5</v>
      </c>
      <c r="D37" s="6">
        <v>5</v>
      </c>
      <c r="E37" s="6">
        <v>5</v>
      </c>
      <c r="F37" s="1" t="s">
        <v>180</v>
      </c>
      <c r="G37" s="1" t="s">
        <v>181</v>
      </c>
    </row>
    <row r="38" spans="1:7" x14ac:dyDescent="0.25">
      <c r="A38" s="46">
        <v>43056</v>
      </c>
      <c r="B38" s="6">
        <v>3</v>
      </c>
      <c r="C38" s="6">
        <v>2</v>
      </c>
      <c r="D38" s="6">
        <v>1</v>
      </c>
      <c r="E38" s="6">
        <v>2</v>
      </c>
      <c r="F38" s="1" t="s">
        <v>182</v>
      </c>
      <c r="G38" s="1" t="s">
        <v>183</v>
      </c>
    </row>
    <row r="39" spans="1:7" x14ac:dyDescent="0.25">
      <c r="A39" s="37" t="s">
        <v>128</v>
      </c>
      <c r="B39" s="29">
        <f>SUM(B19:B26)/8</f>
        <v>4.375</v>
      </c>
      <c r="C39" s="29">
        <f>SUM(C19:C26)/8</f>
        <v>4.25</v>
      </c>
      <c r="D39" s="29">
        <f>SUM(D19:D26)/8</f>
        <v>4.625</v>
      </c>
      <c r="E39" s="29">
        <f>SUM(E19:E26)/8</f>
        <v>4.5</v>
      </c>
      <c r="F39" s="31"/>
      <c r="G39" s="34"/>
    </row>
    <row r="40" spans="1:7" x14ac:dyDescent="0.25">
      <c r="A40" s="38" t="s">
        <v>26</v>
      </c>
      <c r="B40" s="39"/>
      <c r="C40" s="39"/>
      <c r="D40" s="39"/>
      <c r="E40" s="39"/>
      <c r="F40" s="40" t="s">
        <v>124</v>
      </c>
      <c r="G40" s="40" t="s">
        <v>125</v>
      </c>
    </row>
    <row r="41" spans="1:7" x14ac:dyDescent="0.25">
      <c r="A41" s="11">
        <v>42736</v>
      </c>
      <c r="B41" s="12">
        <v>5</v>
      </c>
      <c r="C41" s="12">
        <v>5</v>
      </c>
      <c r="D41" s="12">
        <v>5</v>
      </c>
      <c r="E41" s="12">
        <v>5</v>
      </c>
      <c r="F41" s="9"/>
      <c r="G41" s="9"/>
    </row>
    <row r="42" spans="1:7" x14ac:dyDescent="0.25">
      <c r="A42" s="11">
        <v>42736</v>
      </c>
      <c r="B42" s="12">
        <v>5</v>
      </c>
      <c r="C42" s="12">
        <v>5</v>
      </c>
      <c r="D42" s="12">
        <v>5</v>
      </c>
      <c r="E42" s="12">
        <v>5</v>
      </c>
      <c r="F42" s="9" t="s">
        <v>50</v>
      </c>
      <c r="G42" s="9" t="s">
        <v>51</v>
      </c>
    </row>
    <row r="43" spans="1:7" x14ac:dyDescent="0.25">
      <c r="A43" s="11">
        <v>42736</v>
      </c>
      <c r="B43" s="12">
        <v>5</v>
      </c>
      <c r="C43" s="12">
        <v>5</v>
      </c>
      <c r="D43" s="12">
        <v>5</v>
      </c>
      <c r="E43" s="12">
        <v>5</v>
      </c>
      <c r="F43" s="9"/>
      <c r="G43" s="9"/>
    </row>
    <row r="44" spans="1:7" ht="16.5" customHeight="1" x14ac:dyDescent="0.25">
      <c r="A44" s="11">
        <v>42736</v>
      </c>
      <c r="B44" s="12">
        <v>5</v>
      </c>
      <c r="C44" s="12">
        <v>4</v>
      </c>
      <c r="D44" s="12">
        <v>5</v>
      </c>
      <c r="E44" s="12">
        <v>4</v>
      </c>
      <c r="F44" s="9" t="s">
        <v>53</v>
      </c>
      <c r="G44" s="13" t="s">
        <v>52</v>
      </c>
    </row>
    <row r="45" spans="1:7" x14ac:dyDescent="0.25">
      <c r="A45" s="11">
        <v>42736</v>
      </c>
      <c r="B45" s="12">
        <v>5</v>
      </c>
      <c r="C45" s="12">
        <v>5</v>
      </c>
      <c r="D45" s="12">
        <v>5</v>
      </c>
      <c r="E45" s="12">
        <v>5</v>
      </c>
      <c r="F45" s="9" t="s">
        <v>48</v>
      </c>
      <c r="G45" s="9" t="s">
        <v>49</v>
      </c>
    </row>
    <row r="46" spans="1:7" x14ac:dyDescent="0.25">
      <c r="A46" s="36" t="s">
        <v>126</v>
      </c>
      <c r="B46" s="29">
        <f>SUM(B41:B45)/5</f>
        <v>5</v>
      </c>
      <c r="C46" s="29">
        <f t="shared" ref="C46:E46" si="2">SUM(C41:C45)/5</f>
        <v>4.8</v>
      </c>
      <c r="D46" s="29">
        <f t="shared" si="2"/>
        <v>5</v>
      </c>
      <c r="E46" s="29">
        <f t="shared" si="2"/>
        <v>4.8</v>
      </c>
      <c r="F46" s="33" t="s">
        <v>76</v>
      </c>
      <c r="G46" s="9"/>
    </row>
    <row r="47" spans="1:7" x14ac:dyDescent="0.25">
      <c r="A47" s="22">
        <v>42856</v>
      </c>
      <c r="B47" s="14">
        <v>5</v>
      </c>
      <c r="C47" s="14">
        <v>5</v>
      </c>
      <c r="D47" s="14">
        <v>5</v>
      </c>
      <c r="E47" s="14">
        <v>5</v>
      </c>
      <c r="F47" s="9" t="s">
        <v>108</v>
      </c>
      <c r="G47" s="9" t="s">
        <v>109</v>
      </c>
    </row>
    <row r="48" spans="1:7" x14ac:dyDescent="0.25">
      <c r="A48" s="22">
        <v>42856</v>
      </c>
      <c r="B48" s="14">
        <v>5</v>
      </c>
      <c r="C48" s="14">
        <v>5</v>
      </c>
      <c r="D48" s="14">
        <v>5</v>
      </c>
      <c r="E48" s="14">
        <v>5</v>
      </c>
      <c r="F48" s="9" t="s">
        <v>110</v>
      </c>
      <c r="G48" s="9" t="s">
        <v>38</v>
      </c>
    </row>
    <row r="49" spans="1:7" x14ac:dyDescent="0.25">
      <c r="A49" s="22">
        <v>42856</v>
      </c>
      <c r="B49" s="14">
        <v>5</v>
      </c>
      <c r="C49" s="14">
        <v>4</v>
      </c>
      <c r="D49" s="14">
        <v>4</v>
      </c>
      <c r="E49" s="14">
        <v>5</v>
      </c>
      <c r="F49" s="9" t="s">
        <v>111</v>
      </c>
      <c r="G49" s="9" t="s">
        <v>38</v>
      </c>
    </row>
    <row r="50" spans="1:7" x14ac:dyDescent="0.25">
      <c r="A50" s="22">
        <v>42856</v>
      </c>
      <c r="B50" s="14">
        <v>5</v>
      </c>
      <c r="C50" s="14">
        <v>4</v>
      </c>
      <c r="D50" s="14">
        <v>5</v>
      </c>
      <c r="E50" s="14">
        <v>5</v>
      </c>
      <c r="F50" s="9" t="s">
        <v>112</v>
      </c>
      <c r="G50" s="9" t="s">
        <v>113</v>
      </c>
    </row>
    <row r="51" spans="1:7" x14ac:dyDescent="0.25">
      <c r="A51" s="30" t="s">
        <v>127</v>
      </c>
      <c r="B51" s="29">
        <f>SUM(B47:B50)/4</f>
        <v>5</v>
      </c>
      <c r="C51" s="29">
        <f t="shared" ref="C51:E51" si="3">SUM(C47:C50)/4</f>
        <v>4.5</v>
      </c>
      <c r="D51" s="29">
        <f t="shared" si="3"/>
        <v>4.75</v>
      </c>
      <c r="E51" s="29">
        <f t="shared" si="3"/>
        <v>5</v>
      </c>
      <c r="F51" s="33" t="s">
        <v>76</v>
      </c>
      <c r="G51" s="9"/>
    </row>
    <row r="52" spans="1:7" x14ac:dyDescent="0.25">
      <c r="A52" s="54">
        <v>42979</v>
      </c>
      <c r="B52" s="50">
        <v>5</v>
      </c>
      <c r="C52" s="50">
        <v>5</v>
      </c>
      <c r="D52" s="50">
        <v>5</v>
      </c>
      <c r="E52" s="50">
        <v>5</v>
      </c>
      <c r="F52" s="33"/>
      <c r="G52" s="9"/>
    </row>
    <row r="53" spans="1:7" x14ac:dyDescent="0.25">
      <c r="A53" s="54">
        <v>42979</v>
      </c>
      <c r="B53" s="50">
        <v>4</v>
      </c>
      <c r="C53" s="50">
        <v>5</v>
      </c>
      <c r="D53" s="50">
        <v>5</v>
      </c>
      <c r="E53" s="50">
        <v>5</v>
      </c>
      <c r="F53" s="33" t="s">
        <v>168</v>
      </c>
      <c r="G53" s="9" t="s">
        <v>169</v>
      </c>
    </row>
    <row r="54" spans="1:7" x14ac:dyDescent="0.25">
      <c r="A54" s="54">
        <v>42979</v>
      </c>
      <c r="B54" s="50">
        <v>5</v>
      </c>
      <c r="C54" s="50">
        <v>5</v>
      </c>
      <c r="D54" s="50">
        <v>5</v>
      </c>
      <c r="E54" s="50">
        <v>5</v>
      </c>
      <c r="F54" s="33" t="s">
        <v>170</v>
      </c>
      <c r="G54" s="9" t="s">
        <v>171</v>
      </c>
    </row>
    <row r="55" spans="1:7" x14ac:dyDescent="0.25">
      <c r="A55" s="54">
        <v>42979</v>
      </c>
      <c r="B55" s="50">
        <v>5</v>
      </c>
      <c r="C55" s="50">
        <v>5</v>
      </c>
      <c r="D55" s="50">
        <v>5</v>
      </c>
      <c r="E55" s="50">
        <v>5</v>
      </c>
      <c r="F55" s="33" t="s">
        <v>172</v>
      </c>
      <c r="G55" s="9" t="s">
        <v>173</v>
      </c>
    </row>
    <row r="56" spans="1:7" ht="24.75" x14ac:dyDescent="0.25">
      <c r="A56" s="54">
        <v>42979</v>
      </c>
      <c r="B56" s="50">
        <v>5</v>
      </c>
      <c r="C56" s="50">
        <v>5</v>
      </c>
      <c r="D56" s="50">
        <v>5</v>
      </c>
      <c r="E56" s="50">
        <v>5</v>
      </c>
      <c r="F56" s="55" t="s">
        <v>174</v>
      </c>
      <c r="G56" s="9" t="s">
        <v>175</v>
      </c>
    </row>
    <row r="57" spans="1:7" x14ac:dyDescent="0.25">
      <c r="A57" s="54">
        <v>42979</v>
      </c>
      <c r="B57" s="50">
        <v>5</v>
      </c>
      <c r="C57" s="50">
        <v>4</v>
      </c>
      <c r="D57" s="50">
        <v>5</v>
      </c>
      <c r="E57" s="50">
        <v>5</v>
      </c>
      <c r="F57" s="33" t="s">
        <v>176</v>
      </c>
      <c r="G57" s="9" t="s">
        <v>38</v>
      </c>
    </row>
    <row r="58" spans="1:7" x14ac:dyDescent="0.25">
      <c r="A58" s="38" t="s">
        <v>12</v>
      </c>
      <c r="B58" s="41"/>
      <c r="C58" s="41"/>
      <c r="D58" s="41"/>
      <c r="E58" s="41"/>
      <c r="F58" s="40" t="s">
        <v>124</v>
      </c>
      <c r="G58" s="40" t="s">
        <v>125</v>
      </c>
    </row>
    <row r="59" spans="1:7" ht="17.25" customHeight="1" x14ac:dyDescent="0.25">
      <c r="A59" s="11">
        <v>42736</v>
      </c>
      <c r="B59" s="15">
        <v>1</v>
      </c>
      <c r="C59" s="15">
        <v>1</v>
      </c>
      <c r="D59" s="15">
        <v>1</v>
      </c>
      <c r="E59" s="15">
        <v>1</v>
      </c>
      <c r="F59" s="9" t="s">
        <v>38</v>
      </c>
      <c r="G59" s="13" t="s">
        <v>59</v>
      </c>
    </row>
    <row r="60" spans="1:7" x14ac:dyDescent="0.25">
      <c r="A60" s="11">
        <v>42736</v>
      </c>
      <c r="B60" s="12">
        <v>4</v>
      </c>
      <c r="C60" s="12">
        <v>2</v>
      </c>
      <c r="D60" s="12">
        <v>5</v>
      </c>
      <c r="E60" s="12">
        <v>5</v>
      </c>
      <c r="F60" s="9" t="s">
        <v>56</v>
      </c>
      <c r="G60" s="9" t="s">
        <v>57</v>
      </c>
    </row>
    <row r="61" spans="1:7" x14ac:dyDescent="0.25">
      <c r="A61" s="11">
        <v>42736</v>
      </c>
      <c r="B61" s="12">
        <v>5</v>
      </c>
      <c r="C61" s="12">
        <v>5</v>
      </c>
      <c r="D61" s="12">
        <v>5</v>
      </c>
      <c r="E61" s="12">
        <v>5</v>
      </c>
      <c r="F61" s="13" t="s">
        <v>39</v>
      </c>
      <c r="G61" s="9" t="s">
        <v>38</v>
      </c>
    </row>
    <row r="62" spans="1:7" x14ac:dyDescent="0.25">
      <c r="A62" s="11">
        <v>42736</v>
      </c>
      <c r="B62" s="15">
        <v>5</v>
      </c>
      <c r="C62" s="15">
        <v>5</v>
      </c>
      <c r="D62" s="15">
        <v>5</v>
      </c>
      <c r="E62" s="15">
        <v>5</v>
      </c>
      <c r="F62" s="16" t="s">
        <v>58</v>
      </c>
      <c r="G62" s="16"/>
    </row>
    <row r="63" spans="1:7" x14ac:dyDescent="0.25">
      <c r="A63" s="36" t="s">
        <v>126</v>
      </c>
      <c r="B63" s="18">
        <f>SUM(B59:B62)/4</f>
        <v>3.75</v>
      </c>
      <c r="C63" s="18">
        <f t="shared" ref="C63:E63" si="4">SUM(C59:C62)/4</f>
        <v>3.25</v>
      </c>
      <c r="D63" s="18">
        <f t="shared" si="4"/>
        <v>4</v>
      </c>
      <c r="E63" s="18">
        <f t="shared" si="4"/>
        <v>4</v>
      </c>
      <c r="F63" s="31" t="s">
        <v>76</v>
      </c>
      <c r="G63" s="35"/>
    </row>
    <row r="64" spans="1:7" x14ac:dyDescent="0.25">
      <c r="A64" s="22">
        <v>42856</v>
      </c>
      <c r="B64" s="17">
        <v>3</v>
      </c>
      <c r="C64" s="17">
        <v>4</v>
      </c>
      <c r="D64" s="17">
        <v>5</v>
      </c>
      <c r="E64" s="17">
        <v>3</v>
      </c>
      <c r="F64" s="16"/>
      <c r="G64" s="16"/>
    </row>
    <row r="65" spans="1:7" x14ac:dyDescent="0.25">
      <c r="A65" s="22">
        <v>42856</v>
      </c>
      <c r="B65" s="6">
        <v>4</v>
      </c>
      <c r="C65" s="6">
        <v>4</v>
      </c>
      <c r="D65" s="6">
        <v>4</v>
      </c>
      <c r="E65" s="6">
        <v>4</v>
      </c>
      <c r="F65" s="1" t="s">
        <v>99</v>
      </c>
      <c r="G65" s="1" t="s">
        <v>61</v>
      </c>
    </row>
    <row r="66" spans="1:7" x14ac:dyDescent="0.25">
      <c r="A66" s="22">
        <v>42856</v>
      </c>
      <c r="B66" s="6">
        <v>4</v>
      </c>
      <c r="C66" s="6">
        <v>3</v>
      </c>
      <c r="D66" s="6">
        <v>3</v>
      </c>
      <c r="E66" s="6">
        <v>3</v>
      </c>
      <c r="F66" s="1" t="s">
        <v>100</v>
      </c>
      <c r="G66" s="1" t="s">
        <v>61</v>
      </c>
    </row>
    <row r="67" spans="1:7" x14ac:dyDescent="0.25">
      <c r="A67" s="22">
        <v>42856</v>
      </c>
      <c r="B67" s="6">
        <v>4</v>
      </c>
      <c r="C67" s="6">
        <v>4</v>
      </c>
      <c r="D67" s="6">
        <v>4</v>
      </c>
      <c r="E67" s="6">
        <v>4</v>
      </c>
      <c r="F67" s="1" t="s">
        <v>101</v>
      </c>
      <c r="G67" s="1" t="s">
        <v>102</v>
      </c>
    </row>
    <row r="68" spans="1:7" x14ac:dyDescent="0.25">
      <c r="A68" s="22">
        <v>42856</v>
      </c>
      <c r="B68" s="6">
        <v>3</v>
      </c>
      <c r="C68" s="6">
        <v>4</v>
      </c>
      <c r="D68" s="6">
        <v>3</v>
      </c>
      <c r="E68" s="6">
        <v>3</v>
      </c>
      <c r="F68" s="1" t="s">
        <v>129</v>
      </c>
      <c r="G68" s="23" t="s">
        <v>103</v>
      </c>
    </row>
    <row r="69" spans="1:7" x14ac:dyDescent="0.25">
      <c r="A69" s="30" t="s">
        <v>127</v>
      </c>
      <c r="B69" s="42">
        <f>SUM(B64:B68)/5</f>
        <v>3.6</v>
      </c>
      <c r="C69" s="42">
        <f t="shared" ref="C69:E69" si="5">SUM(C64:C68)/5</f>
        <v>3.8</v>
      </c>
      <c r="D69" s="42">
        <f t="shared" si="5"/>
        <v>3.8</v>
      </c>
      <c r="E69" s="42">
        <f t="shared" si="5"/>
        <v>3.4</v>
      </c>
    </row>
    <row r="70" spans="1:7" x14ac:dyDescent="0.25">
      <c r="A70" s="8">
        <v>43009</v>
      </c>
      <c r="B70" s="6">
        <v>3</v>
      </c>
      <c r="C70" s="6">
        <v>3</v>
      </c>
      <c r="D70" s="6">
        <v>3</v>
      </c>
      <c r="E70" s="6">
        <v>3</v>
      </c>
    </row>
    <row r="71" spans="1:7" x14ac:dyDescent="0.25">
      <c r="A71" s="8">
        <v>43009</v>
      </c>
      <c r="B71" s="6">
        <v>1</v>
      </c>
      <c r="C71" s="6">
        <v>1</v>
      </c>
      <c r="D71" s="6">
        <v>1</v>
      </c>
      <c r="E71" s="6">
        <v>1</v>
      </c>
      <c r="F71" s="1" t="s">
        <v>38</v>
      </c>
      <c r="G71" s="1" t="s">
        <v>177</v>
      </c>
    </row>
    <row r="83" spans="1:7" x14ac:dyDescent="0.25">
      <c r="A83"/>
      <c r="F83"/>
      <c r="G83"/>
    </row>
    <row r="84" spans="1:7" x14ac:dyDescent="0.25">
      <c r="A84"/>
      <c r="F84"/>
      <c r="G84"/>
    </row>
    <row r="85" spans="1:7" x14ac:dyDescent="0.25">
      <c r="A85"/>
      <c r="F85"/>
      <c r="G85"/>
    </row>
    <row r="86" spans="1:7" x14ac:dyDescent="0.25">
      <c r="A86"/>
      <c r="F86"/>
      <c r="G86"/>
    </row>
    <row r="87" spans="1:7" x14ac:dyDescent="0.25">
      <c r="A87"/>
      <c r="F87"/>
      <c r="G87"/>
    </row>
    <row r="88" spans="1:7" x14ac:dyDescent="0.25">
      <c r="A88"/>
      <c r="F88"/>
      <c r="G88"/>
    </row>
    <row r="89" spans="1:7" x14ac:dyDescent="0.25">
      <c r="A89"/>
      <c r="F89"/>
      <c r="G89"/>
    </row>
    <row r="90" spans="1:7" x14ac:dyDescent="0.25">
      <c r="A90"/>
      <c r="F90"/>
      <c r="G90"/>
    </row>
    <row r="91" spans="1:7" x14ac:dyDescent="0.25">
      <c r="A91"/>
      <c r="F91"/>
      <c r="G91"/>
    </row>
    <row r="92" spans="1:7" x14ac:dyDescent="0.25">
      <c r="A92"/>
      <c r="F92"/>
      <c r="G92"/>
    </row>
    <row r="93" spans="1:7" x14ac:dyDescent="0.25">
      <c r="A93"/>
      <c r="F93"/>
      <c r="G93"/>
    </row>
    <row r="94" spans="1:7" x14ac:dyDescent="0.25">
      <c r="A94"/>
      <c r="F94"/>
      <c r="G94"/>
    </row>
    <row r="95" spans="1:7" x14ac:dyDescent="0.25">
      <c r="A95"/>
      <c r="F95"/>
      <c r="G95"/>
    </row>
    <row r="96" spans="1:7" x14ac:dyDescent="0.25">
      <c r="A96"/>
      <c r="F96"/>
      <c r="G96"/>
    </row>
    <row r="97" spans="1:7" x14ac:dyDescent="0.25">
      <c r="A97"/>
      <c r="F97"/>
      <c r="G97"/>
    </row>
    <row r="98" spans="1:7" x14ac:dyDescent="0.25">
      <c r="A98"/>
      <c r="F98"/>
      <c r="G98"/>
    </row>
  </sheetData>
  <printOptions gridLines="1"/>
  <pageMargins left="0" right="0" top="0.25" bottom="0.25" header="0.05" footer="0"/>
  <pageSetup orientation="portrait" r:id="rId1"/>
  <headerFooter>
    <oddHeader>&amp;CINDIVIDUAL SERVICE DATA&amp;R&amp;T&amp;D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workbookViewId="0">
      <selection activeCell="A26" sqref="A26:G30"/>
    </sheetView>
  </sheetViews>
  <sheetFormatPr defaultRowHeight="15" x14ac:dyDescent="0.25"/>
  <cols>
    <col min="1" max="1" width="10.28515625" style="2" customWidth="1"/>
    <col min="2" max="2" width="4.5703125" customWidth="1"/>
    <col min="3" max="3" width="6.5703125" customWidth="1"/>
    <col min="4" max="4" width="5.28515625" customWidth="1"/>
    <col min="5" max="5" width="3.7109375" customWidth="1"/>
    <col min="6" max="6" width="30.42578125" style="1" customWidth="1"/>
    <col min="7" max="7" width="31.42578125" style="1" customWidth="1"/>
  </cols>
  <sheetData>
    <row r="1" spans="1:7" ht="16.5" x14ac:dyDescent="0.3">
      <c r="A1" s="3" t="s">
        <v>23</v>
      </c>
      <c r="B1" s="5">
        <v>1</v>
      </c>
      <c r="C1" s="5">
        <v>2</v>
      </c>
      <c r="D1" s="5">
        <v>3</v>
      </c>
      <c r="E1" s="5">
        <v>4</v>
      </c>
      <c r="F1" s="5" t="s">
        <v>27</v>
      </c>
      <c r="G1" s="5" t="s">
        <v>28</v>
      </c>
    </row>
    <row r="2" spans="1:7" ht="16.5" x14ac:dyDescent="0.3">
      <c r="A2" s="45" t="s">
        <v>25</v>
      </c>
      <c r="B2" s="5"/>
      <c r="C2" s="5"/>
      <c r="D2" s="5"/>
      <c r="E2" s="5"/>
      <c r="F2" s="5"/>
      <c r="G2" s="5"/>
    </row>
    <row r="3" spans="1:7" ht="16.5" x14ac:dyDescent="0.3">
      <c r="A3" s="7">
        <v>42705</v>
      </c>
      <c r="B3" s="4">
        <v>5</v>
      </c>
      <c r="C3" s="4">
        <v>5</v>
      </c>
      <c r="D3" s="4">
        <v>5</v>
      </c>
      <c r="E3" s="4">
        <v>5</v>
      </c>
      <c r="F3" s="5" t="s">
        <v>35</v>
      </c>
      <c r="G3" s="5" t="s">
        <v>36</v>
      </c>
    </row>
    <row r="4" spans="1:7" ht="16.5" x14ac:dyDescent="0.3">
      <c r="A4" s="7">
        <v>42736</v>
      </c>
      <c r="B4" s="4">
        <v>5</v>
      </c>
      <c r="C4" s="4">
        <v>5</v>
      </c>
      <c r="D4" s="4">
        <v>5</v>
      </c>
      <c r="E4" s="4">
        <v>5</v>
      </c>
      <c r="F4" s="5" t="s">
        <v>60</v>
      </c>
      <c r="G4" s="5" t="s">
        <v>61</v>
      </c>
    </row>
    <row r="5" spans="1:7" ht="16.5" x14ac:dyDescent="0.3">
      <c r="A5" s="7">
        <v>42767</v>
      </c>
      <c r="B5" s="4">
        <v>4</v>
      </c>
      <c r="C5" s="4">
        <v>3</v>
      </c>
      <c r="D5" s="4">
        <v>4</v>
      </c>
      <c r="E5" s="4">
        <v>4</v>
      </c>
      <c r="F5" s="5" t="s">
        <v>64</v>
      </c>
      <c r="G5" s="5"/>
    </row>
    <row r="6" spans="1:7" ht="16.5" x14ac:dyDescent="0.3">
      <c r="A6" s="7">
        <v>42795</v>
      </c>
      <c r="B6" s="4">
        <v>5</v>
      </c>
      <c r="C6" s="4">
        <v>5</v>
      </c>
      <c r="D6" s="4">
        <v>5</v>
      </c>
      <c r="E6" s="4">
        <v>5</v>
      </c>
      <c r="F6" s="5"/>
      <c r="G6" s="5"/>
    </row>
    <row r="7" spans="1:7" ht="16.5" x14ac:dyDescent="0.3">
      <c r="A7" s="7">
        <v>42795</v>
      </c>
      <c r="B7" s="4">
        <v>3</v>
      </c>
      <c r="C7" s="4">
        <v>3</v>
      </c>
      <c r="D7" s="4">
        <v>5</v>
      </c>
      <c r="E7" s="4">
        <v>3</v>
      </c>
      <c r="F7" s="43" t="s">
        <v>79</v>
      </c>
      <c r="G7" s="5" t="s">
        <v>80</v>
      </c>
    </row>
    <row r="8" spans="1:7" ht="33" x14ac:dyDescent="0.3">
      <c r="A8" s="19">
        <v>42811</v>
      </c>
      <c r="B8" s="4">
        <v>4</v>
      </c>
      <c r="C8" s="4">
        <v>5</v>
      </c>
      <c r="D8" s="4">
        <v>3</v>
      </c>
      <c r="E8" s="4">
        <v>4</v>
      </c>
      <c r="F8" s="5" t="s">
        <v>83</v>
      </c>
      <c r="G8" s="43" t="s">
        <v>84</v>
      </c>
    </row>
    <row r="9" spans="1:7" ht="16.5" x14ac:dyDescent="0.3">
      <c r="A9" s="7">
        <v>42856</v>
      </c>
      <c r="B9" s="4">
        <v>5</v>
      </c>
      <c r="C9" s="4">
        <v>5</v>
      </c>
      <c r="D9" s="4">
        <v>5</v>
      </c>
      <c r="E9" s="4">
        <v>5</v>
      </c>
      <c r="F9" s="5" t="s">
        <v>87</v>
      </c>
      <c r="G9" s="5" t="s">
        <v>105</v>
      </c>
    </row>
    <row r="10" spans="1:7" ht="16.5" x14ac:dyDescent="0.3">
      <c r="A10" s="7">
        <v>42856</v>
      </c>
      <c r="B10" s="4">
        <v>5</v>
      </c>
      <c r="C10" s="4">
        <v>5</v>
      </c>
      <c r="D10" s="4">
        <v>5</v>
      </c>
      <c r="E10" s="4">
        <v>5</v>
      </c>
      <c r="F10" s="5" t="s">
        <v>116</v>
      </c>
      <c r="G10" s="5" t="s">
        <v>117</v>
      </c>
    </row>
    <row r="11" spans="1:7" ht="16.5" x14ac:dyDescent="0.3">
      <c r="A11" s="7">
        <v>42856</v>
      </c>
      <c r="B11" s="4">
        <v>5</v>
      </c>
      <c r="C11" s="4">
        <v>5</v>
      </c>
      <c r="D11" s="4">
        <v>5</v>
      </c>
      <c r="E11" s="4">
        <v>5</v>
      </c>
      <c r="F11" s="5" t="s">
        <v>118</v>
      </c>
      <c r="G11" s="5" t="s">
        <v>119</v>
      </c>
    </row>
    <row r="12" spans="1:7" ht="16.5" x14ac:dyDescent="0.3">
      <c r="A12" s="7" t="s">
        <v>130</v>
      </c>
      <c r="B12" s="44">
        <f>SUM(B3:B11)/9</f>
        <v>4.5555555555555554</v>
      </c>
      <c r="C12" s="44">
        <f t="shared" ref="C12:E12" si="0">SUM(C3:C11)/9</f>
        <v>4.5555555555555554</v>
      </c>
      <c r="D12" s="44">
        <f t="shared" si="0"/>
        <v>4.666666666666667</v>
      </c>
      <c r="E12" s="44">
        <f t="shared" si="0"/>
        <v>4.5555555555555554</v>
      </c>
      <c r="F12" s="5"/>
      <c r="G12" s="5"/>
    </row>
    <row r="13" spans="1:7" ht="16.5" x14ac:dyDescent="0.3">
      <c r="A13" s="7">
        <v>42887</v>
      </c>
      <c r="B13" s="44">
        <v>5</v>
      </c>
      <c r="C13" s="44">
        <v>5</v>
      </c>
      <c r="D13" s="44">
        <v>5</v>
      </c>
      <c r="E13" s="44">
        <v>5</v>
      </c>
      <c r="F13" s="5" t="s">
        <v>141</v>
      </c>
      <c r="G13" s="5"/>
    </row>
    <row r="14" spans="1:7" ht="16.5" x14ac:dyDescent="0.3">
      <c r="A14" s="7">
        <v>42995</v>
      </c>
      <c r="B14" s="44">
        <v>3</v>
      </c>
      <c r="C14" s="44">
        <v>4</v>
      </c>
      <c r="D14" s="44">
        <v>5</v>
      </c>
      <c r="E14" s="44">
        <v>4</v>
      </c>
      <c r="F14" s="5" t="s">
        <v>151</v>
      </c>
      <c r="G14" s="5" t="s">
        <v>152</v>
      </c>
    </row>
    <row r="15" spans="1:7" ht="16.5" x14ac:dyDescent="0.3">
      <c r="A15" s="7">
        <v>42995</v>
      </c>
      <c r="B15" s="4">
        <v>5</v>
      </c>
      <c r="C15" s="4">
        <v>5</v>
      </c>
      <c r="D15" s="4">
        <v>5</v>
      </c>
      <c r="E15" s="4">
        <v>5</v>
      </c>
      <c r="F15" s="5" t="s">
        <v>157</v>
      </c>
      <c r="G15" s="5" t="s">
        <v>158</v>
      </c>
    </row>
    <row r="16" spans="1:7" ht="16.5" x14ac:dyDescent="0.3">
      <c r="A16" s="7">
        <v>43056</v>
      </c>
      <c r="B16" s="4">
        <v>4</v>
      </c>
      <c r="C16" s="4">
        <v>4</v>
      </c>
      <c r="D16" s="4">
        <v>5</v>
      </c>
      <c r="E16" s="4">
        <v>4</v>
      </c>
      <c r="F16" s="5" t="s">
        <v>187</v>
      </c>
      <c r="G16" s="5" t="s">
        <v>187</v>
      </c>
    </row>
    <row r="17" spans="1:7" ht="16.5" x14ac:dyDescent="0.3">
      <c r="A17" s="7">
        <v>43086</v>
      </c>
      <c r="B17" s="4">
        <v>5</v>
      </c>
      <c r="C17" s="4">
        <v>5</v>
      </c>
      <c r="D17" s="4">
        <v>5</v>
      </c>
      <c r="E17" s="4">
        <v>5</v>
      </c>
      <c r="F17" s="5" t="s">
        <v>192</v>
      </c>
      <c r="G17" s="5" t="s">
        <v>102</v>
      </c>
    </row>
    <row r="18" spans="1:7" ht="16.5" x14ac:dyDescent="0.3">
      <c r="A18" s="7">
        <v>43086</v>
      </c>
      <c r="B18" s="4">
        <v>5</v>
      </c>
      <c r="C18" s="4">
        <v>4</v>
      </c>
      <c r="D18" s="4">
        <v>5</v>
      </c>
      <c r="E18" s="4">
        <v>4</v>
      </c>
      <c r="F18" s="5" t="s">
        <v>87</v>
      </c>
      <c r="G18" s="5" t="s">
        <v>38</v>
      </c>
    </row>
    <row r="19" spans="1:7" ht="33" x14ac:dyDescent="0.3">
      <c r="A19" s="7">
        <v>43086</v>
      </c>
      <c r="B19" s="4">
        <v>5</v>
      </c>
      <c r="C19" s="4">
        <v>4</v>
      </c>
      <c r="D19" s="4">
        <v>5</v>
      </c>
      <c r="E19" s="4">
        <v>3</v>
      </c>
      <c r="F19" s="5" t="s">
        <v>198</v>
      </c>
      <c r="G19" s="43" t="s">
        <v>199</v>
      </c>
    </row>
    <row r="20" spans="1:7" ht="16.5" x14ac:dyDescent="0.3">
      <c r="A20" s="45" t="s">
        <v>26</v>
      </c>
      <c r="B20" s="4"/>
      <c r="C20" s="4"/>
      <c r="D20" s="4"/>
      <c r="E20" s="4"/>
      <c r="F20" s="5"/>
      <c r="G20" s="5"/>
    </row>
    <row r="21" spans="1:7" ht="16.5" x14ac:dyDescent="0.3">
      <c r="A21" s="7">
        <v>42736</v>
      </c>
      <c r="B21" s="4">
        <v>5</v>
      </c>
      <c r="C21" s="4">
        <v>5</v>
      </c>
      <c r="D21" s="4">
        <v>1</v>
      </c>
      <c r="E21" s="4">
        <v>5</v>
      </c>
      <c r="F21" s="5" t="s">
        <v>62</v>
      </c>
      <c r="G21" s="26" t="s">
        <v>63</v>
      </c>
    </row>
    <row r="22" spans="1:7" ht="16.5" x14ac:dyDescent="0.3">
      <c r="A22" s="19">
        <v>42995</v>
      </c>
      <c r="B22" s="4">
        <v>5</v>
      </c>
      <c r="C22" s="4">
        <v>3</v>
      </c>
      <c r="D22" s="4">
        <v>5</v>
      </c>
      <c r="E22" s="4">
        <v>4</v>
      </c>
      <c r="F22" s="5" t="s">
        <v>153</v>
      </c>
      <c r="G22" s="5" t="s">
        <v>154</v>
      </c>
    </row>
    <row r="23" spans="1:7" ht="16.5" x14ac:dyDescent="0.3">
      <c r="A23" s="19">
        <v>42995</v>
      </c>
      <c r="B23" s="4">
        <v>5</v>
      </c>
      <c r="C23" s="4">
        <v>5</v>
      </c>
      <c r="D23" s="4">
        <v>5</v>
      </c>
      <c r="E23" s="4">
        <v>5</v>
      </c>
      <c r="F23" s="5" t="s">
        <v>155</v>
      </c>
      <c r="G23" s="5" t="s">
        <v>54</v>
      </c>
    </row>
    <row r="24" spans="1:7" ht="30.75" x14ac:dyDescent="0.3">
      <c r="A24" s="46">
        <v>43056</v>
      </c>
      <c r="B24" s="4">
        <v>5</v>
      </c>
      <c r="C24" s="4">
        <v>5</v>
      </c>
      <c r="D24" s="4">
        <v>4</v>
      </c>
      <c r="E24" s="4">
        <v>5</v>
      </c>
      <c r="F24" s="1" t="s">
        <v>188</v>
      </c>
      <c r="G24" s="57" t="s">
        <v>189</v>
      </c>
    </row>
    <row r="25" spans="1:7" ht="16.5" x14ac:dyDescent="0.3">
      <c r="A25" s="45" t="s">
        <v>12</v>
      </c>
      <c r="B25" s="4"/>
      <c r="C25" s="4"/>
      <c r="D25" s="4"/>
      <c r="E25" s="4"/>
      <c r="F25" s="5"/>
      <c r="G25" s="5"/>
    </row>
    <row r="26" spans="1:7" x14ac:dyDescent="0.25">
      <c r="A26" s="8">
        <v>42705</v>
      </c>
      <c r="B26">
        <v>5</v>
      </c>
      <c r="C26">
        <v>5</v>
      </c>
      <c r="D26">
        <v>5</v>
      </c>
      <c r="E26">
        <v>5</v>
      </c>
      <c r="F26" s="1" t="s">
        <v>33</v>
      </c>
      <c r="G26" s="1" t="s">
        <v>34</v>
      </c>
    </row>
    <row r="27" spans="1:7" x14ac:dyDescent="0.25">
      <c r="A27" s="8">
        <v>42795</v>
      </c>
      <c r="B27">
        <v>5</v>
      </c>
      <c r="C27">
        <v>5</v>
      </c>
      <c r="D27">
        <v>5</v>
      </c>
      <c r="E27">
        <v>5</v>
      </c>
      <c r="F27" s="1" t="s">
        <v>65</v>
      </c>
      <c r="G27" s="1" t="s">
        <v>66</v>
      </c>
    </row>
    <row r="28" spans="1:7" ht="16.5" x14ac:dyDescent="0.3">
      <c r="A28" s="8">
        <v>42887</v>
      </c>
      <c r="B28" s="4">
        <v>4</v>
      </c>
      <c r="C28" s="4">
        <v>3</v>
      </c>
      <c r="D28" s="4">
        <v>3</v>
      </c>
      <c r="E28" s="4">
        <v>3</v>
      </c>
      <c r="F28" s="1" t="s">
        <v>131</v>
      </c>
      <c r="G28" s="1" t="s">
        <v>132</v>
      </c>
    </row>
    <row r="29" spans="1:7" ht="16.5" x14ac:dyDescent="0.3">
      <c r="A29" s="46">
        <v>43056</v>
      </c>
      <c r="B29" s="4">
        <v>3</v>
      </c>
      <c r="C29" s="4">
        <v>3</v>
      </c>
      <c r="D29" s="4">
        <v>3</v>
      </c>
      <c r="E29" s="4">
        <v>3</v>
      </c>
    </row>
    <row r="30" spans="1:7" x14ac:dyDescent="0.25">
      <c r="A30" s="46">
        <v>43056</v>
      </c>
      <c r="B30">
        <v>5</v>
      </c>
      <c r="C30">
        <v>5</v>
      </c>
      <c r="D30">
        <v>5</v>
      </c>
      <c r="E30">
        <v>5</v>
      </c>
      <c r="F30" s="1" t="s">
        <v>197</v>
      </c>
    </row>
  </sheetData>
  <printOptions gridLines="1"/>
  <pageMargins left="0.7" right="0.7" top="0.75" bottom="0.75" header="0.3" footer="0.3"/>
  <pageSetup orientation="portrait" r:id="rId1"/>
  <headerFooter>
    <oddHeader>&amp;CINDIVIDUAL DISCHARGE DATA&amp;R&amp;D&amp;T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4"/>
  <sheetViews>
    <sheetView topLeftCell="A46" workbookViewId="0">
      <selection activeCell="J67" sqref="J67"/>
    </sheetView>
  </sheetViews>
  <sheetFormatPr defaultRowHeight="15" x14ac:dyDescent="0.25"/>
  <cols>
    <col min="1" max="1" width="7.7109375" style="2" customWidth="1"/>
    <col min="2" max="2" width="6.28515625" customWidth="1"/>
    <col min="3" max="5" width="4.28515625" customWidth="1"/>
    <col min="6" max="6" width="43" style="1" customWidth="1"/>
    <col min="7" max="7" width="23" style="1" customWidth="1"/>
  </cols>
  <sheetData>
    <row r="1" spans="1:7" x14ac:dyDescent="0.25">
      <c r="A1" s="10" t="s">
        <v>23</v>
      </c>
      <c r="B1" s="9">
        <v>1</v>
      </c>
      <c r="C1" s="9">
        <v>2</v>
      </c>
      <c r="D1" s="9">
        <v>3</v>
      </c>
      <c r="E1" s="9">
        <v>4</v>
      </c>
      <c r="F1" s="9" t="s">
        <v>27</v>
      </c>
      <c r="G1" s="9" t="s">
        <v>28</v>
      </c>
    </row>
    <row r="2" spans="1:7" x14ac:dyDescent="0.25">
      <c r="A2" s="38" t="s">
        <v>25</v>
      </c>
      <c r="B2" s="40"/>
      <c r="C2" s="40"/>
      <c r="D2" s="40"/>
      <c r="E2" s="40"/>
      <c r="F2" s="40" t="s">
        <v>124</v>
      </c>
      <c r="G2" s="40" t="s">
        <v>125</v>
      </c>
    </row>
    <row r="3" spans="1:7" ht="12.75" customHeight="1" x14ac:dyDescent="0.25">
      <c r="A3" s="11">
        <v>42736</v>
      </c>
      <c r="B3" s="12">
        <v>5</v>
      </c>
      <c r="C3" s="12">
        <v>5</v>
      </c>
      <c r="D3" s="12">
        <v>1</v>
      </c>
      <c r="E3" s="12">
        <v>4</v>
      </c>
      <c r="F3" s="9" t="s">
        <v>41</v>
      </c>
      <c r="G3" s="9"/>
    </row>
    <row r="4" spans="1:7" ht="13.5" customHeight="1" x14ac:dyDescent="0.25">
      <c r="A4" s="11">
        <v>42736</v>
      </c>
      <c r="B4" s="12">
        <v>5</v>
      </c>
      <c r="C4" s="12">
        <v>5</v>
      </c>
      <c r="D4" s="12">
        <v>5</v>
      </c>
      <c r="E4" s="12">
        <v>5</v>
      </c>
      <c r="F4" s="13" t="s">
        <v>47</v>
      </c>
      <c r="G4" s="9" t="s">
        <v>46</v>
      </c>
    </row>
    <row r="5" spans="1:7" ht="12.75" customHeight="1" x14ac:dyDescent="0.25">
      <c r="A5" s="11">
        <v>42736</v>
      </c>
      <c r="B5" s="12">
        <v>3</v>
      </c>
      <c r="C5" s="12">
        <v>4</v>
      </c>
      <c r="D5" s="12">
        <v>5</v>
      </c>
      <c r="E5" s="12">
        <v>4</v>
      </c>
      <c r="F5" s="9" t="s">
        <v>44</v>
      </c>
      <c r="G5" s="9" t="s">
        <v>45</v>
      </c>
    </row>
    <row r="6" spans="1:7" ht="12" customHeight="1" x14ac:dyDescent="0.25">
      <c r="A6" s="11">
        <v>42736</v>
      </c>
      <c r="B6" s="12">
        <v>4</v>
      </c>
      <c r="C6" s="12">
        <v>4</v>
      </c>
      <c r="D6" s="12">
        <v>3</v>
      </c>
      <c r="E6" s="12">
        <v>4</v>
      </c>
      <c r="F6" s="9" t="s">
        <v>40</v>
      </c>
      <c r="G6" s="9"/>
    </row>
    <row r="7" spans="1:7" ht="14.25" customHeight="1" x14ac:dyDescent="0.25">
      <c r="A7" s="11">
        <v>42736</v>
      </c>
      <c r="B7" s="12">
        <v>5</v>
      </c>
      <c r="C7" s="12">
        <v>5</v>
      </c>
      <c r="D7" s="12">
        <v>5</v>
      </c>
      <c r="E7" s="12">
        <v>5</v>
      </c>
      <c r="F7" s="13" t="s">
        <v>42</v>
      </c>
      <c r="G7" s="9" t="s">
        <v>43</v>
      </c>
    </row>
    <row r="8" spans="1:7" ht="12" customHeight="1" x14ac:dyDescent="0.25">
      <c r="A8" s="11">
        <v>42736</v>
      </c>
      <c r="B8" s="12">
        <v>5</v>
      </c>
      <c r="C8" s="12">
        <v>5</v>
      </c>
      <c r="D8" s="12">
        <v>5</v>
      </c>
      <c r="E8" s="12">
        <v>5</v>
      </c>
      <c r="F8" s="9"/>
      <c r="G8" s="9"/>
    </row>
    <row r="9" spans="1:7" x14ac:dyDescent="0.25">
      <c r="A9" s="36" t="s">
        <v>126</v>
      </c>
      <c r="B9" s="29">
        <f>SUM(B3:B8)/6</f>
        <v>4.5</v>
      </c>
      <c r="C9" s="29">
        <f t="shared" ref="C9:E9" si="0">SUM(C3:C8)/6</f>
        <v>4.666666666666667</v>
      </c>
      <c r="D9" s="29">
        <f t="shared" si="0"/>
        <v>4</v>
      </c>
      <c r="E9" s="29">
        <f t="shared" si="0"/>
        <v>4.5</v>
      </c>
      <c r="F9" s="9"/>
      <c r="G9" s="9"/>
    </row>
    <row r="10" spans="1:7" x14ac:dyDescent="0.25">
      <c r="A10" s="11">
        <v>42795</v>
      </c>
      <c r="B10" s="12">
        <v>5</v>
      </c>
      <c r="C10" s="12">
        <v>5</v>
      </c>
      <c r="D10" s="12">
        <v>5</v>
      </c>
      <c r="E10" s="12">
        <v>5</v>
      </c>
      <c r="F10" s="9" t="s">
        <v>75</v>
      </c>
      <c r="G10" s="9" t="s">
        <v>38</v>
      </c>
    </row>
    <row r="11" spans="1:7" x14ac:dyDescent="0.25">
      <c r="A11" s="11">
        <v>42795</v>
      </c>
      <c r="B11" s="12">
        <v>5</v>
      </c>
      <c r="C11" s="12">
        <v>5</v>
      </c>
      <c r="D11" s="12">
        <v>5</v>
      </c>
      <c r="E11" s="12">
        <v>5</v>
      </c>
      <c r="F11" s="9"/>
      <c r="G11" s="9"/>
    </row>
    <row r="12" spans="1:7" x14ac:dyDescent="0.25">
      <c r="A12" s="11">
        <v>42795</v>
      </c>
      <c r="B12" s="12">
        <v>5</v>
      </c>
      <c r="C12" s="12">
        <v>5</v>
      </c>
      <c r="D12" s="12">
        <v>4</v>
      </c>
      <c r="E12" s="12">
        <v>5</v>
      </c>
      <c r="F12" s="9" t="s">
        <v>67</v>
      </c>
      <c r="G12" s="9" t="s">
        <v>68</v>
      </c>
    </row>
    <row r="13" spans="1:7" ht="27" x14ac:dyDescent="0.25">
      <c r="A13" s="11">
        <v>42795</v>
      </c>
      <c r="B13" s="12">
        <v>5</v>
      </c>
      <c r="C13" s="12">
        <v>5</v>
      </c>
      <c r="D13" s="12">
        <v>5</v>
      </c>
      <c r="E13" s="12">
        <v>5</v>
      </c>
      <c r="F13" s="13" t="s">
        <v>70</v>
      </c>
      <c r="G13" s="9" t="s">
        <v>69</v>
      </c>
    </row>
    <row r="14" spans="1:7" x14ac:dyDescent="0.25">
      <c r="A14" s="11">
        <v>42795</v>
      </c>
      <c r="B14" s="12">
        <v>5</v>
      </c>
      <c r="C14" s="12">
        <v>5</v>
      </c>
      <c r="D14" s="12">
        <v>5</v>
      </c>
      <c r="E14" s="12">
        <v>5</v>
      </c>
      <c r="F14" s="9" t="s">
        <v>71</v>
      </c>
      <c r="G14" s="9"/>
    </row>
    <row r="15" spans="1:7" x14ac:dyDescent="0.25">
      <c r="A15" s="11">
        <v>42795</v>
      </c>
      <c r="B15" s="12">
        <v>3</v>
      </c>
      <c r="C15" s="12">
        <v>3</v>
      </c>
      <c r="D15" s="12">
        <v>4</v>
      </c>
      <c r="E15" s="12">
        <v>4</v>
      </c>
      <c r="F15" s="9" t="s">
        <v>72</v>
      </c>
      <c r="G15" s="9" t="s">
        <v>73</v>
      </c>
    </row>
    <row r="16" spans="1:7" x14ac:dyDescent="0.25">
      <c r="A16" s="11">
        <v>42795</v>
      </c>
      <c r="B16" s="12">
        <v>4</v>
      </c>
      <c r="C16" s="12">
        <v>3</v>
      </c>
      <c r="D16" s="12">
        <v>4</v>
      </c>
      <c r="E16" s="12">
        <v>2</v>
      </c>
      <c r="F16" s="9" t="s">
        <v>74</v>
      </c>
      <c r="G16" s="9"/>
    </row>
    <row r="17" spans="1:7" x14ac:dyDescent="0.25">
      <c r="A17" s="11">
        <v>42795</v>
      </c>
      <c r="B17" s="12">
        <v>5</v>
      </c>
      <c r="C17" s="12">
        <v>5</v>
      </c>
      <c r="D17" s="12">
        <v>5</v>
      </c>
      <c r="E17" s="12">
        <v>5</v>
      </c>
      <c r="F17" s="9"/>
      <c r="G17" s="9"/>
    </row>
    <row r="18" spans="1:7" x14ac:dyDescent="0.25">
      <c r="A18" s="30" t="s">
        <v>127</v>
      </c>
      <c r="B18" s="29">
        <f>SUM(B10:B17)/8</f>
        <v>4.625</v>
      </c>
      <c r="C18" s="29">
        <f t="shared" ref="C18:E18" si="1">SUM(C10:C17)/8</f>
        <v>4.5</v>
      </c>
      <c r="D18" s="29">
        <f t="shared" si="1"/>
        <v>4.625</v>
      </c>
      <c r="E18" s="29">
        <f t="shared" si="1"/>
        <v>4.5</v>
      </c>
      <c r="F18" s="9"/>
      <c r="G18" s="9"/>
    </row>
    <row r="19" spans="1:7" x14ac:dyDescent="0.25">
      <c r="A19" s="21">
        <v>42856</v>
      </c>
      <c r="B19" s="20">
        <v>5</v>
      </c>
      <c r="C19" s="20">
        <v>5</v>
      </c>
      <c r="D19" s="20">
        <v>5</v>
      </c>
      <c r="E19" s="20">
        <v>5</v>
      </c>
      <c r="F19" s="31" t="s">
        <v>97</v>
      </c>
      <c r="G19" s="34" t="s">
        <v>98</v>
      </c>
    </row>
    <row r="20" spans="1:7" x14ac:dyDescent="0.25">
      <c r="A20" s="21">
        <v>42856</v>
      </c>
      <c r="B20" s="20">
        <v>5</v>
      </c>
      <c r="C20" s="20">
        <v>5</v>
      </c>
      <c r="D20" s="20">
        <v>5</v>
      </c>
      <c r="E20" s="20">
        <v>5</v>
      </c>
      <c r="F20" s="31"/>
      <c r="G20" s="34"/>
    </row>
    <row r="21" spans="1:7" x14ac:dyDescent="0.25">
      <c r="A21" s="21">
        <v>42856</v>
      </c>
      <c r="B21" s="20">
        <v>5</v>
      </c>
      <c r="C21" s="20">
        <v>5</v>
      </c>
      <c r="D21" s="20">
        <v>5</v>
      </c>
      <c r="E21" s="20">
        <v>5</v>
      </c>
      <c r="F21" s="31" t="s">
        <v>87</v>
      </c>
      <c r="G21" s="34" t="s">
        <v>38</v>
      </c>
    </row>
    <row r="22" spans="1:7" x14ac:dyDescent="0.25">
      <c r="A22" s="21">
        <v>42856</v>
      </c>
      <c r="B22" s="20">
        <v>5</v>
      </c>
      <c r="C22" s="20">
        <v>5</v>
      </c>
      <c r="D22" s="20">
        <v>5</v>
      </c>
      <c r="E22" s="20">
        <v>5</v>
      </c>
      <c r="F22" s="31"/>
      <c r="G22" s="34" t="s">
        <v>89</v>
      </c>
    </row>
    <row r="23" spans="1:7" ht="13.5" customHeight="1" x14ac:dyDescent="0.25">
      <c r="A23" s="21">
        <v>42856</v>
      </c>
      <c r="B23" s="20">
        <v>5</v>
      </c>
      <c r="C23" s="20">
        <v>5</v>
      </c>
      <c r="D23" s="20">
        <v>5</v>
      </c>
      <c r="E23" s="20">
        <v>5</v>
      </c>
      <c r="F23" s="32" t="s">
        <v>90</v>
      </c>
      <c r="G23" s="34" t="s">
        <v>91</v>
      </c>
    </row>
    <row r="24" spans="1:7" x14ac:dyDescent="0.25">
      <c r="A24" s="21">
        <v>42856</v>
      </c>
      <c r="B24" s="20">
        <v>5</v>
      </c>
      <c r="C24" s="20">
        <v>5</v>
      </c>
      <c r="D24" s="20">
        <v>5</v>
      </c>
      <c r="E24" s="20">
        <v>5</v>
      </c>
      <c r="F24" s="31" t="s">
        <v>92</v>
      </c>
      <c r="G24" s="34" t="s">
        <v>93</v>
      </c>
    </row>
    <row r="25" spans="1:7" x14ac:dyDescent="0.25">
      <c r="A25" s="21">
        <v>42856</v>
      </c>
      <c r="B25" s="20">
        <v>1</v>
      </c>
      <c r="C25" s="20">
        <v>1</v>
      </c>
      <c r="D25" s="20">
        <v>4</v>
      </c>
      <c r="E25" s="20">
        <v>2</v>
      </c>
      <c r="F25" s="31" t="s">
        <v>94</v>
      </c>
      <c r="G25" s="34" t="s">
        <v>95</v>
      </c>
    </row>
    <row r="26" spans="1:7" x14ac:dyDescent="0.25">
      <c r="A26" s="21">
        <v>42856</v>
      </c>
      <c r="B26" s="20">
        <v>4</v>
      </c>
      <c r="C26" s="20">
        <v>3</v>
      </c>
      <c r="D26" s="20">
        <v>3</v>
      </c>
      <c r="E26" s="20">
        <v>4</v>
      </c>
      <c r="F26" s="31" t="s">
        <v>96</v>
      </c>
      <c r="G26" s="34" t="s">
        <v>96</v>
      </c>
    </row>
    <row r="27" spans="1:7" x14ac:dyDescent="0.25">
      <c r="A27" s="37" t="s">
        <v>128</v>
      </c>
      <c r="B27" s="29">
        <f>SUM(B19:B26)/8</f>
        <v>4.375</v>
      </c>
      <c r="C27" s="29">
        <f t="shared" ref="C27:E27" si="2">SUM(C19:C26)/8</f>
        <v>4.25</v>
      </c>
      <c r="D27" s="29">
        <f t="shared" si="2"/>
        <v>4.625</v>
      </c>
      <c r="E27" s="29">
        <f t="shared" si="2"/>
        <v>4.5</v>
      </c>
      <c r="F27" s="31"/>
      <c r="G27" s="34"/>
    </row>
    <row r="28" spans="1:7" ht="27" x14ac:dyDescent="0.25">
      <c r="A28" s="49">
        <v>42995</v>
      </c>
      <c r="B28" s="50"/>
      <c r="C28" s="50"/>
      <c r="D28" s="50"/>
      <c r="E28" s="50"/>
      <c r="F28" s="51" t="s">
        <v>144</v>
      </c>
      <c r="G28" s="52" t="s">
        <v>145</v>
      </c>
    </row>
    <row r="29" spans="1:7" x14ac:dyDescent="0.25">
      <c r="A29" s="49">
        <v>42995</v>
      </c>
      <c r="B29" s="50">
        <v>5</v>
      </c>
      <c r="C29" s="50">
        <v>5</v>
      </c>
      <c r="D29" s="50">
        <v>5</v>
      </c>
      <c r="E29" s="50">
        <v>5</v>
      </c>
      <c r="F29" s="53" t="s">
        <v>146</v>
      </c>
      <c r="G29" s="52"/>
    </row>
    <row r="30" spans="1:7" x14ac:dyDescent="0.25">
      <c r="A30" s="49">
        <v>42995</v>
      </c>
      <c r="B30" s="50">
        <v>4</v>
      </c>
      <c r="C30" s="50">
        <v>5</v>
      </c>
      <c r="D30" s="50">
        <v>4</v>
      </c>
      <c r="E30" s="50">
        <v>5</v>
      </c>
      <c r="F30" s="53" t="s">
        <v>147</v>
      </c>
      <c r="G30" s="52"/>
    </row>
    <row r="31" spans="1:7" x14ac:dyDescent="0.25">
      <c r="A31" s="49">
        <v>42995</v>
      </c>
      <c r="B31" s="50">
        <v>5</v>
      </c>
      <c r="C31" s="50">
        <v>5</v>
      </c>
      <c r="D31" s="50">
        <v>5</v>
      </c>
      <c r="E31" s="50">
        <v>5</v>
      </c>
      <c r="F31" s="53" t="s">
        <v>148</v>
      </c>
      <c r="G31" s="52" t="s">
        <v>149</v>
      </c>
    </row>
    <row r="32" spans="1:7" x14ac:dyDescent="0.25">
      <c r="A32" s="49">
        <v>42995</v>
      </c>
      <c r="B32" s="50">
        <v>5</v>
      </c>
      <c r="C32" s="50">
        <v>5</v>
      </c>
      <c r="D32" s="50">
        <v>5</v>
      </c>
      <c r="E32" s="50">
        <v>5</v>
      </c>
      <c r="F32" s="53"/>
      <c r="G32" s="52"/>
    </row>
    <row r="33" spans="1:7" x14ac:dyDescent="0.25">
      <c r="A33" s="49">
        <v>42995</v>
      </c>
      <c r="B33" s="50"/>
      <c r="C33" s="50"/>
      <c r="D33" s="50"/>
      <c r="E33" s="50"/>
      <c r="F33" s="53"/>
      <c r="G33" s="52"/>
    </row>
    <row r="34" spans="1:7" x14ac:dyDescent="0.25">
      <c r="A34" s="49">
        <v>42995</v>
      </c>
      <c r="B34" s="50"/>
      <c r="C34" s="50"/>
      <c r="D34" s="50"/>
      <c r="E34" s="50"/>
      <c r="F34" s="53"/>
      <c r="G34" s="52"/>
    </row>
    <row r="35" spans="1:7" x14ac:dyDescent="0.25">
      <c r="A35" s="38" t="s">
        <v>26</v>
      </c>
      <c r="B35" s="39"/>
      <c r="C35" s="39"/>
      <c r="D35" s="39"/>
      <c r="E35" s="39"/>
      <c r="F35" s="40" t="s">
        <v>124</v>
      </c>
      <c r="G35" s="40" t="s">
        <v>125</v>
      </c>
    </row>
    <row r="36" spans="1:7" x14ac:dyDescent="0.25">
      <c r="A36" s="11">
        <v>42736</v>
      </c>
      <c r="B36" s="12">
        <v>5</v>
      </c>
      <c r="C36" s="12">
        <v>5</v>
      </c>
      <c r="D36" s="12">
        <v>5</v>
      </c>
      <c r="E36" s="12">
        <v>5</v>
      </c>
      <c r="F36" s="9"/>
      <c r="G36" s="9"/>
    </row>
    <row r="37" spans="1:7" x14ac:dyDescent="0.25">
      <c r="A37" s="11">
        <v>42736</v>
      </c>
      <c r="B37" s="12">
        <v>5</v>
      </c>
      <c r="C37" s="12">
        <v>5</v>
      </c>
      <c r="D37" s="12">
        <v>5</v>
      </c>
      <c r="E37" s="12">
        <v>5</v>
      </c>
      <c r="F37" s="9" t="s">
        <v>50</v>
      </c>
      <c r="G37" s="9" t="s">
        <v>51</v>
      </c>
    </row>
    <row r="38" spans="1:7" x14ac:dyDescent="0.25">
      <c r="A38" s="11">
        <v>42736</v>
      </c>
      <c r="B38" s="12">
        <v>5</v>
      </c>
      <c r="C38" s="12">
        <v>5</v>
      </c>
      <c r="D38" s="12">
        <v>5</v>
      </c>
      <c r="E38" s="12">
        <v>5</v>
      </c>
      <c r="F38" s="9"/>
      <c r="G38" s="9"/>
    </row>
    <row r="39" spans="1:7" ht="16.5" customHeight="1" x14ac:dyDescent="0.25">
      <c r="A39" s="11">
        <v>42736</v>
      </c>
      <c r="B39" s="12">
        <v>5</v>
      </c>
      <c r="C39" s="12">
        <v>4</v>
      </c>
      <c r="D39" s="12">
        <v>5</v>
      </c>
      <c r="E39" s="12">
        <v>4</v>
      </c>
      <c r="F39" s="9" t="s">
        <v>53</v>
      </c>
      <c r="G39" s="13" t="s">
        <v>52</v>
      </c>
    </row>
    <row r="40" spans="1:7" x14ac:dyDescent="0.25">
      <c r="A40" s="11">
        <v>42736</v>
      </c>
      <c r="B40" s="12">
        <v>5</v>
      </c>
      <c r="C40" s="12">
        <v>5</v>
      </c>
      <c r="D40" s="12">
        <v>5</v>
      </c>
      <c r="E40" s="12">
        <v>5</v>
      </c>
      <c r="F40" s="9" t="s">
        <v>48</v>
      </c>
      <c r="G40" s="9" t="s">
        <v>49</v>
      </c>
    </row>
    <row r="41" spans="1:7" x14ac:dyDescent="0.25">
      <c r="A41" s="36" t="s">
        <v>126</v>
      </c>
      <c r="B41" s="29">
        <f>SUM(B36:B40)/5</f>
        <v>5</v>
      </c>
      <c r="C41" s="29">
        <f t="shared" ref="C41:E41" si="3">SUM(C36:C40)/5</f>
        <v>4.8</v>
      </c>
      <c r="D41" s="29">
        <f t="shared" si="3"/>
        <v>5</v>
      </c>
      <c r="E41" s="29">
        <f t="shared" si="3"/>
        <v>4.8</v>
      </c>
      <c r="F41" s="33" t="s">
        <v>76</v>
      </c>
      <c r="G41" s="9"/>
    </row>
    <row r="42" spans="1:7" x14ac:dyDescent="0.25">
      <c r="A42" s="22">
        <v>42856</v>
      </c>
      <c r="B42" s="14">
        <v>5</v>
      </c>
      <c r="C42" s="14">
        <v>5</v>
      </c>
      <c r="D42" s="14">
        <v>5</v>
      </c>
      <c r="E42" s="14">
        <v>5</v>
      </c>
      <c r="F42" s="9" t="s">
        <v>108</v>
      </c>
      <c r="G42" s="9" t="s">
        <v>109</v>
      </c>
    </row>
    <row r="43" spans="1:7" x14ac:dyDescent="0.25">
      <c r="A43" s="22">
        <v>42856</v>
      </c>
      <c r="B43" s="14">
        <v>5</v>
      </c>
      <c r="C43" s="14">
        <v>5</v>
      </c>
      <c r="D43" s="14">
        <v>5</v>
      </c>
      <c r="E43" s="14">
        <v>5</v>
      </c>
      <c r="F43" s="9" t="s">
        <v>110</v>
      </c>
      <c r="G43" s="9" t="s">
        <v>38</v>
      </c>
    </row>
    <row r="44" spans="1:7" x14ac:dyDescent="0.25">
      <c r="A44" s="22">
        <v>42856</v>
      </c>
      <c r="B44" s="14">
        <v>5</v>
      </c>
      <c r="C44" s="14">
        <v>4</v>
      </c>
      <c r="D44" s="14">
        <v>4</v>
      </c>
      <c r="E44" s="14">
        <v>5</v>
      </c>
      <c r="F44" s="9" t="s">
        <v>111</v>
      </c>
      <c r="G44" s="9" t="s">
        <v>38</v>
      </c>
    </row>
    <row r="45" spans="1:7" x14ac:dyDescent="0.25">
      <c r="A45" s="22">
        <v>42856</v>
      </c>
      <c r="B45" s="14">
        <v>5</v>
      </c>
      <c r="C45" s="14">
        <v>4</v>
      </c>
      <c r="D45" s="14">
        <v>5</v>
      </c>
      <c r="E45" s="14">
        <v>5</v>
      </c>
      <c r="F45" s="9" t="s">
        <v>112</v>
      </c>
      <c r="G45" s="9" t="s">
        <v>113</v>
      </c>
    </row>
    <row r="46" spans="1:7" x14ac:dyDescent="0.25">
      <c r="A46" s="30" t="s">
        <v>127</v>
      </c>
      <c r="B46" s="29">
        <f>SUM(B42:B45)/4</f>
        <v>5</v>
      </c>
      <c r="C46" s="29">
        <f t="shared" ref="C46:E46" si="4">SUM(C42:C45)/4</f>
        <v>4.5</v>
      </c>
      <c r="D46" s="29">
        <f t="shared" si="4"/>
        <v>4.75</v>
      </c>
      <c r="E46" s="29">
        <f t="shared" si="4"/>
        <v>5</v>
      </c>
      <c r="F46" s="33" t="s">
        <v>76</v>
      </c>
      <c r="G46" s="9"/>
    </row>
    <row r="47" spans="1:7" x14ac:dyDescent="0.25">
      <c r="A47" s="48">
        <v>42917</v>
      </c>
      <c r="B47" s="47">
        <v>4</v>
      </c>
      <c r="C47" s="47">
        <v>5</v>
      </c>
      <c r="D47" s="47">
        <v>4</v>
      </c>
      <c r="E47" s="47">
        <v>4</v>
      </c>
      <c r="F47" s="33" t="s">
        <v>133</v>
      </c>
      <c r="G47" s="9" t="s">
        <v>134</v>
      </c>
    </row>
    <row r="48" spans="1:7" x14ac:dyDescent="0.25">
      <c r="A48" s="48">
        <v>42917</v>
      </c>
      <c r="B48" s="47">
        <v>5</v>
      </c>
      <c r="C48" s="47">
        <v>5</v>
      </c>
      <c r="D48" s="47">
        <v>5</v>
      </c>
      <c r="E48" s="47">
        <v>5</v>
      </c>
      <c r="F48" s="33" t="s">
        <v>135</v>
      </c>
      <c r="G48" s="9" t="s">
        <v>136</v>
      </c>
    </row>
    <row r="49" spans="1:7" x14ac:dyDescent="0.25">
      <c r="A49" s="48">
        <v>42917</v>
      </c>
      <c r="B49" s="47">
        <v>5</v>
      </c>
      <c r="C49" s="47">
        <v>4</v>
      </c>
      <c r="D49" s="47">
        <v>5</v>
      </c>
      <c r="E49" s="47">
        <v>4</v>
      </c>
      <c r="F49" s="33" t="s">
        <v>137</v>
      </c>
      <c r="G49" s="9" t="s">
        <v>40</v>
      </c>
    </row>
    <row r="50" spans="1:7" x14ac:dyDescent="0.25">
      <c r="A50" s="48">
        <v>42917</v>
      </c>
      <c r="B50" s="47">
        <v>5</v>
      </c>
      <c r="C50" s="47">
        <v>5</v>
      </c>
      <c r="D50" s="47">
        <v>5</v>
      </c>
      <c r="E50" s="47">
        <v>5</v>
      </c>
      <c r="F50" s="33"/>
      <c r="G50" s="9"/>
    </row>
    <row r="51" spans="1:7" x14ac:dyDescent="0.25">
      <c r="A51" s="48">
        <v>42917</v>
      </c>
      <c r="B51" s="47">
        <v>5</v>
      </c>
      <c r="C51" s="47">
        <v>5</v>
      </c>
      <c r="D51" s="47">
        <v>5</v>
      </c>
      <c r="E51" s="47">
        <v>5</v>
      </c>
      <c r="F51" s="33" t="s">
        <v>138</v>
      </c>
      <c r="G51" s="9"/>
    </row>
    <row r="52" spans="1:7" x14ac:dyDescent="0.25">
      <c r="A52" s="48">
        <v>42917</v>
      </c>
      <c r="B52" s="47">
        <v>5</v>
      </c>
      <c r="C52" s="47">
        <v>5</v>
      </c>
      <c r="D52" s="47">
        <v>3</v>
      </c>
      <c r="E52" s="47">
        <v>5</v>
      </c>
      <c r="F52" s="33" t="s">
        <v>139</v>
      </c>
      <c r="G52" s="9" t="s">
        <v>140</v>
      </c>
    </row>
    <row r="53" spans="1:7" x14ac:dyDescent="0.25">
      <c r="A53" s="30" t="s">
        <v>128</v>
      </c>
      <c r="B53" s="29">
        <f>SUM(B47:B52)/6</f>
        <v>4.833333333333333</v>
      </c>
      <c r="C53" s="29">
        <f t="shared" ref="C53:E53" si="5">SUM(C47:C52)/6</f>
        <v>4.833333333333333</v>
      </c>
      <c r="D53" s="29">
        <f t="shared" si="5"/>
        <v>4.5</v>
      </c>
      <c r="E53" s="29">
        <f t="shared" si="5"/>
        <v>4.666666666666667</v>
      </c>
      <c r="F53" s="33"/>
      <c r="G53" s="9"/>
    </row>
    <row r="54" spans="1:7" x14ac:dyDescent="0.25">
      <c r="A54" s="38" t="s">
        <v>12</v>
      </c>
      <c r="B54" s="41"/>
      <c r="C54" s="41"/>
      <c r="D54" s="41"/>
      <c r="E54" s="41"/>
      <c r="F54" s="40" t="s">
        <v>124</v>
      </c>
      <c r="G54" s="40" t="s">
        <v>125</v>
      </c>
    </row>
    <row r="55" spans="1:7" ht="17.25" customHeight="1" x14ac:dyDescent="0.25">
      <c r="A55" s="11">
        <v>42736</v>
      </c>
      <c r="B55" s="15">
        <v>1</v>
      </c>
      <c r="C55" s="15">
        <v>1</v>
      </c>
      <c r="D55" s="15">
        <v>1</v>
      </c>
      <c r="E55" s="15">
        <v>1</v>
      </c>
      <c r="F55" s="9" t="s">
        <v>38</v>
      </c>
      <c r="G55" s="13" t="s">
        <v>59</v>
      </c>
    </row>
    <row r="56" spans="1:7" x14ac:dyDescent="0.25">
      <c r="A56" s="11">
        <v>42736</v>
      </c>
      <c r="B56" s="12">
        <v>4</v>
      </c>
      <c r="C56" s="12">
        <v>2</v>
      </c>
      <c r="D56" s="12">
        <v>5</v>
      </c>
      <c r="E56" s="12">
        <v>5</v>
      </c>
      <c r="F56" s="9" t="s">
        <v>56</v>
      </c>
      <c r="G56" s="9" t="s">
        <v>57</v>
      </c>
    </row>
    <row r="57" spans="1:7" x14ac:dyDescent="0.25">
      <c r="A57" s="11">
        <v>42736</v>
      </c>
      <c r="B57" s="12">
        <v>5</v>
      </c>
      <c r="C57" s="12">
        <v>5</v>
      </c>
      <c r="D57" s="12">
        <v>5</v>
      </c>
      <c r="E57" s="12">
        <v>5</v>
      </c>
      <c r="F57" s="13" t="s">
        <v>39</v>
      </c>
      <c r="G57" s="9" t="s">
        <v>38</v>
      </c>
    </row>
    <row r="58" spans="1:7" x14ac:dyDescent="0.25">
      <c r="A58" s="11">
        <v>42736</v>
      </c>
      <c r="B58" s="15">
        <v>5</v>
      </c>
      <c r="C58" s="15">
        <v>5</v>
      </c>
      <c r="D58" s="15">
        <v>5</v>
      </c>
      <c r="E58" s="15">
        <v>5</v>
      </c>
      <c r="F58" s="16" t="s">
        <v>58</v>
      </c>
      <c r="G58" s="16"/>
    </row>
    <row r="59" spans="1:7" x14ac:dyDescent="0.25">
      <c r="A59" s="36" t="s">
        <v>126</v>
      </c>
      <c r="B59" s="18">
        <f>SUM(B55:B58)/4</f>
        <v>3.75</v>
      </c>
      <c r="C59" s="18">
        <f t="shared" ref="C59:E59" si="6">SUM(C55:C58)/4</f>
        <v>3.25</v>
      </c>
      <c r="D59" s="18">
        <f t="shared" si="6"/>
        <v>4</v>
      </c>
      <c r="E59" s="18">
        <f t="shared" si="6"/>
        <v>4</v>
      </c>
      <c r="F59" s="31" t="s">
        <v>76</v>
      </c>
      <c r="G59" s="35"/>
    </row>
    <row r="60" spans="1:7" x14ac:dyDescent="0.25">
      <c r="A60" s="22">
        <v>42856</v>
      </c>
      <c r="B60" s="17">
        <v>3</v>
      </c>
      <c r="C60" s="17">
        <v>4</v>
      </c>
      <c r="D60" s="17">
        <v>5</v>
      </c>
      <c r="E60" s="17">
        <v>3</v>
      </c>
      <c r="F60" s="16"/>
      <c r="G60" s="16"/>
    </row>
    <row r="61" spans="1:7" x14ac:dyDescent="0.25">
      <c r="A61" s="22">
        <v>42856</v>
      </c>
      <c r="B61" s="6">
        <v>4</v>
      </c>
      <c r="C61" s="6">
        <v>4</v>
      </c>
      <c r="D61" s="6">
        <v>4</v>
      </c>
      <c r="E61" s="6">
        <v>4</v>
      </c>
      <c r="F61" s="1" t="s">
        <v>99</v>
      </c>
      <c r="G61" s="1" t="s">
        <v>61</v>
      </c>
    </row>
    <row r="62" spans="1:7" x14ac:dyDescent="0.25">
      <c r="A62" s="22">
        <v>42856</v>
      </c>
      <c r="B62" s="6">
        <v>4</v>
      </c>
      <c r="C62" s="6">
        <v>3</v>
      </c>
      <c r="D62" s="6">
        <v>3</v>
      </c>
      <c r="E62" s="6">
        <v>3</v>
      </c>
      <c r="F62" s="1" t="s">
        <v>100</v>
      </c>
      <c r="G62" s="1" t="s">
        <v>61</v>
      </c>
    </row>
    <row r="63" spans="1:7" x14ac:dyDescent="0.25">
      <c r="A63" s="22">
        <v>42856</v>
      </c>
      <c r="B63" s="6">
        <v>4</v>
      </c>
      <c r="C63" s="6">
        <v>4</v>
      </c>
      <c r="D63" s="6">
        <v>4</v>
      </c>
      <c r="E63" s="6">
        <v>4</v>
      </c>
      <c r="F63" s="1" t="s">
        <v>101</v>
      </c>
      <c r="G63" s="1" t="s">
        <v>102</v>
      </c>
    </row>
    <row r="64" spans="1:7" x14ac:dyDescent="0.25">
      <c r="A64" s="22">
        <v>42856</v>
      </c>
      <c r="B64" s="6">
        <v>3</v>
      </c>
      <c r="C64" s="6">
        <v>4</v>
      </c>
      <c r="D64" s="6">
        <v>3</v>
      </c>
      <c r="E64" s="6">
        <v>3</v>
      </c>
      <c r="F64" s="1" t="s">
        <v>129</v>
      </c>
      <c r="G64" s="23" t="s">
        <v>103</v>
      </c>
    </row>
    <row r="65" spans="1:7" x14ac:dyDescent="0.25">
      <c r="A65" s="30" t="s">
        <v>127</v>
      </c>
      <c r="B65" s="42">
        <f>SUM(B60:B64)/5</f>
        <v>3.6</v>
      </c>
      <c r="C65" s="42">
        <f t="shared" ref="C65:E65" si="7">SUM(C60:C64)/5</f>
        <v>3.8</v>
      </c>
      <c r="D65" s="42">
        <f t="shared" si="7"/>
        <v>3.8</v>
      </c>
      <c r="E65" s="42">
        <f t="shared" si="7"/>
        <v>3.4</v>
      </c>
    </row>
    <row r="66" spans="1:7" x14ac:dyDescent="0.25">
      <c r="A66" s="46">
        <v>42979</v>
      </c>
      <c r="B66" s="6">
        <v>5</v>
      </c>
      <c r="C66" s="6">
        <v>5</v>
      </c>
      <c r="D66" s="6">
        <v>5</v>
      </c>
      <c r="E66" s="6">
        <v>5</v>
      </c>
      <c r="F66" s="1" t="s">
        <v>159</v>
      </c>
      <c r="G66" s="1" t="s">
        <v>160</v>
      </c>
    </row>
    <row r="67" spans="1:7" x14ac:dyDescent="0.25">
      <c r="A67" s="46">
        <v>42979</v>
      </c>
      <c r="B67" s="6">
        <v>5</v>
      </c>
      <c r="C67" s="6">
        <v>5</v>
      </c>
      <c r="D67" s="6">
        <v>5</v>
      </c>
      <c r="E67" s="6">
        <v>5</v>
      </c>
      <c r="G67" s="1" t="s">
        <v>161</v>
      </c>
    </row>
    <row r="68" spans="1:7" x14ac:dyDescent="0.25">
      <c r="A68" s="46">
        <v>42979</v>
      </c>
      <c r="B68" s="6">
        <v>5</v>
      </c>
      <c r="C68" s="6">
        <v>5</v>
      </c>
      <c r="D68" s="6">
        <v>5</v>
      </c>
      <c r="E68" s="6">
        <v>5</v>
      </c>
      <c r="F68" s="1" t="s">
        <v>162</v>
      </c>
      <c r="G68" s="1" t="s">
        <v>163</v>
      </c>
    </row>
    <row r="69" spans="1:7" x14ac:dyDescent="0.25">
      <c r="A69" s="46">
        <v>42979</v>
      </c>
      <c r="B69" s="6">
        <v>4</v>
      </c>
      <c r="C69" s="6">
        <v>5</v>
      </c>
      <c r="D69" s="6">
        <v>4</v>
      </c>
      <c r="E69" s="6">
        <v>5</v>
      </c>
      <c r="F69" s="1" t="s">
        <v>164</v>
      </c>
      <c r="G69" s="1" t="s">
        <v>165</v>
      </c>
    </row>
    <row r="79" spans="1:7" x14ac:dyDescent="0.25">
      <c r="A79"/>
      <c r="F79"/>
      <c r="G79"/>
    </row>
    <row r="80" spans="1:7" x14ac:dyDescent="0.25">
      <c r="A80"/>
      <c r="F80"/>
      <c r="G80"/>
    </row>
    <row r="81" spans="1:7" x14ac:dyDescent="0.25">
      <c r="A81"/>
      <c r="F81"/>
      <c r="G81"/>
    </row>
    <row r="82" spans="1:7" x14ac:dyDescent="0.25">
      <c r="A82"/>
      <c r="F82"/>
      <c r="G82"/>
    </row>
    <row r="83" spans="1:7" x14ac:dyDescent="0.25">
      <c r="A83"/>
      <c r="F83"/>
      <c r="G83"/>
    </row>
    <row r="84" spans="1:7" x14ac:dyDescent="0.25">
      <c r="A84"/>
      <c r="F84"/>
      <c r="G84"/>
    </row>
    <row r="85" spans="1:7" x14ac:dyDescent="0.25">
      <c r="A85"/>
      <c r="F85"/>
      <c r="G85"/>
    </row>
    <row r="86" spans="1:7" x14ac:dyDescent="0.25">
      <c r="A86"/>
      <c r="F86"/>
      <c r="G86"/>
    </row>
    <row r="87" spans="1:7" x14ac:dyDescent="0.25">
      <c r="A87"/>
      <c r="F87"/>
      <c r="G87"/>
    </row>
    <row r="88" spans="1:7" x14ac:dyDescent="0.25">
      <c r="A88"/>
      <c r="F88"/>
      <c r="G88"/>
    </row>
    <row r="89" spans="1:7" x14ac:dyDescent="0.25">
      <c r="A89"/>
      <c r="F89"/>
      <c r="G89"/>
    </row>
    <row r="90" spans="1:7" x14ac:dyDescent="0.25">
      <c r="A90"/>
      <c r="F90"/>
      <c r="G90"/>
    </row>
    <row r="91" spans="1:7" x14ac:dyDescent="0.25">
      <c r="A91"/>
      <c r="F91"/>
      <c r="G91"/>
    </row>
    <row r="92" spans="1:7" x14ac:dyDescent="0.25">
      <c r="A92"/>
      <c r="F92"/>
      <c r="G92"/>
    </row>
    <row r="93" spans="1:7" x14ac:dyDescent="0.25">
      <c r="A93"/>
      <c r="F93"/>
      <c r="G93"/>
    </row>
    <row r="94" spans="1:7" x14ac:dyDescent="0.25">
      <c r="A94"/>
      <c r="F94"/>
      <c r="G94"/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7"/>
  <sheetViews>
    <sheetView workbookViewId="0">
      <selection activeCell="C14" sqref="C14"/>
    </sheetView>
  </sheetViews>
  <sheetFormatPr defaultRowHeight="15" x14ac:dyDescent="0.25"/>
  <cols>
    <col min="1" max="1" width="7.5703125" customWidth="1"/>
    <col min="2" max="2" width="4.5703125" customWidth="1"/>
    <col min="3" max="3" width="5" customWidth="1"/>
    <col min="4" max="4" width="5.28515625" customWidth="1"/>
    <col min="5" max="5" width="4.42578125" customWidth="1"/>
    <col min="6" max="6" width="29.140625" customWidth="1"/>
    <col min="7" max="7" width="26.85546875" customWidth="1"/>
  </cols>
  <sheetData>
    <row r="2" spans="1:7" x14ac:dyDescent="0.25">
      <c r="A2" s="69"/>
      <c r="B2" s="69"/>
      <c r="C2" s="69"/>
      <c r="D2" s="69"/>
      <c r="E2" s="69"/>
      <c r="F2" s="71" t="s">
        <v>201</v>
      </c>
      <c r="G2" s="69"/>
    </row>
    <row r="3" spans="1:7" x14ac:dyDescent="0.25">
      <c r="A3" s="58" t="s">
        <v>26</v>
      </c>
      <c r="B3" s="59"/>
      <c r="C3" s="59"/>
      <c r="D3" s="59"/>
      <c r="E3" s="59"/>
      <c r="F3" s="60" t="s">
        <v>124</v>
      </c>
      <c r="G3" s="60" t="s">
        <v>125</v>
      </c>
    </row>
    <row r="4" spans="1:7" ht="16.5" x14ac:dyDescent="0.3">
      <c r="A4" s="72">
        <v>42461</v>
      </c>
      <c r="B4" s="73">
        <v>5</v>
      </c>
      <c r="C4" s="73">
        <v>5</v>
      </c>
      <c r="D4" s="73">
        <v>5</v>
      </c>
      <c r="E4" s="73">
        <v>5</v>
      </c>
      <c r="F4" s="74" t="s">
        <v>54</v>
      </c>
      <c r="G4" s="74" t="s">
        <v>106</v>
      </c>
    </row>
    <row r="5" spans="1:7" ht="16.5" x14ac:dyDescent="0.3">
      <c r="A5" s="72">
        <v>42856</v>
      </c>
      <c r="B5" s="73">
        <v>5</v>
      </c>
      <c r="C5" s="73">
        <v>5</v>
      </c>
      <c r="D5" s="73">
        <v>5</v>
      </c>
      <c r="E5" s="73">
        <v>5</v>
      </c>
      <c r="F5" s="74" t="s">
        <v>107</v>
      </c>
      <c r="G5" s="74" t="s">
        <v>105</v>
      </c>
    </row>
    <row r="6" spans="1:7" ht="16.5" x14ac:dyDescent="0.3">
      <c r="A6" s="75">
        <v>42964</v>
      </c>
      <c r="B6" s="76">
        <v>5</v>
      </c>
      <c r="C6" s="76">
        <v>5</v>
      </c>
      <c r="D6" s="76">
        <v>5</v>
      </c>
      <c r="E6" s="76">
        <v>5</v>
      </c>
      <c r="F6" s="74"/>
      <c r="G6" s="74"/>
    </row>
    <row r="7" spans="1:7" ht="16.5" x14ac:dyDescent="0.3">
      <c r="A7" s="75">
        <v>42995</v>
      </c>
      <c r="B7" s="77">
        <v>5</v>
      </c>
      <c r="C7" s="77">
        <v>5</v>
      </c>
      <c r="D7" s="77">
        <v>5</v>
      </c>
      <c r="E7" s="77">
        <v>5</v>
      </c>
      <c r="F7" s="73" t="s">
        <v>54</v>
      </c>
      <c r="G7" s="73" t="s">
        <v>156</v>
      </c>
    </row>
    <row r="8" spans="1:7" ht="16.5" x14ac:dyDescent="0.3">
      <c r="A8" s="75">
        <v>43086</v>
      </c>
      <c r="B8" s="76">
        <v>5</v>
      </c>
      <c r="C8" s="76">
        <v>5</v>
      </c>
      <c r="D8" s="76">
        <v>5</v>
      </c>
      <c r="E8" s="76">
        <v>5</v>
      </c>
      <c r="F8" s="74" t="s">
        <v>191</v>
      </c>
      <c r="G8" s="74" t="s">
        <v>156</v>
      </c>
    </row>
    <row r="9" spans="1:7" ht="16.5" x14ac:dyDescent="0.3">
      <c r="A9" s="75">
        <v>43086</v>
      </c>
      <c r="B9" s="76">
        <v>5</v>
      </c>
      <c r="C9" s="76">
        <v>5</v>
      </c>
      <c r="D9" s="76">
        <v>5</v>
      </c>
      <c r="E9" s="76">
        <v>5</v>
      </c>
      <c r="F9" s="74" t="s">
        <v>102</v>
      </c>
      <c r="G9" s="74" t="s">
        <v>102</v>
      </c>
    </row>
    <row r="10" spans="1:7" x14ac:dyDescent="0.25">
      <c r="A10" s="69"/>
      <c r="B10" s="69">
        <f>SUM(B4:B9)/6</f>
        <v>5</v>
      </c>
      <c r="C10" s="69">
        <f t="shared" ref="C10:E10" si="0">SUM(C4:C9)/6</f>
        <v>5</v>
      </c>
      <c r="D10" s="69">
        <f t="shared" si="0"/>
        <v>5</v>
      </c>
      <c r="E10" s="69">
        <f t="shared" si="0"/>
        <v>5</v>
      </c>
      <c r="F10" s="69"/>
      <c r="G10" s="69"/>
    </row>
    <row r="12" spans="1:7" x14ac:dyDescent="0.25">
      <c r="F12" s="1" t="s">
        <v>200</v>
      </c>
    </row>
    <row r="13" spans="1:7" x14ac:dyDescent="0.25">
      <c r="A13" s="58" t="s">
        <v>26</v>
      </c>
      <c r="B13" s="59"/>
      <c r="C13" s="59"/>
      <c r="D13" s="59"/>
      <c r="E13" s="59"/>
      <c r="F13" s="60" t="s">
        <v>124</v>
      </c>
      <c r="G13" s="60" t="s">
        <v>125</v>
      </c>
    </row>
    <row r="14" spans="1:7" x14ac:dyDescent="0.25">
      <c r="A14" s="61">
        <v>42736</v>
      </c>
      <c r="B14" s="62">
        <v>5</v>
      </c>
      <c r="C14" s="62">
        <v>5</v>
      </c>
      <c r="D14" s="62">
        <v>5</v>
      </c>
      <c r="E14" s="62">
        <v>5</v>
      </c>
      <c r="F14" s="63"/>
      <c r="G14" s="63"/>
    </row>
    <row r="15" spans="1:7" x14ac:dyDescent="0.25">
      <c r="A15" s="61">
        <v>42736</v>
      </c>
      <c r="B15" s="62">
        <v>5</v>
      </c>
      <c r="C15" s="62">
        <v>5</v>
      </c>
      <c r="D15" s="62">
        <v>5</v>
      </c>
      <c r="E15" s="62">
        <v>5</v>
      </c>
      <c r="F15" s="63" t="s">
        <v>50</v>
      </c>
      <c r="G15" s="63" t="s">
        <v>51</v>
      </c>
    </row>
    <row r="16" spans="1:7" x14ac:dyDescent="0.25">
      <c r="A16" s="61">
        <v>42736</v>
      </c>
      <c r="B16" s="62">
        <v>5</v>
      </c>
      <c r="C16" s="62">
        <v>5</v>
      </c>
      <c r="D16" s="62">
        <v>5</v>
      </c>
      <c r="E16" s="62">
        <v>5</v>
      </c>
      <c r="F16" s="63"/>
      <c r="G16" s="63"/>
    </row>
    <row r="17" spans="1:7" ht="18" customHeight="1" x14ac:dyDescent="0.25">
      <c r="A17" s="61">
        <v>42736</v>
      </c>
      <c r="B17" s="62">
        <v>5</v>
      </c>
      <c r="C17" s="62">
        <v>4</v>
      </c>
      <c r="D17" s="62">
        <v>5</v>
      </c>
      <c r="E17" s="62">
        <v>4</v>
      </c>
      <c r="F17" s="63" t="s">
        <v>53</v>
      </c>
      <c r="G17" s="64" t="s">
        <v>52</v>
      </c>
    </row>
    <row r="18" spans="1:7" x14ac:dyDescent="0.25">
      <c r="A18" s="61">
        <v>42736</v>
      </c>
      <c r="B18" s="62">
        <v>5</v>
      </c>
      <c r="C18" s="62">
        <v>5</v>
      </c>
      <c r="D18" s="62">
        <v>5</v>
      </c>
      <c r="E18" s="62">
        <v>5</v>
      </c>
      <c r="F18" s="63" t="s">
        <v>48</v>
      </c>
      <c r="G18" s="63" t="s">
        <v>49</v>
      </c>
    </row>
    <row r="19" spans="1:7" x14ac:dyDescent="0.25">
      <c r="A19" s="65">
        <v>42856</v>
      </c>
      <c r="B19" s="66">
        <v>5</v>
      </c>
      <c r="C19" s="66">
        <v>5</v>
      </c>
      <c r="D19" s="66">
        <v>5</v>
      </c>
      <c r="E19" s="66">
        <v>5</v>
      </c>
      <c r="F19" s="63" t="s">
        <v>108</v>
      </c>
      <c r="G19" s="63" t="s">
        <v>109</v>
      </c>
    </row>
    <row r="20" spans="1:7" x14ac:dyDescent="0.25">
      <c r="A20" s="65">
        <v>42856</v>
      </c>
      <c r="B20" s="66">
        <v>5</v>
      </c>
      <c r="C20" s="66">
        <v>5</v>
      </c>
      <c r="D20" s="66">
        <v>5</v>
      </c>
      <c r="E20" s="66">
        <v>5</v>
      </c>
      <c r="F20" s="63" t="s">
        <v>110</v>
      </c>
      <c r="G20" s="63" t="s">
        <v>38</v>
      </c>
    </row>
    <row r="21" spans="1:7" x14ac:dyDescent="0.25">
      <c r="A21" s="65">
        <v>42856</v>
      </c>
      <c r="B21" s="66">
        <v>5</v>
      </c>
      <c r="C21" s="66">
        <v>4</v>
      </c>
      <c r="D21" s="66">
        <v>4</v>
      </c>
      <c r="E21" s="66">
        <v>5</v>
      </c>
      <c r="F21" s="63" t="s">
        <v>111</v>
      </c>
      <c r="G21" s="63" t="s">
        <v>38</v>
      </c>
    </row>
    <row r="22" spans="1:7" x14ac:dyDescent="0.25">
      <c r="A22" s="65">
        <v>42856</v>
      </c>
      <c r="B22" s="66">
        <v>5</v>
      </c>
      <c r="C22" s="66">
        <v>4</v>
      </c>
      <c r="D22" s="66">
        <v>5</v>
      </c>
      <c r="E22" s="66">
        <v>5</v>
      </c>
      <c r="F22" s="63" t="s">
        <v>112</v>
      </c>
      <c r="G22" s="63" t="s">
        <v>113</v>
      </c>
    </row>
    <row r="23" spans="1:7" x14ac:dyDescent="0.25">
      <c r="A23" s="54">
        <v>42979</v>
      </c>
      <c r="B23" s="50">
        <v>5</v>
      </c>
      <c r="C23" s="50">
        <v>5</v>
      </c>
      <c r="D23" s="50">
        <v>5</v>
      </c>
      <c r="E23" s="50">
        <v>5</v>
      </c>
      <c r="F23" s="67"/>
      <c r="G23" s="63"/>
    </row>
    <row r="24" spans="1:7" x14ac:dyDescent="0.25">
      <c r="A24" s="54">
        <v>42979</v>
      </c>
      <c r="B24" s="50">
        <v>4</v>
      </c>
      <c r="C24" s="50">
        <v>5</v>
      </c>
      <c r="D24" s="50">
        <v>5</v>
      </c>
      <c r="E24" s="50">
        <v>5</v>
      </c>
      <c r="F24" s="67" t="s">
        <v>168</v>
      </c>
      <c r="G24" s="63" t="s">
        <v>169</v>
      </c>
    </row>
    <row r="25" spans="1:7" x14ac:dyDescent="0.25">
      <c r="A25" s="54">
        <v>42979</v>
      </c>
      <c r="B25" s="50">
        <v>5</v>
      </c>
      <c r="C25" s="50">
        <v>5</v>
      </c>
      <c r="D25" s="50">
        <v>5</v>
      </c>
      <c r="E25" s="50">
        <v>5</v>
      </c>
      <c r="F25" s="67" t="s">
        <v>170</v>
      </c>
      <c r="G25" s="63" t="s">
        <v>171</v>
      </c>
    </row>
    <row r="26" spans="1:7" x14ac:dyDescent="0.25">
      <c r="A26" s="54">
        <v>42979</v>
      </c>
      <c r="B26" s="50">
        <v>5</v>
      </c>
      <c r="C26" s="50">
        <v>5</v>
      </c>
      <c r="D26" s="50">
        <v>5</v>
      </c>
      <c r="E26" s="50">
        <v>5</v>
      </c>
      <c r="F26" s="67" t="s">
        <v>172</v>
      </c>
      <c r="G26" s="63" t="s">
        <v>173</v>
      </c>
    </row>
    <row r="27" spans="1:7" ht="27" customHeight="1" x14ac:dyDescent="0.25">
      <c r="A27" s="54">
        <v>42979</v>
      </c>
      <c r="B27" s="50">
        <v>5</v>
      </c>
      <c r="C27" s="50">
        <v>5</v>
      </c>
      <c r="D27" s="50">
        <v>5</v>
      </c>
      <c r="E27" s="50">
        <v>5</v>
      </c>
      <c r="F27" s="68" t="s">
        <v>174</v>
      </c>
      <c r="G27" s="63" t="s">
        <v>175</v>
      </c>
    </row>
    <row r="28" spans="1:7" x14ac:dyDescent="0.25">
      <c r="A28" s="54">
        <v>42979</v>
      </c>
      <c r="B28" s="50">
        <v>5</v>
      </c>
      <c r="C28" s="50">
        <v>4</v>
      </c>
      <c r="D28" s="50">
        <v>5</v>
      </c>
      <c r="E28" s="50">
        <v>5</v>
      </c>
      <c r="F28" s="67" t="s">
        <v>176</v>
      </c>
      <c r="G28" s="63" t="s">
        <v>38</v>
      </c>
    </row>
    <row r="29" spans="1:7" x14ac:dyDescent="0.25">
      <c r="A29" s="69"/>
      <c r="B29" s="70">
        <f>SUM(B14:B28)/15</f>
        <v>4.9333333333333336</v>
      </c>
      <c r="C29" s="70">
        <f t="shared" ref="C29:E29" si="1">SUM(C14:C28)/15</f>
        <v>4.7333333333333334</v>
      </c>
      <c r="D29" s="70">
        <f t="shared" si="1"/>
        <v>4.9333333333333336</v>
      </c>
      <c r="E29" s="70">
        <f t="shared" si="1"/>
        <v>4.9333333333333336</v>
      </c>
      <c r="F29" s="69"/>
      <c r="G29" s="69"/>
    </row>
    <row r="31" spans="1:7" x14ac:dyDescent="0.25">
      <c r="A31" s="69"/>
      <c r="B31" s="69"/>
      <c r="C31" s="69"/>
      <c r="D31" s="69"/>
      <c r="E31" s="69"/>
      <c r="F31" s="71" t="s">
        <v>202</v>
      </c>
      <c r="G31" s="69"/>
    </row>
    <row r="32" spans="1:7" x14ac:dyDescent="0.25">
      <c r="A32" s="58" t="s">
        <v>26</v>
      </c>
      <c r="B32" s="59"/>
      <c r="C32" s="59"/>
      <c r="D32" s="59"/>
      <c r="E32" s="59"/>
      <c r="F32" s="60" t="s">
        <v>124</v>
      </c>
      <c r="G32" s="60" t="s">
        <v>125</v>
      </c>
    </row>
    <row r="33" spans="1:7" ht="16.5" x14ac:dyDescent="0.3">
      <c r="A33" s="72">
        <v>42736</v>
      </c>
      <c r="B33" s="77">
        <v>5</v>
      </c>
      <c r="C33" s="77">
        <v>5</v>
      </c>
      <c r="D33" s="77">
        <v>1</v>
      </c>
      <c r="E33" s="77">
        <v>5</v>
      </c>
      <c r="F33" s="73" t="s">
        <v>62</v>
      </c>
      <c r="G33" s="78" t="s">
        <v>63</v>
      </c>
    </row>
    <row r="34" spans="1:7" ht="16.5" x14ac:dyDescent="0.3">
      <c r="A34" s="75">
        <v>42995</v>
      </c>
      <c r="B34" s="77">
        <v>5</v>
      </c>
      <c r="C34" s="77">
        <v>3</v>
      </c>
      <c r="D34" s="77">
        <v>5</v>
      </c>
      <c r="E34" s="77">
        <v>4</v>
      </c>
      <c r="F34" s="73" t="s">
        <v>153</v>
      </c>
      <c r="G34" s="73" t="s">
        <v>154</v>
      </c>
    </row>
    <row r="35" spans="1:7" ht="16.5" x14ac:dyDescent="0.3">
      <c r="A35" s="75">
        <v>42995</v>
      </c>
      <c r="B35" s="77">
        <v>5</v>
      </c>
      <c r="C35" s="77">
        <v>5</v>
      </c>
      <c r="D35" s="77">
        <v>5</v>
      </c>
      <c r="E35" s="77">
        <v>5</v>
      </c>
      <c r="F35" s="73" t="s">
        <v>155</v>
      </c>
      <c r="G35" s="73" t="s">
        <v>54</v>
      </c>
    </row>
    <row r="36" spans="1:7" ht="30.75" x14ac:dyDescent="0.3">
      <c r="A36" s="79">
        <v>43056</v>
      </c>
      <c r="B36" s="77">
        <v>5</v>
      </c>
      <c r="C36" s="77">
        <v>5</v>
      </c>
      <c r="D36" s="77">
        <v>4</v>
      </c>
      <c r="E36" s="77">
        <v>5</v>
      </c>
      <c r="F36" s="71" t="s">
        <v>188</v>
      </c>
      <c r="G36" s="80" t="s">
        <v>189</v>
      </c>
    </row>
    <row r="37" spans="1:7" x14ac:dyDescent="0.25">
      <c r="A37" s="69"/>
      <c r="B37" s="69">
        <f>SUM(B33:B36)/4</f>
        <v>5</v>
      </c>
      <c r="C37" s="69">
        <f t="shared" ref="C37:E37" si="2">SUM(C33:C36)/4</f>
        <v>4.5</v>
      </c>
      <c r="D37" s="69">
        <f t="shared" si="2"/>
        <v>3.75</v>
      </c>
      <c r="E37" s="69">
        <f t="shared" si="2"/>
        <v>4.75</v>
      </c>
      <c r="F37" s="69"/>
      <c r="G37" s="69"/>
    </row>
  </sheetData>
  <pageMargins left="0.7" right="0.7" top="0.75" bottom="0.75" header="0.3" footer="0.3"/>
  <pageSetup orientation="portrait" r:id="rId1"/>
  <headerFooter>
    <oddHeader xml:space="preserve">&amp;CROBERT E. BERRY HOUSE, INC
AHERN HOUSE SATISFACTION SURVEY </oddHeader>
    <oddFooter>&amp;C&amp;P&amp;R&amp;D&amp;T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2"/>
  <sheetViews>
    <sheetView topLeftCell="A43" workbookViewId="0">
      <selection activeCell="C76" sqref="C76"/>
    </sheetView>
  </sheetViews>
  <sheetFormatPr defaultRowHeight="15" x14ac:dyDescent="0.25"/>
  <cols>
    <col min="1" max="1" width="3.85546875" customWidth="1"/>
    <col min="2" max="2" width="7.5703125" customWidth="1"/>
    <col min="3" max="3" width="6.42578125" customWidth="1"/>
    <col min="4" max="4" width="7.28515625" customWidth="1"/>
    <col min="5" max="5" width="7.42578125" customWidth="1"/>
    <col min="6" max="6" width="7" customWidth="1"/>
    <col min="7" max="7" width="29.85546875" customWidth="1"/>
    <col min="8" max="8" width="25.140625" customWidth="1"/>
  </cols>
  <sheetData>
    <row r="1" spans="1:8" x14ac:dyDescent="0.25">
      <c r="B1" s="38" t="s">
        <v>25</v>
      </c>
      <c r="C1" s="40"/>
      <c r="D1" s="40" t="s">
        <v>201</v>
      </c>
      <c r="E1" s="40"/>
      <c r="F1" s="40"/>
      <c r="G1" s="40" t="s">
        <v>124</v>
      </c>
      <c r="H1" s="40" t="s">
        <v>125</v>
      </c>
    </row>
    <row r="2" spans="1:8" ht="16.5" x14ac:dyDescent="0.3">
      <c r="A2">
        <v>1</v>
      </c>
      <c r="B2" s="7">
        <v>42736</v>
      </c>
      <c r="C2" s="5">
        <v>5</v>
      </c>
      <c r="D2" s="5">
        <v>5</v>
      </c>
      <c r="E2" s="5">
        <v>5</v>
      </c>
      <c r="F2" s="5">
        <v>5</v>
      </c>
      <c r="G2" s="27" t="s">
        <v>37</v>
      </c>
      <c r="H2" s="27" t="s">
        <v>38</v>
      </c>
    </row>
    <row r="3" spans="1:8" ht="16.5" x14ac:dyDescent="0.3">
      <c r="A3">
        <v>2</v>
      </c>
      <c r="B3" s="19">
        <v>42842</v>
      </c>
      <c r="C3" s="5">
        <v>5</v>
      </c>
      <c r="D3" s="5">
        <v>4</v>
      </c>
      <c r="E3" s="5">
        <v>5</v>
      </c>
      <c r="F3" s="5">
        <v>5</v>
      </c>
      <c r="G3" s="27" t="s">
        <v>85</v>
      </c>
      <c r="H3" s="27" t="s">
        <v>86</v>
      </c>
    </row>
    <row r="4" spans="1:8" ht="16.5" x14ac:dyDescent="0.3">
      <c r="A4">
        <v>3</v>
      </c>
      <c r="B4" s="19">
        <v>42842</v>
      </c>
      <c r="C4" s="5">
        <v>5</v>
      </c>
      <c r="D4" s="5">
        <v>4</v>
      </c>
      <c r="E4" s="5">
        <v>5</v>
      </c>
      <c r="F4" s="5">
        <v>5</v>
      </c>
      <c r="G4" s="27" t="s">
        <v>87</v>
      </c>
      <c r="H4" s="27" t="s">
        <v>38</v>
      </c>
    </row>
    <row r="5" spans="1:8" ht="16.5" x14ac:dyDescent="0.3">
      <c r="A5">
        <v>4</v>
      </c>
      <c r="B5" s="7">
        <v>42856</v>
      </c>
      <c r="C5" s="5">
        <v>5</v>
      </c>
      <c r="D5" s="5">
        <v>5</v>
      </c>
      <c r="E5" s="5">
        <v>5</v>
      </c>
      <c r="F5" s="5">
        <v>5</v>
      </c>
      <c r="G5" s="27" t="s">
        <v>87</v>
      </c>
      <c r="H5" s="27" t="s">
        <v>88</v>
      </c>
    </row>
    <row r="6" spans="1:8" ht="16.5" x14ac:dyDescent="0.3">
      <c r="A6">
        <v>5</v>
      </c>
      <c r="B6" s="7">
        <v>42856</v>
      </c>
      <c r="C6" s="5">
        <v>5</v>
      </c>
      <c r="D6" s="5">
        <v>5</v>
      </c>
      <c r="E6" s="5">
        <v>5</v>
      </c>
      <c r="F6" s="5">
        <v>5</v>
      </c>
      <c r="G6" s="27" t="s">
        <v>120</v>
      </c>
      <c r="H6" s="27"/>
    </row>
    <row r="7" spans="1:8" ht="16.5" x14ac:dyDescent="0.3">
      <c r="A7">
        <v>6</v>
      </c>
      <c r="B7" s="7">
        <v>42887</v>
      </c>
      <c r="C7" s="5">
        <v>5</v>
      </c>
      <c r="D7" s="5"/>
      <c r="E7" s="5">
        <v>5</v>
      </c>
      <c r="F7" s="5">
        <v>5</v>
      </c>
      <c r="G7" s="27" t="s">
        <v>121</v>
      </c>
      <c r="H7" s="27" t="s">
        <v>96</v>
      </c>
    </row>
    <row r="8" spans="1:8" ht="16.5" x14ac:dyDescent="0.3">
      <c r="A8">
        <v>7</v>
      </c>
      <c r="B8" s="7">
        <v>42887</v>
      </c>
      <c r="C8" s="5">
        <v>5</v>
      </c>
      <c r="D8" s="5">
        <v>5</v>
      </c>
      <c r="E8" s="5">
        <v>5</v>
      </c>
      <c r="F8" s="5">
        <v>5</v>
      </c>
      <c r="G8" s="27" t="s">
        <v>122</v>
      </c>
      <c r="H8" s="27" t="s">
        <v>123</v>
      </c>
    </row>
    <row r="9" spans="1:8" ht="16.5" x14ac:dyDescent="0.3">
      <c r="A9">
        <v>8</v>
      </c>
      <c r="B9" s="7">
        <v>42887</v>
      </c>
      <c r="C9" s="5">
        <v>5</v>
      </c>
      <c r="D9" s="5">
        <v>5</v>
      </c>
      <c r="E9" s="5">
        <v>5</v>
      </c>
      <c r="F9" s="5">
        <v>5</v>
      </c>
      <c r="G9" s="27"/>
      <c r="H9" s="27"/>
    </row>
    <row r="10" spans="1:8" ht="16.5" x14ac:dyDescent="0.3">
      <c r="A10">
        <v>9</v>
      </c>
      <c r="B10" s="7">
        <v>42933</v>
      </c>
      <c r="C10" s="5">
        <v>5</v>
      </c>
      <c r="D10" s="5">
        <v>5</v>
      </c>
      <c r="E10" s="5">
        <v>5</v>
      </c>
      <c r="F10" s="5">
        <v>5</v>
      </c>
      <c r="G10" s="27" t="s">
        <v>143</v>
      </c>
      <c r="H10" s="27"/>
    </row>
    <row r="11" spans="1:8" ht="16.5" x14ac:dyDescent="0.3">
      <c r="A11">
        <v>10</v>
      </c>
      <c r="B11" s="19">
        <v>42964</v>
      </c>
      <c r="C11" s="24">
        <v>5</v>
      </c>
      <c r="D11" s="24">
        <v>5</v>
      </c>
      <c r="E11" s="24">
        <v>5</v>
      </c>
      <c r="F11" s="24">
        <v>5</v>
      </c>
      <c r="G11" s="27" t="s">
        <v>150</v>
      </c>
      <c r="H11" s="27" t="s">
        <v>38</v>
      </c>
    </row>
    <row r="12" spans="1:8" ht="16.5" x14ac:dyDescent="0.3">
      <c r="A12">
        <v>11</v>
      </c>
      <c r="B12" s="19">
        <v>42979</v>
      </c>
      <c r="C12" s="24">
        <v>5</v>
      </c>
      <c r="D12" s="24">
        <v>4</v>
      </c>
      <c r="E12" s="24">
        <v>5</v>
      </c>
      <c r="F12" s="24">
        <v>5</v>
      </c>
      <c r="G12" s="27" t="s">
        <v>167</v>
      </c>
      <c r="H12" s="27" t="s">
        <v>166</v>
      </c>
    </row>
    <row r="13" spans="1:8" ht="16.5" x14ac:dyDescent="0.3">
      <c r="A13">
        <v>12</v>
      </c>
      <c r="B13" s="19">
        <v>43086</v>
      </c>
      <c r="C13" s="24">
        <v>5</v>
      </c>
      <c r="D13" s="24">
        <v>5</v>
      </c>
      <c r="E13" s="24">
        <v>4</v>
      </c>
      <c r="F13" s="24">
        <v>5</v>
      </c>
      <c r="G13" s="27" t="s">
        <v>190</v>
      </c>
      <c r="H13" s="27" t="s">
        <v>102</v>
      </c>
    </row>
    <row r="14" spans="1:8" ht="16.5" x14ac:dyDescent="0.3">
      <c r="A14">
        <v>13</v>
      </c>
      <c r="B14" s="19">
        <v>43086</v>
      </c>
      <c r="C14" s="24">
        <v>5</v>
      </c>
      <c r="D14" s="24">
        <v>5</v>
      </c>
      <c r="E14" s="24">
        <v>5</v>
      </c>
      <c r="F14" s="24">
        <v>5</v>
      </c>
      <c r="G14" s="27" t="s">
        <v>193</v>
      </c>
      <c r="H14" s="27" t="s">
        <v>194</v>
      </c>
    </row>
    <row r="15" spans="1:8" ht="16.5" x14ac:dyDescent="0.3">
      <c r="A15">
        <v>14</v>
      </c>
      <c r="B15" s="19">
        <v>43086</v>
      </c>
      <c r="C15" s="24">
        <v>4</v>
      </c>
      <c r="D15" s="24">
        <v>3</v>
      </c>
      <c r="E15" s="24">
        <v>4</v>
      </c>
      <c r="F15" s="24">
        <v>4</v>
      </c>
      <c r="G15" s="27" t="s">
        <v>195</v>
      </c>
      <c r="H15" s="27" t="s">
        <v>196</v>
      </c>
    </row>
    <row r="16" spans="1:8" ht="16.5" x14ac:dyDescent="0.3">
      <c r="A16" t="s">
        <v>19</v>
      </c>
      <c r="B16" s="19"/>
      <c r="C16" s="24">
        <f>SUM(C2:C15)/14</f>
        <v>4.9285714285714288</v>
      </c>
      <c r="D16" s="24">
        <f t="shared" ref="D16:F16" si="0">SUM(D2:D15)/14</f>
        <v>4.2857142857142856</v>
      </c>
      <c r="E16" s="24">
        <f t="shared" si="0"/>
        <v>4.8571428571428568</v>
      </c>
      <c r="F16" s="24">
        <f t="shared" si="0"/>
        <v>4.9285714285714288</v>
      </c>
      <c r="G16" s="27"/>
      <c r="H16" s="27"/>
    </row>
    <row r="19" spans="1:8" x14ac:dyDescent="0.25">
      <c r="B19" s="38" t="s">
        <v>25</v>
      </c>
      <c r="C19" s="40"/>
      <c r="D19" s="40" t="s">
        <v>203</v>
      </c>
      <c r="E19" s="40"/>
      <c r="F19" s="40"/>
      <c r="G19" s="40" t="s">
        <v>124</v>
      </c>
      <c r="H19" s="40" t="s">
        <v>125</v>
      </c>
    </row>
    <row r="20" spans="1:8" x14ac:dyDescent="0.25">
      <c r="A20">
        <v>1</v>
      </c>
      <c r="B20" s="11">
        <v>42736</v>
      </c>
      <c r="C20" s="85">
        <v>5</v>
      </c>
      <c r="D20" s="85">
        <v>5</v>
      </c>
      <c r="E20" s="85">
        <v>1</v>
      </c>
      <c r="F20" s="85">
        <v>4</v>
      </c>
      <c r="G20" s="9" t="s">
        <v>41</v>
      </c>
      <c r="H20" s="9"/>
    </row>
    <row r="21" spans="1:8" ht="27" x14ac:dyDescent="0.25">
      <c r="A21">
        <v>2</v>
      </c>
      <c r="B21" s="11">
        <v>42736</v>
      </c>
      <c r="C21" s="85">
        <v>5</v>
      </c>
      <c r="D21" s="85">
        <v>5</v>
      </c>
      <c r="E21" s="85">
        <v>5</v>
      </c>
      <c r="F21" s="85">
        <v>5</v>
      </c>
      <c r="G21" s="13" t="s">
        <v>47</v>
      </c>
      <c r="H21" s="9" t="s">
        <v>46</v>
      </c>
    </row>
    <row r="22" spans="1:8" x14ac:dyDescent="0.25">
      <c r="A22">
        <v>3</v>
      </c>
      <c r="B22" s="11">
        <v>42736</v>
      </c>
      <c r="C22" s="85">
        <v>3</v>
      </c>
      <c r="D22" s="85">
        <v>4</v>
      </c>
      <c r="E22" s="85">
        <v>5</v>
      </c>
      <c r="F22" s="85">
        <v>4</v>
      </c>
      <c r="G22" s="9" t="s">
        <v>44</v>
      </c>
      <c r="H22" s="9" t="s">
        <v>45</v>
      </c>
    </row>
    <row r="23" spans="1:8" x14ac:dyDescent="0.25">
      <c r="A23">
        <v>4</v>
      </c>
      <c r="B23" s="11">
        <v>42736</v>
      </c>
      <c r="C23" s="85">
        <v>4</v>
      </c>
      <c r="D23" s="85">
        <v>4</v>
      </c>
      <c r="E23" s="85">
        <v>3</v>
      </c>
      <c r="F23" s="85">
        <v>4</v>
      </c>
      <c r="G23" s="9" t="s">
        <v>40</v>
      </c>
      <c r="H23" s="9"/>
    </row>
    <row r="24" spans="1:8" ht="27" x14ac:dyDescent="0.25">
      <c r="A24">
        <v>5</v>
      </c>
      <c r="B24" s="11">
        <v>42736</v>
      </c>
      <c r="C24" s="85">
        <v>5</v>
      </c>
      <c r="D24" s="85">
        <v>5</v>
      </c>
      <c r="E24" s="85">
        <v>5</v>
      </c>
      <c r="F24" s="85">
        <v>5</v>
      </c>
      <c r="G24" s="13" t="s">
        <v>42</v>
      </c>
      <c r="H24" s="9" t="s">
        <v>43</v>
      </c>
    </row>
    <row r="25" spans="1:8" x14ac:dyDescent="0.25">
      <c r="A25">
        <v>6</v>
      </c>
      <c r="B25" s="11">
        <v>42736</v>
      </c>
      <c r="C25" s="85">
        <v>5</v>
      </c>
      <c r="D25" s="85">
        <v>5</v>
      </c>
      <c r="E25" s="85">
        <v>5</v>
      </c>
      <c r="F25" s="85">
        <v>5</v>
      </c>
      <c r="G25" s="9"/>
      <c r="H25" s="9"/>
    </row>
    <row r="26" spans="1:8" x14ac:dyDescent="0.25">
      <c r="A26">
        <v>7</v>
      </c>
      <c r="B26" s="11">
        <v>42795</v>
      </c>
      <c r="C26" s="85">
        <v>5</v>
      </c>
      <c r="D26" s="85">
        <v>5</v>
      </c>
      <c r="E26" s="85">
        <v>5</v>
      </c>
      <c r="F26" s="85">
        <v>5</v>
      </c>
      <c r="G26" s="9" t="s">
        <v>75</v>
      </c>
      <c r="H26" s="9" t="s">
        <v>38</v>
      </c>
    </row>
    <row r="27" spans="1:8" x14ac:dyDescent="0.25">
      <c r="A27">
        <v>8</v>
      </c>
      <c r="B27" s="11">
        <v>42795</v>
      </c>
      <c r="C27" s="85">
        <v>5</v>
      </c>
      <c r="D27" s="85">
        <v>5</v>
      </c>
      <c r="E27" s="85">
        <v>5</v>
      </c>
      <c r="F27" s="85">
        <v>5</v>
      </c>
      <c r="G27" s="9"/>
      <c r="H27" s="9"/>
    </row>
    <row r="28" spans="1:8" x14ac:dyDescent="0.25">
      <c r="A28">
        <v>9</v>
      </c>
      <c r="B28" s="11">
        <v>42795</v>
      </c>
      <c r="C28" s="85">
        <v>5</v>
      </c>
      <c r="D28" s="85">
        <v>5</v>
      </c>
      <c r="E28" s="85">
        <v>4</v>
      </c>
      <c r="F28" s="85">
        <v>5</v>
      </c>
      <c r="G28" s="9" t="s">
        <v>67</v>
      </c>
      <c r="H28" s="9" t="s">
        <v>68</v>
      </c>
    </row>
    <row r="29" spans="1:8" ht="40.5" x14ac:dyDescent="0.25">
      <c r="A29">
        <v>10</v>
      </c>
      <c r="B29" s="11">
        <v>42795</v>
      </c>
      <c r="C29" s="85">
        <v>5</v>
      </c>
      <c r="D29" s="85">
        <v>5</v>
      </c>
      <c r="E29" s="85">
        <v>5</v>
      </c>
      <c r="F29" s="85">
        <v>5</v>
      </c>
      <c r="G29" s="13" t="s">
        <v>70</v>
      </c>
      <c r="H29" s="9" t="s">
        <v>69</v>
      </c>
    </row>
    <row r="30" spans="1:8" x14ac:dyDescent="0.25">
      <c r="A30">
        <v>11</v>
      </c>
      <c r="B30" s="11">
        <v>42795</v>
      </c>
      <c r="C30" s="85">
        <v>5</v>
      </c>
      <c r="D30" s="85">
        <v>5</v>
      </c>
      <c r="E30" s="85">
        <v>5</v>
      </c>
      <c r="F30" s="85">
        <v>5</v>
      </c>
      <c r="G30" s="9" t="s">
        <v>71</v>
      </c>
      <c r="H30" s="9"/>
    </row>
    <row r="31" spans="1:8" x14ac:dyDescent="0.25">
      <c r="A31">
        <v>12</v>
      </c>
      <c r="B31" s="11">
        <v>42795</v>
      </c>
      <c r="C31" s="85">
        <v>3</v>
      </c>
      <c r="D31" s="85">
        <v>3</v>
      </c>
      <c r="E31" s="85">
        <v>4</v>
      </c>
      <c r="F31" s="85">
        <v>4</v>
      </c>
      <c r="G31" s="9" t="s">
        <v>72</v>
      </c>
      <c r="H31" s="9" t="s">
        <v>73</v>
      </c>
    </row>
    <row r="32" spans="1:8" x14ac:dyDescent="0.25">
      <c r="A32">
        <v>13</v>
      </c>
      <c r="B32" s="11">
        <v>42795</v>
      </c>
      <c r="C32" s="85">
        <v>4</v>
      </c>
      <c r="D32" s="85">
        <v>3</v>
      </c>
      <c r="E32" s="85">
        <v>4</v>
      </c>
      <c r="F32" s="85">
        <v>2</v>
      </c>
      <c r="G32" s="9" t="s">
        <v>74</v>
      </c>
      <c r="H32" s="9"/>
    </row>
    <row r="33" spans="1:8" x14ac:dyDescent="0.25">
      <c r="A33">
        <v>14</v>
      </c>
      <c r="B33" s="11">
        <v>42795</v>
      </c>
      <c r="C33" s="85">
        <v>5</v>
      </c>
      <c r="D33" s="85">
        <v>5</v>
      </c>
      <c r="E33" s="85">
        <v>5</v>
      </c>
      <c r="F33" s="85">
        <v>5</v>
      </c>
      <c r="G33" s="9"/>
      <c r="H33" s="9"/>
    </row>
    <row r="34" spans="1:8" x14ac:dyDescent="0.25">
      <c r="A34">
        <v>15</v>
      </c>
      <c r="B34" s="21">
        <v>42856</v>
      </c>
      <c r="C34" s="86">
        <v>5</v>
      </c>
      <c r="D34" s="86">
        <v>5</v>
      </c>
      <c r="E34" s="86">
        <v>5</v>
      </c>
      <c r="F34" s="86">
        <v>5</v>
      </c>
      <c r="G34" s="31" t="s">
        <v>97</v>
      </c>
      <c r="H34" s="34" t="s">
        <v>98</v>
      </c>
    </row>
    <row r="35" spans="1:8" x14ac:dyDescent="0.25">
      <c r="A35">
        <v>16</v>
      </c>
      <c r="B35" s="21">
        <v>42856</v>
      </c>
      <c r="C35" s="86">
        <v>5</v>
      </c>
      <c r="D35" s="86">
        <v>5</v>
      </c>
      <c r="E35" s="86">
        <v>5</v>
      </c>
      <c r="F35" s="86">
        <v>5</v>
      </c>
      <c r="G35" s="31"/>
      <c r="H35" s="34"/>
    </row>
    <row r="36" spans="1:8" x14ac:dyDescent="0.25">
      <c r="A36">
        <v>17</v>
      </c>
      <c r="B36" s="21">
        <v>42856</v>
      </c>
      <c r="C36" s="86">
        <v>5</v>
      </c>
      <c r="D36" s="86">
        <v>5</v>
      </c>
      <c r="E36" s="86">
        <v>5</v>
      </c>
      <c r="F36" s="86">
        <v>5</v>
      </c>
      <c r="G36" s="31" t="s">
        <v>87</v>
      </c>
      <c r="H36" s="34" t="s">
        <v>38</v>
      </c>
    </row>
    <row r="37" spans="1:8" x14ac:dyDescent="0.25">
      <c r="A37">
        <v>18</v>
      </c>
      <c r="B37" s="21">
        <v>42856</v>
      </c>
      <c r="C37" s="86">
        <v>5</v>
      </c>
      <c r="D37" s="86">
        <v>5</v>
      </c>
      <c r="E37" s="86">
        <v>5</v>
      </c>
      <c r="F37" s="86">
        <v>5</v>
      </c>
      <c r="G37" s="31"/>
      <c r="H37" s="34" t="s">
        <v>89</v>
      </c>
    </row>
    <row r="38" spans="1:8" ht="24.75" x14ac:dyDescent="0.25">
      <c r="A38">
        <v>19</v>
      </c>
      <c r="B38" s="21">
        <v>42856</v>
      </c>
      <c r="C38" s="86">
        <v>5</v>
      </c>
      <c r="D38" s="86">
        <v>5</v>
      </c>
      <c r="E38" s="86">
        <v>5</v>
      </c>
      <c r="F38" s="86">
        <v>5</v>
      </c>
      <c r="G38" s="32" t="s">
        <v>90</v>
      </c>
      <c r="H38" s="34" t="s">
        <v>91</v>
      </c>
    </row>
    <row r="39" spans="1:8" x14ac:dyDescent="0.25">
      <c r="A39">
        <v>20</v>
      </c>
      <c r="B39" s="21">
        <v>42856</v>
      </c>
      <c r="C39" s="86">
        <v>5</v>
      </c>
      <c r="D39" s="86">
        <v>5</v>
      </c>
      <c r="E39" s="86">
        <v>5</v>
      </c>
      <c r="F39" s="86">
        <v>5</v>
      </c>
      <c r="G39" s="31" t="s">
        <v>92</v>
      </c>
      <c r="H39" s="34" t="s">
        <v>93</v>
      </c>
    </row>
    <row r="40" spans="1:8" x14ac:dyDescent="0.25">
      <c r="A40">
        <v>21</v>
      </c>
      <c r="B40" s="21">
        <v>42856</v>
      </c>
      <c r="C40" s="86">
        <v>1</v>
      </c>
      <c r="D40" s="86">
        <v>1</v>
      </c>
      <c r="E40" s="86">
        <v>4</v>
      </c>
      <c r="F40" s="86">
        <v>2</v>
      </c>
      <c r="G40" s="31" t="s">
        <v>94</v>
      </c>
      <c r="H40" s="34" t="s">
        <v>95</v>
      </c>
    </row>
    <row r="41" spans="1:8" x14ac:dyDescent="0.25">
      <c r="A41">
        <v>22</v>
      </c>
      <c r="B41" s="21">
        <v>42856</v>
      </c>
      <c r="C41" s="86">
        <v>4</v>
      </c>
      <c r="D41" s="86">
        <v>3</v>
      </c>
      <c r="E41" s="86">
        <v>3</v>
      </c>
      <c r="F41" s="86">
        <v>4</v>
      </c>
      <c r="G41" s="31" t="s">
        <v>96</v>
      </c>
      <c r="H41" s="34" t="s">
        <v>96</v>
      </c>
    </row>
    <row r="42" spans="1:8" ht="27" x14ac:dyDescent="0.25">
      <c r="A42">
        <v>23</v>
      </c>
      <c r="B42" s="21">
        <v>42995</v>
      </c>
      <c r="C42" s="86"/>
      <c r="D42" s="86"/>
      <c r="E42" s="86"/>
      <c r="F42" s="86"/>
      <c r="G42" s="31"/>
      <c r="H42" s="34" t="s">
        <v>184</v>
      </c>
    </row>
    <row r="43" spans="1:8" x14ac:dyDescent="0.25">
      <c r="A43">
        <v>24</v>
      </c>
      <c r="B43" s="21">
        <v>42995</v>
      </c>
      <c r="C43" s="86">
        <v>5</v>
      </c>
      <c r="D43" s="86">
        <v>5</v>
      </c>
      <c r="E43" s="86">
        <v>5</v>
      </c>
      <c r="F43" s="86">
        <v>5</v>
      </c>
      <c r="G43" s="31" t="s">
        <v>146</v>
      </c>
      <c r="H43" s="34"/>
    </row>
    <row r="44" spans="1:8" x14ac:dyDescent="0.25">
      <c r="A44">
        <v>25</v>
      </c>
      <c r="B44" s="21">
        <v>42995</v>
      </c>
      <c r="C44" s="86">
        <v>4</v>
      </c>
      <c r="D44" s="86">
        <v>5</v>
      </c>
      <c r="E44" s="86">
        <v>4</v>
      </c>
      <c r="F44" s="86">
        <v>5</v>
      </c>
      <c r="G44" s="31" t="s">
        <v>185</v>
      </c>
      <c r="H44" s="34"/>
    </row>
    <row r="45" spans="1:8" x14ac:dyDescent="0.25">
      <c r="A45">
        <v>26</v>
      </c>
      <c r="B45" s="21">
        <v>42995</v>
      </c>
      <c r="C45" s="86">
        <v>5</v>
      </c>
      <c r="D45" s="86">
        <v>5</v>
      </c>
      <c r="E45" s="86">
        <v>5</v>
      </c>
      <c r="F45" s="86">
        <v>5</v>
      </c>
      <c r="G45" s="31" t="s">
        <v>186</v>
      </c>
      <c r="H45" s="34" t="s">
        <v>149</v>
      </c>
    </row>
    <row r="46" spans="1:8" x14ac:dyDescent="0.25">
      <c r="A46">
        <v>27</v>
      </c>
      <c r="B46" s="21">
        <v>42995</v>
      </c>
      <c r="C46" s="86">
        <v>5</v>
      </c>
      <c r="D46" s="86">
        <v>5</v>
      </c>
      <c r="E46" s="86">
        <v>5</v>
      </c>
      <c r="F46" s="86">
        <v>5</v>
      </c>
      <c r="G46" s="31"/>
      <c r="H46" s="34"/>
    </row>
    <row r="47" spans="1:8" x14ac:dyDescent="0.25">
      <c r="A47">
        <v>28</v>
      </c>
      <c r="B47" s="46">
        <v>43056</v>
      </c>
      <c r="C47" s="87">
        <v>5</v>
      </c>
      <c r="D47" s="87">
        <v>5</v>
      </c>
      <c r="E47" s="87">
        <v>5</v>
      </c>
      <c r="F47" s="87">
        <v>5</v>
      </c>
      <c r="G47" s="1"/>
      <c r="H47" s="1"/>
    </row>
    <row r="48" spans="1:8" x14ac:dyDescent="0.25">
      <c r="A48">
        <v>29</v>
      </c>
      <c r="B48" s="46">
        <v>43056</v>
      </c>
      <c r="C48" s="87">
        <v>5</v>
      </c>
      <c r="D48" s="87">
        <v>5</v>
      </c>
      <c r="E48" s="87">
        <v>5</v>
      </c>
      <c r="F48" s="87">
        <v>5</v>
      </c>
      <c r="G48" s="1" t="s">
        <v>38</v>
      </c>
      <c r="H48" s="1" t="s">
        <v>38</v>
      </c>
    </row>
    <row r="49" spans="1:8" x14ac:dyDescent="0.25">
      <c r="A49">
        <v>30</v>
      </c>
      <c r="B49" s="46">
        <v>43056</v>
      </c>
      <c r="C49" s="87">
        <v>4</v>
      </c>
      <c r="D49" s="87">
        <v>4</v>
      </c>
      <c r="E49" s="87">
        <v>3</v>
      </c>
      <c r="F49" s="87">
        <v>5</v>
      </c>
      <c r="G49" s="1"/>
      <c r="H49" s="1"/>
    </row>
    <row r="50" spans="1:8" x14ac:dyDescent="0.25">
      <c r="A50">
        <v>31</v>
      </c>
      <c r="B50" s="46">
        <v>43056</v>
      </c>
      <c r="C50" s="87">
        <v>4</v>
      </c>
      <c r="D50" s="87">
        <v>4</v>
      </c>
      <c r="E50" s="87">
        <v>5</v>
      </c>
      <c r="F50" s="87">
        <v>5</v>
      </c>
      <c r="G50" s="1"/>
      <c r="H50" s="1"/>
    </row>
    <row r="51" spans="1:8" x14ac:dyDescent="0.25">
      <c r="A51">
        <v>32</v>
      </c>
      <c r="B51" s="46">
        <v>43056</v>
      </c>
      <c r="C51" s="87">
        <v>5</v>
      </c>
      <c r="D51" s="87">
        <v>5</v>
      </c>
      <c r="E51" s="87">
        <v>4</v>
      </c>
      <c r="F51" s="87">
        <v>4</v>
      </c>
      <c r="G51" s="1" t="s">
        <v>178</v>
      </c>
      <c r="H51" s="1" t="s">
        <v>179</v>
      </c>
    </row>
    <row r="52" spans="1:8" x14ac:dyDescent="0.25">
      <c r="A52">
        <v>33</v>
      </c>
      <c r="B52" s="46">
        <v>43056</v>
      </c>
      <c r="C52" s="87">
        <v>5</v>
      </c>
      <c r="D52" s="87">
        <v>5</v>
      </c>
      <c r="E52" s="87">
        <v>5</v>
      </c>
      <c r="F52" s="87">
        <v>5</v>
      </c>
      <c r="G52" s="1" t="s">
        <v>180</v>
      </c>
      <c r="H52" s="1" t="s">
        <v>181</v>
      </c>
    </row>
    <row r="53" spans="1:8" x14ac:dyDescent="0.25">
      <c r="A53">
        <v>34</v>
      </c>
      <c r="B53" s="46">
        <v>43056</v>
      </c>
      <c r="C53" s="87">
        <v>3</v>
      </c>
      <c r="D53" s="87">
        <v>2</v>
      </c>
      <c r="E53" s="87">
        <v>1</v>
      </c>
      <c r="F53" s="87">
        <v>2</v>
      </c>
      <c r="G53" s="1" t="s">
        <v>182</v>
      </c>
      <c r="H53" s="1" t="s">
        <v>183</v>
      </c>
    </row>
    <row r="54" spans="1:8" x14ac:dyDescent="0.25">
      <c r="C54" s="25">
        <f>SUM(C20:C53)/34</f>
        <v>4.382352941176471</v>
      </c>
      <c r="D54" s="25">
        <f t="shared" ref="D54:F54" si="1">SUM(D20:D53)/34</f>
        <v>4.3529411764705879</v>
      </c>
      <c r="E54" s="25">
        <f t="shared" si="1"/>
        <v>4.2647058823529411</v>
      </c>
      <c r="F54" s="25">
        <f t="shared" si="1"/>
        <v>4.4117647058823533</v>
      </c>
    </row>
    <row r="55" spans="1:8" x14ac:dyDescent="0.25">
      <c r="C55" s="1"/>
      <c r="D55" s="1"/>
      <c r="E55" s="1"/>
      <c r="F55" s="1"/>
    </row>
    <row r="56" spans="1:8" x14ac:dyDescent="0.25">
      <c r="B56" s="38" t="s">
        <v>25</v>
      </c>
      <c r="C56" s="40"/>
      <c r="D56" s="40" t="s">
        <v>202</v>
      </c>
      <c r="E56" s="40"/>
      <c r="F56" s="40"/>
      <c r="G56" s="40" t="s">
        <v>124</v>
      </c>
      <c r="H56" s="40" t="s">
        <v>125</v>
      </c>
    </row>
    <row r="57" spans="1:8" ht="16.5" x14ac:dyDescent="0.3">
      <c r="A57">
        <v>1</v>
      </c>
      <c r="B57" s="7">
        <v>42736</v>
      </c>
      <c r="C57" s="4">
        <v>5</v>
      </c>
      <c r="D57" s="4">
        <v>5</v>
      </c>
      <c r="E57" s="4">
        <v>5</v>
      </c>
      <c r="F57" s="4">
        <v>5</v>
      </c>
      <c r="G57" s="27" t="s">
        <v>60</v>
      </c>
      <c r="H57" s="27" t="s">
        <v>61</v>
      </c>
    </row>
    <row r="58" spans="1:8" ht="16.5" x14ac:dyDescent="0.3">
      <c r="A58">
        <v>2</v>
      </c>
      <c r="B58" s="7">
        <v>42767</v>
      </c>
      <c r="C58" s="4">
        <v>4</v>
      </c>
      <c r="D58" s="4">
        <v>3</v>
      </c>
      <c r="E58" s="4">
        <v>4</v>
      </c>
      <c r="F58" s="4">
        <v>4</v>
      </c>
      <c r="G58" s="27" t="s">
        <v>64</v>
      </c>
      <c r="H58" s="27"/>
    </row>
    <row r="59" spans="1:8" ht="16.5" x14ac:dyDescent="0.3">
      <c r="A59">
        <v>3</v>
      </c>
      <c r="B59" s="7">
        <v>42795</v>
      </c>
      <c r="C59" s="4">
        <v>5</v>
      </c>
      <c r="D59" s="4">
        <v>5</v>
      </c>
      <c r="E59" s="4">
        <v>5</v>
      </c>
      <c r="F59" s="4">
        <v>5</v>
      </c>
      <c r="G59" s="27"/>
      <c r="H59" s="27"/>
    </row>
    <row r="60" spans="1:8" ht="16.5" x14ac:dyDescent="0.3">
      <c r="A60">
        <v>4</v>
      </c>
      <c r="B60" s="7">
        <v>42795</v>
      </c>
      <c r="C60" s="4">
        <v>3</v>
      </c>
      <c r="D60" s="4">
        <v>3</v>
      </c>
      <c r="E60" s="4">
        <v>5</v>
      </c>
      <c r="F60" s="4">
        <v>3</v>
      </c>
      <c r="G60" s="56" t="s">
        <v>79</v>
      </c>
      <c r="H60" s="27" t="s">
        <v>80</v>
      </c>
    </row>
    <row r="61" spans="1:8" ht="27" x14ac:dyDescent="0.3">
      <c r="A61">
        <v>5</v>
      </c>
      <c r="B61" s="19">
        <v>42811</v>
      </c>
      <c r="C61" s="4">
        <v>4</v>
      </c>
      <c r="D61" s="4">
        <v>5</v>
      </c>
      <c r="E61" s="4">
        <v>3</v>
      </c>
      <c r="F61" s="4">
        <v>4</v>
      </c>
      <c r="G61" s="27" t="s">
        <v>83</v>
      </c>
      <c r="H61" s="56" t="s">
        <v>84</v>
      </c>
    </row>
    <row r="62" spans="1:8" ht="16.5" x14ac:dyDescent="0.3">
      <c r="A62">
        <v>6</v>
      </c>
      <c r="B62" s="7">
        <v>42856</v>
      </c>
      <c r="C62" s="4">
        <v>5</v>
      </c>
      <c r="D62" s="4">
        <v>5</v>
      </c>
      <c r="E62" s="4">
        <v>5</v>
      </c>
      <c r="F62" s="4">
        <v>5</v>
      </c>
      <c r="G62" s="27" t="s">
        <v>87</v>
      </c>
      <c r="H62" s="27" t="s">
        <v>105</v>
      </c>
    </row>
    <row r="63" spans="1:8" ht="16.5" x14ac:dyDescent="0.3">
      <c r="A63">
        <v>7</v>
      </c>
      <c r="B63" s="7">
        <v>42856</v>
      </c>
      <c r="C63" s="4">
        <v>5</v>
      </c>
      <c r="D63" s="4">
        <v>5</v>
      </c>
      <c r="E63" s="4">
        <v>5</v>
      </c>
      <c r="F63" s="4">
        <v>5</v>
      </c>
      <c r="G63" s="27" t="s">
        <v>116</v>
      </c>
      <c r="H63" s="27" t="s">
        <v>117</v>
      </c>
    </row>
    <row r="64" spans="1:8" ht="16.5" x14ac:dyDescent="0.3">
      <c r="A64">
        <v>8</v>
      </c>
      <c r="B64" s="7">
        <v>42856</v>
      </c>
      <c r="C64" s="4">
        <v>5</v>
      </c>
      <c r="D64" s="4">
        <v>5</v>
      </c>
      <c r="E64" s="4">
        <v>5</v>
      </c>
      <c r="F64" s="4">
        <v>5</v>
      </c>
      <c r="G64" s="27" t="s">
        <v>118</v>
      </c>
      <c r="H64" s="9" t="s">
        <v>119</v>
      </c>
    </row>
    <row r="65" spans="1:8" ht="16.5" x14ac:dyDescent="0.3">
      <c r="A65">
        <v>9</v>
      </c>
      <c r="B65" s="7">
        <v>42887</v>
      </c>
      <c r="C65" s="44">
        <v>5</v>
      </c>
      <c r="D65" s="44">
        <v>5</v>
      </c>
      <c r="E65" s="44">
        <v>5</v>
      </c>
      <c r="F65" s="44">
        <v>5</v>
      </c>
      <c r="G65" s="27" t="s">
        <v>141</v>
      </c>
      <c r="H65" s="27"/>
    </row>
    <row r="66" spans="1:8" ht="16.5" x14ac:dyDescent="0.3">
      <c r="A66">
        <v>10</v>
      </c>
      <c r="B66" s="7">
        <v>42995</v>
      </c>
      <c r="C66" s="44">
        <v>3</v>
      </c>
      <c r="D66" s="44">
        <v>4</v>
      </c>
      <c r="E66" s="44">
        <v>5</v>
      </c>
      <c r="F66" s="44">
        <v>4</v>
      </c>
      <c r="G66" s="27" t="s">
        <v>151</v>
      </c>
      <c r="H66" s="27" t="s">
        <v>152</v>
      </c>
    </row>
    <row r="67" spans="1:8" ht="16.5" x14ac:dyDescent="0.3">
      <c r="A67">
        <v>11</v>
      </c>
      <c r="B67" s="7">
        <v>42995</v>
      </c>
      <c r="C67" s="4">
        <v>5</v>
      </c>
      <c r="D67" s="4">
        <v>5</v>
      </c>
      <c r="E67" s="4">
        <v>5</v>
      </c>
      <c r="F67" s="4">
        <v>5</v>
      </c>
      <c r="G67" s="27" t="s">
        <v>157</v>
      </c>
      <c r="H67" s="27" t="s">
        <v>158</v>
      </c>
    </row>
    <row r="68" spans="1:8" ht="16.5" x14ac:dyDescent="0.3">
      <c r="A68">
        <v>12</v>
      </c>
      <c r="B68" s="7">
        <v>43056</v>
      </c>
      <c r="C68" s="4">
        <v>4</v>
      </c>
      <c r="D68" s="4">
        <v>4</v>
      </c>
      <c r="E68" s="4">
        <v>5</v>
      </c>
      <c r="F68" s="4">
        <v>4</v>
      </c>
      <c r="G68" s="27" t="s">
        <v>187</v>
      </c>
      <c r="H68" s="27" t="s">
        <v>187</v>
      </c>
    </row>
    <row r="69" spans="1:8" ht="16.5" x14ac:dyDescent="0.3">
      <c r="A69">
        <v>13</v>
      </c>
      <c r="B69" s="7">
        <v>43086</v>
      </c>
      <c r="C69" s="4">
        <v>5</v>
      </c>
      <c r="D69" s="4">
        <v>5</v>
      </c>
      <c r="E69" s="4">
        <v>5</v>
      </c>
      <c r="F69" s="4">
        <v>5</v>
      </c>
      <c r="G69" s="27" t="s">
        <v>192</v>
      </c>
      <c r="H69" s="27" t="s">
        <v>102</v>
      </c>
    </row>
    <row r="70" spans="1:8" ht="16.5" x14ac:dyDescent="0.3">
      <c r="A70">
        <v>14</v>
      </c>
      <c r="B70" s="7">
        <v>43086</v>
      </c>
      <c r="C70" s="4">
        <v>5</v>
      </c>
      <c r="D70" s="4">
        <v>4</v>
      </c>
      <c r="E70" s="4">
        <v>5</v>
      </c>
      <c r="F70" s="4">
        <v>4</v>
      </c>
      <c r="G70" s="27" t="s">
        <v>87</v>
      </c>
      <c r="H70" s="27" t="s">
        <v>38</v>
      </c>
    </row>
    <row r="71" spans="1:8" ht="27" x14ac:dyDescent="0.3">
      <c r="A71">
        <v>15</v>
      </c>
      <c r="B71" s="7">
        <v>43086</v>
      </c>
      <c r="C71" s="4">
        <v>5</v>
      </c>
      <c r="D71" s="4">
        <v>4</v>
      </c>
      <c r="E71" s="4">
        <v>5</v>
      </c>
      <c r="F71" s="4">
        <v>3</v>
      </c>
      <c r="G71" s="27" t="s">
        <v>198</v>
      </c>
      <c r="H71" s="56" t="s">
        <v>199</v>
      </c>
    </row>
    <row r="72" spans="1:8" x14ac:dyDescent="0.25">
      <c r="A72" t="s">
        <v>19</v>
      </c>
      <c r="C72" s="81">
        <f>SUM(C57:C71)/15</f>
        <v>4.5333333333333332</v>
      </c>
      <c r="D72" s="81">
        <f t="shared" ref="D72:F72" si="2">SUM(D57:D71)/15</f>
        <v>4.4666666666666668</v>
      </c>
      <c r="E72" s="81">
        <f t="shared" si="2"/>
        <v>4.8</v>
      </c>
      <c r="F72" s="81">
        <f t="shared" si="2"/>
        <v>4.4000000000000004</v>
      </c>
      <c r="G72" s="88"/>
      <c r="H72" s="88"/>
    </row>
  </sheetData>
  <printOptions gridLines="1"/>
  <pageMargins left="0" right="0" top="0.75" bottom="0.75" header="0.3" footer="0.3"/>
  <pageSetup orientation="portrait" r:id="rId1"/>
  <headerFooter>
    <oddHeader xml:space="preserve">&amp;CBERRY HOUSE RESIDENT SATISFACTION DATA 2017
</oddHeader>
    <oddFooter>&amp;C&amp;P&amp;R&amp;D&amp;T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ADMISSION SUMMARY</vt:lpstr>
      <vt:lpstr>SERVICES SUMMARY</vt:lpstr>
      <vt:lpstr>DISCHARGE SUMMARY</vt:lpstr>
      <vt:lpstr> adm ind</vt:lpstr>
      <vt:lpstr>mid summary</vt:lpstr>
      <vt:lpstr>disc ind</vt:lpstr>
      <vt:lpstr>mid</vt:lpstr>
      <vt:lpstr>AHERN 17</vt:lpstr>
      <vt:lpstr>BERRY 17</vt:lpstr>
      <vt:lpstr>HELLER 17</vt:lpstr>
      <vt:lpstr>17 COMPARISON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Diane</cp:lastModifiedBy>
  <cp:lastPrinted>2017-12-27T15:38:36Z</cp:lastPrinted>
  <dcterms:created xsi:type="dcterms:W3CDTF">2016-11-22T16:04:25Z</dcterms:created>
  <dcterms:modified xsi:type="dcterms:W3CDTF">2017-12-27T18:22:33Z</dcterms:modified>
</cp:coreProperties>
</file>