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3040" windowHeight="12810" tabRatio="934" firstSheet="45" activeTab="54"/>
  </bookViews>
  <sheets>
    <sheet name="Alpha Chi Omega" sheetId="1" r:id="rId1"/>
    <sheet name="Alpha Delta Pi" sheetId="28" r:id="rId2"/>
    <sheet name="Alpha Epsilon Phi" sheetId="2" r:id="rId3"/>
    <sheet name="Alpha Epsilon Pi" sheetId="17" r:id="rId4"/>
    <sheet name="Alpha Gamma Delta" sheetId="3" r:id="rId5"/>
    <sheet name="Alpha Kappa Psi" sheetId="47" r:id="rId6"/>
    <sheet name="Alpha Omicron Pi" sheetId="5" r:id="rId7"/>
    <sheet name="Alpha Phi" sheetId="6" r:id="rId8"/>
    <sheet name="Alpha Sigma Alpha" sheetId="29" r:id="rId9"/>
    <sheet name="Alpha Sigma Phi" sheetId="48" r:id="rId10"/>
    <sheet name="Alpha Sigma Tau" sheetId="7" r:id="rId11"/>
    <sheet name="Alpha Tau Omega" sheetId="52" r:id="rId12"/>
    <sheet name="Alpha Xi Delta" sheetId="4" r:id="rId13"/>
    <sheet name="Beta Theta Pi" sheetId="30" r:id="rId14"/>
    <sheet name="Chi Omega" sheetId="31" r:id="rId15"/>
    <sheet name="Chi Phi" sheetId="53" r:id="rId16"/>
    <sheet name="Delta Chi" sheetId="32" r:id="rId17"/>
    <sheet name="Delta Upsilon" sheetId="49" r:id="rId18"/>
    <sheet name="Delta Delta Delta" sheetId="8" r:id="rId19"/>
    <sheet name="Delta Gamma" sheetId="12" r:id="rId20"/>
    <sheet name="Delta Sigma Phi" sheetId="33" r:id="rId21"/>
    <sheet name="Delta Tau Delta" sheetId="34" r:id="rId22"/>
    <sheet name="Delta Zeta" sheetId="9" r:id="rId23"/>
    <sheet name="Gamma Phi Beta" sheetId="13" r:id="rId24"/>
    <sheet name="Kappa Alpha" sheetId="35" r:id="rId25"/>
    <sheet name="Kappa Alpha Theta" sheetId="14" r:id="rId26"/>
    <sheet name="Kappa Delta" sheetId="10" r:id="rId27"/>
    <sheet name="Kappa Delta Rho" sheetId="51" r:id="rId28"/>
    <sheet name="Kappa Kappa Gamma" sheetId="11" r:id="rId29"/>
    <sheet name="Kappa Sigma" sheetId="36" r:id="rId30"/>
    <sheet name="Lambda Chi Alpha" sheetId="18" r:id="rId31"/>
    <sheet name="NPC" sheetId="55" r:id="rId32"/>
    <sheet name="Phi Delta Theta" sheetId="37" r:id="rId33"/>
    <sheet name="Phi Gamma Delta" sheetId="38" r:id="rId34"/>
    <sheet name="Phi Kappa Psi" sheetId="39" r:id="rId35"/>
    <sheet name="Phi Kappa Sigma " sheetId="40" r:id="rId36"/>
    <sheet name="Phi Kappa Tau" sheetId="41" r:id="rId37"/>
    <sheet name="Phi Kappa Theta" sheetId="54" r:id="rId38"/>
    <sheet name="Phi Mu" sheetId="42" r:id="rId39"/>
    <sheet name="Pi Beta Phi" sheetId="15" r:id="rId40"/>
    <sheet name="Pi Kappa Alpha" sheetId="19" r:id="rId41"/>
    <sheet name="Pi Kappa Phi" sheetId="50" r:id="rId42"/>
    <sheet name="Sigma Alpha Epsilon" sheetId="20" r:id="rId43"/>
    <sheet name="Sigma Alpha Mu" sheetId="43" r:id="rId44"/>
    <sheet name="Sigma Chi" sheetId="24" r:id="rId45"/>
    <sheet name="Sigma Delta Tau" sheetId="16" r:id="rId46"/>
    <sheet name="Sigma Kappa" sheetId="44" r:id="rId47"/>
    <sheet name="Sigma Nu" sheetId="21" r:id="rId48"/>
    <sheet name="Sigma Phi Epsilon" sheetId="23" r:id="rId49"/>
    <sheet name="Sigma Pi" sheetId="45" r:id="rId50"/>
    <sheet name="Tau Kappa Epsilon" sheetId="25" r:id="rId51"/>
    <sheet name="Theta Chi" sheetId="56" r:id="rId52"/>
    <sheet name="Zeta Beta Tau" sheetId="26" r:id="rId53"/>
    <sheet name="Zeta Tau Alpha" sheetId="46" r:id="rId54"/>
    <sheet name="Total" sheetId="27" r:id="rId55"/>
  </sheets>
  <calcPr calcId="145621"/>
</workbook>
</file>

<file path=xl/calcChain.xml><?xml version="1.0" encoding="utf-8"?>
<calcChain xmlns="http://schemas.openxmlformats.org/spreadsheetml/2006/main">
  <c r="G39" i="11" l="1"/>
  <c r="G40" i="11"/>
  <c r="G41" i="11"/>
  <c r="G42" i="11"/>
  <c r="G43" i="11"/>
  <c r="G26" i="11"/>
  <c r="G13" i="14"/>
  <c r="G22" i="6"/>
  <c r="G23" i="6"/>
  <c r="G24" i="6"/>
  <c r="G25" i="6"/>
  <c r="G26" i="6"/>
  <c r="G27" i="6"/>
  <c r="G28" i="6"/>
  <c r="G29" i="6"/>
  <c r="G28" i="5"/>
  <c r="G27" i="5"/>
  <c r="G26" i="5"/>
  <c r="G29" i="5"/>
  <c r="G23" i="5"/>
  <c r="G22" i="5"/>
  <c r="G21" i="5"/>
  <c r="G24" i="5"/>
  <c r="G20" i="5"/>
  <c r="G15" i="17"/>
  <c r="G16" i="17"/>
  <c r="G17" i="17"/>
  <c r="G18" i="17"/>
  <c r="G19" i="17"/>
  <c r="G20" i="17"/>
  <c r="G21" i="17"/>
  <c r="G22" i="17"/>
  <c r="G23" i="17"/>
  <c r="G24" i="17"/>
  <c r="G13" i="1"/>
  <c r="G15" i="4"/>
  <c r="G15" i="9"/>
  <c r="G27" i="4"/>
  <c r="G31" i="4"/>
  <c r="G30" i="4"/>
  <c r="G32" i="4"/>
  <c r="G33" i="4"/>
  <c r="G34" i="4"/>
  <c r="G35" i="4"/>
  <c r="G37" i="4"/>
  <c r="G38" i="4"/>
  <c r="G36" i="4"/>
  <c r="G39" i="4"/>
  <c r="G40" i="4"/>
  <c r="G41" i="4"/>
  <c r="G42" i="4"/>
  <c r="G43" i="4"/>
  <c r="G44" i="4"/>
  <c r="G14" i="9"/>
  <c r="G14" i="8"/>
  <c r="G13" i="23"/>
  <c r="G13" i="6"/>
  <c r="G13" i="24"/>
  <c r="G17" i="11"/>
  <c r="G13" i="9"/>
  <c r="G16" i="11"/>
  <c r="G15" i="11"/>
  <c r="G13" i="8"/>
  <c r="G13" i="11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25" i="55"/>
  <c r="G24" i="55"/>
  <c r="G23" i="55"/>
  <c r="G22" i="55"/>
  <c r="G21" i="55"/>
  <c r="G20" i="55"/>
  <c r="G19" i="55"/>
  <c r="G18" i="55"/>
  <c r="G17" i="55"/>
  <c r="G16" i="55"/>
  <c r="G15" i="55"/>
  <c r="G14" i="55"/>
  <c r="G13" i="55"/>
  <c r="G13" i="26"/>
  <c r="G14" i="26"/>
  <c r="G15" i="26"/>
  <c r="G13" i="25"/>
  <c r="G14" i="25"/>
  <c r="G15" i="25"/>
  <c r="G16" i="25"/>
  <c r="G17" i="25"/>
  <c r="G18" i="25"/>
  <c r="G19" i="25"/>
  <c r="G13" i="19"/>
  <c r="G14" i="19"/>
  <c r="G13" i="36"/>
  <c r="G14" i="36"/>
  <c r="G15" i="36"/>
  <c r="G16" i="36"/>
  <c r="G17" i="36"/>
  <c r="G13" i="18"/>
  <c r="G14" i="18"/>
  <c r="G15" i="18"/>
  <c r="G16" i="18"/>
  <c r="G14" i="23"/>
  <c r="G15" i="23"/>
  <c r="G16" i="23"/>
  <c r="G32" i="23" s="1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14" i="24"/>
  <c r="G15" i="24"/>
  <c r="G16" i="24"/>
  <c r="G17" i="24"/>
  <c r="G24" i="20"/>
  <c r="G23" i="20"/>
  <c r="G22" i="20"/>
  <c r="G25" i="20"/>
  <c r="G21" i="20"/>
  <c r="G13" i="21"/>
  <c r="G14" i="21"/>
  <c r="G13" i="42"/>
  <c r="G14" i="42"/>
  <c r="G15" i="42"/>
  <c r="G16" i="42"/>
  <c r="G17" i="42"/>
  <c r="G14" i="15"/>
  <c r="G15" i="15"/>
  <c r="G16" i="15"/>
  <c r="G17" i="15"/>
  <c r="G18" i="15"/>
  <c r="G19" i="15"/>
  <c r="G20" i="15"/>
  <c r="G21" i="15"/>
  <c r="G22" i="15"/>
  <c r="G23" i="15"/>
  <c r="G24" i="15"/>
  <c r="G25" i="15"/>
  <c r="G13" i="15"/>
  <c r="G38" i="11"/>
  <c r="G37" i="11"/>
  <c r="G36" i="11"/>
  <c r="G35" i="11"/>
  <c r="G34" i="11"/>
  <c r="G33" i="11"/>
  <c r="G32" i="11"/>
  <c r="G31" i="11"/>
  <c r="G30" i="11"/>
  <c r="G29" i="11"/>
  <c r="G28" i="11"/>
  <c r="G27" i="11"/>
  <c r="G14" i="11"/>
  <c r="G18" i="11"/>
  <c r="G19" i="11"/>
  <c r="G20" i="11"/>
  <c r="G21" i="11"/>
  <c r="G22" i="11"/>
  <c r="G23" i="11"/>
  <c r="G24" i="11"/>
  <c r="G13" i="13"/>
  <c r="G37" i="9"/>
  <c r="G36" i="9"/>
  <c r="G38" i="9"/>
  <c r="G35" i="9"/>
  <c r="G34" i="9"/>
  <c r="G33" i="9"/>
  <c r="G32" i="9"/>
  <c r="G31" i="9"/>
  <c r="G30" i="9"/>
  <c r="G29" i="9"/>
  <c r="G28" i="9"/>
  <c r="G27" i="9"/>
  <c r="G26" i="9"/>
  <c r="G25" i="9"/>
  <c r="G16" i="9"/>
  <c r="G17" i="9"/>
  <c r="G18" i="9"/>
  <c r="G19" i="9"/>
  <c r="G20" i="9"/>
  <c r="G21" i="9"/>
  <c r="G22" i="9"/>
  <c r="G23" i="9"/>
  <c r="G24" i="9"/>
  <c r="G39" i="9"/>
  <c r="G35" i="8"/>
  <c r="G34" i="8"/>
  <c r="G33" i="8"/>
  <c r="G31" i="8"/>
  <c r="G30" i="8"/>
  <c r="G36" i="8"/>
  <c r="G32" i="8"/>
  <c r="G20" i="8"/>
  <c r="G19" i="8"/>
  <c r="G18" i="8"/>
  <c r="G17" i="8"/>
  <c r="G16" i="8"/>
  <c r="G15" i="8"/>
  <c r="G22" i="8"/>
  <c r="G23" i="8"/>
  <c r="G24" i="8"/>
  <c r="G25" i="8"/>
  <c r="G26" i="8"/>
  <c r="G27" i="8"/>
  <c r="G28" i="8"/>
  <c r="G29" i="8"/>
  <c r="G21" i="8"/>
  <c r="G13" i="10"/>
  <c r="G13" i="4"/>
  <c r="G14" i="6"/>
  <c r="G15" i="6"/>
  <c r="G16" i="6"/>
  <c r="G17" i="6"/>
  <c r="G18" i="6"/>
  <c r="G19" i="6"/>
  <c r="G20" i="6"/>
  <c r="G21" i="6"/>
  <c r="G30" i="6"/>
  <c r="G13" i="5"/>
  <c r="G30" i="5" s="1"/>
  <c r="G14" i="5"/>
  <c r="G15" i="5"/>
  <c r="G16" i="5"/>
  <c r="G17" i="5"/>
  <c r="G18" i="5"/>
  <c r="G19" i="5"/>
  <c r="G25" i="5"/>
  <c r="G13" i="17"/>
  <c r="G14" i="17"/>
  <c r="G25" i="17"/>
  <c r="G26" i="17"/>
  <c r="G27" i="17"/>
  <c r="G25" i="54"/>
  <c r="G24" i="54"/>
  <c r="G23" i="54"/>
  <c r="G22" i="54"/>
  <c r="G21" i="54"/>
  <c r="G20" i="54"/>
  <c r="G19" i="54"/>
  <c r="G18" i="54"/>
  <c r="G17" i="54"/>
  <c r="G16" i="54"/>
  <c r="G15" i="54"/>
  <c r="G14" i="54"/>
  <c r="G13" i="54"/>
  <c r="G24" i="53"/>
  <c r="G23" i="53"/>
  <c r="G22" i="53"/>
  <c r="G21" i="53"/>
  <c r="G20" i="53"/>
  <c r="G19" i="53"/>
  <c r="G18" i="53"/>
  <c r="G17" i="53"/>
  <c r="G16" i="53"/>
  <c r="G15" i="53"/>
  <c r="G14" i="53"/>
  <c r="G13" i="53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B59" i="27"/>
  <c r="B57" i="27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25" i="26"/>
  <c r="G24" i="26"/>
  <c r="G23" i="26"/>
  <c r="G22" i="26"/>
  <c r="G21" i="26"/>
  <c r="G20" i="26"/>
  <c r="G19" i="26"/>
  <c r="G18" i="26"/>
  <c r="G17" i="26"/>
  <c r="G16" i="26"/>
  <c r="G25" i="25"/>
  <c r="G24" i="25"/>
  <c r="G23" i="25"/>
  <c r="G22" i="25"/>
  <c r="G21" i="25"/>
  <c r="G20" i="2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25" i="21"/>
  <c r="G24" i="21"/>
  <c r="G23" i="21"/>
  <c r="G22" i="21"/>
  <c r="G21" i="21"/>
  <c r="G20" i="21"/>
  <c r="G19" i="21"/>
  <c r="G18" i="21"/>
  <c r="G17" i="21"/>
  <c r="G16" i="21"/>
  <c r="G15" i="21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25" i="24"/>
  <c r="G24" i="24"/>
  <c r="G23" i="24"/>
  <c r="G22" i="24"/>
  <c r="G21" i="24"/>
  <c r="G20" i="24"/>
  <c r="G19" i="24"/>
  <c r="G18" i="24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26" i="20"/>
  <c r="G20" i="20"/>
  <c r="G19" i="20"/>
  <c r="G18" i="20"/>
  <c r="G17" i="20"/>
  <c r="G16" i="20"/>
  <c r="G15" i="20"/>
  <c r="G14" i="20"/>
  <c r="G13" i="20"/>
  <c r="G26" i="55" l="1"/>
  <c r="G28" i="55" s="1"/>
  <c r="G30" i="55" s="1"/>
  <c r="G32" i="55" s="1"/>
  <c r="G26" i="16"/>
  <c r="G26" i="43"/>
  <c r="G26" i="25"/>
  <c r="G26" i="46"/>
  <c r="G26" i="44"/>
  <c r="G28" i="44" s="1"/>
  <c r="G30" i="44" s="1"/>
  <c r="G32" i="44" s="1"/>
  <c r="G26" i="45"/>
  <c r="G26" i="52"/>
  <c r="G28" i="52" s="1"/>
  <c r="G30" i="52" s="1"/>
  <c r="G32" i="52" s="1"/>
  <c r="G25" i="53"/>
  <c r="G27" i="53" s="1"/>
  <c r="G29" i="53" s="1"/>
  <c r="G31" i="53" s="1"/>
  <c r="G26" i="54"/>
  <c r="G28" i="54" s="1"/>
  <c r="G30" i="54" s="1"/>
  <c r="G32" i="54" s="1"/>
  <c r="G26" i="56"/>
  <c r="G28" i="56" s="1"/>
  <c r="G30" i="56" s="1"/>
  <c r="G32" i="56" s="1"/>
  <c r="G37" i="8"/>
  <c r="G39" i="8" s="1"/>
  <c r="G41" i="8" s="1"/>
  <c r="G43" i="8" s="1"/>
  <c r="G26" i="26"/>
  <c r="G26" i="24"/>
  <c r="G27" i="20"/>
  <c r="G29" i="20" s="1"/>
  <c r="G25" i="50"/>
  <c r="G24" i="50"/>
  <c r="G23" i="50"/>
  <c r="G22" i="50"/>
  <c r="G21" i="50"/>
  <c r="G20" i="50"/>
  <c r="G19" i="50"/>
  <c r="G18" i="50"/>
  <c r="G17" i="50"/>
  <c r="G16" i="50"/>
  <c r="G15" i="50"/>
  <c r="G14" i="50"/>
  <c r="G13" i="50"/>
  <c r="G25" i="19"/>
  <c r="G24" i="19"/>
  <c r="G23" i="19"/>
  <c r="G22" i="19"/>
  <c r="G21" i="19"/>
  <c r="G20" i="19"/>
  <c r="G19" i="19"/>
  <c r="G18" i="19"/>
  <c r="G17" i="19"/>
  <c r="G16" i="19"/>
  <c r="G15" i="19"/>
  <c r="G26" i="15"/>
  <c r="G25" i="42"/>
  <c r="G24" i="42"/>
  <c r="G23" i="42"/>
  <c r="G22" i="42"/>
  <c r="G21" i="42"/>
  <c r="G20" i="42"/>
  <c r="G19" i="42"/>
  <c r="G18" i="42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25" i="39"/>
  <c r="G24" i="39"/>
  <c r="G23" i="39"/>
  <c r="G22" i="39"/>
  <c r="G21" i="39"/>
  <c r="G20" i="39"/>
  <c r="G19" i="39"/>
  <c r="G18" i="39"/>
  <c r="G17" i="39"/>
  <c r="G16" i="39"/>
  <c r="G15" i="39"/>
  <c r="G14" i="39"/>
  <c r="G26" i="39" s="1"/>
  <c r="G28" i="39" s="1"/>
  <c r="G30" i="39" s="1"/>
  <c r="G32" i="39" s="1"/>
  <c r="G13" i="39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25" i="18"/>
  <c r="G24" i="18"/>
  <c r="G23" i="18"/>
  <c r="G22" i="18"/>
  <c r="G21" i="18"/>
  <c r="G20" i="18"/>
  <c r="G19" i="18"/>
  <c r="G18" i="18"/>
  <c r="G17" i="18"/>
  <c r="G25" i="36"/>
  <c r="G24" i="36"/>
  <c r="G23" i="36"/>
  <c r="G22" i="36"/>
  <c r="G21" i="36"/>
  <c r="G20" i="36"/>
  <c r="G19" i="36"/>
  <c r="G18" i="36"/>
  <c r="G45" i="11"/>
  <c r="G44" i="11"/>
  <c r="G25" i="1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25" i="10"/>
  <c r="G24" i="10"/>
  <c r="G23" i="10"/>
  <c r="G22" i="10"/>
  <c r="G21" i="10"/>
  <c r="G20" i="10"/>
  <c r="G19" i="10"/>
  <c r="G18" i="10"/>
  <c r="G17" i="10"/>
  <c r="G16" i="10"/>
  <c r="G15" i="10"/>
  <c r="G14" i="10"/>
  <c r="G25" i="14"/>
  <c r="G24" i="14"/>
  <c r="G23" i="14"/>
  <c r="G22" i="14"/>
  <c r="G21" i="14"/>
  <c r="G20" i="14"/>
  <c r="G19" i="14"/>
  <c r="G18" i="14"/>
  <c r="G17" i="14"/>
  <c r="G16" i="14"/>
  <c r="G15" i="14"/>
  <c r="G14" i="14"/>
  <c r="G25" i="35"/>
  <c r="G24" i="35"/>
  <c r="G23" i="35"/>
  <c r="G22" i="35"/>
  <c r="G21" i="35"/>
  <c r="G20" i="35"/>
  <c r="G19" i="35"/>
  <c r="G18" i="35"/>
  <c r="G17" i="35"/>
  <c r="G16" i="35"/>
  <c r="G15" i="35"/>
  <c r="G14" i="35"/>
  <c r="G26" i="35" s="1"/>
  <c r="G28" i="35" s="1"/>
  <c r="G13" i="35"/>
  <c r="G15" i="13"/>
  <c r="G14" i="13"/>
  <c r="G25" i="49"/>
  <c r="G24" i="49"/>
  <c r="G23" i="49"/>
  <c r="G22" i="49"/>
  <c r="G21" i="49"/>
  <c r="G20" i="49"/>
  <c r="G19" i="49"/>
  <c r="G18" i="49"/>
  <c r="G17" i="49"/>
  <c r="G16" i="49"/>
  <c r="G15" i="49"/>
  <c r="G14" i="49"/>
  <c r="G13" i="49"/>
  <c r="G26" i="49" s="1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24" i="33"/>
  <c r="G23" i="33"/>
  <c r="G22" i="33"/>
  <c r="G21" i="33"/>
  <c r="G20" i="33"/>
  <c r="G19" i="33"/>
  <c r="G18" i="33"/>
  <c r="G17" i="33"/>
  <c r="G16" i="33"/>
  <c r="G15" i="33"/>
  <c r="G14" i="33"/>
  <c r="G13" i="33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24" i="32"/>
  <c r="G23" i="32"/>
  <c r="G22" i="32"/>
  <c r="G21" i="32"/>
  <c r="G20" i="32"/>
  <c r="G19" i="32"/>
  <c r="G18" i="32"/>
  <c r="G17" i="32"/>
  <c r="G16" i="32"/>
  <c r="G15" i="32"/>
  <c r="G14" i="32"/>
  <c r="G13" i="32"/>
  <c r="G24" i="31"/>
  <c r="G23" i="31"/>
  <c r="G22" i="31"/>
  <c r="G21" i="31"/>
  <c r="G20" i="31"/>
  <c r="G19" i="31"/>
  <c r="G18" i="31"/>
  <c r="G17" i="31"/>
  <c r="G16" i="31"/>
  <c r="G15" i="31"/>
  <c r="G14" i="31"/>
  <c r="G13" i="31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45" i="4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24" i="48"/>
  <c r="G23" i="48"/>
  <c r="G22" i="48"/>
  <c r="G21" i="48"/>
  <c r="G20" i="48"/>
  <c r="G19" i="48"/>
  <c r="G18" i="48"/>
  <c r="G17" i="48"/>
  <c r="G16" i="48"/>
  <c r="G15" i="48"/>
  <c r="G14" i="48"/>
  <c r="G13" i="48"/>
  <c r="G24" i="29"/>
  <c r="G23" i="29"/>
  <c r="G22" i="29"/>
  <c r="G21" i="29"/>
  <c r="G20" i="29"/>
  <c r="G19" i="29"/>
  <c r="G18" i="29"/>
  <c r="G17" i="29"/>
  <c r="G16" i="29"/>
  <c r="G15" i="29"/>
  <c r="G14" i="29"/>
  <c r="G13" i="29"/>
  <c r="G25" i="47"/>
  <c r="G24" i="47"/>
  <c r="G23" i="47"/>
  <c r="G22" i="47"/>
  <c r="G21" i="47"/>
  <c r="G20" i="47"/>
  <c r="G19" i="47"/>
  <c r="G18" i="47"/>
  <c r="G17" i="47"/>
  <c r="G16" i="47"/>
  <c r="G15" i="47"/>
  <c r="G14" i="47"/>
  <c r="G24" i="3"/>
  <c r="G23" i="3"/>
  <c r="G22" i="3"/>
  <c r="G21" i="3"/>
  <c r="G20" i="3"/>
  <c r="G19" i="3"/>
  <c r="G18" i="3"/>
  <c r="G17" i="3"/>
  <c r="G16" i="3"/>
  <c r="G15" i="3"/>
  <c r="G14" i="3"/>
  <c r="G13" i="3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25" i="28"/>
  <c r="G24" i="28"/>
  <c r="G23" i="28"/>
  <c r="G22" i="28"/>
  <c r="G21" i="28"/>
  <c r="G20" i="28"/>
  <c r="G19" i="28"/>
  <c r="G18" i="28"/>
  <c r="G17" i="28"/>
  <c r="G16" i="28"/>
  <c r="G15" i="28"/>
  <c r="G25" i="1"/>
  <c r="G24" i="1"/>
  <c r="G23" i="1"/>
  <c r="G22" i="1"/>
  <c r="G21" i="1"/>
  <c r="G20" i="1"/>
  <c r="G19" i="1"/>
  <c r="G18" i="1"/>
  <c r="G17" i="1"/>
  <c r="G16" i="1"/>
  <c r="G15" i="1"/>
  <c r="G14" i="1"/>
  <c r="G26" i="30" l="1"/>
  <c r="G28" i="30" s="1"/>
  <c r="G30" i="30" s="1"/>
  <c r="G32" i="30" s="1"/>
  <c r="G26" i="18"/>
  <c r="G28" i="18" s="1"/>
  <c r="G30" i="18" s="1"/>
  <c r="G32" i="18" s="1"/>
  <c r="G26" i="37"/>
  <c r="G26" i="42"/>
  <c r="G26" i="28"/>
  <c r="G28" i="28" s="1"/>
  <c r="G25" i="3"/>
  <c r="G27" i="3" s="1"/>
  <c r="G29" i="3" s="1"/>
  <c r="G31" i="3" s="1"/>
  <c r="G25" i="29"/>
  <c r="G26" i="7"/>
  <c r="G28" i="7" s="1"/>
  <c r="G30" i="7" s="1"/>
  <c r="G32" i="7" s="1"/>
  <c r="G25" i="33"/>
  <c r="G27" i="33" s="1"/>
  <c r="G29" i="33" s="1"/>
  <c r="G31" i="33" s="1"/>
  <c r="G26" i="19"/>
  <c r="G28" i="19" s="1"/>
  <c r="G26" i="12"/>
  <c r="G28" i="12" s="1"/>
  <c r="G30" i="12" s="1"/>
  <c r="G32" i="12" s="1"/>
  <c r="G26" i="41"/>
  <c r="G26" i="50"/>
  <c r="G26" i="2"/>
  <c r="G25" i="31"/>
  <c r="G27" i="31" s="1"/>
  <c r="G29" i="31" s="1"/>
  <c r="G26" i="47"/>
  <c r="G26" i="34"/>
  <c r="G28" i="34" s="1"/>
  <c r="G30" i="34" s="1"/>
  <c r="G32" i="34" s="1"/>
  <c r="G26" i="38"/>
  <c r="G26" i="14"/>
  <c r="G28" i="14" s="1"/>
  <c r="G26" i="36"/>
  <c r="G26" i="40"/>
  <c r="G28" i="40" s="1"/>
  <c r="G30" i="40" s="1"/>
  <c r="G32" i="40" s="1"/>
  <c r="G46" i="11"/>
  <c r="G48" i="11" s="1"/>
  <c r="G50" i="11" s="1"/>
  <c r="G52" i="11" s="1"/>
  <c r="G31" i="31"/>
  <c r="G25" i="32"/>
  <c r="G16" i="13"/>
  <c r="G18" i="13" s="1"/>
  <c r="G20" i="13" s="1"/>
  <c r="G22" i="13" s="1"/>
  <c r="G28" i="17"/>
  <c r="G30" i="17" s="1"/>
  <c r="G32" i="17" s="1"/>
  <c r="G34" i="17" s="1"/>
  <c r="G40" i="9"/>
  <c r="G42" i="9" s="1"/>
  <c r="G44" i="9" s="1"/>
  <c r="G46" i="9" s="1"/>
  <c r="G26" i="51"/>
  <c r="G28" i="51" s="1"/>
  <c r="G30" i="51" s="1"/>
  <c r="G32" i="51" s="1"/>
  <c r="G47" i="4"/>
  <c r="G49" i="4" s="1"/>
  <c r="G51" i="4" s="1"/>
  <c r="G30" i="14"/>
  <c r="G32" i="14" s="1"/>
  <c r="G26" i="10"/>
  <c r="G28" i="10" s="1"/>
  <c r="G30" i="10" s="1"/>
  <c r="G32" i="10" s="1"/>
  <c r="G28" i="36"/>
  <c r="G30" i="36" s="1"/>
  <c r="G32" i="36" s="1"/>
  <c r="G28" i="42"/>
  <c r="G30" i="42" s="1"/>
  <c r="G32" i="42" s="1"/>
  <c r="G28" i="15"/>
  <c r="G30" i="15" s="1"/>
  <c r="G32" i="15" s="1"/>
  <c r="G30" i="19"/>
  <c r="G32" i="19" s="1"/>
  <c r="G31" i="20"/>
  <c r="G33" i="20" s="1"/>
  <c r="G28" i="24"/>
  <c r="G30" i="24" s="1"/>
  <c r="G32" i="24" s="1"/>
  <c r="G26" i="21"/>
  <c r="G28" i="21" s="1"/>
  <c r="G30" i="21" s="1"/>
  <c r="G32" i="21" s="1"/>
  <c r="G34" i="23"/>
  <c r="G36" i="23" s="1"/>
  <c r="G38" i="23" s="1"/>
  <c r="G28" i="25"/>
  <c r="G30" i="25" s="1"/>
  <c r="G32" i="25" s="1"/>
  <c r="G28" i="26"/>
  <c r="G30" i="26" s="1"/>
  <c r="G32" i="26" s="1"/>
  <c r="G26" i="1"/>
  <c r="G28" i="1" s="1"/>
  <c r="G30" i="1" s="1"/>
  <c r="G32" i="1" s="1"/>
  <c r="G30" i="28"/>
  <c r="G32" i="28" s="1"/>
  <c r="G28" i="47"/>
  <c r="G30" i="47"/>
  <c r="G32" i="47" s="1"/>
  <c r="G32" i="5"/>
  <c r="G34" i="5" s="1"/>
  <c r="G36" i="5" s="1"/>
  <c r="G31" i="6"/>
  <c r="G33" i="6" s="1"/>
  <c r="G35" i="6" s="1"/>
  <c r="G37" i="6" s="1"/>
  <c r="G25" i="48"/>
  <c r="G27" i="48" s="1"/>
  <c r="G29" i="48" s="1"/>
  <c r="G31" i="48" s="1"/>
  <c r="G28" i="37"/>
  <c r="G30" i="37" s="1"/>
  <c r="G32" i="37" s="1"/>
  <c r="G27" i="29"/>
  <c r="G29" i="29"/>
  <c r="G31" i="29" s="1"/>
  <c r="G28" i="38"/>
  <c r="G30" i="38" s="1"/>
  <c r="G32" i="38" s="1"/>
  <c r="G28" i="2"/>
  <c r="G30" i="2" s="1"/>
  <c r="G32" i="2" s="1"/>
  <c r="G27" i="32"/>
  <c r="G29" i="32" s="1"/>
  <c r="G31" i="32" s="1"/>
  <c r="G28" i="41"/>
  <c r="G30" i="41"/>
  <c r="G32" i="41"/>
  <c r="G28" i="16"/>
  <c r="G30" i="16"/>
  <c r="G32" i="16"/>
  <c r="G28" i="49"/>
  <c r="G30" i="49"/>
  <c r="G32" i="49" s="1"/>
  <c r="G30" i="35"/>
  <c r="G32" i="35"/>
  <c r="G28" i="46"/>
  <c r="G30" i="46" s="1"/>
  <c r="G32" i="46" s="1"/>
  <c r="G28" i="50"/>
  <c r="G30" i="50"/>
  <c r="G32" i="50" s="1"/>
  <c r="G28" i="45"/>
  <c r="G30" i="45"/>
  <c r="G32" i="45" s="1"/>
  <c r="G28" i="43"/>
  <c r="G30" i="43" s="1"/>
  <c r="G32" i="43" s="1"/>
</calcChain>
</file>

<file path=xl/sharedStrings.xml><?xml version="1.0" encoding="utf-8"?>
<sst xmlns="http://schemas.openxmlformats.org/spreadsheetml/2006/main" count="1727" uniqueCount="275">
  <si>
    <t>Prepared By:</t>
  </si>
  <si>
    <t>Licensee:</t>
  </si>
  <si>
    <t>Greekbox</t>
  </si>
  <si>
    <t>Jeannine LeBeau</t>
  </si>
  <si>
    <t>Quarter:</t>
  </si>
  <si>
    <t>Organization:</t>
  </si>
  <si>
    <t>Product Sales and Royalties Due:</t>
  </si>
  <si>
    <t>Product Sold To</t>
  </si>
  <si>
    <t>Invoice Date</t>
  </si>
  <si>
    <t>Product Description</t>
  </si>
  <si>
    <t>Quantity</t>
  </si>
  <si>
    <t>Price</t>
  </si>
  <si>
    <t>Gross Sales</t>
  </si>
  <si>
    <t>Sub-Total Gross Sales of Licensed Products:</t>
  </si>
  <si>
    <t>Less Total Returns:</t>
  </si>
  <si>
    <t>Total "Net" Gross Sales of Products:</t>
  </si>
  <si>
    <t>Royalty Percentage</t>
  </si>
  <si>
    <t>Royalties Subtotal</t>
  </si>
  <si>
    <t>Less Advance Royalty Balance:</t>
  </si>
  <si>
    <t>Royalties Due For This Quarter:</t>
  </si>
  <si>
    <t xml:space="preserve">              signature:</t>
  </si>
  <si>
    <t>Alpha Chi Omega</t>
  </si>
  <si>
    <t xml:space="preserve">                 818-700-8778</t>
  </si>
  <si>
    <t>COO</t>
  </si>
  <si>
    <t>Alpha Epsilon Phi</t>
  </si>
  <si>
    <t>Alpha Gamma Delta</t>
  </si>
  <si>
    <t>Alpha Xi Delta</t>
  </si>
  <si>
    <t>Alpha Omicron Pi</t>
  </si>
  <si>
    <t>Alpha Phi</t>
  </si>
  <si>
    <t>Alpha Sigma Tau</t>
  </si>
  <si>
    <t>Delta Delta Delta</t>
  </si>
  <si>
    <t>Delta Zeta</t>
  </si>
  <si>
    <t>Kappa Delta</t>
  </si>
  <si>
    <t>Kappa Kappa Gamma</t>
  </si>
  <si>
    <t>Delta Gamma</t>
  </si>
  <si>
    <t>Gamma Phi Beta</t>
  </si>
  <si>
    <t>Kappa Alpha Theta</t>
  </si>
  <si>
    <t>Pi Beta Phi</t>
  </si>
  <si>
    <t>Sigma Delta Tau</t>
  </si>
  <si>
    <t>Alpha Epsilon Pi</t>
  </si>
  <si>
    <t>Lambda Chi Alpha</t>
  </si>
  <si>
    <t>Pi Kappa Alpha</t>
  </si>
  <si>
    <t>Sigma Alpha Epsilon</t>
  </si>
  <si>
    <t>Sigma Nu</t>
  </si>
  <si>
    <t>Sigma Chi</t>
  </si>
  <si>
    <t>Sigma Phi Epsilon</t>
  </si>
  <si>
    <t>Tau Kappa Epsilon</t>
  </si>
  <si>
    <t>Zeta Beta Tau</t>
  </si>
  <si>
    <t>Beta Theta Pi</t>
  </si>
  <si>
    <t>Alpha Delta Pi</t>
  </si>
  <si>
    <t>Alpha Sigma Alpha</t>
  </si>
  <si>
    <t>Delta Chi</t>
  </si>
  <si>
    <t>Chi Omega</t>
  </si>
  <si>
    <t>Delta Sigma Phi</t>
  </si>
  <si>
    <t>Delta Tau Delta</t>
  </si>
  <si>
    <t>Kappa Alpha</t>
  </si>
  <si>
    <t>Kappa Sigma</t>
  </si>
  <si>
    <t>Phi Delta Theta</t>
  </si>
  <si>
    <t>Phi Gamma Delta</t>
  </si>
  <si>
    <t>Phi Kappa Sigma</t>
  </si>
  <si>
    <t>Phi Kappa Psi</t>
  </si>
  <si>
    <t>Phi Kappa Tau</t>
  </si>
  <si>
    <t>Phi Mu</t>
  </si>
  <si>
    <t>Sigma Alpha Mu</t>
  </si>
  <si>
    <t>Sigma Kappa</t>
  </si>
  <si>
    <t>Sigma Pi</t>
  </si>
  <si>
    <t>Zeta Tau Alpha</t>
  </si>
  <si>
    <t>Alpha Kappa Psi</t>
  </si>
  <si>
    <t>Kappa Alpha Order</t>
  </si>
  <si>
    <t>Group</t>
  </si>
  <si>
    <t>Total SL Sales</t>
  </si>
  <si>
    <t>Total SL Licensing Due</t>
  </si>
  <si>
    <t>Total Sewn Letter Sales:</t>
  </si>
  <si>
    <t>Total Licensing Due:</t>
  </si>
  <si>
    <t>Alpha Sigma Phi</t>
  </si>
  <si>
    <t>Delta Upsilon</t>
  </si>
  <si>
    <t>Pi Kappa Phi</t>
  </si>
  <si>
    <t>Kappa Delta Rho</t>
  </si>
  <si>
    <t>Chi Phi</t>
  </si>
  <si>
    <t xml:space="preserve">Alpha Tau Omega </t>
  </si>
  <si>
    <t>Alpha Tau Omega</t>
  </si>
  <si>
    <t>Phi Kappa Theta</t>
  </si>
  <si>
    <t xml:space="preserve">Zip Up </t>
  </si>
  <si>
    <t>Zip Tote</t>
  </si>
  <si>
    <t>Zip Up</t>
  </si>
  <si>
    <t>Kaley Meister</t>
  </si>
  <si>
    <t>Hannah Levy</t>
  </si>
  <si>
    <t>Samantha Hubbard</t>
  </si>
  <si>
    <t>Megan Tyni</t>
  </si>
  <si>
    <t>Emily Ross</t>
  </si>
  <si>
    <t>Lyndsey Maertens</t>
  </si>
  <si>
    <t>Karen Sanchez</t>
  </si>
  <si>
    <t>Theta Chi</t>
  </si>
  <si>
    <t>NPC</t>
  </si>
  <si>
    <t>Graduation Sash</t>
  </si>
  <si>
    <t>Michelle Dalpathado</t>
  </si>
  <si>
    <t>Kori Conemac</t>
  </si>
  <si>
    <t>Ryan Rubin</t>
  </si>
  <si>
    <t>Brittany Dow</t>
  </si>
  <si>
    <t>Jake Rawitz</t>
  </si>
  <si>
    <t>Megan Delbridge</t>
  </si>
  <si>
    <t>Kierra Lofton</t>
  </si>
  <si>
    <t>Melissa Johnson</t>
  </si>
  <si>
    <t>Jessica Ireton</t>
  </si>
  <si>
    <t>Christine Collatos</t>
  </si>
  <si>
    <t>Ashley Dale</t>
  </si>
  <si>
    <t>Melisa Harris</t>
  </si>
  <si>
    <t>Jennifer Bennett</t>
  </si>
  <si>
    <t>Shaun Shevach</t>
  </si>
  <si>
    <t>Mariya Shvartsman</t>
  </si>
  <si>
    <t>Kristyn Willoughby</t>
  </si>
  <si>
    <t>Ariel Meyer</t>
  </si>
  <si>
    <t>Juliet Wren-Jarvis</t>
  </si>
  <si>
    <t>Cerra Cavalletto</t>
  </si>
  <si>
    <t>Ali McNab</t>
  </si>
  <si>
    <t>Felicia Rogo Zenski</t>
  </si>
  <si>
    <t>Alyssa Brown</t>
  </si>
  <si>
    <t>Brittne Brown</t>
  </si>
  <si>
    <t>Brittany Pina</t>
  </si>
  <si>
    <t>Erica Rochana</t>
  </si>
  <si>
    <t>Chase Freeman</t>
  </si>
  <si>
    <t>Maricela Tovar</t>
  </si>
  <si>
    <t>Sam Seals</t>
  </si>
  <si>
    <t>Brenda Salgado</t>
  </si>
  <si>
    <t>Nancy Huynh</t>
  </si>
  <si>
    <t>Frisco Flored</t>
  </si>
  <si>
    <t>Jordan King</t>
  </si>
  <si>
    <t>Nicolette Simonovich</t>
  </si>
  <si>
    <t>Anthony Kelley</t>
  </si>
  <si>
    <t>Kevin Castech</t>
  </si>
  <si>
    <t>Kincaid Wilson</t>
  </si>
  <si>
    <t>Amanda Lozano</t>
  </si>
  <si>
    <t>Emerson Stidham</t>
  </si>
  <si>
    <t>Sharene Kassab</t>
  </si>
  <si>
    <t>Jillian Long</t>
  </si>
  <si>
    <t>Letisha Noyes</t>
  </si>
  <si>
    <t>Alexandria Smith</t>
  </si>
  <si>
    <t>Dominque Torres</t>
  </si>
  <si>
    <t>Jared Stone</t>
  </si>
  <si>
    <t>Judith Retana</t>
  </si>
  <si>
    <t>Rodante Saballa</t>
  </si>
  <si>
    <t>Johnathan Talkingtor</t>
  </si>
  <si>
    <t>Kristina Montaperto</t>
  </si>
  <si>
    <t>John Haynes</t>
  </si>
  <si>
    <t>Stephanie Hite</t>
  </si>
  <si>
    <t>Chasen Boswell</t>
  </si>
  <si>
    <t>Kara Everhart</t>
  </si>
  <si>
    <t>Lauren Tyni</t>
  </si>
  <si>
    <t>Will Martin</t>
  </si>
  <si>
    <t>Ryan Fee</t>
  </si>
  <si>
    <t xml:space="preserve">Graduation Sash </t>
  </si>
  <si>
    <t>Myles Adkins</t>
  </si>
  <si>
    <t>Claudia Alaniz</t>
  </si>
  <si>
    <t>Alex Pena</t>
  </si>
  <si>
    <t>Lia Navarette</t>
  </si>
  <si>
    <t xml:space="preserve">Isaiah Liu </t>
  </si>
  <si>
    <t>Yasmin Canino</t>
  </si>
  <si>
    <t>Andres Dominguez</t>
  </si>
  <si>
    <t>Ashley Adan</t>
  </si>
  <si>
    <t>Alexi Scuitto</t>
  </si>
  <si>
    <t>Luisa Gonzalez</t>
  </si>
  <si>
    <t xml:space="preserve">Angelica Cruz </t>
  </si>
  <si>
    <t>Paria Tavakoli</t>
  </si>
  <si>
    <t>Jessie Strobel</t>
  </si>
  <si>
    <t>Sam Schwartz</t>
  </si>
  <si>
    <t>Jackie Koffman</t>
  </si>
  <si>
    <t>Gianna Phillips</t>
  </si>
  <si>
    <t>Vanessa Jimenez</t>
  </si>
  <si>
    <t>Bree Dinnen</t>
  </si>
  <si>
    <t>Christina Catalan</t>
  </si>
  <si>
    <t>Christina Ratkay</t>
  </si>
  <si>
    <t>Michelle Alvardo</t>
  </si>
  <si>
    <t xml:space="preserve">Justin Eiker </t>
  </si>
  <si>
    <t>Joel Stone</t>
  </si>
  <si>
    <t>Ashley Lopez</t>
  </si>
  <si>
    <t>Rebecca Whealan</t>
  </si>
  <si>
    <t>Champion Hood</t>
  </si>
  <si>
    <t>Kash Moshtahedian</t>
  </si>
  <si>
    <t>Own Zip</t>
  </si>
  <si>
    <t>Micak Jaffe</t>
  </si>
  <si>
    <t>Meghan Hunt</t>
  </si>
  <si>
    <t>Martha Vargas</t>
  </si>
  <si>
    <t>Own Jacket</t>
  </si>
  <si>
    <t>Kristen Dominguez</t>
  </si>
  <si>
    <t>Alyssa Paul</t>
  </si>
  <si>
    <t>Liane Mitchum</t>
  </si>
  <si>
    <t>Sabrina Munguia</t>
  </si>
  <si>
    <t>Alyssa Kearney</t>
  </si>
  <si>
    <t>Mellisa Tapia</t>
  </si>
  <si>
    <t>Gildan Hood</t>
  </si>
  <si>
    <t xml:space="preserve">Eliza Armor </t>
  </si>
  <si>
    <t>Christen Harper</t>
  </si>
  <si>
    <t>Lauren Houghon</t>
  </si>
  <si>
    <t>Own Garment</t>
  </si>
  <si>
    <t>Michael Rauth</t>
  </si>
  <si>
    <t>Nerissa Bradley</t>
  </si>
  <si>
    <t>Sara Muirhead</t>
  </si>
  <si>
    <t>Jackie Heading</t>
  </si>
  <si>
    <t>Laura Pallesen</t>
  </si>
  <si>
    <t>Francesca Maghsodi</t>
  </si>
  <si>
    <t>Michelle Feige</t>
  </si>
  <si>
    <t>Bre Brekenridge</t>
  </si>
  <si>
    <t>Erika Alarcon</t>
  </si>
  <si>
    <t xml:space="preserve">Josh Blank </t>
  </si>
  <si>
    <t>Hayley Abramoff</t>
  </si>
  <si>
    <t>Kristen Reshes</t>
  </si>
  <si>
    <t>Andrea Kusina</t>
  </si>
  <si>
    <t>Josh Jacobs</t>
  </si>
  <si>
    <t>Meagan McCarty</t>
  </si>
  <si>
    <t>Gildan Crew</t>
  </si>
  <si>
    <t>Jenny Blagg</t>
  </si>
  <si>
    <t>Emily Whetstone</t>
  </si>
  <si>
    <t>Gabby Bruno</t>
  </si>
  <si>
    <t>Grace Higgins</t>
  </si>
  <si>
    <t>Brittany Tanner</t>
  </si>
  <si>
    <t>Lindsay Brown</t>
  </si>
  <si>
    <t>Megan Gross</t>
  </si>
  <si>
    <t>Beth Genter</t>
  </si>
  <si>
    <t>Mary Espinosa</t>
  </si>
  <si>
    <t>Alex Roberts</t>
  </si>
  <si>
    <t>Campion Hood</t>
  </si>
  <si>
    <t>Karina Hurtado</t>
  </si>
  <si>
    <t>Melissa Halloway</t>
  </si>
  <si>
    <t>Aden Binyam</t>
  </si>
  <si>
    <t>Randell Mendez</t>
  </si>
  <si>
    <t>Jonathan Himmelman</t>
  </si>
  <si>
    <t>Roxanna Hernandez</t>
  </si>
  <si>
    <t>Kate Rosen</t>
  </si>
  <si>
    <t>T-Shirt</t>
  </si>
  <si>
    <t>Eryn Canfield</t>
  </si>
  <si>
    <t>Yasmin Martinez</t>
  </si>
  <si>
    <t>Lily Nunez</t>
  </si>
  <si>
    <t>Charlie Buckle</t>
  </si>
  <si>
    <t>Allie Mangel</t>
  </si>
  <si>
    <t>Sarah Mennell</t>
  </si>
  <si>
    <t>Madison Glironda</t>
  </si>
  <si>
    <t>Shahla Jalil</t>
  </si>
  <si>
    <t>Brinna Caplan</t>
  </si>
  <si>
    <t>Rebekah Schmitt</t>
  </si>
  <si>
    <t>Danica Rozanski</t>
  </si>
  <si>
    <t>Kelsy Kreppel</t>
  </si>
  <si>
    <t>Taylor Kalman</t>
  </si>
  <si>
    <t xml:space="preserve">Cadi Belkin </t>
  </si>
  <si>
    <t>Emily Dellentash</t>
  </si>
  <si>
    <t>Kelly Fournier</t>
  </si>
  <si>
    <t>Jackie Merkle</t>
  </si>
  <si>
    <t>Michelle Perlmutter</t>
  </si>
  <si>
    <t>1/4 Zip</t>
  </si>
  <si>
    <t>Wendy Paniagua</t>
  </si>
  <si>
    <t>Stacy Santillan</t>
  </si>
  <si>
    <t>Zip up</t>
  </si>
  <si>
    <t>Jarge Reyes</t>
  </si>
  <si>
    <t>Jorge Reyes</t>
  </si>
  <si>
    <t>Chris Burgos</t>
  </si>
  <si>
    <t>Erica Howerton</t>
  </si>
  <si>
    <t xml:space="preserve">Crew </t>
  </si>
  <si>
    <t xml:space="preserve">Dustn beech </t>
  </si>
  <si>
    <t xml:space="preserve">1/4 Zip </t>
  </si>
  <si>
    <t>Mathew Kadota</t>
  </si>
  <si>
    <t>Danny Schwartz</t>
  </si>
  <si>
    <t>Gildan Pullover</t>
  </si>
  <si>
    <t>Eddie Letellier</t>
  </si>
  <si>
    <t>David Bercokhim</t>
  </si>
  <si>
    <t>Darrell Hardaway</t>
  </si>
  <si>
    <t>Tal Leylian</t>
  </si>
  <si>
    <t>Brandon Herrera</t>
  </si>
  <si>
    <t>Christian Vidaure</t>
  </si>
  <si>
    <t>Ryan melander</t>
  </si>
  <si>
    <t>Ryan Melander</t>
  </si>
  <si>
    <t>Sabrina Mun guia</t>
  </si>
  <si>
    <t>Kevin Patanawong</t>
  </si>
  <si>
    <t>Phil Wiesberg</t>
  </si>
  <si>
    <t>Brandon Allen</t>
  </si>
  <si>
    <t>Jamie Butter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</si>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</sst>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0" fillId="0" borderId="6" xfId="0" applyNumberFormat="1" applyBorder="1"/>
    <xf numFmtId="14" fontId="0" fillId="0" borderId="2" xfId="0" applyNumberFormat="1" applyBorder="1"/>
    <xf numFmtId="14" fontId="0" fillId="0" borderId="4" xfId="0" applyNumberFormat="1" applyBorder="1"/>
    <xf numFmtId="0" fontId="0" fillId="0" borderId="28" xfId="0" applyBorder="1"/>
    <xf numFmtId="14" fontId="0" fillId="0" borderId="11" xfId="0" applyNumberFormat="1" applyBorder="1"/>
    <xf numFmtId="164" fontId="0" fillId="0" borderId="0" xfId="0" applyNumberFormat="1"/>
    <xf numFmtId="164" fontId="0" fillId="0" borderId="32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" fontId="0" fillId="0" borderId="2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16" fontId="0" fillId="0" borderId="4" xfId="0" applyNumberFormat="1" applyBorder="1"/>
    <xf numFmtId="0" fontId="0" fillId="0" borderId="6" xfId="0" applyBorder="1"/>
    <xf numFmtId="0" fontId="1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31" xfId="0" applyBorder="1" applyAlignment="1">
      <alignment wrapText="1"/>
    </xf>
    <xf numFmtId="0" fontId="1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13" sqref="C13:D13"/>
    </sheetView>
  </sheetViews>
  <sheetFormatPr defaultColWidth="8.7109375" defaultRowHeight="15" x14ac:dyDescent="0.25"/>
  <cols>
    <col min="1" max="1" width="26" customWidth="1"/>
    <col min="2" max="2" width="10.42578125" customWidth="1"/>
    <col min="3" max="3" width="6.7109375" customWidth="1"/>
    <col min="4" max="4" width="23.7109375" customWidth="1"/>
    <col min="5" max="5" width="8" customWidth="1"/>
    <col min="6" max="7" width="7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21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9.25" customHeight="1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175</v>
      </c>
      <c r="B13" s="23">
        <v>41425</v>
      </c>
      <c r="C13" s="42" t="s">
        <v>176</v>
      </c>
      <c r="D13" s="43"/>
      <c r="E13" s="2">
        <v>1</v>
      </c>
      <c r="F13" s="2">
        <v>55</v>
      </c>
      <c r="G13" s="6">
        <f t="shared" ref="G13:G25" si="0">E13*F13</f>
        <v>55</v>
      </c>
    </row>
    <row r="14" spans="1:7" x14ac:dyDescent="0.25">
      <c r="A14" s="1"/>
      <c r="B14" s="24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55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55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4.6750000000000007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4.6750000000000007</v>
      </c>
    </row>
  </sheetData>
  <mergeCells count="14">
    <mergeCell ref="C25:D25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9" sqref="B9"/>
    </sheetView>
  </sheetViews>
  <sheetFormatPr defaultColWidth="8.7109375" defaultRowHeight="15" x14ac:dyDescent="0.25"/>
  <cols>
    <col min="1" max="1" width="15.710937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74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/>
      <c r="B13" s="2"/>
      <c r="C13" s="42"/>
      <c r="D13" s="43"/>
      <c r="E13" s="2"/>
      <c r="F13" s="2"/>
      <c r="G13" s="6">
        <f t="shared" ref="G13:G24" si="0"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ht="15.75" thickBot="1" x14ac:dyDescent="0.3">
      <c r="A24" s="3"/>
      <c r="B24" s="4"/>
      <c r="C24" s="38"/>
      <c r="D24" s="39"/>
      <c r="E24" s="7"/>
      <c r="F24" s="7"/>
      <c r="G24" s="6">
        <f t="shared" si="0"/>
        <v>0</v>
      </c>
    </row>
    <row r="25" spans="1:7" x14ac:dyDescent="0.25">
      <c r="D25" s="5" t="s">
        <v>13</v>
      </c>
      <c r="E25" s="12"/>
      <c r="F25" s="17"/>
      <c r="G25" s="13">
        <f>SUM(G13:G24)</f>
        <v>0</v>
      </c>
    </row>
    <row r="26" spans="1:7" x14ac:dyDescent="0.25">
      <c r="D26" s="8" t="s">
        <v>14</v>
      </c>
      <c r="E26" s="10"/>
      <c r="F26" s="10"/>
      <c r="G26" s="14"/>
    </row>
    <row r="27" spans="1:7" x14ac:dyDescent="0.25">
      <c r="D27" s="8" t="s">
        <v>15</v>
      </c>
      <c r="E27" s="10"/>
      <c r="F27" s="10"/>
      <c r="G27" s="14">
        <f>G25</f>
        <v>0</v>
      </c>
    </row>
    <row r="28" spans="1:7" x14ac:dyDescent="0.25">
      <c r="D28" s="8" t="s">
        <v>16</v>
      </c>
      <c r="E28" s="10"/>
      <c r="F28" s="10"/>
      <c r="G28" s="15">
        <v>8.5000000000000006E-2</v>
      </c>
    </row>
    <row r="29" spans="1:7" x14ac:dyDescent="0.25">
      <c r="D29" s="8" t="s">
        <v>17</v>
      </c>
      <c r="E29" s="10"/>
      <c r="F29" s="10"/>
      <c r="G29" s="14">
        <f>G27*0.085</f>
        <v>0</v>
      </c>
    </row>
    <row r="30" spans="1:7" x14ac:dyDescent="0.25">
      <c r="D30" s="8" t="s">
        <v>18</v>
      </c>
      <c r="E30" s="10"/>
      <c r="F30" s="10"/>
      <c r="G30" s="14"/>
    </row>
    <row r="31" spans="1:7" ht="15.75" thickBot="1" x14ac:dyDescent="0.3">
      <c r="D31" s="9" t="s">
        <v>19</v>
      </c>
      <c r="E31" s="11"/>
      <c r="F31" s="11"/>
      <c r="G31" s="16">
        <f>G29-G30</f>
        <v>0</v>
      </c>
    </row>
  </sheetData>
  <mergeCells count="13">
    <mergeCell ref="C17:D17"/>
    <mergeCell ref="C12:D12"/>
    <mergeCell ref="C13:D13"/>
    <mergeCell ref="C14:D14"/>
    <mergeCell ref="C15:D15"/>
    <mergeCell ref="C16:D16"/>
    <mergeCell ref="C24:D24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XFD1048576"/>
    </sheetView>
  </sheetViews>
  <sheetFormatPr defaultColWidth="8.7109375" defaultRowHeight="15" x14ac:dyDescent="0.25"/>
  <cols>
    <col min="1" max="1" width="23.425781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29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17:D17"/>
    <mergeCell ref="C12:D12"/>
    <mergeCell ref="C13:D13"/>
    <mergeCell ref="C14:D14"/>
    <mergeCell ref="C15:D15"/>
    <mergeCell ref="C16:D16"/>
    <mergeCell ref="C24:D24"/>
    <mergeCell ref="C25:D25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8" sqref="D8"/>
    </sheetView>
  </sheetViews>
  <sheetFormatPr defaultColWidth="8.7109375" defaultRowHeight="15" x14ac:dyDescent="0.25"/>
  <cols>
    <col min="1" max="1" width="23.425781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80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17:D17"/>
    <mergeCell ref="C12:D12"/>
    <mergeCell ref="C13:D13"/>
    <mergeCell ref="C14:D14"/>
    <mergeCell ref="C15:D15"/>
    <mergeCell ref="C16:D16"/>
    <mergeCell ref="C24:D24"/>
    <mergeCell ref="C25:D25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66" sqref="A66:XFD66"/>
    </sheetView>
  </sheetViews>
  <sheetFormatPr defaultColWidth="8.7109375" defaultRowHeight="15" x14ac:dyDescent="0.25"/>
  <cols>
    <col min="1" max="1" width="22.42578125" customWidth="1"/>
    <col min="2" max="2" width="10.7109375" bestFit="1" customWidth="1"/>
    <col min="4" max="4" width="14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26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87</v>
      </c>
      <c r="B13" s="23">
        <v>41365</v>
      </c>
      <c r="C13" s="42" t="s">
        <v>94</v>
      </c>
      <c r="D13" s="43"/>
      <c r="E13" s="2">
        <v>1</v>
      </c>
      <c r="F13" s="2">
        <v>95</v>
      </c>
      <c r="G13" s="6">
        <f>E13*F13</f>
        <v>95</v>
      </c>
    </row>
    <row r="14" spans="1:7" ht="15" customHeight="1" x14ac:dyDescent="0.25">
      <c r="A14" s="1" t="s">
        <v>108</v>
      </c>
      <c r="B14" s="24">
        <v>41365</v>
      </c>
      <c r="C14" s="42" t="s">
        <v>94</v>
      </c>
      <c r="D14" s="43"/>
      <c r="E14" s="2">
        <v>1</v>
      </c>
      <c r="F14" s="2">
        <v>114</v>
      </c>
      <c r="G14" s="6">
        <v>114</v>
      </c>
    </row>
    <row r="15" spans="1:7" x14ac:dyDescent="0.25">
      <c r="A15" s="1" t="s">
        <v>105</v>
      </c>
      <c r="B15" s="24">
        <v>41365</v>
      </c>
      <c r="C15" s="42" t="s">
        <v>94</v>
      </c>
      <c r="D15" s="56"/>
      <c r="E15" s="2">
        <v>1</v>
      </c>
      <c r="F15" s="2">
        <v>107</v>
      </c>
      <c r="G15" s="6">
        <f t="shared" ref="G15" si="0">E15*F15</f>
        <v>107</v>
      </c>
    </row>
    <row r="16" spans="1:7" x14ac:dyDescent="0.25">
      <c r="A16" s="1" t="s">
        <v>85</v>
      </c>
      <c r="B16" s="24">
        <v>41365</v>
      </c>
      <c r="C16" s="42" t="s">
        <v>94</v>
      </c>
      <c r="D16" s="43"/>
      <c r="E16" s="2">
        <v>1</v>
      </c>
      <c r="F16" s="2">
        <v>82</v>
      </c>
      <c r="G16" s="6">
        <v>82</v>
      </c>
    </row>
    <row r="17" spans="1:7" x14ac:dyDescent="0.25">
      <c r="A17" s="1" t="s">
        <v>109</v>
      </c>
      <c r="B17" s="24">
        <v>41365</v>
      </c>
      <c r="C17" s="42" t="s">
        <v>94</v>
      </c>
      <c r="D17" s="43"/>
      <c r="E17" s="2">
        <v>1</v>
      </c>
      <c r="F17" s="2">
        <v>115</v>
      </c>
      <c r="G17" s="6">
        <v>115</v>
      </c>
    </row>
    <row r="18" spans="1:7" x14ac:dyDescent="0.25">
      <c r="A18" s="1" t="s">
        <v>86</v>
      </c>
      <c r="B18" s="24">
        <v>41365</v>
      </c>
      <c r="C18" s="42" t="s">
        <v>94</v>
      </c>
      <c r="D18" s="43"/>
      <c r="E18" s="2">
        <v>1</v>
      </c>
      <c r="F18" s="2">
        <v>86</v>
      </c>
      <c r="G18" s="6">
        <v>86</v>
      </c>
    </row>
    <row r="19" spans="1:7" x14ac:dyDescent="0.25">
      <c r="A19" s="1" t="s">
        <v>110</v>
      </c>
      <c r="B19" s="24">
        <v>41365</v>
      </c>
      <c r="C19" s="42" t="s">
        <v>94</v>
      </c>
      <c r="D19" s="43"/>
      <c r="E19" s="2">
        <v>1</v>
      </c>
      <c r="F19" s="2">
        <v>84</v>
      </c>
      <c r="G19" s="6">
        <v>84</v>
      </c>
    </row>
    <row r="20" spans="1:7" x14ac:dyDescent="0.25">
      <c r="A20" s="1" t="s">
        <v>118</v>
      </c>
      <c r="B20" s="24">
        <v>41365</v>
      </c>
      <c r="C20" s="42" t="s">
        <v>94</v>
      </c>
      <c r="D20" s="43"/>
      <c r="E20" s="2">
        <v>1</v>
      </c>
      <c r="F20" s="2">
        <v>95</v>
      </c>
      <c r="G20" s="6">
        <v>95</v>
      </c>
    </row>
    <row r="21" spans="1:7" x14ac:dyDescent="0.25">
      <c r="A21" s="1" t="s">
        <v>124</v>
      </c>
      <c r="B21" s="24">
        <v>41365</v>
      </c>
      <c r="C21" s="42" t="s">
        <v>94</v>
      </c>
      <c r="D21" s="43"/>
      <c r="E21" s="2">
        <v>1</v>
      </c>
      <c r="F21" s="2">
        <v>118</v>
      </c>
      <c r="G21" s="6">
        <v>118</v>
      </c>
    </row>
    <row r="22" spans="1:7" x14ac:dyDescent="0.25">
      <c r="A22" s="1" t="s">
        <v>127</v>
      </c>
      <c r="B22" s="24">
        <v>41365</v>
      </c>
      <c r="C22" s="42" t="s">
        <v>94</v>
      </c>
      <c r="D22" s="43"/>
      <c r="E22" s="2">
        <v>1</v>
      </c>
      <c r="F22" s="2">
        <v>105</v>
      </c>
      <c r="G22" s="6">
        <v>105</v>
      </c>
    </row>
    <row r="23" spans="1:7" x14ac:dyDescent="0.25">
      <c r="A23" s="1" t="s">
        <v>134</v>
      </c>
      <c r="B23" s="24">
        <v>41365</v>
      </c>
      <c r="C23" s="42" t="s">
        <v>94</v>
      </c>
      <c r="D23" s="56"/>
      <c r="E23" s="2">
        <v>1</v>
      </c>
      <c r="F23" s="2">
        <v>80</v>
      </c>
      <c r="G23" s="6">
        <v>80</v>
      </c>
    </row>
    <row r="24" spans="1:7" x14ac:dyDescent="0.25">
      <c r="A24" s="1" t="s">
        <v>135</v>
      </c>
      <c r="B24" s="24">
        <v>41365</v>
      </c>
      <c r="C24" s="42" t="s">
        <v>94</v>
      </c>
      <c r="D24" s="56"/>
      <c r="E24" s="2">
        <v>1</v>
      </c>
      <c r="F24" s="2">
        <v>101</v>
      </c>
      <c r="G24" s="6">
        <v>101</v>
      </c>
    </row>
    <row r="25" spans="1:7" x14ac:dyDescent="0.25">
      <c r="A25" s="1" t="s">
        <v>136</v>
      </c>
      <c r="B25" s="24">
        <v>41365</v>
      </c>
      <c r="C25" s="42" t="s">
        <v>94</v>
      </c>
      <c r="D25" s="56"/>
      <c r="E25" s="2">
        <v>1</v>
      </c>
      <c r="F25" s="2">
        <v>108</v>
      </c>
      <c r="G25" s="6">
        <v>108</v>
      </c>
    </row>
    <row r="26" spans="1:7" x14ac:dyDescent="0.25">
      <c r="A26" s="1" t="s">
        <v>156</v>
      </c>
      <c r="B26" s="24">
        <v>41396</v>
      </c>
      <c r="C26" s="42" t="s">
        <v>94</v>
      </c>
      <c r="D26" s="56"/>
      <c r="E26" s="2">
        <v>1</v>
      </c>
      <c r="F26" s="2">
        <v>101</v>
      </c>
      <c r="G26" s="6">
        <v>101</v>
      </c>
    </row>
    <row r="27" spans="1:7" x14ac:dyDescent="0.25">
      <c r="A27" s="1" t="s">
        <v>163</v>
      </c>
      <c r="B27" s="24">
        <v>41394</v>
      </c>
      <c r="C27" s="42" t="s">
        <v>94</v>
      </c>
      <c r="D27" s="56"/>
      <c r="E27" s="2">
        <v>1</v>
      </c>
      <c r="F27" s="2">
        <v>160</v>
      </c>
      <c r="G27" s="6">
        <f t="shared" ref="G27:G44" si="1">E27*F27</f>
        <v>160</v>
      </c>
    </row>
    <row r="28" spans="1:7" x14ac:dyDescent="0.25">
      <c r="A28" s="1" t="s">
        <v>165</v>
      </c>
      <c r="B28" s="24">
        <v>41380</v>
      </c>
      <c r="C28" s="42" t="s">
        <v>94</v>
      </c>
      <c r="D28" s="56"/>
      <c r="E28" s="2">
        <v>1</v>
      </c>
      <c r="F28" s="2">
        <v>30</v>
      </c>
      <c r="G28" s="6">
        <v>30</v>
      </c>
    </row>
    <row r="29" spans="1:7" x14ac:dyDescent="0.25">
      <c r="A29" s="1" t="s">
        <v>170</v>
      </c>
      <c r="B29" s="24">
        <v>41398</v>
      </c>
      <c r="C29" s="42" t="s">
        <v>94</v>
      </c>
      <c r="D29" s="56"/>
      <c r="E29" s="2">
        <v>1</v>
      </c>
      <c r="F29" s="2">
        <v>115</v>
      </c>
      <c r="G29" s="6">
        <v>115</v>
      </c>
    </row>
    <row r="30" spans="1:7" x14ac:dyDescent="0.25">
      <c r="A30" s="1" t="s">
        <v>201</v>
      </c>
      <c r="B30" s="24">
        <v>41410</v>
      </c>
      <c r="C30" s="42" t="s">
        <v>84</v>
      </c>
      <c r="D30" s="56"/>
      <c r="E30" s="2">
        <v>1</v>
      </c>
      <c r="F30" s="2">
        <v>75</v>
      </c>
      <c r="G30" s="6">
        <f t="shared" ref="G30:G35" si="2">E30*F30</f>
        <v>75</v>
      </c>
    </row>
    <row r="31" spans="1:7" x14ac:dyDescent="0.25">
      <c r="A31" s="1" t="s">
        <v>202</v>
      </c>
      <c r="B31" s="24">
        <v>41369</v>
      </c>
      <c r="C31" s="42" t="s">
        <v>84</v>
      </c>
      <c r="D31" s="56"/>
      <c r="E31" s="2">
        <v>2</v>
      </c>
      <c r="F31" s="2">
        <v>60</v>
      </c>
      <c r="G31" s="6">
        <f t="shared" si="2"/>
        <v>120</v>
      </c>
    </row>
    <row r="32" spans="1:7" x14ac:dyDescent="0.25">
      <c r="A32" s="1" t="s">
        <v>203</v>
      </c>
      <c r="B32" s="24">
        <v>41417</v>
      </c>
      <c r="C32" s="42" t="s">
        <v>176</v>
      </c>
      <c r="D32" s="56"/>
      <c r="E32" s="2">
        <v>1</v>
      </c>
      <c r="F32" s="2">
        <v>71</v>
      </c>
      <c r="G32" s="6">
        <f t="shared" si="2"/>
        <v>71</v>
      </c>
    </row>
    <row r="33" spans="1:7" x14ac:dyDescent="0.25">
      <c r="A33" s="1" t="s">
        <v>204</v>
      </c>
      <c r="B33" s="24">
        <v>41377</v>
      </c>
      <c r="C33" s="42" t="s">
        <v>193</v>
      </c>
      <c r="D33" s="56"/>
      <c r="E33" s="2">
        <v>1</v>
      </c>
      <c r="F33" s="2">
        <v>43</v>
      </c>
      <c r="G33" s="6">
        <f t="shared" si="2"/>
        <v>43</v>
      </c>
    </row>
    <row r="34" spans="1:7" x14ac:dyDescent="0.25">
      <c r="A34" s="1" t="s">
        <v>205</v>
      </c>
      <c r="B34" s="24">
        <v>41380</v>
      </c>
      <c r="C34" s="42" t="s">
        <v>84</v>
      </c>
      <c r="D34" s="56"/>
      <c r="E34" s="2">
        <v>1</v>
      </c>
      <c r="F34" s="2">
        <v>94</v>
      </c>
      <c r="G34" s="6">
        <f t="shared" si="2"/>
        <v>94</v>
      </c>
    </row>
    <row r="35" spans="1:7" x14ac:dyDescent="0.25">
      <c r="A35" s="1" t="s">
        <v>206</v>
      </c>
      <c r="B35" s="24">
        <v>41379</v>
      </c>
      <c r="C35" s="42" t="s">
        <v>84</v>
      </c>
      <c r="D35" s="56"/>
      <c r="E35" s="2">
        <v>2</v>
      </c>
      <c r="F35" s="2">
        <v>60</v>
      </c>
      <c r="G35" s="6">
        <f t="shared" si="2"/>
        <v>120</v>
      </c>
    </row>
    <row r="36" spans="1:7" x14ac:dyDescent="0.25">
      <c r="A36" s="1" t="s">
        <v>258</v>
      </c>
      <c r="B36" s="24">
        <v>41442</v>
      </c>
      <c r="C36" s="42" t="s">
        <v>176</v>
      </c>
      <c r="D36" s="43"/>
      <c r="E36" s="2">
        <v>1</v>
      </c>
      <c r="F36" s="2">
        <v>82</v>
      </c>
      <c r="G36" s="6">
        <f t="shared" ref="G36:G37" si="3">E36*F36</f>
        <v>82</v>
      </c>
    </row>
    <row r="37" spans="1:7" x14ac:dyDescent="0.25">
      <c r="A37" s="1" t="s">
        <v>268</v>
      </c>
      <c r="B37" s="24">
        <v>41400</v>
      </c>
      <c r="C37" s="42" t="s">
        <v>176</v>
      </c>
      <c r="D37" s="56"/>
      <c r="E37" s="2">
        <v>1</v>
      </c>
      <c r="F37" s="2">
        <v>66</v>
      </c>
      <c r="G37" s="6">
        <f t="shared" si="3"/>
        <v>66</v>
      </c>
    </row>
    <row r="38" spans="1:7" x14ac:dyDescent="0.25">
      <c r="A38" s="1" t="s">
        <v>273</v>
      </c>
      <c r="B38" s="24">
        <v>41423</v>
      </c>
      <c r="C38" s="42" t="s">
        <v>274</v>
      </c>
      <c r="D38" s="56"/>
      <c r="E38" s="2">
        <v>1</v>
      </c>
      <c r="F38" s="2">
        <v>57</v>
      </c>
      <c r="G38" s="6">
        <f t="shared" si="1"/>
        <v>57</v>
      </c>
    </row>
    <row r="39" spans="1:7" x14ac:dyDescent="0.25">
      <c r="A39" s="1"/>
      <c r="B39" s="24"/>
      <c r="C39" s="42"/>
      <c r="D39" s="56"/>
      <c r="E39" s="2"/>
      <c r="F39" s="2"/>
      <c r="G39" s="6">
        <f t="shared" ref="G39:G43" si="4">E39*F39</f>
        <v>0</v>
      </c>
    </row>
    <row r="40" spans="1:7" x14ac:dyDescent="0.25">
      <c r="A40" s="1"/>
      <c r="B40" s="24"/>
      <c r="C40" s="42"/>
      <c r="D40" s="56"/>
      <c r="E40" s="2"/>
      <c r="F40" s="2"/>
      <c r="G40" s="6">
        <f t="shared" si="4"/>
        <v>0</v>
      </c>
    </row>
    <row r="41" spans="1:7" x14ac:dyDescent="0.25">
      <c r="A41" s="1"/>
      <c r="B41" s="24"/>
      <c r="C41" s="42"/>
      <c r="D41" s="56"/>
      <c r="E41" s="2"/>
      <c r="F41" s="2"/>
      <c r="G41" s="6">
        <f t="shared" si="4"/>
        <v>0</v>
      </c>
    </row>
    <row r="42" spans="1:7" x14ac:dyDescent="0.25">
      <c r="A42" s="1"/>
      <c r="B42" s="24"/>
      <c r="C42" s="42"/>
      <c r="D42" s="56"/>
      <c r="E42" s="2"/>
      <c r="F42" s="2"/>
      <c r="G42" s="6">
        <f t="shared" si="4"/>
        <v>0</v>
      </c>
    </row>
    <row r="43" spans="1:7" x14ac:dyDescent="0.25">
      <c r="A43" s="1"/>
      <c r="B43" s="24"/>
      <c r="C43" s="42"/>
      <c r="D43" s="56"/>
      <c r="E43" s="2"/>
      <c r="F43" s="2"/>
      <c r="G43" s="6">
        <f t="shared" si="4"/>
        <v>0</v>
      </c>
    </row>
    <row r="44" spans="1:7" ht="15.75" thickBot="1" x14ac:dyDescent="0.3">
      <c r="A44" s="1"/>
      <c r="B44" s="24"/>
      <c r="C44" s="42"/>
      <c r="D44" s="43"/>
      <c r="E44" s="2"/>
      <c r="F44" s="2"/>
      <c r="G44" s="6">
        <f t="shared" si="1"/>
        <v>0</v>
      </c>
    </row>
    <row r="45" spans="1:7" x14ac:dyDescent="0.25">
      <c r="D45" s="5" t="s">
        <v>13</v>
      </c>
      <c r="E45" s="12"/>
      <c r="F45" s="17"/>
      <c r="G45" s="13">
        <f>SUM(G13:G44)</f>
        <v>2424</v>
      </c>
    </row>
    <row r="46" spans="1:7" x14ac:dyDescent="0.25">
      <c r="D46" s="8" t="s">
        <v>14</v>
      </c>
      <c r="E46" s="10"/>
      <c r="F46" s="10"/>
      <c r="G46" s="14"/>
    </row>
    <row r="47" spans="1:7" x14ac:dyDescent="0.25">
      <c r="D47" s="8" t="s">
        <v>15</v>
      </c>
      <c r="E47" s="10"/>
      <c r="F47" s="10"/>
      <c r="G47" s="14">
        <f>G45</f>
        <v>2424</v>
      </c>
    </row>
    <row r="48" spans="1:7" x14ac:dyDescent="0.25">
      <c r="D48" s="8" t="s">
        <v>16</v>
      </c>
      <c r="E48" s="10"/>
      <c r="F48" s="10"/>
      <c r="G48" s="15">
        <v>8.5000000000000006E-2</v>
      </c>
    </row>
    <row r="49" spans="4:7" x14ac:dyDescent="0.25">
      <c r="D49" s="8" t="s">
        <v>17</v>
      </c>
      <c r="E49" s="10"/>
      <c r="F49" s="10"/>
      <c r="G49" s="14">
        <f>G47*0.085</f>
        <v>206.04000000000002</v>
      </c>
    </row>
    <row r="50" spans="4:7" x14ac:dyDescent="0.25">
      <c r="D50" s="8" t="s">
        <v>18</v>
      </c>
      <c r="E50" s="10"/>
      <c r="F50" s="10"/>
      <c r="G50" s="14"/>
    </row>
    <row r="51" spans="4:7" ht="15.75" thickBot="1" x14ac:dyDescent="0.3">
      <c r="D51" s="9" t="s">
        <v>19</v>
      </c>
      <c r="E51" s="11"/>
      <c r="F51" s="11"/>
      <c r="G51" s="16">
        <f>G49-G50</f>
        <v>206.04000000000002</v>
      </c>
    </row>
  </sheetData>
  <mergeCells count="33">
    <mergeCell ref="C17:D17"/>
    <mergeCell ref="C12:D12"/>
    <mergeCell ref="C13:D13"/>
    <mergeCell ref="C14:D14"/>
    <mergeCell ref="C15:D15"/>
    <mergeCell ref="C16:D16"/>
    <mergeCell ref="C21:D21"/>
    <mergeCell ref="C22:D22"/>
    <mergeCell ref="C44:D44"/>
    <mergeCell ref="C18:D18"/>
    <mergeCell ref="C19:D19"/>
    <mergeCell ref="C20:D20"/>
    <mergeCell ref="C23:D23"/>
    <mergeCell ref="C24:D24"/>
    <mergeCell ref="C25:D25"/>
    <mergeCell ref="C38:D38"/>
    <mergeCell ref="C39:D39"/>
    <mergeCell ref="C40:D40"/>
    <mergeCell ref="C41:D41"/>
    <mergeCell ref="C42:D42"/>
    <mergeCell ref="C43:D43"/>
    <mergeCell ref="C26:D26"/>
    <mergeCell ref="C27:D27"/>
    <mergeCell ref="C28:D28"/>
    <mergeCell ref="C29:D29"/>
    <mergeCell ref="C37:D37"/>
    <mergeCell ref="C30:D30"/>
    <mergeCell ref="C31:D31"/>
    <mergeCell ref="C32:D32"/>
    <mergeCell ref="C33:D33"/>
    <mergeCell ref="C34:D34"/>
    <mergeCell ref="C35:D35"/>
    <mergeCell ref="C36:D36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4" sqref="F14"/>
    </sheetView>
  </sheetViews>
  <sheetFormatPr defaultColWidth="8.7109375" defaultRowHeight="15" x14ac:dyDescent="0.25"/>
  <cols>
    <col min="1" max="1" width="25.7109375" customWidth="1"/>
    <col min="2" max="2" width="9.4257812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48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207</v>
      </c>
      <c r="B13" s="23">
        <v>41372</v>
      </c>
      <c r="C13" s="42" t="s">
        <v>176</v>
      </c>
      <c r="D13" s="43"/>
      <c r="E13" s="2">
        <v>1</v>
      </c>
      <c r="F13" s="2">
        <v>55</v>
      </c>
      <c r="G13" s="6">
        <f>E13*F13</f>
        <v>55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55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55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4.6750000000000007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4.6750000000000007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61" sqref="E61"/>
    </sheetView>
  </sheetViews>
  <sheetFormatPr defaultColWidth="8.7109375" defaultRowHeight="15" x14ac:dyDescent="0.25"/>
  <cols>
    <col min="1" max="1" width="13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52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/>
      <c r="B13" s="2"/>
      <c r="C13" s="42"/>
      <c r="D13" s="43"/>
      <c r="E13" s="2"/>
      <c r="F13" s="2"/>
      <c r="G13" s="6">
        <f t="shared" ref="G13:G24" si="0"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ht="15.75" thickBot="1" x14ac:dyDescent="0.3">
      <c r="A24" s="3"/>
      <c r="B24" s="4"/>
      <c r="C24" s="38"/>
      <c r="D24" s="39"/>
      <c r="E24" s="7"/>
      <c r="F24" s="7"/>
      <c r="G24" s="6">
        <f t="shared" si="0"/>
        <v>0</v>
      </c>
    </row>
    <row r="25" spans="1:7" x14ac:dyDescent="0.25">
      <c r="D25" s="5" t="s">
        <v>13</v>
      </c>
      <c r="E25" s="12"/>
      <c r="F25" s="17"/>
      <c r="G25" s="13">
        <f>SUM(G13:G24)</f>
        <v>0</v>
      </c>
    </row>
    <row r="26" spans="1:7" x14ac:dyDescent="0.25">
      <c r="D26" s="8" t="s">
        <v>14</v>
      </c>
      <c r="E26" s="10"/>
      <c r="F26" s="10"/>
      <c r="G26" s="14"/>
    </row>
    <row r="27" spans="1:7" x14ac:dyDescent="0.25">
      <c r="D27" s="8" t="s">
        <v>15</v>
      </c>
      <c r="E27" s="10"/>
      <c r="F27" s="10"/>
      <c r="G27" s="14">
        <f>G25</f>
        <v>0</v>
      </c>
    </row>
    <row r="28" spans="1:7" x14ac:dyDescent="0.25">
      <c r="D28" s="8" t="s">
        <v>16</v>
      </c>
      <c r="E28" s="10"/>
      <c r="F28" s="10"/>
      <c r="G28" s="15">
        <v>8.5000000000000006E-2</v>
      </c>
    </row>
    <row r="29" spans="1:7" x14ac:dyDescent="0.25">
      <c r="D29" s="8" t="s">
        <v>17</v>
      </c>
      <c r="E29" s="10"/>
      <c r="F29" s="10"/>
      <c r="G29" s="14">
        <f>G27*0.085</f>
        <v>0</v>
      </c>
    </row>
    <row r="30" spans="1:7" x14ac:dyDescent="0.25">
      <c r="D30" s="8" t="s">
        <v>18</v>
      </c>
      <c r="E30" s="10"/>
      <c r="F30" s="10"/>
      <c r="G30" s="14"/>
    </row>
    <row r="31" spans="1:7" ht="15.75" thickBot="1" x14ac:dyDescent="0.3">
      <c r="D31" s="9" t="s">
        <v>19</v>
      </c>
      <c r="E31" s="11"/>
      <c r="F31" s="11"/>
      <c r="G31" s="16">
        <f>G29-G30</f>
        <v>0</v>
      </c>
    </row>
  </sheetData>
  <mergeCells count="13">
    <mergeCell ref="C23:D23"/>
    <mergeCell ref="C24:D24"/>
    <mergeCell ref="C17:D17"/>
    <mergeCell ref="C18:D18"/>
    <mergeCell ref="C19:D19"/>
    <mergeCell ref="C20:D20"/>
    <mergeCell ref="C21:D21"/>
    <mergeCell ref="C22:D22"/>
    <mergeCell ref="C16:D16"/>
    <mergeCell ref="C12:D12"/>
    <mergeCell ref="C13:D13"/>
    <mergeCell ref="C14:D14"/>
    <mergeCell ref="C15:D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1" sqref="E21"/>
    </sheetView>
  </sheetViews>
  <sheetFormatPr defaultColWidth="8.7109375" defaultRowHeight="15" x14ac:dyDescent="0.25"/>
  <cols>
    <col min="1" max="1" width="13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78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/>
      <c r="B13" s="2"/>
      <c r="C13" s="42"/>
      <c r="D13" s="43"/>
      <c r="E13" s="2"/>
      <c r="F13" s="2"/>
      <c r="G13" s="6">
        <f t="shared" ref="G13:G24" si="0"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ht="15.75" thickBot="1" x14ac:dyDescent="0.3">
      <c r="A24" s="3"/>
      <c r="B24" s="4"/>
      <c r="C24" s="38"/>
      <c r="D24" s="39"/>
      <c r="E24" s="7"/>
      <c r="F24" s="7"/>
      <c r="G24" s="6">
        <f t="shared" si="0"/>
        <v>0</v>
      </c>
    </row>
    <row r="25" spans="1:7" x14ac:dyDescent="0.25">
      <c r="D25" s="5" t="s">
        <v>13</v>
      </c>
      <c r="E25" s="12"/>
      <c r="F25" s="17"/>
      <c r="G25" s="13">
        <f>SUM(G13:G24)</f>
        <v>0</v>
      </c>
    </row>
    <row r="26" spans="1:7" x14ac:dyDescent="0.25">
      <c r="D26" s="8" t="s">
        <v>14</v>
      </c>
      <c r="E26" s="10"/>
      <c r="F26" s="10"/>
      <c r="G26" s="14"/>
    </row>
    <row r="27" spans="1:7" x14ac:dyDescent="0.25">
      <c r="D27" s="8" t="s">
        <v>15</v>
      </c>
      <c r="E27" s="10"/>
      <c r="F27" s="10"/>
      <c r="G27" s="14">
        <f>G25</f>
        <v>0</v>
      </c>
    </row>
    <row r="28" spans="1:7" x14ac:dyDescent="0.25">
      <c r="D28" s="8" t="s">
        <v>16</v>
      </c>
      <c r="E28" s="10"/>
      <c r="F28" s="10"/>
      <c r="G28" s="15">
        <v>8.5000000000000006E-2</v>
      </c>
    </row>
    <row r="29" spans="1:7" x14ac:dyDescent="0.25">
      <c r="D29" s="8" t="s">
        <v>17</v>
      </c>
      <c r="E29" s="10"/>
      <c r="F29" s="10"/>
      <c r="G29" s="14">
        <f>G27*0.085</f>
        <v>0</v>
      </c>
    </row>
    <row r="30" spans="1:7" x14ac:dyDescent="0.25">
      <c r="D30" s="8" t="s">
        <v>18</v>
      </c>
      <c r="E30" s="10"/>
      <c r="F30" s="10"/>
      <c r="G30" s="14"/>
    </row>
    <row r="31" spans="1:7" ht="15.75" thickBot="1" x14ac:dyDescent="0.3">
      <c r="D31" s="9" t="s">
        <v>19</v>
      </c>
      <c r="E31" s="11"/>
      <c r="F31" s="11"/>
      <c r="G31" s="16">
        <f>G29-G30</f>
        <v>0</v>
      </c>
    </row>
  </sheetData>
  <mergeCells count="13">
    <mergeCell ref="C17:D17"/>
    <mergeCell ref="C12:D12"/>
    <mergeCell ref="C13:D13"/>
    <mergeCell ref="C14:D14"/>
    <mergeCell ref="C15:D15"/>
    <mergeCell ref="C16:D16"/>
    <mergeCell ref="C24:D24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3" sqref="A13:XFD13"/>
    </sheetView>
  </sheetViews>
  <sheetFormatPr defaultColWidth="8.7109375" defaultRowHeight="15" x14ac:dyDescent="0.25"/>
  <cols>
    <col min="1" max="1" width="14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51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/>
      <c r="B13" s="2"/>
      <c r="C13" s="42"/>
      <c r="D13" s="43"/>
      <c r="E13" s="2"/>
      <c r="F13" s="2"/>
      <c r="G13" s="6">
        <f t="shared" ref="G13:G24" si="0"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ht="15.75" thickBot="1" x14ac:dyDescent="0.3">
      <c r="A24" s="3"/>
      <c r="B24" s="4"/>
      <c r="C24" s="38"/>
      <c r="D24" s="39"/>
      <c r="E24" s="7"/>
      <c r="F24" s="7"/>
      <c r="G24" s="6">
        <f t="shared" si="0"/>
        <v>0</v>
      </c>
    </row>
    <row r="25" spans="1:7" x14ac:dyDescent="0.25">
      <c r="D25" s="5" t="s">
        <v>13</v>
      </c>
      <c r="E25" s="12"/>
      <c r="F25" s="17"/>
      <c r="G25" s="13">
        <f>SUM(G13:G24)</f>
        <v>0</v>
      </c>
    </row>
    <row r="26" spans="1:7" x14ac:dyDescent="0.25">
      <c r="D26" s="8" t="s">
        <v>14</v>
      </c>
      <c r="E26" s="10"/>
      <c r="F26" s="10"/>
      <c r="G26" s="14"/>
    </row>
    <row r="27" spans="1:7" x14ac:dyDescent="0.25">
      <c r="D27" s="8" t="s">
        <v>15</v>
      </c>
      <c r="E27" s="10"/>
      <c r="F27" s="10"/>
      <c r="G27" s="14">
        <f>G25</f>
        <v>0</v>
      </c>
    </row>
    <row r="28" spans="1:7" x14ac:dyDescent="0.25">
      <c r="D28" s="8" t="s">
        <v>16</v>
      </c>
      <c r="E28" s="10"/>
      <c r="F28" s="10"/>
      <c r="G28" s="15">
        <v>8.5000000000000006E-2</v>
      </c>
    </row>
    <row r="29" spans="1:7" x14ac:dyDescent="0.25">
      <c r="D29" s="8" t="s">
        <v>17</v>
      </c>
      <c r="E29" s="10"/>
      <c r="F29" s="10"/>
      <c r="G29" s="14">
        <f>G27*0.085</f>
        <v>0</v>
      </c>
    </row>
    <row r="30" spans="1:7" x14ac:dyDescent="0.25">
      <c r="D30" s="8" t="s">
        <v>18</v>
      </c>
      <c r="E30" s="10"/>
      <c r="F30" s="10"/>
      <c r="G30" s="14"/>
    </row>
    <row r="31" spans="1:7" ht="15.75" thickBot="1" x14ac:dyDescent="0.3">
      <c r="D31" s="9" t="s">
        <v>19</v>
      </c>
      <c r="E31" s="11"/>
      <c r="F31" s="11"/>
      <c r="G31" s="16">
        <f>G29-G30</f>
        <v>0</v>
      </c>
    </row>
  </sheetData>
  <mergeCells count="13">
    <mergeCell ref="C23:D23"/>
    <mergeCell ref="C24:D24"/>
    <mergeCell ref="C17:D17"/>
    <mergeCell ref="C18:D18"/>
    <mergeCell ref="C19:D19"/>
    <mergeCell ref="C20:D20"/>
    <mergeCell ref="C21:D21"/>
    <mergeCell ref="C22:D22"/>
    <mergeCell ref="C16:D16"/>
    <mergeCell ref="C12:D12"/>
    <mergeCell ref="C13:D13"/>
    <mergeCell ref="C14:D14"/>
    <mergeCell ref="C15:D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9" sqref="B9"/>
    </sheetView>
  </sheetViews>
  <sheetFormatPr defaultColWidth="8.7109375" defaultRowHeight="15" x14ac:dyDescent="0.25"/>
  <cols>
    <col min="1" max="1" width="13.710937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75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17:D17"/>
    <mergeCell ref="C12:D12"/>
    <mergeCell ref="C13:D13"/>
    <mergeCell ref="C14:D14"/>
    <mergeCell ref="C15:D15"/>
    <mergeCell ref="C16:D16"/>
    <mergeCell ref="C24:D24"/>
    <mergeCell ref="C25:D25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7" workbookViewId="0">
      <selection activeCell="A39" sqref="A39"/>
    </sheetView>
  </sheetViews>
  <sheetFormatPr defaultColWidth="8.7109375" defaultRowHeight="15" x14ac:dyDescent="0.25"/>
  <cols>
    <col min="1" max="1" width="23.710937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30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 t="s">
        <v>106</v>
      </c>
      <c r="B13" s="24">
        <v>41365</v>
      </c>
      <c r="C13" s="42" t="s">
        <v>94</v>
      </c>
      <c r="D13" s="56"/>
      <c r="E13" s="2">
        <v>1</v>
      </c>
      <c r="F13" s="2">
        <v>69</v>
      </c>
      <c r="G13" s="6">
        <f t="shared" ref="G13:G14" si="0">E13*F13</f>
        <v>69</v>
      </c>
    </row>
    <row r="14" spans="1:7" x14ac:dyDescent="0.25">
      <c r="A14" s="1" t="s">
        <v>96</v>
      </c>
      <c r="B14" s="24">
        <v>41358</v>
      </c>
      <c r="C14" s="42" t="s">
        <v>94</v>
      </c>
      <c r="D14" s="43"/>
      <c r="E14" s="2">
        <v>1</v>
      </c>
      <c r="F14" s="2">
        <v>86</v>
      </c>
      <c r="G14" s="6">
        <f t="shared" si="0"/>
        <v>86</v>
      </c>
    </row>
    <row r="15" spans="1:7" x14ac:dyDescent="0.25">
      <c r="A15" s="1" t="s">
        <v>112</v>
      </c>
      <c r="B15" s="24">
        <v>41365</v>
      </c>
      <c r="C15" s="42" t="s">
        <v>94</v>
      </c>
      <c r="D15" s="43"/>
      <c r="E15" s="2">
        <v>1</v>
      </c>
      <c r="F15" s="2">
        <v>80</v>
      </c>
      <c r="G15" s="6">
        <f t="shared" ref="G15:G20" si="1">E15*F15</f>
        <v>80</v>
      </c>
    </row>
    <row r="16" spans="1:7" ht="14.25" customHeight="1" x14ac:dyDescent="0.25">
      <c r="A16" s="1" t="s">
        <v>113</v>
      </c>
      <c r="B16" s="24">
        <v>41365</v>
      </c>
      <c r="C16" s="42" t="s">
        <v>94</v>
      </c>
      <c r="D16" s="43"/>
      <c r="E16" s="2">
        <v>1</v>
      </c>
      <c r="F16" s="2">
        <v>80</v>
      </c>
      <c r="G16" s="6">
        <f t="shared" si="1"/>
        <v>80</v>
      </c>
    </row>
    <row r="17" spans="1:7" x14ac:dyDescent="0.25">
      <c r="A17" s="1" t="s">
        <v>119</v>
      </c>
      <c r="B17" s="24">
        <v>41365</v>
      </c>
      <c r="C17" s="42" t="s">
        <v>94</v>
      </c>
      <c r="D17" s="43"/>
      <c r="E17" s="2">
        <v>1</v>
      </c>
      <c r="F17" s="2">
        <v>93</v>
      </c>
      <c r="G17" s="6">
        <f t="shared" si="1"/>
        <v>93</v>
      </c>
    </row>
    <row r="18" spans="1:7" x14ac:dyDescent="0.25">
      <c r="A18" s="1" t="s">
        <v>123</v>
      </c>
      <c r="B18" s="24">
        <v>41365</v>
      </c>
      <c r="C18" s="42" t="s">
        <v>94</v>
      </c>
      <c r="D18" s="43"/>
      <c r="E18" s="2">
        <v>1</v>
      </c>
      <c r="F18" s="2">
        <v>69</v>
      </c>
      <c r="G18" s="6">
        <f t="shared" si="1"/>
        <v>69</v>
      </c>
    </row>
    <row r="19" spans="1:7" x14ac:dyDescent="0.25">
      <c r="A19" s="1" t="s">
        <v>91</v>
      </c>
      <c r="B19" s="24">
        <v>41387</v>
      </c>
      <c r="C19" s="42" t="s">
        <v>94</v>
      </c>
      <c r="D19" s="43"/>
      <c r="E19" s="2">
        <v>1</v>
      </c>
      <c r="F19" s="2">
        <v>97</v>
      </c>
      <c r="G19" s="6">
        <f t="shared" si="1"/>
        <v>97</v>
      </c>
    </row>
    <row r="20" spans="1:7" x14ac:dyDescent="0.25">
      <c r="A20" s="1" t="s">
        <v>169</v>
      </c>
      <c r="B20" s="24">
        <v>41400</v>
      </c>
      <c r="C20" s="42" t="s">
        <v>94</v>
      </c>
      <c r="D20" s="43"/>
      <c r="E20" s="2">
        <v>1</v>
      </c>
      <c r="F20" s="2">
        <v>84</v>
      </c>
      <c r="G20" s="6">
        <f t="shared" si="1"/>
        <v>84</v>
      </c>
    </row>
    <row r="21" spans="1:7" x14ac:dyDescent="0.25">
      <c r="A21" s="1" t="s">
        <v>171</v>
      </c>
      <c r="B21" s="24">
        <v>41397</v>
      </c>
      <c r="C21" s="42" t="s">
        <v>94</v>
      </c>
      <c r="D21" s="43"/>
      <c r="E21" s="2">
        <v>1</v>
      </c>
      <c r="F21" s="2">
        <v>90</v>
      </c>
      <c r="G21" s="6">
        <f>E21*F21</f>
        <v>90</v>
      </c>
    </row>
    <row r="22" spans="1:7" x14ac:dyDescent="0.25">
      <c r="A22" s="1" t="s">
        <v>208</v>
      </c>
      <c r="B22" s="24">
        <v>41369</v>
      </c>
      <c r="C22" s="42" t="s">
        <v>209</v>
      </c>
      <c r="D22" s="43"/>
      <c r="E22" s="2">
        <v>1</v>
      </c>
      <c r="F22" s="2">
        <v>58</v>
      </c>
      <c r="G22" s="6">
        <f t="shared" ref="G22:G29" si="2">E22*F22</f>
        <v>58</v>
      </c>
    </row>
    <row r="23" spans="1:7" x14ac:dyDescent="0.25">
      <c r="A23" s="1" t="s">
        <v>210</v>
      </c>
      <c r="B23" s="24">
        <v>41375</v>
      </c>
      <c r="C23" s="42" t="s">
        <v>193</v>
      </c>
      <c r="D23" s="43"/>
      <c r="E23" s="2">
        <v>2</v>
      </c>
      <c r="F23" s="2">
        <v>41</v>
      </c>
      <c r="G23" s="6">
        <f t="shared" si="2"/>
        <v>82</v>
      </c>
    </row>
    <row r="24" spans="1:7" x14ac:dyDescent="0.25">
      <c r="A24" s="1" t="s">
        <v>211</v>
      </c>
      <c r="B24" s="24">
        <v>41380</v>
      </c>
      <c r="C24" s="42" t="s">
        <v>84</v>
      </c>
      <c r="D24" s="43"/>
      <c r="E24" s="2">
        <v>1</v>
      </c>
      <c r="F24" s="2">
        <v>82</v>
      </c>
      <c r="G24" s="6">
        <f t="shared" si="2"/>
        <v>82</v>
      </c>
    </row>
    <row r="25" spans="1:7" ht="14.25" customHeight="1" x14ac:dyDescent="0.25">
      <c r="A25" s="1" t="s">
        <v>212</v>
      </c>
      <c r="B25" s="24">
        <v>41381</v>
      </c>
      <c r="C25" s="42" t="s">
        <v>83</v>
      </c>
      <c r="D25" s="43"/>
      <c r="E25" s="2">
        <v>1</v>
      </c>
      <c r="F25" s="2">
        <v>38</v>
      </c>
      <c r="G25" s="6">
        <f t="shared" si="2"/>
        <v>38</v>
      </c>
    </row>
    <row r="26" spans="1:7" x14ac:dyDescent="0.25">
      <c r="A26" s="1" t="s">
        <v>213</v>
      </c>
      <c r="B26" s="24">
        <v>41387</v>
      </c>
      <c r="C26" s="42" t="s">
        <v>84</v>
      </c>
      <c r="D26" s="43"/>
      <c r="E26" s="2">
        <v>1</v>
      </c>
      <c r="F26" s="2">
        <v>82</v>
      </c>
      <c r="G26" s="6">
        <f t="shared" si="2"/>
        <v>82</v>
      </c>
    </row>
    <row r="27" spans="1:7" x14ac:dyDescent="0.25">
      <c r="A27" s="1" t="s">
        <v>214</v>
      </c>
      <c r="B27" s="24">
        <v>41380</v>
      </c>
      <c r="C27" s="42" t="s">
        <v>193</v>
      </c>
      <c r="D27" s="43"/>
      <c r="E27" s="2">
        <v>1</v>
      </c>
      <c r="F27" s="2">
        <v>55</v>
      </c>
      <c r="G27" s="6">
        <f t="shared" si="2"/>
        <v>55</v>
      </c>
    </row>
    <row r="28" spans="1:7" x14ac:dyDescent="0.25">
      <c r="A28" s="1" t="s">
        <v>212</v>
      </c>
      <c r="B28" s="24">
        <v>41390</v>
      </c>
      <c r="C28" s="42" t="s">
        <v>83</v>
      </c>
      <c r="D28" s="43"/>
      <c r="E28" s="2">
        <v>1</v>
      </c>
      <c r="F28" s="2">
        <v>25</v>
      </c>
      <c r="G28" s="6">
        <f t="shared" si="2"/>
        <v>25</v>
      </c>
    </row>
    <row r="29" spans="1:7" x14ac:dyDescent="0.25">
      <c r="A29" s="1" t="s">
        <v>215</v>
      </c>
      <c r="B29" s="24">
        <v>41397</v>
      </c>
      <c r="C29" s="42" t="s">
        <v>193</v>
      </c>
      <c r="D29" s="43"/>
      <c r="E29" s="2">
        <v>1</v>
      </c>
      <c r="F29" s="2">
        <v>27</v>
      </c>
      <c r="G29" s="6">
        <f t="shared" si="2"/>
        <v>27</v>
      </c>
    </row>
    <row r="30" spans="1:7" x14ac:dyDescent="0.25">
      <c r="A30" s="1" t="s">
        <v>216</v>
      </c>
      <c r="B30" s="24">
        <v>41397</v>
      </c>
      <c r="C30" s="42" t="s">
        <v>193</v>
      </c>
      <c r="D30" s="43"/>
      <c r="E30" s="2">
        <v>1</v>
      </c>
      <c r="F30" s="2">
        <v>30</v>
      </c>
      <c r="G30" s="6">
        <f t="shared" ref="G30:G31" si="3">E30*F30</f>
        <v>30</v>
      </c>
    </row>
    <row r="31" spans="1:7" x14ac:dyDescent="0.25">
      <c r="A31" s="1" t="s">
        <v>217</v>
      </c>
      <c r="B31" s="24">
        <v>41416</v>
      </c>
      <c r="C31" s="42" t="s">
        <v>84</v>
      </c>
      <c r="D31" s="43"/>
      <c r="E31" s="2">
        <v>1</v>
      </c>
      <c r="F31" s="2">
        <v>73</v>
      </c>
      <c r="G31" s="6">
        <f t="shared" si="3"/>
        <v>73</v>
      </c>
    </row>
    <row r="32" spans="1:7" x14ac:dyDescent="0.25">
      <c r="A32" s="1" t="s">
        <v>218</v>
      </c>
      <c r="B32" s="24">
        <v>41416</v>
      </c>
      <c r="C32" s="42" t="s">
        <v>83</v>
      </c>
      <c r="D32" s="43"/>
      <c r="E32" s="2">
        <v>2</v>
      </c>
      <c r="F32" s="2">
        <v>38</v>
      </c>
      <c r="G32" s="6">
        <f t="shared" ref="G32:G36" si="4">E32*F32</f>
        <v>76</v>
      </c>
    </row>
    <row r="33" spans="1:7" x14ac:dyDescent="0.25">
      <c r="A33" s="1"/>
      <c r="B33" s="24"/>
      <c r="C33" s="42"/>
      <c r="D33" s="43"/>
      <c r="E33" s="2"/>
      <c r="F33" s="2"/>
      <c r="G33" s="6">
        <f t="shared" si="4"/>
        <v>0</v>
      </c>
    </row>
    <row r="34" spans="1:7" x14ac:dyDescent="0.25">
      <c r="A34" s="1"/>
      <c r="B34" s="24"/>
      <c r="C34" s="42"/>
      <c r="D34" s="43"/>
      <c r="E34" s="2"/>
      <c r="F34" s="2"/>
      <c r="G34" s="6">
        <f t="shared" si="4"/>
        <v>0</v>
      </c>
    </row>
    <row r="35" spans="1:7" x14ac:dyDescent="0.25">
      <c r="A35" s="1"/>
      <c r="B35" s="24"/>
      <c r="C35" s="42"/>
      <c r="D35" s="43"/>
      <c r="E35" s="2"/>
      <c r="F35" s="2"/>
      <c r="G35" s="6">
        <f t="shared" ref="G35" si="5">E35*F35</f>
        <v>0</v>
      </c>
    </row>
    <row r="36" spans="1:7" ht="15.75" thickBot="1" x14ac:dyDescent="0.3">
      <c r="A36" s="1"/>
      <c r="B36" s="24"/>
      <c r="C36" s="42"/>
      <c r="D36" s="43"/>
      <c r="E36" s="2"/>
      <c r="F36" s="2"/>
      <c r="G36" s="6">
        <f t="shared" si="4"/>
        <v>0</v>
      </c>
    </row>
    <row r="37" spans="1:7" x14ac:dyDescent="0.25">
      <c r="D37" s="5" t="s">
        <v>13</v>
      </c>
      <c r="E37" s="12"/>
      <c r="F37" s="17"/>
      <c r="G37" s="13">
        <f>SUM(G13:G36)</f>
        <v>1376</v>
      </c>
    </row>
    <row r="38" spans="1:7" x14ac:dyDescent="0.25">
      <c r="D38" s="8" t="s">
        <v>14</v>
      </c>
      <c r="E38" s="10"/>
      <c r="F38" s="10"/>
      <c r="G38" s="14"/>
    </row>
    <row r="39" spans="1:7" x14ac:dyDescent="0.25">
      <c r="D39" s="8" t="s">
        <v>15</v>
      </c>
      <c r="E39" s="10"/>
      <c r="F39" s="10"/>
      <c r="G39" s="14">
        <f>G37</f>
        <v>1376</v>
      </c>
    </row>
    <row r="40" spans="1:7" x14ac:dyDescent="0.25">
      <c r="D40" s="8" t="s">
        <v>16</v>
      </c>
      <c r="E40" s="10"/>
      <c r="F40" s="10"/>
      <c r="G40" s="15">
        <v>8.5000000000000006E-2</v>
      </c>
    </row>
    <row r="41" spans="1:7" x14ac:dyDescent="0.25">
      <c r="D41" s="8" t="s">
        <v>17</v>
      </c>
      <c r="E41" s="10"/>
      <c r="F41" s="10"/>
      <c r="G41" s="14">
        <f>G39*0.085</f>
        <v>116.96000000000001</v>
      </c>
    </row>
    <row r="42" spans="1:7" x14ac:dyDescent="0.25">
      <c r="D42" s="8" t="s">
        <v>18</v>
      </c>
      <c r="E42" s="10"/>
      <c r="F42" s="10"/>
      <c r="G42" s="14"/>
    </row>
    <row r="43" spans="1:7" ht="15.75" thickBot="1" x14ac:dyDescent="0.3">
      <c r="D43" s="9" t="s">
        <v>19</v>
      </c>
      <c r="E43" s="11"/>
      <c r="F43" s="11"/>
      <c r="G43" s="16">
        <f>G41-G42</f>
        <v>116.96000000000001</v>
      </c>
    </row>
  </sheetData>
  <mergeCells count="25">
    <mergeCell ref="C12:D12"/>
    <mergeCell ref="C22:D22"/>
    <mergeCell ref="C27:D27"/>
    <mergeCell ref="C32:D32"/>
    <mergeCell ref="C21:D21"/>
    <mergeCell ref="C23:D23"/>
    <mergeCell ref="C24:D24"/>
    <mergeCell ref="C25:D25"/>
    <mergeCell ref="C26:D26"/>
    <mergeCell ref="C28:D28"/>
    <mergeCell ref="C29:D29"/>
    <mergeCell ref="C13:D13"/>
    <mergeCell ref="C14:D14"/>
    <mergeCell ref="C15:D15"/>
    <mergeCell ref="C16:D16"/>
    <mergeCell ref="C17:D17"/>
    <mergeCell ref="C35:D35"/>
    <mergeCell ref="C18:D18"/>
    <mergeCell ref="C19:D19"/>
    <mergeCell ref="C20:D20"/>
    <mergeCell ref="C36:D36"/>
    <mergeCell ref="C30:D30"/>
    <mergeCell ref="C31:D31"/>
    <mergeCell ref="C33:D33"/>
    <mergeCell ref="C34:D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A13" sqref="A13:XFD14"/>
    </sheetView>
  </sheetViews>
  <sheetFormatPr defaultColWidth="8.7109375" defaultRowHeight="15" x14ac:dyDescent="0.25"/>
  <cols>
    <col min="1" max="1" width="15.425781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49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/>
    </row>
    <row r="14" spans="1:7" x14ac:dyDescent="0.25">
      <c r="A14" s="1"/>
      <c r="B14" s="24"/>
      <c r="C14" s="42"/>
      <c r="D14" s="43"/>
      <c r="E14" s="2"/>
      <c r="F14" s="2"/>
      <c r="G14" s="6"/>
    </row>
    <row r="15" spans="1:7" x14ac:dyDescent="0.25">
      <c r="A15" s="1"/>
      <c r="B15" s="2"/>
      <c r="C15" s="42"/>
      <c r="D15" s="43"/>
      <c r="E15" s="2"/>
      <c r="F15" s="2"/>
      <c r="G15" s="6">
        <f t="shared" ref="G15:G25" si="0">E15*F15</f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6" sqref="D26:G32"/>
    </sheetView>
  </sheetViews>
  <sheetFormatPr defaultColWidth="8.7109375" defaultRowHeight="15" x14ac:dyDescent="0.25"/>
  <cols>
    <col min="1" max="1" width="23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34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4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4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4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4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4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25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17:D17"/>
    <mergeCell ref="C12:D12"/>
    <mergeCell ref="C13:D13"/>
    <mergeCell ref="C14:D14"/>
    <mergeCell ref="C15:D15"/>
    <mergeCell ref="C16:D16"/>
    <mergeCell ref="C24:D24"/>
    <mergeCell ref="C25:D25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3" sqref="A13:XFD13"/>
    </sheetView>
  </sheetViews>
  <sheetFormatPr defaultColWidth="8.7109375" defaultRowHeight="15" x14ac:dyDescent="0.25"/>
  <cols>
    <col min="1" max="1" width="19.140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53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/>
      <c r="B13" s="2"/>
      <c r="C13" s="42"/>
      <c r="D13" s="43"/>
      <c r="E13" s="2"/>
      <c r="F13" s="2"/>
      <c r="G13" s="6">
        <f t="shared" ref="G13:G24" si="0"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ht="15.75" thickBot="1" x14ac:dyDescent="0.3">
      <c r="A24" s="3"/>
      <c r="B24" s="4"/>
      <c r="C24" s="38"/>
      <c r="D24" s="39"/>
      <c r="E24" s="7"/>
      <c r="F24" s="7"/>
      <c r="G24" s="6">
        <f t="shared" si="0"/>
        <v>0</v>
      </c>
    </row>
    <row r="25" spans="1:7" x14ac:dyDescent="0.25">
      <c r="D25" s="5" t="s">
        <v>13</v>
      </c>
      <c r="E25" s="12"/>
      <c r="F25" s="17"/>
      <c r="G25" s="13">
        <f>SUM(G13:G24)</f>
        <v>0</v>
      </c>
    </row>
    <row r="26" spans="1:7" x14ac:dyDescent="0.25">
      <c r="D26" s="8" t="s">
        <v>14</v>
      </c>
      <c r="E26" s="10"/>
      <c r="F26" s="10"/>
      <c r="G26" s="14"/>
    </row>
    <row r="27" spans="1:7" x14ac:dyDescent="0.25">
      <c r="D27" s="8" t="s">
        <v>15</v>
      </c>
      <c r="E27" s="10"/>
      <c r="F27" s="10"/>
      <c r="G27" s="14">
        <f>G25</f>
        <v>0</v>
      </c>
    </row>
    <row r="28" spans="1:7" x14ac:dyDescent="0.25">
      <c r="D28" s="8" t="s">
        <v>16</v>
      </c>
      <c r="E28" s="10"/>
      <c r="F28" s="10"/>
      <c r="G28" s="15">
        <v>8.5000000000000006E-2</v>
      </c>
    </row>
    <row r="29" spans="1:7" x14ac:dyDescent="0.25">
      <c r="D29" s="8" t="s">
        <v>17</v>
      </c>
      <c r="E29" s="10"/>
      <c r="F29" s="10"/>
      <c r="G29" s="14">
        <f>G27*0.085</f>
        <v>0</v>
      </c>
    </row>
    <row r="30" spans="1:7" x14ac:dyDescent="0.25">
      <c r="D30" s="8" t="s">
        <v>18</v>
      </c>
      <c r="E30" s="10"/>
      <c r="F30" s="10"/>
      <c r="G30" s="14"/>
    </row>
    <row r="31" spans="1:7" ht="15.75" thickBot="1" x14ac:dyDescent="0.3">
      <c r="D31" s="9" t="s">
        <v>19</v>
      </c>
      <c r="E31" s="11"/>
      <c r="F31" s="11"/>
      <c r="G31" s="16">
        <f>G29-G30</f>
        <v>0</v>
      </c>
    </row>
  </sheetData>
  <mergeCells count="13">
    <mergeCell ref="C23:D23"/>
    <mergeCell ref="C24:D24"/>
    <mergeCell ref="C17:D17"/>
    <mergeCell ref="C18:D18"/>
    <mergeCell ref="C19:D19"/>
    <mergeCell ref="C20:D20"/>
    <mergeCell ref="C21:D21"/>
    <mergeCell ref="C22:D22"/>
    <mergeCell ref="C16:D16"/>
    <mergeCell ref="C12:D12"/>
    <mergeCell ref="C13:D13"/>
    <mergeCell ref="C14:D14"/>
    <mergeCell ref="C15:D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4" sqref="F14"/>
    </sheetView>
  </sheetViews>
  <sheetFormatPr defaultColWidth="8.7109375" defaultRowHeight="15" x14ac:dyDescent="0.25"/>
  <cols>
    <col min="1" max="1" width="13.7109375" customWidth="1"/>
    <col min="2" max="2" width="9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54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219</v>
      </c>
      <c r="B13" s="23">
        <v>41388</v>
      </c>
      <c r="C13" s="42" t="s">
        <v>220</v>
      </c>
      <c r="D13" s="43"/>
      <c r="E13" s="2">
        <v>1</v>
      </c>
      <c r="F13" s="2">
        <v>75</v>
      </c>
      <c r="G13" s="6">
        <f>E13*F13</f>
        <v>75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75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75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6.3750000000000009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6.3750000000000009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38" sqref="C38:D38"/>
    </sheetView>
  </sheetViews>
  <sheetFormatPr defaultColWidth="8.7109375" defaultRowHeight="15" x14ac:dyDescent="0.25"/>
  <cols>
    <col min="1" max="1" width="26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31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 t="s">
        <v>101</v>
      </c>
      <c r="B13" s="24">
        <v>41348</v>
      </c>
      <c r="C13" s="42" t="s">
        <v>94</v>
      </c>
      <c r="D13" s="56"/>
      <c r="E13" s="2">
        <v>1</v>
      </c>
      <c r="F13" s="2">
        <v>110</v>
      </c>
      <c r="G13" s="6">
        <f t="shared" ref="G13:G15" si="0">E13*F13</f>
        <v>110</v>
      </c>
    </row>
    <row r="14" spans="1:7" x14ac:dyDescent="0.25">
      <c r="A14" s="1" t="s">
        <v>89</v>
      </c>
      <c r="B14" s="24">
        <v>41353</v>
      </c>
      <c r="C14" s="42" t="s">
        <v>94</v>
      </c>
      <c r="D14" s="43"/>
      <c r="E14" s="2">
        <v>1</v>
      </c>
      <c r="F14" s="2">
        <v>95</v>
      </c>
      <c r="G14" s="6">
        <f t="shared" si="0"/>
        <v>95</v>
      </c>
    </row>
    <row r="15" spans="1:7" ht="15" customHeight="1" x14ac:dyDescent="0.25">
      <c r="A15" s="1" t="s">
        <v>95</v>
      </c>
      <c r="B15" s="24">
        <v>41344</v>
      </c>
      <c r="C15" s="42" t="s">
        <v>94</v>
      </c>
      <c r="D15" s="43"/>
      <c r="E15" s="2">
        <v>1</v>
      </c>
      <c r="F15" s="2">
        <v>100</v>
      </c>
      <c r="G15" s="6">
        <f t="shared" si="0"/>
        <v>100</v>
      </c>
    </row>
    <row r="16" spans="1:7" x14ac:dyDescent="0.25">
      <c r="A16" s="1" t="s">
        <v>111</v>
      </c>
      <c r="B16" s="24">
        <v>41353</v>
      </c>
      <c r="C16" s="42" t="s">
        <v>94</v>
      </c>
      <c r="D16" s="43"/>
      <c r="E16" s="2">
        <v>1</v>
      </c>
      <c r="F16" s="2">
        <v>84</v>
      </c>
      <c r="G16" s="6">
        <f t="shared" ref="G16:G39" si="1">E16*F16</f>
        <v>84</v>
      </c>
    </row>
    <row r="17" spans="1:7" x14ac:dyDescent="0.25">
      <c r="A17" s="1" t="s">
        <v>121</v>
      </c>
      <c r="B17" s="24">
        <v>41365</v>
      </c>
      <c r="C17" s="42" t="s">
        <v>94</v>
      </c>
      <c r="D17" s="43"/>
      <c r="E17" s="2">
        <v>1</v>
      </c>
      <c r="F17" s="2">
        <v>69</v>
      </c>
      <c r="G17" s="6">
        <f t="shared" si="1"/>
        <v>69</v>
      </c>
    </row>
    <row r="18" spans="1:7" x14ac:dyDescent="0.25">
      <c r="A18" s="1" t="s">
        <v>126</v>
      </c>
      <c r="B18" s="24">
        <v>41365</v>
      </c>
      <c r="C18" s="42" t="s">
        <v>94</v>
      </c>
      <c r="D18" s="43"/>
      <c r="E18" s="2">
        <v>1</v>
      </c>
      <c r="F18" s="2">
        <v>95</v>
      </c>
      <c r="G18" s="6">
        <f t="shared" si="1"/>
        <v>95</v>
      </c>
    </row>
    <row r="19" spans="1:7" x14ac:dyDescent="0.25">
      <c r="A19" s="1" t="s">
        <v>88</v>
      </c>
      <c r="B19" s="24">
        <v>41365</v>
      </c>
      <c r="C19" s="42" t="s">
        <v>94</v>
      </c>
      <c r="D19" s="43"/>
      <c r="E19" s="2">
        <v>1</v>
      </c>
      <c r="F19" s="2">
        <v>69</v>
      </c>
      <c r="G19" s="6">
        <f t="shared" si="1"/>
        <v>69</v>
      </c>
    </row>
    <row r="20" spans="1:7" x14ac:dyDescent="0.25">
      <c r="A20" s="1" t="s">
        <v>139</v>
      </c>
      <c r="B20" s="24">
        <v>41365</v>
      </c>
      <c r="C20" s="42" t="s">
        <v>94</v>
      </c>
      <c r="D20" s="43"/>
      <c r="E20" s="2">
        <v>1</v>
      </c>
      <c r="F20" s="2">
        <v>106</v>
      </c>
      <c r="G20" s="6">
        <f t="shared" si="1"/>
        <v>106</v>
      </c>
    </row>
    <row r="21" spans="1:7" x14ac:dyDescent="0.25">
      <c r="A21" s="1" t="s">
        <v>147</v>
      </c>
      <c r="B21" s="24">
        <v>41390</v>
      </c>
      <c r="C21" s="42" t="s">
        <v>94</v>
      </c>
      <c r="D21" s="43"/>
      <c r="E21" s="2">
        <v>1</v>
      </c>
      <c r="F21" s="2">
        <v>107</v>
      </c>
      <c r="G21" s="6">
        <f t="shared" si="1"/>
        <v>107</v>
      </c>
    </row>
    <row r="22" spans="1:7" x14ac:dyDescent="0.25">
      <c r="A22" s="1" t="s">
        <v>160</v>
      </c>
      <c r="B22" s="24">
        <v>41395</v>
      </c>
      <c r="C22" s="42" t="s">
        <v>94</v>
      </c>
      <c r="D22" s="43"/>
      <c r="E22" s="2">
        <v>1</v>
      </c>
      <c r="F22" s="2">
        <v>86</v>
      </c>
      <c r="G22" s="6">
        <f t="shared" si="1"/>
        <v>86</v>
      </c>
    </row>
    <row r="23" spans="1:7" x14ac:dyDescent="0.25">
      <c r="A23" s="1" t="s">
        <v>161</v>
      </c>
      <c r="B23" s="24">
        <v>41395</v>
      </c>
      <c r="C23" s="42" t="s">
        <v>94</v>
      </c>
      <c r="D23" s="43"/>
      <c r="E23" s="2">
        <v>1</v>
      </c>
      <c r="F23" s="2">
        <v>86</v>
      </c>
      <c r="G23" s="6">
        <f t="shared" si="1"/>
        <v>86</v>
      </c>
    </row>
    <row r="24" spans="1:7" x14ac:dyDescent="0.25">
      <c r="A24" s="1" t="s">
        <v>167</v>
      </c>
      <c r="B24" s="24">
        <v>41365</v>
      </c>
      <c r="C24" s="42" t="s">
        <v>94</v>
      </c>
      <c r="D24" s="43"/>
      <c r="E24" s="2">
        <v>1</v>
      </c>
      <c r="F24" s="2">
        <v>78</v>
      </c>
      <c r="G24" s="6">
        <f t="shared" si="1"/>
        <v>78</v>
      </c>
    </row>
    <row r="25" spans="1:7" x14ac:dyDescent="0.25">
      <c r="A25" s="5" t="s">
        <v>168</v>
      </c>
      <c r="B25" s="23">
        <v>41400</v>
      </c>
      <c r="C25" s="42" t="s">
        <v>94</v>
      </c>
      <c r="D25" s="43"/>
      <c r="E25" s="2">
        <v>1</v>
      </c>
      <c r="F25" s="2">
        <v>118</v>
      </c>
      <c r="G25" s="6">
        <f>E25*F25</f>
        <v>118</v>
      </c>
    </row>
    <row r="26" spans="1:7" x14ac:dyDescent="0.25">
      <c r="A26" s="1" t="s">
        <v>221</v>
      </c>
      <c r="B26" s="24">
        <v>41395</v>
      </c>
      <c r="C26" s="42" t="s">
        <v>84</v>
      </c>
      <c r="D26" s="43"/>
      <c r="E26" s="2">
        <v>3</v>
      </c>
      <c r="F26" s="2">
        <v>73</v>
      </c>
      <c r="G26" s="6">
        <f t="shared" ref="G26:G38" si="2">E26*F26</f>
        <v>219</v>
      </c>
    </row>
    <row r="27" spans="1:7" x14ac:dyDescent="0.25">
      <c r="A27" s="1" t="s">
        <v>222</v>
      </c>
      <c r="B27" s="24">
        <v>41372</v>
      </c>
      <c r="C27" s="42" t="s">
        <v>84</v>
      </c>
      <c r="D27" s="43"/>
      <c r="E27" s="2">
        <v>1</v>
      </c>
      <c r="F27" s="2">
        <v>71</v>
      </c>
      <c r="G27" s="6">
        <f t="shared" si="2"/>
        <v>71</v>
      </c>
    </row>
    <row r="28" spans="1:7" x14ac:dyDescent="0.25">
      <c r="A28" s="1" t="s">
        <v>223</v>
      </c>
      <c r="B28" s="24">
        <v>41369</v>
      </c>
      <c r="C28" s="42" t="s">
        <v>176</v>
      </c>
      <c r="D28" s="43"/>
      <c r="E28" s="2">
        <v>1</v>
      </c>
      <c r="F28" s="2">
        <v>68</v>
      </c>
      <c r="G28" s="6">
        <f t="shared" si="2"/>
        <v>68</v>
      </c>
    </row>
    <row r="29" spans="1:7" x14ac:dyDescent="0.25">
      <c r="A29" s="1" t="s">
        <v>224</v>
      </c>
      <c r="B29" s="24">
        <v>41383</v>
      </c>
      <c r="C29" s="42" t="s">
        <v>193</v>
      </c>
      <c r="D29" s="43"/>
      <c r="E29" s="2">
        <v>1</v>
      </c>
      <c r="F29" s="2">
        <v>86</v>
      </c>
      <c r="G29" s="6">
        <f t="shared" si="2"/>
        <v>86</v>
      </c>
    </row>
    <row r="30" spans="1:7" x14ac:dyDescent="0.25">
      <c r="A30" s="1" t="s">
        <v>225</v>
      </c>
      <c r="B30" s="24">
        <v>41390</v>
      </c>
      <c r="C30" s="42" t="s">
        <v>84</v>
      </c>
      <c r="D30" s="43"/>
      <c r="E30" s="2">
        <v>1</v>
      </c>
      <c r="F30" s="2">
        <v>72.900000000000006</v>
      </c>
      <c r="G30" s="6">
        <f t="shared" si="2"/>
        <v>72.900000000000006</v>
      </c>
    </row>
    <row r="31" spans="1:7" x14ac:dyDescent="0.25">
      <c r="A31" s="1" t="s">
        <v>226</v>
      </c>
      <c r="B31" s="24">
        <v>41403</v>
      </c>
      <c r="C31" s="42" t="s">
        <v>84</v>
      </c>
      <c r="D31" s="43"/>
      <c r="E31" s="2">
        <v>1</v>
      </c>
      <c r="F31" s="2">
        <v>73</v>
      </c>
      <c r="G31" s="6">
        <f t="shared" si="2"/>
        <v>73</v>
      </c>
    </row>
    <row r="32" spans="1:7" x14ac:dyDescent="0.25">
      <c r="A32" s="1" t="s">
        <v>227</v>
      </c>
      <c r="B32" s="24">
        <v>41402</v>
      </c>
      <c r="C32" s="42" t="s">
        <v>228</v>
      </c>
      <c r="D32" s="43"/>
      <c r="E32" s="2">
        <v>2</v>
      </c>
      <c r="F32" s="2">
        <v>18</v>
      </c>
      <c r="G32" s="6">
        <f t="shared" si="2"/>
        <v>36</v>
      </c>
    </row>
    <row r="33" spans="1:7" x14ac:dyDescent="0.25">
      <c r="A33" s="1" t="s">
        <v>227</v>
      </c>
      <c r="B33" s="24">
        <v>41402</v>
      </c>
      <c r="C33" s="42" t="s">
        <v>193</v>
      </c>
      <c r="D33" s="43"/>
      <c r="E33" s="2">
        <v>2</v>
      </c>
      <c r="F33" s="2">
        <v>30</v>
      </c>
      <c r="G33" s="6">
        <f t="shared" si="2"/>
        <v>60</v>
      </c>
    </row>
    <row r="34" spans="1:7" x14ac:dyDescent="0.25">
      <c r="A34" s="1" t="s">
        <v>229</v>
      </c>
      <c r="B34" s="24">
        <v>41414</v>
      </c>
      <c r="C34" s="42" t="s">
        <v>193</v>
      </c>
      <c r="D34" s="43"/>
      <c r="E34" s="2">
        <v>2</v>
      </c>
      <c r="F34" s="2">
        <v>30</v>
      </c>
      <c r="G34" s="6">
        <f t="shared" si="2"/>
        <v>60</v>
      </c>
    </row>
    <row r="35" spans="1:7" x14ac:dyDescent="0.25">
      <c r="A35" s="1" t="s">
        <v>222</v>
      </c>
      <c r="B35" s="24">
        <v>41414</v>
      </c>
      <c r="C35" s="42" t="s">
        <v>84</v>
      </c>
      <c r="D35" s="43"/>
      <c r="E35" s="2">
        <v>1</v>
      </c>
      <c r="F35" s="2">
        <v>54</v>
      </c>
      <c r="G35" s="6">
        <f t="shared" si="2"/>
        <v>54</v>
      </c>
    </row>
    <row r="36" spans="1:7" x14ac:dyDescent="0.25">
      <c r="A36" s="5" t="s">
        <v>230</v>
      </c>
      <c r="B36" s="23">
        <v>41439</v>
      </c>
      <c r="C36" s="42" t="s">
        <v>84</v>
      </c>
      <c r="D36" s="43"/>
      <c r="E36" s="2">
        <v>2</v>
      </c>
      <c r="F36" s="2">
        <v>90.5</v>
      </c>
      <c r="G36" s="6">
        <f>E36*F36</f>
        <v>181</v>
      </c>
    </row>
    <row r="37" spans="1:7" x14ac:dyDescent="0.25">
      <c r="A37" s="1" t="s">
        <v>252</v>
      </c>
      <c r="B37" s="24">
        <v>41396</v>
      </c>
      <c r="C37" s="42" t="s">
        <v>84</v>
      </c>
      <c r="D37" s="43"/>
      <c r="E37" s="2">
        <v>1</v>
      </c>
      <c r="F37" s="2">
        <v>60</v>
      </c>
      <c r="G37" s="6">
        <f t="shared" ref="G37" si="3">E37*F37</f>
        <v>60</v>
      </c>
    </row>
    <row r="38" spans="1:7" x14ac:dyDescent="0.25">
      <c r="A38" s="1"/>
      <c r="B38" s="24"/>
      <c r="C38" s="42"/>
      <c r="D38" s="43"/>
      <c r="E38" s="2"/>
      <c r="F38" s="2"/>
      <c r="G38" s="6">
        <f t="shared" si="2"/>
        <v>0</v>
      </c>
    </row>
    <row r="39" spans="1:7" ht="15.75" thickBot="1" x14ac:dyDescent="0.3">
      <c r="A39" s="1"/>
      <c r="B39" s="24"/>
      <c r="C39" s="42"/>
      <c r="D39" s="43"/>
      <c r="E39" s="2"/>
      <c r="F39" s="2"/>
      <c r="G39" s="6">
        <f t="shared" si="1"/>
        <v>0</v>
      </c>
    </row>
    <row r="40" spans="1:7" x14ac:dyDescent="0.25">
      <c r="D40" s="5" t="s">
        <v>13</v>
      </c>
      <c r="E40" s="12"/>
      <c r="F40" s="17"/>
      <c r="G40" s="13">
        <f>SUM(G13:G39)</f>
        <v>2243.9</v>
      </c>
    </row>
    <row r="41" spans="1:7" x14ac:dyDescent="0.25">
      <c r="D41" s="8" t="s">
        <v>14</v>
      </c>
      <c r="E41" s="10"/>
      <c r="F41" s="10"/>
      <c r="G41" s="14"/>
    </row>
    <row r="42" spans="1:7" x14ac:dyDescent="0.25">
      <c r="D42" s="8" t="s">
        <v>15</v>
      </c>
      <c r="E42" s="10"/>
      <c r="F42" s="10"/>
      <c r="G42" s="14">
        <f>G40</f>
        <v>2243.9</v>
      </c>
    </row>
    <row r="43" spans="1:7" x14ac:dyDescent="0.25">
      <c r="D43" s="8" t="s">
        <v>16</v>
      </c>
      <c r="E43" s="10"/>
      <c r="F43" s="10"/>
      <c r="G43" s="15">
        <v>8.5000000000000006E-2</v>
      </c>
    </row>
    <row r="44" spans="1:7" x14ac:dyDescent="0.25">
      <c r="D44" s="8" t="s">
        <v>17</v>
      </c>
      <c r="E44" s="10"/>
      <c r="F44" s="10"/>
      <c r="G44" s="14">
        <f>G42*0.085</f>
        <v>190.73150000000001</v>
      </c>
    </row>
    <row r="45" spans="1:7" x14ac:dyDescent="0.25">
      <c r="D45" s="8" t="s">
        <v>18</v>
      </c>
      <c r="E45" s="10"/>
      <c r="F45" s="10"/>
      <c r="G45" s="14"/>
    </row>
    <row r="46" spans="1:7" ht="15.75" thickBot="1" x14ac:dyDescent="0.3">
      <c r="D46" s="9" t="s">
        <v>19</v>
      </c>
      <c r="E46" s="11"/>
      <c r="F46" s="11"/>
      <c r="G46" s="16">
        <f>G44-G45</f>
        <v>190.73150000000001</v>
      </c>
    </row>
  </sheetData>
  <mergeCells count="28">
    <mergeCell ref="C22:D22"/>
    <mergeCell ref="C23:D23"/>
    <mergeCell ref="C24:D24"/>
    <mergeCell ref="C39:D39"/>
    <mergeCell ref="C17:D17"/>
    <mergeCell ref="C18:D18"/>
    <mergeCell ref="C19:D19"/>
    <mergeCell ref="C20:D20"/>
    <mergeCell ref="C21:D21"/>
    <mergeCell ref="C25:D25"/>
    <mergeCell ref="C26:D26"/>
    <mergeCell ref="C27:D27"/>
    <mergeCell ref="C28:D28"/>
    <mergeCell ref="C29:D29"/>
    <mergeCell ref="C30:D30"/>
    <mergeCell ref="C31:D31"/>
    <mergeCell ref="C12:D12"/>
    <mergeCell ref="C13:D13"/>
    <mergeCell ref="C14:D14"/>
    <mergeCell ref="C15:D15"/>
    <mergeCell ref="C16:D16"/>
    <mergeCell ref="C32:D32"/>
    <mergeCell ref="C33:D33"/>
    <mergeCell ref="C34:D34"/>
    <mergeCell ref="C35:D35"/>
    <mergeCell ref="C38:D38"/>
    <mergeCell ref="C36:D36"/>
    <mergeCell ref="C37:D37"/>
  </mergeCells>
  <pageMargins left="0.7" right="0.7" top="0.75" bottom="0.75" header="0.3" footer="0.3"/>
  <pageSetup orientation="portrait" horizontalDpi="4294967292" verticalDpi="4294967292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3" sqref="F13:F15"/>
    </sheetView>
  </sheetViews>
  <sheetFormatPr defaultColWidth="8.7109375" defaultRowHeight="15" x14ac:dyDescent="0.25"/>
  <cols>
    <col min="1" max="1" width="19.710937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35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/>
      <c r="B13" s="24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32"/>
      <c r="C14" s="42"/>
      <c r="D14" s="43"/>
      <c r="E14" s="2"/>
      <c r="F14" s="2"/>
      <c r="G14" s="6">
        <f>E14*F14</f>
        <v>0</v>
      </c>
    </row>
    <row r="15" spans="1:7" ht="15.75" thickBot="1" x14ac:dyDescent="0.3">
      <c r="A15" s="1"/>
      <c r="B15" s="36"/>
      <c r="C15" s="38"/>
      <c r="D15" s="39"/>
      <c r="E15" s="7"/>
      <c r="F15" s="7"/>
      <c r="G15" s="6">
        <f>E15*F15</f>
        <v>0</v>
      </c>
    </row>
    <row r="16" spans="1:7" x14ac:dyDescent="0.25">
      <c r="D16" s="5" t="s">
        <v>13</v>
      </c>
      <c r="E16" s="12"/>
      <c r="F16" s="17"/>
      <c r="G16" s="13">
        <f>SUM(G13:G15)</f>
        <v>0</v>
      </c>
    </row>
    <row r="17" spans="4:7" x14ac:dyDescent="0.25">
      <c r="D17" s="8" t="s">
        <v>14</v>
      </c>
      <c r="E17" s="10"/>
      <c r="F17" s="10"/>
      <c r="G17" s="14"/>
    </row>
    <row r="18" spans="4:7" x14ac:dyDescent="0.25">
      <c r="D18" s="8" t="s">
        <v>15</v>
      </c>
      <c r="E18" s="10"/>
      <c r="F18" s="10"/>
      <c r="G18" s="14">
        <f>G16</f>
        <v>0</v>
      </c>
    </row>
    <row r="19" spans="4:7" x14ac:dyDescent="0.25">
      <c r="D19" s="8" t="s">
        <v>16</v>
      </c>
      <c r="E19" s="10"/>
      <c r="F19" s="10"/>
      <c r="G19" s="15">
        <v>8.5000000000000006E-2</v>
      </c>
    </row>
    <row r="20" spans="4:7" x14ac:dyDescent="0.25">
      <c r="D20" s="8" t="s">
        <v>17</v>
      </c>
      <c r="E20" s="10"/>
      <c r="F20" s="10"/>
      <c r="G20" s="14">
        <f>G18*0.085</f>
        <v>0</v>
      </c>
    </row>
    <row r="21" spans="4:7" x14ac:dyDescent="0.25">
      <c r="D21" s="8" t="s">
        <v>18</v>
      </c>
      <c r="E21" s="10"/>
      <c r="F21" s="10"/>
      <c r="G21" s="14"/>
    </row>
    <row r="22" spans="4:7" ht="15.75" thickBot="1" x14ac:dyDescent="0.3">
      <c r="D22" s="9" t="s">
        <v>19</v>
      </c>
      <c r="E22" s="11"/>
      <c r="F22" s="11"/>
      <c r="G22" s="16">
        <f>G20-G21</f>
        <v>0</v>
      </c>
    </row>
  </sheetData>
  <mergeCells count="4">
    <mergeCell ref="C14:D14"/>
    <mergeCell ref="C15:D15"/>
    <mergeCell ref="C12:D12"/>
    <mergeCell ref="C13:D13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4" sqref="G14"/>
    </sheetView>
  </sheetViews>
  <sheetFormatPr defaultColWidth="8.7109375" defaultRowHeight="15" x14ac:dyDescent="0.25"/>
  <cols>
    <col min="1" max="1" width="17.140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55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3" sqref="A13"/>
    </sheetView>
  </sheetViews>
  <sheetFormatPr defaultColWidth="8.7109375" defaultRowHeight="15" x14ac:dyDescent="0.25"/>
  <cols>
    <col min="1" max="1" width="26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36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 t="shared" ref="G13:G25" si="0">E13*F13+H13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17:D17"/>
    <mergeCell ref="C12:D12"/>
    <mergeCell ref="C13:D13"/>
    <mergeCell ref="C14:D14"/>
    <mergeCell ref="C15:D15"/>
    <mergeCell ref="C16:D16"/>
    <mergeCell ref="C24:D24"/>
    <mergeCell ref="C25:D25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3" sqref="A13:F13"/>
    </sheetView>
  </sheetViews>
  <sheetFormatPr defaultColWidth="8.7109375" defaultRowHeight="15" x14ac:dyDescent="0.25"/>
  <cols>
    <col min="1" max="1" width="24.1406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32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 t="shared" ref="G13:G25" si="0"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4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17:D17"/>
    <mergeCell ref="C12:D12"/>
    <mergeCell ref="C13:D13"/>
    <mergeCell ref="C14:D14"/>
    <mergeCell ref="C15:D15"/>
    <mergeCell ref="C16:D16"/>
    <mergeCell ref="C24:D24"/>
    <mergeCell ref="C25:D25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4" sqref="F14"/>
    </sheetView>
  </sheetViews>
  <sheetFormatPr defaultColWidth="8.7109375" defaultRowHeight="15" x14ac:dyDescent="0.25"/>
  <cols>
    <col min="1" max="1" width="24.1406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77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4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44" sqref="B44"/>
    </sheetView>
  </sheetViews>
  <sheetFormatPr defaultColWidth="8.7109375" defaultRowHeight="15" x14ac:dyDescent="0.25"/>
  <cols>
    <col min="1" max="1" width="24.285156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33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customHeight="1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 t="s">
        <v>107</v>
      </c>
      <c r="B13" s="24">
        <v>41365</v>
      </c>
      <c r="C13" s="42" t="s">
        <v>94</v>
      </c>
      <c r="D13" s="56"/>
      <c r="E13" s="2">
        <v>1</v>
      </c>
      <c r="F13" s="2">
        <v>107</v>
      </c>
      <c r="G13" s="6">
        <f t="shared" ref="G13" si="0">E13*F13</f>
        <v>107</v>
      </c>
    </row>
    <row r="14" spans="1:7" x14ac:dyDescent="0.25">
      <c r="A14" s="1" t="s">
        <v>104</v>
      </c>
      <c r="B14" s="24">
        <v>41365</v>
      </c>
      <c r="C14" s="42" t="s">
        <v>94</v>
      </c>
      <c r="D14" s="43"/>
      <c r="E14" s="2">
        <v>1</v>
      </c>
      <c r="F14" s="2">
        <v>106</v>
      </c>
      <c r="G14" s="6">
        <f t="shared" ref="G14:G24" si="1">E14*F14</f>
        <v>106</v>
      </c>
    </row>
    <row r="15" spans="1:7" x14ac:dyDescent="0.25">
      <c r="A15" s="1" t="s">
        <v>102</v>
      </c>
      <c r="B15" s="24">
        <v>41365</v>
      </c>
      <c r="C15" s="42" t="s">
        <v>94</v>
      </c>
      <c r="D15" s="56"/>
      <c r="E15" s="2">
        <v>1</v>
      </c>
      <c r="F15" s="2">
        <v>130</v>
      </c>
      <c r="G15" s="6">
        <f t="shared" si="1"/>
        <v>130</v>
      </c>
    </row>
    <row r="16" spans="1:7" x14ac:dyDescent="0.25">
      <c r="A16" s="1" t="s">
        <v>103</v>
      </c>
      <c r="B16" s="24">
        <v>41365</v>
      </c>
      <c r="C16" s="42" t="s">
        <v>94</v>
      </c>
      <c r="D16" s="56"/>
      <c r="E16" s="2">
        <v>1</v>
      </c>
      <c r="F16" s="2">
        <v>88</v>
      </c>
      <c r="G16" s="6">
        <f t="shared" si="1"/>
        <v>88</v>
      </c>
    </row>
    <row r="17" spans="1:7" x14ac:dyDescent="0.25">
      <c r="A17" s="1" t="s">
        <v>100</v>
      </c>
      <c r="B17" s="24">
        <v>41348</v>
      </c>
      <c r="C17" s="42" t="s">
        <v>94</v>
      </c>
      <c r="D17" s="43"/>
      <c r="E17" s="2">
        <v>1</v>
      </c>
      <c r="F17" s="2">
        <v>79</v>
      </c>
      <c r="G17" s="6">
        <f t="shared" si="1"/>
        <v>79</v>
      </c>
    </row>
    <row r="18" spans="1:7" x14ac:dyDescent="0.25">
      <c r="A18" s="1" t="s">
        <v>90</v>
      </c>
      <c r="B18" s="24">
        <v>41365</v>
      </c>
      <c r="C18" s="42" t="s">
        <v>94</v>
      </c>
      <c r="D18" s="43"/>
      <c r="E18" s="2">
        <v>1</v>
      </c>
      <c r="F18" s="2">
        <v>93</v>
      </c>
      <c r="G18" s="6">
        <f t="shared" si="1"/>
        <v>93</v>
      </c>
    </row>
    <row r="19" spans="1:7" x14ac:dyDescent="0.25">
      <c r="A19" s="1" t="s">
        <v>116</v>
      </c>
      <c r="B19" s="24">
        <v>41365</v>
      </c>
      <c r="C19" s="42" t="s">
        <v>94</v>
      </c>
      <c r="D19" s="43"/>
      <c r="E19" s="2">
        <v>1</v>
      </c>
      <c r="F19" s="2">
        <v>110</v>
      </c>
      <c r="G19" s="6">
        <f t="shared" si="1"/>
        <v>110</v>
      </c>
    </row>
    <row r="20" spans="1:7" x14ac:dyDescent="0.25">
      <c r="A20" s="1" t="s">
        <v>117</v>
      </c>
      <c r="B20" s="24">
        <v>41365</v>
      </c>
      <c r="C20" s="42" t="s">
        <v>94</v>
      </c>
      <c r="D20" s="43"/>
      <c r="E20" s="2">
        <v>1</v>
      </c>
      <c r="F20" s="2">
        <v>81</v>
      </c>
      <c r="G20" s="6">
        <f t="shared" si="1"/>
        <v>81</v>
      </c>
    </row>
    <row r="21" spans="1:7" x14ac:dyDescent="0.25">
      <c r="A21" s="1" t="s">
        <v>131</v>
      </c>
      <c r="B21" s="24">
        <v>41365</v>
      </c>
      <c r="C21" s="42" t="s">
        <v>94</v>
      </c>
      <c r="D21" s="43"/>
      <c r="E21" s="2">
        <v>1</v>
      </c>
      <c r="F21" s="2">
        <v>104</v>
      </c>
      <c r="G21" s="6">
        <f t="shared" si="1"/>
        <v>104</v>
      </c>
    </row>
    <row r="22" spans="1:7" x14ac:dyDescent="0.25">
      <c r="A22" s="1" t="s">
        <v>137</v>
      </c>
      <c r="B22" s="24">
        <v>41365</v>
      </c>
      <c r="C22" s="42" t="s">
        <v>94</v>
      </c>
      <c r="D22" s="43"/>
      <c r="E22" s="2">
        <v>1</v>
      </c>
      <c r="F22" s="2">
        <v>98</v>
      </c>
      <c r="G22" s="6">
        <f t="shared" si="1"/>
        <v>98</v>
      </c>
    </row>
    <row r="23" spans="1:7" x14ac:dyDescent="0.25">
      <c r="A23" s="1" t="s">
        <v>142</v>
      </c>
      <c r="B23" s="24">
        <v>41365</v>
      </c>
      <c r="C23" s="42" t="s">
        <v>94</v>
      </c>
      <c r="D23" s="43"/>
      <c r="E23" s="2">
        <v>1</v>
      </c>
      <c r="F23" s="2">
        <v>94</v>
      </c>
      <c r="G23" s="6">
        <f t="shared" si="1"/>
        <v>94</v>
      </c>
    </row>
    <row r="24" spans="1:7" x14ac:dyDescent="0.25">
      <c r="A24" s="1" t="s">
        <v>144</v>
      </c>
      <c r="B24" s="24">
        <v>41392</v>
      </c>
      <c r="C24" s="42" t="s">
        <v>94</v>
      </c>
      <c r="D24" s="43"/>
      <c r="E24" s="2">
        <v>1</v>
      </c>
      <c r="F24" s="2">
        <v>110</v>
      </c>
      <c r="G24" s="6">
        <f t="shared" si="1"/>
        <v>110</v>
      </c>
    </row>
    <row r="25" spans="1:7" x14ac:dyDescent="0.25">
      <c r="A25" s="1" t="s">
        <v>146</v>
      </c>
      <c r="B25" s="24">
        <v>41389</v>
      </c>
      <c r="C25" s="42" t="s">
        <v>94</v>
      </c>
      <c r="D25" s="43"/>
      <c r="E25" s="2">
        <v>1</v>
      </c>
      <c r="F25" s="2">
        <v>88</v>
      </c>
      <c r="G25" s="6">
        <f t="shared" ref="G25:G44" si="2">E25*F25</f>
        <v>88</v>
      </c>
    </row>
    <row r="26" spans="1:7" x14ac:dyDescent="0.25">
      <c r="A26" s="5" t="s">
        <v>231</v>
      </c>
      <c r="B26" s="23">
        <v>41394</v>
      </c>
      <c r="C26" s="42" t="s">
        <v>83</v>
      </c>
      <c r="D26" s="43"/>
      <c r="E26" s="2">
        <v>1</v>
      </c>
      <c r="F26" s="2">
        <v>25</v>
      </c>
      <c r="G26" s="6">
        <f t="shared" si="2"/>
        <v>25</v>
      </c>
    </row>
    <row r="27" spans="1:7" x14ac:dyDescent="0.25">
      <c r="A27" s="1" t="s">
        <v>104</v>
      </c>
      <c r="B27" s="24">
        <v>41375</v>
      </c>
      <c r="C27" s="42" t="s">
        <v>84</v>
      </c>
      <c r="D27" s="43"/>
      <c r="E27" s="2">
        <v>1</v>
      </c>
      <c r="F27" s="2">
        <v>90</v>
      </c>
      <c r="G27" s="6">
        <f t="shared" si="2"/>
        <v>90</v>
      </c>
    </row>
    <row r="28" spans="1:7" x14ac:dyDescent="0.25">
      <c r="A28" s="1" t="s">
        <v>232</v>
      </c>
      <c r="B28" s="24">
        <v>41372</v>
      </c>
      <c r="C28" s="42" t="s">
        <v>83</v>
      </c>
      <c r="D28" s="43"/>
      <c r="E28" s="2">
        <v>1</v>
      </c>
      <c r="F28" s="2">
        <v>38</v>
      </c>
      <c r="G28" s="6">
        <f t="shared" si="2"/>
        <v>38</v>
      </c>
    </row>
    <row r="29" spans="1:7" x14ac:dyDescent="0.25">
      <c r="A29" s="1" t="s">
        <v>233</v>
      </c>
      <c r="B29" s="24">
        <v>41368</v>
      </c>
      <c r="C29" s="42" t="s">
        <v>84</v>
      </c>
      <c r="D29" s="43"/>
      <c r="E29" s="2">
        <v>1</v>
      </c>
      <c r="F29" s="2">
        <v>83</v>
      </c>
      <c r="G29" s="6">
        <f t="shared" si="2"/>
        <v>83</v>
      </c>
    </row>
    <row r="30" spans="1:7" x14ac:dyDescent="0.25">
      <c r="A30" s="1" t="s">
        <v>234</v>
      </c>
      <c r="B30" s="24">
        <v>41368</v>
      </c>
      <c r="C30" s="42" t="s">
        <v>189</v>
      </c>
      <c r="D30" s="43"/>
      <c r="E30" s="2">
        <v>1</v>
      </c>
      <c r="F30" s="2">
        <v>63</v>
      </c>
      <c r="G30" s="6">
        <f t="shared" si="2"/>
        <v>63</v>
      </c>
    </row>
    <row r="31" spans="1:7" x14ac:dyDescent="0.25">
      <c r="A31" s="1" t="s">
        <v>235</v>
      </c>
      <c r="B31" s="24">
        <v>41373</v>
      </c>
      <c r="C31" s="42" t="s">
        <v>193</v>
      </c>
      <c r="D31" s="43"/>
      <c r="E31" s="2">
        <v>1</v>
      </c>
      <c r="F31" s="2">
        <v>43</v>
      </c>
      <c r="G31" s="6">
        <f t="shared" si="2"/>
        <v>43</v>
      </c>
    </row>
    <row r="32" spans="1:7" x14ac:dyDescent="0.25">
      <c r="A32" s="1" t="s">
        <v>236</v>
      </c>
      <c r="B32" s="24">
        <v>41373</v>
      </c>
      <c r="C32" s="42" t="s">
        <v>193</v>
      </c>
      <c r="D32" s="43"/>
      <c r="E32" s="2">
        <v>1</v>
      </c>
      <c r="F32" s="2">
        <v>43</v>
      </c>
      <c r="G32" s="6">
        <f t="shared" si="2"/>
        <v>43</v>
      </c>
    </row>
    <row r="33" spans="1:7" x14ac:dyDescent="0.25">
      <c r="A33" s="1" t="s">
        <v>237</v>
      </c>
      <c r="B33" s="24">
        <v>41369</v>
      </c>
      <c r="C33" s="42" t="s">
        <v>84</v>
      </c>
      <c r="D33" s="43"/>
      <c r="E33" s="2">
        <v>1</v>
      </c>
      <c r="F33" s="2">
        <v>96</v>
      </c>
      <c r="G33" s="6">
        <f t="shared" si="2"/>
        <v>96</v>
      </c>
    </row>
    <row r="34" spans="1:7" x14ac:dyDescent="0.25">
      <c r="A34" s="1" t="s">
        <v>238</v>
      </c>
      <c r="B34" s="24">
        <v>41376</v>
      </c>
      <c r="C34" s="42" t="s">
        <v>176</v>
      </c>
      <c r="D34" s="43"/>
      <c r="E34" s="2">
        <v>1</v>
      </c>
      <c r="F34" s="2">
        <v>68</v>
      </c>
      <c r="G34" s="6">
        <f t="shared" si="2"/>
        <v>68</v>
      </c>
    </row>
    <row r="35" spans="1:7" x14ac:dyDescent="0.25">
      <c r="A35" s="1" t="s">
        <v>239</v>
      </c>
      <c r="B35" s="24">
        <v>41380</v>
      </c>
      <c r="C35" s="42" t="s">
        <v>176</v>
      </c>
      <c r="D35" s="43"/>
      <c r="E35" s="2">
        <v>1</v>
      </c>
      <c r="F35" s="2">
        <v>68</v>
      </c>
      <c r="G35" s="6">
        <f t="shared" si="2"/>
        <v>68</v>
      </c>
    </row>
    <row r="36" spans="1:7" x14ac:dyDescent="0.25">
      <c r="A36" s="1" t="s">
        <v>240</v>
      </c>
      <c r="B36" s="24">
        <v>41375</v>
      </c>
      <c r="C36" s="42" t="s">
        <v>189</v>
      </c>
      <c r="D36" s="43"/>
      <c r="E36" s="2">
        <v>1</v>
      </c>
      <c r="F36" s="2">
        <v>73</v>
      </c>
      <c r="G36" s="6">
        <f t="shared" si="2"/>
        <v>73</v>
      </c>
    </row>
    <row r="37" spans="1:7" x14ac:dyDescent="0.25">
      <c r="A37" s="1" t="s">
        <v>241</v>
      </c>
      <c r="B37" s="24">
        <v>41375</v>
      </c>
      <c r="C37" s="42" t="s">
        <v>193</v>
      </c>
      <c r="D37" s="43"/>
      <c r="E37" s="2">
        <v>3</v>
      </c>
      <c r="F37" s="2">
        <v>43</v>
      </c>
      <c r="G37" s="6">
        <f t="shared" si="2"/>
        <v>129</v>
      </c>
    </row>
    <row r="38" spans="1:7" x14ac:dyDescent="0.25">
      <c r="A38" s="1" t="s">
        <v>242</v>
      </c>
      <c r="B38" s="24">
        <v>41380</v>
      </c>
      <c r="C38" s="42" t="s">
        <v>176</v>
      </c>
      <c r="D38" s="43"/>
      <c r="E38" s="2">
        <v>1</v>
      </c>
      <c r="F38" s="2">
        <v>78</v>
      </c>
      <c r="G38" s="6">
        <f t="shared" ref="G38" si="3">E38*F38</f>
        <v>78</v>
      </c>
    </row>
    <row r="39" spans="1:7" x14ac:dyDescent="0.25">
      <c r="A39" s="1" t="s">
        <v>243</v>
      </c>
      <c r="B39" s="24">
        <v>41380</v>
      </c>
      <c r="C39" s="42" t="s">
        <v>84</v>
      </c>
      <c r="D39" s="43"/>
      <c r="E39" s="2">
        <v>1</v>
      </c>
      <c r="F39" s="2">
        <v>86</v>
      </c>
      <c r="G39" s="6">
        <f t="shared" si="2"/>
        <v>86</v>
      </c>
    </row>
    <row r="40" spans="1:7" x14ac:dyDescent="0.25">
      <c r="A40" s="1" t="s">
        <v>244</v>
      </c>
      <c r="B40" s="24">
        <v>41379</v>
      </c>
      <c r="C40" s="42" t="s">
        <v>193</v>
      </c>
      <c r="D40" s="43"/>
      <c r="E40" s="2">
        <v>2</v>
      </c>
      <c r="F40" s="2">
        <v>39</v>
      </c>
      <c r="G40" s="6">
        <f t="shared" si="2"/>
        <v>78</v>
      </c>
    </row>
    <row r="41" spans="1:7" x14ac:dyDescent="0.25">
      <c r="A41" s="1" t="s">
        <v>245</v>
      </c>
      <c r="B41" s="24">
        <v>41379</v>
      </c>
      <c r="C41" s="42" t="s">
        <v>189</v>
      </c>
      <c r="D41" s="43"/>
      <c r="E41" s="2">
        <v>1</v>
      </c>
      <c r="F41" s="2">
        <v>44</v>
      </c>
      <c r="G41" s="6">
        <f t="shared" si="2"/>
        <v>44</v>
      </c>
    </row>
    <row r="42" spans="1:7" x14ac:dyDescent="0.25">
      <c r="A42" s="1" t="s">
        <v>142</v>
      </c>
      <c r="B42" s="24">
        <v>41389</v>
      </c>
      <c r="C42" s="42" t="s">
        <v>176</v>
      </c>
      <c r="D42" s="43"/>
      <c r="E42" s="2">
        <v>1</v>
      </c>
      <c r="F42" s="2">
        <v>75</v>
      </c>
      <c r="G42" s="6">
        <f t="shared" si="2"/>
        <v>75</v>
      </c>
    </row>
    <row r="43" spans="1:7" x14ac:dyDescent="0.25">
      <c r="A43" s="1" t="s">
        <v>246</v>
      </c>
      <c r="B43" s="24">
        <v>41442</v>
      </c>
      <c r="C43" s="42" t="s">
        <v>247</v>
      </c>
      <c r="D43" s="43"/>
      <c r="E43" s="2">
        <v>1</v>
      </c>
      <c r="F43" s="2">
        <v>60</v>
      </c>
      <c r="G43" s="6">
        <f t="shared" si="2"/>
        <v>60</v>
      </c>
    </row>
    <row r="44" spans="1:7" x14ac:dyDescent="0.25">
      <c r="A44" s="1"/>
      <c r="B44" s="24"/>
      <c r="C44" s="42"/>
      <c r="D44" s="43"/>
      <c r="E44" s="2"/>
      <c r="F44" s="2"/>
      <c r="G44" s="6">
        <f t="shared" si="2"/>
        <v>0</v>
      </c>
    </row>
    <row r="45" spans="1:7" ht="15.75" thickBot="1" x14ac:dyDescent="0.3">
      <c r="A45" s="3"/>
      <c r="B45" s="4"/>
      <c r="C45" s="38"/>
      <c r="D45" s="39"/>
      <c r="E45" s="7"/>
      <c r="F45" s="7"/>
      <c r="G45" s="6">
        <f>E45*F45</f>
        <v>0</v>
      </c>
    </row>
    <row r="46" spans="1:7" x14ac:dyDescent="0.25">
      <c r="D46" s="5" t="s">
        <v>13</v>
      </c>
      <c r="E46" s="12"/>
      <c r="F46" s="17"/>
      <c r="G46" s="13">
        <f>SUM(G13:G45)</f>
        <v>2528</v>
      </c>
    </row>
    <row r="47" spans="1:7" x14ac:dyDescent="0.25">
      <c r="D47" s="8" t="s">
        <v>14</v>
      </c>
      <c r="E47" s="10"/>
      <c r="F47" s="10"/>
      <c r="G47" s="14"/>
    </row>
    <row r="48" spans="1:7" x14ac:dyDescent="0.25">
      <c r="D48" s="8" t="s">
        <v>15</v>
      </c>
      <c r="E48" s="10"/>
      <c r="F48" s="10"/>
      <c r="G48" s="14">
        <f>G46</f>
        <v>2528</v>
      </c>
    </row>
    <row r="49" spans="4:7" x14ac:dyDescent="0.25">
      <c r="D49" s="8" t="s">
        <v>16</v>
      </c>
      <c r="E49" s="10"/>
      <c r="F49" s="10"/>
      <c r="G49" s="15">
        <v>8.5000000000000006E-2</v>
      </c>
    </row>
    <row r="50" spans="4:7" x14ac:dyDescent="0.25">
      <c r="D50" s="8" t="s">
        <v>17</v>
      </c>
      <c r="E50" s="10"/>
      <c r="F50" s="10"/>
      <c r="G50" s="14">
        <f>G48*0.085</f>
        <v>214.88000000000002</v>
      </c>
    </row>
    <row r="51" spans="4:7" x14ac:dyDescent="0.25">
      <c r="D51" s="8" t="s">
        <v>18</v>
      </c>
      <c r="E51" s="10"/>
      <c r="F51" s="10"/>
      <c r="G51" s="14"/>
    </row>
    <row r="52" spans="4:7" ht="15.75" thickBot="1" x14ac:dyDescent="0.3">
      <c r="D52" s="9" t="s">
        <v>19</v>
      </c>
      <c r="E52" s="11"/>
      <c r="F52" s="11"/>
      <c r="G52" s="16">
        <f>G50-G51</f>
        <v>214.88000000000002</v>
      </c>
    </row>
  </sheetData>
  <mergeCells count="34">
    <mergeCell ref="C17:D17"/>
    <mergeCell ref="C12:D12"/>
    <mergeCell ref="C13:D13"/>
    <mergeCell ref="C14:D14"/>
    <mergeCell ref="C15:D15"/>
    <mergeCell ref="C16:D16"/>
    <mergeCell ref="C45:D45"/>
    <mergeCell ref="C24:D24"/>
    <mergeCell ref="C25:D25"/>
    <mergeCell ref="C44:D44"/>
    <mergeCell ref="C18:D18"/>
    <mergeCell ref="C19:D19"/>
    <mergeCell ref="C20:D20"/>
    <mergeCell ref="C21:D21"/>
    <mergeCell ref="C22:D22"/>
    <mergeCell ref="C23:D23"/>
    <mergeCell ref="C26:D26"/>
    <mergeCell ref="C27:D27"/>
    <mergeCell ref="C28:D28"/>
    <mergeCell ref="C29:D29"/>
    <mergeCell ref="C30:D30"/>
    <mergeCell ref="C31:D31"/>
    <mergeCell ref="C37:D37"/>
    <mergeCell ref="C38:D38"/>
    <mergeCell ref="C32:D32"/>
    <mergeCell ref="C33:D33"/>
    <mergeCell ref="C34:D34"/>
    <mergeCell ref="C35:D35"/>
    <mergeCell ref="C36:D36"/>
    <mergeCell ref="C39:D39"/>
    <mergeCell ref="C40:D40"/>
    <mergeCell ref="C41:D41"/>
    <mergeCell ref="C42:D42"/>
    <mergeCell ref="C43:D4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6" sqref="B6"/>
    </sheetView>
  </sheetViews>
  <sheetFormatPr defaultColWidth="8.7109375" defaultRowHeight="15" x14ac:dyDescent="0.25"/>
  <cols>
    <col min="1" max="1" width="22.28515625" customWidth="1"/>
    <col min="2" max="2" width="10.7109375" bestFit="1" customWidth="1"/>
    <col min="4" max="4" width="14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24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17:D17"/>
    <mergeCell ref="C12:D12"/>
    <mergeCell ref="C13:D13"/>
    <mergeCell ref="C14:D14"/>
    <mergeCell ref="C15:D15"/>
    <mergeCell ref="C16:D16"/>
    <mergeCell ref="C24:D24"/>
    <mergeCell ref="C25:D25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A13" sqref="A13:F13"/>
    </sheetView>
  </sheetViews>
  <sheetFormatPr defaultColWidth="8.7109375" defaultRowHeight="15" x14ac:dyDescent="0.25"/>
  <cols>
    <col min="1" max="1" width="17.425781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56</v>
      </c>
      <c r="C8" s="18"/>
      <c r="D8" s="18"/>
    </row>
    <row r="9" spans="1:7" x14ac:dyDescent="0.25">
      <c r="B9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 t="shared" ref="G13:G17" si="0"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4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4"/>
      <c r="C18" s="42"/>
      <c r="D18" s="43"/>
      <c r="E18" s="2"/>
      <c r="F18" s="2"/>
      <c r="G18" s="6">
        <f t="shared" ref="G18:G25" si="1">E18*F18</f>
        <v>0</v>
      </c>
    </row>
    <row r="19" spans="1:7" x14ac:dyDescent="0.25">
      <c r="A19" s="1"/>
      <c r="B19" s="24"/>
      <c r="C19" s="42"/>
      <c r="D19" s="43"/>
      <c r="E19" s="2"/>
      <c r="F19" s="2"/>
      <c r="G19" s="6">
        <f t="shared" si="1"/>
        <v>0</v>
      </c>
    </row>
    <row r="20" spans="1:7" x14ac:dyDescent="0.25">
      <c r="A20" s="1"/>
      <c r="B20" s="24"/>
      <c r="C20" s="42"/>
      <c r="D20" s="43"/>
      <c r="E20" s="2"/>
      <c r="F20" s="2"/>
      <c r="G20" s="6">
        <f t="shared" si="1"/>
        <v>0</v>
      </c>
    </row>
    <row r="21" spans="1:7" x14ac:dyDescent="0.25">
      <c r="A21" s="1"/>
      <c r="B21" s="24"/>
      <c r="C21" s="42"/>
      <c r="D21" s="43"/>
      <c r="E21" s="2"/>
      <c r="F21" s="2"/>
      <c r="G21" s="6">
        <f t="shared" si="1"/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1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1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1"/>
        <v>0</v>
      </c>
    </row>
    <row r="25" spans="1:7" ht="15.75" thickBot="1" x14ac:dyDescent="0.3">
      <c r="A25" s="3"/>
      <c r="B25" s="24"/>
      <c r="C25" s="38"/>
      <c r="D25" s="39"/>
      <c r="E25" s="7"/>
      <c r="F25" s="7"/>
      <c r="G25" s="6">
        <f t="shared" si="1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8" sqref="A18"/>
    </sheetView>
  </sheetViews>
  <sheetFormatPr defaultColWidth="8.7109375" defaultRowHeight="15" x14ac:dyDescent="0.25"/>
  <cols>
    <col min="1" max="1" width="23.1406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40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customHeight="1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ht="15" customHeight="1" x14ac:dyDescent="0.25">
      <c r="A13" s="5" t="s">
        <v>157</v>
      </c>
      <c r="B13" s="23">
        <v>41395</v>
      </c>
      <c r="C13" s="42" t="s">
        <v>94</v>
      </c>
      <c r="D13" s="43"/>
      <c r="E13" s="2">
        <v>1</v>
      </c>
      <c r="F13" s="2">
        <v>88</v>
      </c>
      <c r="G13" s="6">
        <f t="shared" ref="G13:G16" si="0">E13*F13</f>
        <v>88</v>
      </c>
    </row>
    <row r="14" spans="1:7" x14ac:dyDescent="0.25">
      <c r="A14" s="5" t="s">
        <v>133</v>
      </c>
      <c r="B14" s="23">
        <v>41386</v>
      </c>
      <c r="C14" s="42" t="s">
        <v>176</v>
      </c>
      <c r="D14" s="43"/>
      <c r="E14" s="2">
        <v>2</v>
      </c>
      <c r="F14" s="2">
        <v>67</v>
      </c>
      <c r="G14" s="6">
        <f t="shared" si="0"/>
        <v>134</v>
      </c>
    </row>
    <row r="15" spans="1:7" x14ac:dyDescent="0.25">
      <c r="A15" s="5" t="s">
        <v>214</v>
      </c>
      <c r="B15" s="23">
        <v>41380</v>
      </c>
      <c r="C15" s="42" t="s">
        <v>193</v>
      </c>
      <c r="D15" s="43"/>
      <c r="E15" s="2">
        <v>1</v>
      </c>
      <c r="F15" s="2">
        <v>71</v>
      </c>
      <c r="G15" s="6">
        <f t="shared" si="0"/>
        <v>71</v>
      </c>
    </row>
    <row r="16" spans="1:7" x14ac:dyDescent="0.25">
      <c r="A16" s="1" t="s">
        <v>251</v>
      </c>
      <c r="B16" s="24">
        <v>41396</v>
      </c>
      <c r="C16" s="42" t="s">
        <v>82</v>
      </c>
      <c r="D16" s="43"/>
      <c r="E16" s="2">
        <v>1</v>
      </c>
      <c r="F16" s="2">
        <v>60</v>
      </c>
      <c r="G16" s="6">
        <f t="shared" si="0"/>
        <v>60</v>
      </c>
    </row>
    <row r="17" spans="1:7" x14ac:dyDescent="0.25">
      <c r="A17" s="1" t="s">
        <v>253</v>
      </c>
      <c r="B17" s="24">
        <v>41389</v>
      </c>
      <c r="C17" s="42" t="s">
        <v>82</v>
      </c>
      <c r="D17" s="43"/>
      <c r="E17" s="2">
        <v>1</v>
      </c>
      <c r="F17" s="2">
        <v>50</v>
      </c>
      <c r="G17" s="6">
        <f t="shared" ref="G17:G25" si="1">E17*F17</f>
        <v>50</v>
      </c>
    </row>
    <row r="18" spans="1:7" x14ac:dyDescent="0.25">
      <c r="A18" s="1"/>
      <c r="B18" s="24"/>
      <c r="C18" s="42"/>
      <c r="D18" s="43"/>
      <c r="E18" s="2"/>
      <c r="F18" s="2"/>
      <c r="G18" s="6">
        <f t="shared" si="1"/>
        <v>0</v>
      </c>
    </row>
    <row r="19" spans="1:7" x14ac:dyDescent="0.25">
      <c r="A19" s="1"/>
      <c r="B19" s="24"/>
      <c r="C19" s="42"/>
      <c r="D19" s="43"/>
      <c r="E19" s="2"/>
      <c r="F19" s="2"/>
      <c r="G19" s="6">
        <f t="shared" si="1"/>
        <v>0</v>
      </c>
    </row>
    <row r="20" spans="1:7" x14ac:dyDescent="0.25">
      <c r="A20" s="1"/>
      <c r="B20" s="24"/>
      <c r="C20" s="42"/>
      <c r="D20" s="43"/>
      <c r="E20" s="2"/>
      <c r="F20" s="2"/>
      <c r="G20" s="6">
        <f t="shared" si="1"/>
        <v>0</v>
      </c>
    </row>
    <row r="21" spans="1:7" x14ac:dyDescent="0.25">
      <c r="A21" s="1"/>
      <c r="B21" s="24"/>
      <c r="C21" s="42"/>
      <c r="D21" s="43"/>
      <c r="E21" s="2"/>
      <c r="F21" s="2"/>
      <c r="G21" s="6">
        <f t="shared" si="1"/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1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1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1"/>
        <v>0</v>
      </c>
    </row>
    <row r="25" spans="1:7" ht="15.75" thickBot="1" x14ac:dyDescent="0.3">
      <c r="A25" s="3"/>
      <c r="B25" s="25"/>
      <c r="C25" s="38"/>
      <c r="D25" s="39"/>
      <c r="E25" s="7"/>
      <c r="F25" s="7"/>
      <c r="G25" s="6">
        <f t="shared" si="1"/>
        <v>0</v>
      </c>
    </row>
    <row r="26" spans="1:7" ht="15" customHeight="1" x14ac:dyDescent="0.25">
      <c r="D26" s="44" t="s">
        <v>13</v>
      </c>
      <c r="E26" s="45"/>
      <c r="F26" s="46"/>
      <c r="G26" s="13">
        <f>SUM(G13:G25)</f>
        <v>403</v>
      </c>
    </row>
    <row r="27" spans="1:7" x14ac:dyDescent="0.25">
      <c r="D27" s="8" t="s">
        <v>14</v>
      </c>
      <c r="E27" s="10"/>
      <c r="F27" s="10"/>
      <c r="G27" s="14"/>
    </row>
    <row r="28" spans="1:7" ht="15" customHeight="1" x14ac:dyDescent="0.25">
      <c r="D28" s="47" t="s">
        <v>15</v>
      </c>
      <c r="E28" s="48"/>
      <c r="F28" s="49"/>
      <c r="G28" s="14">
        <f>G26</f>
        <v>403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34.255000000000003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34.255000000000003</v>
      </c>
    </row>
  </sheetData>
  <mergeCells count="16">
    <mergeCell ref="C17:D17"/>
    <mergeCell ref="C12:D12"/>
    <mergeCell ref="C13:D13"/>
    <mergeCell ref="C14:D14"/>
    <mergeCell ref="C15:D15"/>
    <mergeCell ref="C16:D16"/>
    <mergeCell ref="C24:D24"/>
    <mergeCell ref="C25:D25"/>
    <mergeCell ref="D26:F26"/>
    <mergeCell ref="D28:F28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16" sqref="C16:D16"/>
    </sheetView>
  </sheetViews>
  <sheetFormatPr defaultColWidth="8.7109375" defaultRowHeight="15" x14ac:dyDescent="0.25"/>
  <cols>
    <col min="1" max="1" width="16.140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93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XFD1048576"/>
    </sheetView>
  </sheetViews>
  <sheetFormatPr defaultColWidth="8.7109375" defaultRowHeight="15" x14ac:dyDescent="0.25"/>
  <cols>
    <col min="1" max="1" width="16.140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57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4" sqref="G14"/>
    </sheetView>
  </sheetViews>
  <sheetFormatPr defaultColWidth="8.7109375" defaultRowHeight="15" x14ac:dyDescent="0.25"/>
  <cols>
    <col min="1" max="1" width="14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58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3" sqref="G13"/>
    </sheetView>
  </sheetViews>
  <sheetFormatPr defaultColWidth="8.7109375" defaultRowHeight="15" x14ac:dyDescent="0.25"/>
  <cols>
    <col min="1" max="1" width="21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60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90" zoomScaleNormal="90" zoomScalePageLayoutView="90" workbookViewId="0">
      <selection activeCell="G13" sqref="G13"/>
    </sheetView>
  </sheetViews>
  <sheetFormatPr defaultColWidth="8.7109375" defaultRowHeight="15" x14ac:dyDescent="0.25"/>
  <cols>
    <col min="1" max="1" width="15" customWidth="1"/>
    <col min="2" max="2" width="9.4257812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59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66" sqref="C66"/>
    </sheetView>
  </sheetViews>
  <sheetFormatPr defaultColWidth="8.7109375" defaultRowHeight="15" x14ac:dyDescent="0.25"/>
  <cols>
    <col min="1" max="1" width="18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61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6" sqref="D6"/>
    </sheetView>
  </sheetViews>
  <sheetFormatPr defaultColWidth="8.7109375" defaultRowHeight="15" x14ac:dyDescent="0.25"/>
  <cols>
    <col min="1" max="1" width="18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81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17:D17"/>
    <mergeCell ref="C12:D12"/>
    <mergeCell ref="C13:D13"/>
    <mergeCell ref="C14:D14"/>
    <mergeCell ref="C15:D15"/>
    <mergeCell ref="C16:D16"/>
    <mergeCell ref="C24:D24"/>
    <mergeCell ref="C25:D25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16" sqref="E16"/>
    </sheetView>
  </sheetViews>
  <sheetFormatPr defaultColWidth="8.7109375" defaultRowHeight="15" x14ac:dyDescent="0.25"/>
  <cols>
    <col min="1" max="1" width="15.425781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62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248</v>
      </c>
      <c r="B13" s="23">
        <v>41366</v>
      </c>
      <c r="C13" s="42" t="s">
        <v>84</v>
      </c>
      <c r="D13" s="43"/>
      <c r="E13" s="2">
        <v>1</v>
      </c>
      <c r="F13" s="2">
        <v>73</v>
      </c>
      <c r="G13" s="6">
        <f t="shared" ref="G13:G17" si="0">E13*F13</f>
        <v>73</v>
      </c>
    </row>
    <row r="14" spans="1:7" x14ac:dyDescent="0.25">
      <c r="A14" s="1" t="s">
        <v>249</v>
      </c>
      <c r="B14" s="24">
        <v>41414</v>
      </c>
      <c r="C14" s="42" t="s">
        <v>193</v>
      </c>
      <c r="D14" s="43"/>
      <c r="E14" s="2">
        <v>1</v>
      </c>
      <c r="F14" s="2">
        <v>40</v>
      </c>
      <c r="G14" s="6">
        <f t="shared" si="0"/>
        <v>40</v>
      </c>
    </row>
    <row r="15" spans="1:7" x14ac:dyDescent="0.25">
      <c r="A15" s="1" t="s">
        <v>272</v>
      </c>
      <c r="B15" s="24">
        <v>41435</v>
      </c>
      <c r="C15" s="42" t="s">
        <v>189</v>
      </c>
      <c r="D15" s="43"/>
      <c r="E15" s="2">
        <v>1</v>
      </c>
      <c r="F15" s="2">
        <v>61</v>
      </c>
      <c r="G15" s="6">
        <f t="shared" si="0"/>
        <v>61</v>
      </c>
    </row>
    <row r="16" spans="1:7" x14ac:dyDescent="0.25">
      <c r="A16" s="1"/>
      <c r="B16" s="24"/>
      <c r="C16" s="57"/>
      <c r="D16" s="43"/>
      <c r="E16" s="2"/>
      <c r="F16" s="2"/>
      <c r="G16" s="6">
        <f t="shared" si="0"/>
        <v>0</v>
      </c>
    </row>
    <row r="17" spans="1:7" x14ac:dyDescent="0.25">
      <c r="A17" s="1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ref="G18:G25" si="1">E18*F18</f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1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1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1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1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1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1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1"/>
        <v>0</v>
      </c>
    </row>
    <row r="26" spans="1:7" x14ac:dyDescent="0.25">
      <c r="D26" s="5" t="s">
        <v>13</v>
      </c>
      <c r="E26" s="12"/>
      <c r="F26" s="17"/>
      <c r="G26" s="13">
        <f>SUM(G13:G25)</f>
        <v>174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174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14.790000000000001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14.790000000000001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7" sqref="E17"/>
    </sheetView>
  </sheetViews>
  <sheetFormatPr defaultColWidth="8.7109375" defaultRowHeight="15" x14ac:dyDescent="0.25"/>
  <cols>
    <col min="1" max="1" width="22.425781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39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customHeight="1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120</v>
      </c>
      <c r="B13" s="23">
        <v>41365</v>
      </c>
      <c r="C13" s="42" t="s">
        <v>94</v>
      </c>
      <c r="D13" s="43"/>
      <c r="E13" s="2">
        <v>1</v>
      </c>
      <c r="F13" s="2">
        <v>88</v>
      </c>
      <c r="G13" s="6">
        <f>E13*F13</f>
        <v>88</v>
      </c>
    </row>
    <row r="14" spans="1:7" x14ac:dyDescent="0.25">
      <c r="A14" s="5" t="s">
        <v>138</v>
      </c>
      <c r="B14" s="23">
        <v>41365</v>
      </c>
      <c r="C14" s="42" t="s">
        <v>94</v>
      </c>
      <c r="D14" s="43"/>
      <c r="E14" s="2">
        <v>1</v>
      </c>
      <c r="F14" s="2">
        <v>71</v>
      </c>
      <c r="G14" s="6">
        <f>E14*F14</f>
        <v>71</v>
      </c>
    </row>
    <row r="15" spans="1:7" x14ac:dyDescent="0.25">
      <c r="A15" s="5" t="s">
        <v>177</v>
      </c>
      <c r="B15" s="23">
        <v>41396</v>
      </c>
      <c r="C15" s="42" t="s">
        <v>178</v>
      </c>
      <c r="D15" s="43"/>
      <c r="E15" s="2">
        <v>1</v>
      </c>
      <c r="F15" s="2">
        <v>48.6</v>
      </c>
      <c r="G15" s="6">
        <f t="shared" ref="G15:G27" si="0">E15*F15</f>
        <v>48.6</v>
      </c>
    </row>
    <row r="16" spans="1:7" x14ac:dyDescent="0.25">
      <c r="A16" s="5" t="s">
        <v>179</v>
      </c>
      <c r="B16" s="23">
        <v>41369</v>
      </c>
      <c r="C16" s="42" t="s">
        <v>84</v>
      </c>
      <c r="D16" s="43"/>
      <c r="E16" s="2">
        <v>1</v>
      </c>
      <c r="F16" s="2">
        <v>72</v>
      </c>
      <c r="G16" s="6">
        <f t="shared" si="0"/>
        <v>72</v>
      </c>
    </row>
    <row r="17" spans="1:7" x14ac:dyDescent="0.25">
      <c r="A17" s="5"/>
      <c r="B17" s="23"/>
      <c r="C17" s="42"/>
      <c r="D17" s="43"/>
      <c r="E17" s="2"/>
      <c r="F17" s="2"/>
      <c r="G17" s="6">
        <f t="shared" si="0"/>
        <v>0</v>
      </c>
    </row>
    <row r="18" spans="1:7" x14ac:dyDescent="0.25">
      <c r="A18" s="5"/>
      <c r="B18" s="23"/>
      <c r="C18" s="42"/>
      <c r="D18" s="43"/>
      <c r="E18" s="2"/>
      <c r="F18" s="2"/>
      <c r="G18" s="6">
        <f t="shared" si="0"/>
        <v>0</v>
      </c>
    </row>
    <row r="19" spans="1:7" x14ac:dyDescent="0.25">
      <c r="A19" s="5"/>
      <c r="B19" s="23"/>
      <c r="C19" s="42"/>
      <c r="D19" s="43"/>
      <c r="E19" s="2"/>
      <c r="F19" s="2"/>
      <c r="G19" s="6">
        <f t="shared" si="0"/>
        <v>0</v>
      </c>
    </row>
    <row r="20" spans="1:7" x14ac:dyDescent="0.25">
      <c r="A20" s="5"/>
      <c r="B20" s="23"/>
      <c r="C20" s="42"/>
      <c r="D20" s="43"/>
      <c r="E20" s="2"/>
      <c r="F20" s="2"/>
      <c r="G20" s="6">
        <f t="shared" si="0"/>
        <v>0</v>
      </c>
    </row>
    <row r="21" spans="1:7" x14ac:dyDescent="0.25">
      <c r="A21" s="5"/>
      <c r="B21" s="23"/>
      <c r="C21" s="42"/>
      <c r="D21" s="43"/>
      <c r="E21" s="2"/>
      <c r="F21" s="2"/>
      <c r="G21" s="6">
        <f t="shared" si="0"/>
        <v>0</v>
      </c>
    </row>
    <row r="22" spans="1:7" x14ac:dyDescent="0.25">
      <c r="A22" s="5"/>
      <c r="B22" s="23"/>
      <c r="C22" s="42"/>
      <c r="D22" s="43"/>
      <c r="E22" s="2"/>
      <c r="F22" s="2"/>
      <c r="G22" s="6">
        <f t="shared" si="0"/>
        <v>0</v>
      </c>
    </row>
    <row r="23" spans="1:7" x14ac:dyDescent="0.25">
      <c r="A23" s="2"/>
      <c r="B23" s="2"/>
      <c r="C23" s="52"/>
      <c r="D23" s="52"/>
      <c r="E23" s="2"/>
      <c r="F23" s="2"/>
      <c r="G23" s="6">
        <f t="shared" si="0"/>
        <v>0</v>
      </c>
    </row>
    <row r="24" spans="1:7" x14ac:dyDescent="0.25">
      <c r="A24" s="2"/>
      <c r="B24" s="2"/>
      <c r="C24" s="52"/>
      <c r="D24" s="52"/>
      <c r="E24" s="2"/>
      <c r="F24" s="2"/>
      <c r="G24" s="6">
        <f t="shared" si="0"/>
        <v>0</v>
      </c>
    </row>
    <row r="25" spans="1:7" x14ac:dyDescent="0.25">
      <c r="A25" s="5"/>
      <c r="B25" s="23"/>
      <c r="C25" s="50"/>
      <c r="D25" s="51"/>
      <c r="E25" s="37"/>
      <c r="F25" s="37"/>
      <c r="G25" s="6">
        <f t="shared" si="0"/>
        <v>0</v>
      </c>
    </row>
    <row r="26" spans="1:7" x14ac:dyDescent="0.25">
      <c r="A26" s="5"/>
      <c r="B26" s="23"/>
      <c r="C26" s="42"/>
      <c r="D26" s="43"/>
      <c r="E26" s="2"/>
      <c r="F26" s="2"/>
      <c r="G26" s="6">
        <f t="shared" si="0"/>
        <v>0</v>
      </c>
    </row>
    <row r="27" spans="1:7" ht="15.75" thickBot="1" x14ac:dyDescent="0.3">
      <c r="A27" s="3"/>
      <c r="B27" s="4"/>
      <c r="C27" s="38"/>
      <c r="D27" s="39"/>
      <c r="E27" s="7"/>
      <c r="F27" s="7"/>
      <c r="G27" s="6">
        <f t="shared" si="0"/>
        <v>0</v>
      </c>
    </row>
    <row r="28" spans="1:7" x14ac:dyDescent="0.25">
      <c r="D28" s="44" t="s">
        <v>13</v>
      </c>
      <c r="E28" s="45"/>
      <c r="F28" s="46"/>
      <c r="G28" s="13">
        <f>SUM(G13:G27)</f>
        <v>279.60000000000002</v>
      </c>
    </row>
    <row r="29" spans="1:7" x14ac:dyDescent="0.25">
      <c r="D29" s="8" t="s">
        <v>14</v>
      </c>
      <c r="E29" s="10"/>
      <c r="F29" s="10"/>
      <c r="G29" s="14"/>
    </row>
    <row r="30" spans="1:7" x14ac:dyDescent="0.25">
      <c r="D30" s="47" t="s">
        <v>15</v>
      </c>
      <c r="E30" s="48"/>
      <c r="F30" s="49"/>
      <c r="G30" s="14">
        <f>G28</f>
        <v>279.60000000000002</v>
      </c>
    </row>
    <row r="31" spans="1:7" x14ac:dyDescent="0.25">
      <c r="D31" s="8" t="s">
        <v>16</v>
      </c>
      <c r="E31" s="10"/>
      <c r="F31" s="10"/>
      <c r="G31" s="15">
        <v>8.5000000000000006E-2</v>
      </c>
    </row>
    <row r="32" spans="1:7" x14ac:dyDescent="0.25">
      <c r="D32" s="8" t="s">
        <v>17</v>
      </c>
      <c r="E32" s="10"/>
      <c r="F32" s="10"/>
      <c r="G32" s="14">
        <f>G30*0.085</f>
        <v>23.766000000000005</v>
      </c>
    </row>
    <row r="33" spans="4:7" x14ac:dyDescent="0.25">
      <c r="D33" s="8" t="s">
        <v>18</v>
      </c>
      <c r="E33" s="10"/>
      <c r="F33" s="10"/>
      <c r="G33" s="14"/>
    </row>
    <row r="34" spans="4:7" ht="15.75" thickBot="1" x14ac:dyDescent="0.3">
      <c r="D34" s="9" t="s">
        <v>19</v>
      </c>
      <c r="E34" s="11"/>
      <c r="F34" s="11"/>
      <c r="G34" s="16">
        <f>G32-G33</f>
        <v>23.766000000000005</v>
      </c>
    </row>
  </sheetData>
  <mergeCells count="18">
    <mergeCell ref="C12:D12"/>
    <mergeCell ref="C20:D20"/>
    <mergeCell ref="C21:D21"/>
    <mergeCell ref="C22:D22"/>
    <mergeCell ref="C14:D14"/>
    <mergeCell ref="C25:D25"/>
    <mergeCell ref="C13:D13"/>
    <mergeCell ref="C26:D26"/>
    <mergeCell ref="C23:D23"/>
    <mergeCell ref="C24:D24"/>
    <mergeCell ref="C27:D27"/>
    <mergeCell ref="D28:F28"/>
    <mergeCell ref="D30:F30"/>
    <mergeCell ref="C15:D15"/>
    <mergeCell ref="C16:D16"/>
    <mergeCell ref="C17:D17"/>
    <mergeCell ref="C18:D18"/>
    <mergeCell ref="C19:D19"/>
  </mergeCells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A14" sqref="A14"/>
    </sheetView>
  </sheetViews>
  <sheetFormatPr defaultColWidth="8.7109375" defaultRowHeight="15" x14ac:dyDescent="0.25"/>
  <cols>
    <col min="1" max="1" width="23.42578125" customWidth="1"/>
    <col min="2" max="2" width="12.7109375" customWidth="1"/>
    <col min="6" max="6" width="10.28515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37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254</v>
      </c>
      <c r="B13" s="23">
        <v>41400</v>
      </c>
      <c r="C13" s="42" t="s">
        <v>255</v>
      </c>
      <c r="D13" s="43"/>
      <c r="E13" s="2">
        <v>1</v>
      </c>
      <c r="F13" s="2">
        <v>45</v>
      </c>
      <c r="G13" s="6">
        <f>E13*F13</f>
        <v>45</v>
      </c>
    </row>
    <row r="14" spans="1:7" ht="15" customHeight="1" x14ac:dyDescent="0.25">
      <c r="A14" s="5"/>
      <c r="B14" s="23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5"/>
      <c r="B15" s="23"/>
      <c r="C15" s="42"/>
      <c r="D15" s="43"/>
      <c r="E15" s="2"/>
      <c r="F15" s="2"/>
      <c r="G15" s="6">
        <f t="shared" si="0"/>
        <v>0</v>
      </c>
    </row>
    <row r="16" spans="1:7" x14ac:dyDescent="0.25">
      <c r="A16" s="5"/>
      <c r="B16" s="23"/>
      <c r="C16" s="42"/>
      <c r="D16" s="43"/>
      <c r="E16" s="2"/>
      <c r="F16" s="2"/>
      <c r="G16" s="6">
        <f t="shared" si="0"/>
        <v>0</v>
      </c>
    </row>
    <row r="17" spans="1:7" x14ac:dyDescent="0.25">
      <c r="A17" s="5"/>
      <c r="B17" s="23"/>
      <c r="C17" s="42"/>
      <c r="D17" s="43"/>
      <c r="E17" s="2"/>
      <c r="F17" s="2"/>
      <c r="G17" s="6">
        <f t="shared" si="0"/>
        <v>0</v>
      </c>
    </row>
    <row r="18" spans="1:7" x14ac:dyDescent="0.25">
      <c r="A18" s="5"/>
      <c r="B18" s="23"/>
      <c r="C18" s="42"/>
      <c r="D18" s="43"/>
      <c r="E18" s="2"/>
      <c r="F18" s="2"/>
      <c r="G18" s="6">
        <f t="shared" si="0"/>
        <v>0</v>
      </c>
    </row>
    <row r="19" spans="1:7" x14ac:dyDescent="0.25">
      <c r="A19" s="5"/>
      <c r="B19" s="23"/>
      <c r="C19" s="42"/>
      <c r="D19" s="43"/>
      <c r="E19" s="2"/>
      <c r="F19" s="2"/>
      <c r="G19" s="6">
        <f t="shared" si="0"/>
        <v>0</v>
      </c>
    </row>
    <row r="20" spans="1:7" x14ac:dyDescent="0.25">
      <c r="A20" s="5"/>
      <c r="B20" s="23"/>
      <c r="C20" s="42"/>
      <c r="D20" s="43"/>
      <c r="E20" s="2"/>
      <c r="F20" s="2"/>
      <c r="G20" s="6">
        <f t="shared" si="0"/>
        <v>0</v>
      </c>
    </row>
    <row r="21" spans="1:7" x14ac:dyDescent="0.25">
      <c r="A21" s="5"/>
      <c r="B21" s="23"/>
      <c r="C21" s="42"/>
      <c r="D21" s="43"/>
      <c r="E21" s="2"/>
      <c r="F21" s="2"/>
      <c r="G21" s="6">
        <f t="shared" si="0"/>
        <v>0</v>
      </c>
    </row>
    <row r="22" spans="1:7" x14ac:dyDescent="0.25">
      <c r="A22" s="5"/>
      <c r="B22" s="23"/>
      <c r="C22" s="42"/>
      <c r="D22" s="43"/>
      <c r="E22" s="2"/>
      <c r="F22" s="2"/>
      <c r="G22" s="6">
        <f t="shared" si="0"/>
        <v>0</v>
      </c>
    </row>
    <row r="23" spans="1:7" x14ac:dyDescent="0.25">
      <c r="A23" s="5"/>
      <c r="B23" s="23"/>
      <c r="C23" s="42"/>
      <c r="D23" s="43"/>
      <c r="E23" s="2"/>
      <c r="F23" s="2"/>
      <c r="G23" s="6">
        <f t="shared" si="0"/>
        <v>0</v>
      </c>
    </row>
    <row r="24" spans="1:7" x14ac:dyDescent="0.25">
      <c r="A24" s="5"/>
      <c r="B24" s="23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25"/>
      <c r="C25" s="38"/>
      <c r="D25" s="39"/>
      <c r="E25" s="7"/>
      <c r="F25" s="7"/>
      <c r="G25" s="6">
        <f t="shared" si="0"/>
        <v>0</v>
      </c>
    </row>
    <row r="26" spans="1:7" ht="32.25" customHeight="1" x14ac:dyDescent="0.25">
      <c r="D26" s="44" t="s">
        <v>13</v>
      </c>
      <c r="E26" s="45"/>
      <c r="F26" s="46"/>
      <c r="G26" s="13">
        <f>SUM(G13:G25)</f>
        <v>45</v>
      </c>
    </row>
    <row r="27" spans="1:7" x14ac:dyDescent="0.25">
      <c r="D27" s="47" t="s">
        <v>14</v>
      </c>
      <c r="E27" s="48"/>
      <c r="F27" s="49"/>
      <c r="G27" s="14"/>
    </row>
    <row r="28" spans="1:7" ht="32.25" customHeight="1" x14ac:dyDescent="0.25">
      <c r="D28" s="47" t="s">
        <v>15</v>
      </c>
      <c r="E28" s="48"/>
      <c r="F28" s="49"/>
      <c r="G28" s="14">
        <f>G26</f>
        <v>45</v>
      </c>
    </row>
    <row r="29" spans="1:7" x14ac:dyDescent="0.25">
      <c r="D29" s="47" t="s">
        <v>16</v>
      </c>
      <c r="E29" s="48"/>
      <c r="F29" s="49"/>
      <c r="G29" s="15">
        <v>8.5000000000000006E-2</v>
      </c>
    </row>
    <row r="30" spans="1:7" ht="18" customHeight="1" x14ac:dyDescent="0.25">
      <c r="D30" s="47" t="s">
        <v>17</v>
      </c>
      <c r="E30" s="48"/>
      <c r="F30" s="49"/>
      <c r="G30" s="14">
        <f>G28*0.085</f>
        <v>3.8250000000000002</v>
      </c>
    </row>
    <row r="31" spans="1:7" x14ac:dyDescent="0.25">
      <c r="D31" s="47" t="s">
        <v>18</v>
      </c>
      <c r="E31" s="48"/>
      <c r="F31" s="49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3.8250000000000002</v>
      </c>
    </row>
  </sheetData>
  <mergeCells count="20">
    <mergeCell ref="C23:D23"/>
    <mergeCell ref="C24:D24"/>
    <mergeCell ref="C18:D18"/>
    <mergeCell ref="C19:D19"/>
    <mergeCell ref="C20:D20"/>
    <mergeCell ref="C21:D21"/>
    <mergeCell ref="C22:D22"/>
    <mergeCell ref="C17:D17"/>
    <mergeCell ref="C12:D12"/>
    <mergeCell ref="C13:D13"/>
    <mergeCell ref="C14:D14"/>
    <mergeCell ref="C15:D15"/>
    <mergeCell ref="C16:D16"/>
    <mergeCell ref="D31:F31"/>
    <mergeCell ref="C25:D25"/>
    <mergeCell ref="D26:F26"/>
    <mergeCell ref="D27:F27"/>
    <mergeCell ref="D28:F28"/>
    <mergeCell ref="D29:F29"/>
    <mergeCell ref="D30:F30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4" sqref="F14"/>
    </sheetView>
  </sheetViews>
  <sheetFormatPr defaultColWidth="8.7109375" defaultRowHeight="15" x14ac:dyDescent="0.25"/>
  <cols>
    <col min="1" max="1" width="23.425781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41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customHeight="1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ht="12.75" customHeight="1" x14ac:dyDescent="0.25">
      <c r="A13" s="5" t="s">
        <v>273</v>
      </c>
      <c r="B13" s="23">
        <v>41423</v>
      </c>
      <c r="C13" s="42" t="s">
        <v>274</v>
      </c>
      <c r="D13" s="43"/>
      <c r="E13" s="2">
        <v>1</v>
      </c>
      <c r="F13" s="2">
        <v>57</v>
      </c>
      <c r="G13" s="6">
        <f t="shared" ref="G13:G18" si="0">E13*F13</f>
        <v>57</v>
      </c>
    </row>
    <row r="14" spans="1:7" x14ac:dyDescent="0.25">
      <c r="A14" s="1"/>
      <c r="B14" s="24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2"/>
      <c r="B16" s="24"/>
      <c r="C16" s="42"/>
      <c r="D16" s="43"/>
      <c r="E16" s="2"/>
      <c r="F16" s="2"/>
      <c r="G16" s="6">
        <f t="shared" si="0"/>
        <v>0</v>
      </c>
    </row>
    <row r="17" spans="1:7" x14ac:dyDescent="0.25">
      <c r="A17" s="2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4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4"/>
      <c r="C19" s="42"/>
      <c r="D19" s="43"/>
      <c r="E19" s="2"/>
      <c r="F19" s="2"/>
      <c r="G19" s="6">
        <f t="shared" ref="G19:G25" si="1">E19*F19</f>
        <v>0</v>
      </c>
    </row>
    <row r="20" spans="1:7" x14ac:dyDescent="0.25">
      <c r="A20" s="1"/>
      <c r="B20" s="24"/>
      <c r="C20" s="42"/>
      <c r="D20" s="43"/>
      <c r="E20" s="2"/>
      <c r="F20" s="2"/>
      <c r="G20" s="6">
        <f t="shared" si="1"/>
        <v>0</v>
      </c>
    </row>
    <row r="21" spans="1:7" x14ac:dyDescent="0.25">
      <c r="A21" s="1"/>
      <c r="B21" s="24"/>
      <c r="C21" s="42"/>
      <c r="D21" s="43"/>
      <c r="E21" s="2"/>
      <c r="F21" s="2"/>
      <c r="G21" s="6">
        <f t="shared" si="1"/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1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1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1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1"/>
        <v>0</v>
      </c>
    </row>
    <row r="26" spans="1:7" x14ac:dyDescent="0.25">
      <c r="D26" s="44" t="s">
        <v>13</v>
      </c>
      <c r="E26" s="45"/>
      <c r="F26" s="46"/>
      <c r="G26" s="13">
        <f>SUM(G13:G25)</f>
        <v>57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47" t="s">
        <v>15</v>
      </c>
      <c r="E28" s="48"/>
      <c r="F28" s="49"/>
      <c r="G28" s="14">
        <f>G26</f>
        <v>57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4.8450000000000006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4.8450000000000006</v>
      </c>
    </row>
  </sheetData>
  <mergeCells count="16">
    <mergeCell ref="C17:D17"/>
    <mergeCell ref="C12:D12"/>
    <mergeCell ref="C13:D13"/>
    <mergeCell ref="C14:D14"/>
    <mergeCell ref="C15:D15"/>
    <mergeCell ref="C16:D16"/>
    <mergeCell ref="C24:D24"/>
    <mergeCell ref="C25:D25"/>
    <mergeCell ref="D26:F26"/>
    <mergeCell ref="D28:F28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4294967292" verticalDpi="4294967292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4" sqref="F14"/>
    </sheetView>
  </sheetViews>
  <sheetFormatPr defaultColWidth="8.7109375" defaultRowHeight="15" x14ac:dyDescent="0.25"/>
  <cols>
    <col min="1" max="1" width="23.425781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76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customHeight="1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 t="shared" ref="G13:G25" si="0"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2"/>
      <c r="B16" s="24"/>
      <c r="C16" s="42"/>
      <c r="D16" s="43"/>
      <c r="E16" s="2"/>
      <c r="F16" s="2"/>
      <c r="G16" s="6">
        <f t="shared" si="0"/>
        <v>0</v>
      </c>
    </row>
    <row r="17" spans="1:7" x14ac:dyDescent="0.25">
      <c r="A17" s="2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4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4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4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4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44" t="s">
        <v>13</v>
      </c>
      <c r="E26" s="45"/>
      <c r="F26" s="46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47" t="s">
        <v>15</v>
      </c>
      <c r="E28" s="48"/>
      <c r="F28" s="49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6">
    <mergeCell ref="C24:D24"/>
    <mergeCell ref="C25:D25"/>
    <mergeCell ref="D26:F26"/>
    <mergeCell ref="D28:F28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" workbookViewId="0">
      <selection activeCell="A21" sqref="A21"/>
    </sheetView>
  </sheetViews>
  <sheetFormatPr defaultColWidth="8.7109375" defaultRowHeight="15" x14ac:dyDescent="0.25"/>
  <cols>
    <col min="1" max="1" width="26.710937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42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customHeight="1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 t="s">
        <v>122</v>
      </c>
      <c r="B13" s="24">
        <v>41365</v>
      </c>
      <c r="C13" s="42" t="s">
        <v>94</v>
      </c>
      <c r="D13" s="43"/>
      <c r="E13" s="2">
        <v>1</v>
      </c>
      <c r="F13" s="2">
        <v>78</v>
      </c>
      <c r="G13" s="6">
        <f t="shared" ref="G13:G26" si="0">E13*F13</f>
        <v>78</v>
      </c>
    </row>
    <row r="14" spans="1:7" x14ac:dyDescent="0.25">
      <c r="A14" s="1" t="s">
        <v>128</v>
      </c>
      <c r="B14" s="24">
        <v>41365</v>
      </c>
      <c r="C14" s="42" t="s">
        <v>94</v>
      </c>
      <c r="D14" s="43"/>
      <c r="E14" s="2">
        <v>1</v>
      </c>
      <c r="F14" s="2">
        <v>84</v>
      </c>
      <c r="G14" s="6">
        <f t="shared" si="0"/>
        <v>84</v>
      </c>
    </row>
    <row r="15" spans="1:7" x14ac:dyDescent="0.25">
      <c r="A15" s="1" t="s">
        <v>130</v>
      </c>
      <c r="B15" s="24">
        <v>41365</v>
      </c>
      <c r="C15" s="42" t="s">
        <v>94</v>
      </c>
      <c r="D15" s="43"/>
      <c r="E15" s="2">
        <v>1</v>
      </c>
      <c r="F15" s="2">
        <v>84</v>
      </c>
      <c r="G15" s="6">
        <f t="shared" si="0"/>
        <v>84</v>
      </c>
    </row>
    <row r="16" spans="1:7" x14ac:dyDescent="0.25">
      <c r="A16" s="1" t="s">
        <v>132</v>
      </c>
      <c r="B16" s="24">
        <v>41365</v>
      </c>
      <c r="C16" s="42" t="s">
        <v>94</v>
      </c>
      <c r="D16" s="43"/>
      <c r="E16" s="2">
        <v>1</v>
      </c>
      <c r="F16" s="2">
        <v>129</v>
      </c>
      <c r="G16" s="6">
        <f t="shared" si="0"/>
        <v>129</v>
      </c>
    </row>
    <row r="17" spans="1:7" x14ac:dyDescent="0.25">
      <c r="A17" s="26" t="s">
        <v>155</v>
      </c>
      <c r="B17" s="27">
        <v>41396</v>
      </c>
      <c r="C17" s="42" t="s">
        <v>94</v>
      </c>
      <c r="D17" s="43"/>
      <c r="E17" s="7">
        <v>1</v>
      </c>
      <c r="F17" s="7">
        <v>46</v>
      </c>
      <c r="G17" s="6">
        <f t="shared" si="0"/>
        <v>46</v>
      </c>
    </row>
    <row r="18" spans="1:7" x14ac:dyDescent="0.25">
      <c r="A18" s="26" t="s">
        <v>159</v>
      </c>
      <c r="B18" s="27">
        <v>41395</v>
      </c>
      <c r="C18" s="42" t="s">
        <v>94</v>
      </c>
      <c r="D18" s="43"/>
      <c r="E18" s="7">
        <v>1</v>
      </c>
      <c r="F18" s="7">
        <v>154</v>
      </c>
      <c r="G18" s="6">
        <f t="shared" si="0"/>
        <v>154</v>
      </c>
    </row>
    <row r="19" spans="1:7" x14ac:dyDescent="0.25">
      <c r="A19" s="26" t="s">
        <v>172</v>
      </c>
      <c r="B19" s="27">
        <v>41400</v>
      </c>
      <c r="C19" s="42" t="s">
        <v>94</v>
      </c>
      <c r="D19" s="43"/>
      <c r="E19" s="7">
        <v>1</v>
      </c>
      <c r="F19" s="7">
        <v>93</v>
      </c>
      <c r="G19" s="6">
        <f t="shared" si="0"/>
        <v>93</v>
      </c>
    </row>
    <row r="20" spans="1:7" x14ac:dyDescent="0.25">
      <c r="A20" s="26" t="s">
        <v>256</v>
      </c>
      <c r="B20" s="27">
        <v>41365</v>
      </c>
      <c r="C20" s="42" t="s">
        <v>257</v>
      </c>
      <c r="D20" s="43"/>
      <c r="E20" s="7">
        <v>1</v>
      </c>
      <c r="F20" s="7">
        <v>60</v>
      </c>
      <c r="G20" s="6">
        <f t="shared" si="0"/>
        <v>60</v>
      </c>
    </row>
    <row r="21" spans="1:7" x14ac:dyDescent="0.25">
      <c r="A21" s="1"/>
      <c r="B21" s="24"/>
      <c r="C21" s="42"/>
      <c r="D21" s="43"/>
      <c r="E21" s="2"/>
      <c r="F21" s="2"/>
      <c r="G21" s="6">
        <f t="shared" ref="G21:G25" si="1">E21*F21</f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ref="G22:G24" si="2">E22*F22</f>
        <v>0</v>
      </c>
    </row>
    <row r="23" spans="1:7" x14ac:dyDescent="0.25">
      <c r="A23" s="26"/>
      <c r="B23" s="27"/>
      <c r="C23" s="42"/>
      <c r="D23" s="43"/>
      <c r="E23" s="7"/>
      <c r="F23" s="7"/>
      <c r="G23" s="6">
        <f t="shared" si="2"/>
        <v>0</v>
      </c>
    </row>
    <row r="24" spans="1:7" x14ac:dyDescent="0.25">
      <c r="A24" s="26"/>
      <c r="B24" s="27"/>
      <c r="C24" s="42"/>
      <c r="D24" s="43"/>
      <c r="E24" s="7"/>
      <c r="F24" s="7"/>
      <c r="G24" s="6">
        <f t="shared" si="2"/>
        <v>0</v>
      </c>
    </row>
    <row r="25" spans="1:7" x14ac:dyDescent="0.25">
      <c r="A25" s="26"/>
      <c r="B25" s="27"/>
      <c r="C25" s="42"/>
      <c r="D25" s="43"/>
      <c r="E25" s="7"/>
      <c r="F25" s="7"/>
      <c r="G25" s="6">
        <f t="shared" si="1"/>
        <v>0</v>
      </c>
    </row>
    <row r="26" spans="1:7" ht="15.75" thickBot="1" x14ac:dyDescent="0.3">
      <c r="A26" s="3"/>
      <c r="B26" s="25"/>
      <c r="C26" s="38"/>
      <c r="D26" s="39"/>
      <c r="E26" s="7"/>
      <c r="F26" s="7"/>
      <c r="G26" s="6">
        <f t="shared" si="0"/>
        <v>0</v>
      </c>
    </row>
    <row r="27" spans="1:7" ht="30.75" customHeight="1" x14ac:dyDescent="0.25">
      <c r="D27" s="44" t="s">
        <v>13</v>
      </c>
      <c r="E27" s="45"/>
      <c r="F27" s="46"/>
      <c r="G27" s="13">
        <f>SUM(G13:G26)</f>
        <v>728</v>
      </c>
    </row>
    <row r="28" spans="1:7" x14ac:dyDescent="0.25">
      <c r="D28" s="8" t="s">
        <v>14</v>
      </c>
      <c r="E28" s="10"/>
      <c r="F28" s="10"/>
      <c r="G28" s="14"/>
    </row>
    <row r="29" spans="1:7" ht="30.75" customHeight="1" x14ac:dyDescent="0.25">
      <c r="D29" s="47" t="s">
        <v>15</v>
      </c>
      <c r="E29" s="48"/>
      <c r="F29" s="49"/>
      <c r="G29" s="14">
        <f>G27</f>
        <v>728</v>
      </c>
    </row>
    <row r="30" spans="1:7" x14ac:dyDescent="0.25">
      <c r="D30" s="8" t="s">
        <v>16</v>
      </c>
      <c r="E30" s="10"/>
      <c r="F30" s="10"/>
      <c r="G30" s="15">
        <v>8.5000000000000006E-2</v>
      </c>
    </row>
    <row r="31" spans="1:7" x14ac:dyDescent="0.25">
      <c r="D31" s="8" t="s">
        <v>17</v>
      </c>
      <c r="E31" s="10"/>
      <c r="F31" s="10"/>
      <c r="G31" s="14">
        <f>G29*0.085</f>
        <v>61.88</v>
      </c>
    </row>
    <row r="32" spans="1:7" x14ac:dyDescent="0.25">
      <c r="D32" s="8" t="s">
        <v>18</v>
      </c>
      <c r="E32" s="10"/>
      <c r="F32" s="10"/>
      <c r="G32" s="14"/>
    </row>
    <row r="33" spans="4:7" ht="15.75" thickBot="1" x14ac:dyDescent="0.3">
      <c r="D33" s="9" t="s">
        <v>19</v>
      </c>
      <c r="E33" s="11"/>
      <c r="F33" s="11"/>
      <c r="G33" s="16">
        <f>G31-G32</f>
        <v>61.88</v>
      </c>
    </row>
  </sheetData>
  <mergeCells count="17">
    <mergeCell ref="C12:D12"/>
    <mergeCell ref="C16:D16"/>
    <mergeCell ref="C26:D26"/>
    <mergeCell ref="D27:F27"/>
    <mergeCell ref="D29:F29"/>
    <mergeCell ref="C13:D13"/>
    <mergeCell ref="C14:D14"/>
    <mergeCell ref="C15:D15"/>
    <mergeCell ref="C17:D17"/>
    <mergeCell ref="C18:D18"/>
    <mergeCell ref="C19:D19"/>
    <mergeCell ref="C20:D20"/>
    <mergeCell ref="C21:D21"/>
    <mergeCell ref="C23:D23"/>
    <mergeCell ref="C24:D24"/>
    <mergeCell ref="C25:D25"/>
    <mergeCell ref="C22:D22"/>
  </mergeCells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6" sqref="B6"/>
    </sheetView>
  </sheetViews>
  <sheetFormatPr defaultColWidth="8.7109375" defaultRowHeight="15" x14ac:dyDescent="0.25"/>
  <cols>
    <col min="1" max="1" width="18.140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63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4" sqref="E24"/>
    </sheetView>
  </sheetViews>
  <sheetFormatPr defaultColWidth="8.7109375" defaultRowHeight="15" x14ac:dyDescent="0.25"/>
  <cols>
    <col min="1" max="1" width="26.710937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44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 t="s">
        <v>99</v>
      </c>
      <c r="B13" s="24">
        <v>41351</v>
      </c>
      <c r="C13" s="42" t="s">
        <v>94</v>
      </c>
      <c r="D13" s="43"/>
      <c r="E13" s="2">
        <v>1</v>
      </c>
      <c r="F13" s="2">
        <v>101</v>
      </c>
      <c r="G13" s="6">
        <f t="shared" ref="G13" si="0">E13*F13</f>
        <v>101</v>
      </c>
    </row>
    <row r="14" spans="1:7" x14ac:dyDescent="0.25">
      <c r="A14" s="1" t="s">
        <v>129</v>
      </c>
      <c r="B14" s="24">
        <v>41365</v>
      </c>
      <c r="C14" s="42" t="s">
        <v>94</v>
      </c>
      <c r="D14" s="43"/>
      <c r="E14" s="2">
        <v>1</v>
      </c>
      <c r="F14" s="2">
        <v>69</v>
      </c>
      <c r="G14" s="6">
        <f t="shared" ref="G14:G17" si="1">E14*F14</f>
        <v>69</v>
      </c>
    </row>
    <row r="15" spans="1:7" x14ac:dyDescent="0.25">
      <c r="A15" s="1" t="s">
        <v>140</v>
      </c>
      <c r="B15" s="24">
        <v>41393</v>
      </c>
      <c r="C15" s="42" t="s">
        <v>94</v>
      </c>
      <c r="D15" s="43"/>
      <c r="E15" s="2">
        <v>1</v>
      </c>
      <c r="F15" s="2">
        <v>89</v>
      </c>
      <c r="G15" s="6">
        <f t="shared" si="1"/>
        <v>89</v>
      </c>
    </row>
    <row r="16" spans="1:7" x14ac:dyDescent="0.25">
      <c r="A16" s="1" t="s">
        <v>141</v>
      </c>
      <c r="B16" s="24">
        <v>41365</v>
      </c>
      <c r="C16" s="42" t="s">
        <v>94</v>
      </c>
      <c r="D16" s="43"/>
      <c r="E16" s="2">
        <v>1</v>
      </c>
      <c r="F16" s="2">
        <v>84</v>
      </c>
      <c r="G16" s="6">
        <f t="shared" si="1"/>
        <v>84</v>
      </c>
    </row>
    <row r="17" spans="1:7" x14ac:dyDescent="0.25">
      <c r="A17" s="1" t="s">
        <v>143</v>
      </c>
      <c r="B17" s="24">
        <v>41387</v>
      </c>
      <c r="C17" s="42" t="s">
        <v>94</v>
      </c>
      <c r="D17" s="43"/>
      <c r="E17" s="2">
        <v>1</v>
      </c>
      <c r="F17" s="2">
        <v>80</v>
      </c>
      <c r="G17" s="6">
        <f t="shared" si="1"/>
        <v>80</v>
      </c>
    </row>
    <row r="18" spans="1:7" x14ac:dyDescent="0.25">
      <c r="A18" s="1" t="s">
        <v>145</v>
      </c>
      <c r="B18" s="24">
        <v>41389</v>
      </c>
      <c r="C18" s="42" t="s">
        <v>94</v>
      </c>
      <c r="D18" s="43"/>
      <c r="E18" s="2">
        <v>1</v>
      </c>
      <c r="F18" s="2">
        <v>78</v>
      </c>
      <c r="G18" s="6">
        <f t="shared" ref="G18:G25" si="2">E18*F18</f>
        <v>78</v>
      </c>
    </row>
    <row r="19" spans="1:7" x14ac:dyDescent="0.25">
      <c r="A19" s="1" t="s">
        <v>148</v>
      </c>
      <c r="B19" s="24">
        <v>41393</v>
      </c>
      <c r="C19" s="42" t="s">
        <v>94</v>
      </c>
      <c r="D19" s="43"/>
      <c r="E19" s="2">
        <v>1</v>
      </c>
      <c r="F19" s="2">
        <v>69</v>
      </c>
      <c r="G19" s="6">
        <f t="shared" si="2"/>
        <v>69</v>
      </c>
    </row>
    <row r="20" spans="1:7" x14ac:dyDescent="0.25">
      <c r="A20" s="1" t="s">
        <v>151</v>
      </c>
      <c r="B20" s="24">
        <v>41396</v>
      </c>
      <c r="C20" s="42" t="s">
        <v>94</v>
      </c>
      <c r="D20" s="43"/>
      <c r="E20" s="2">
        <v>1</v>
      </c>
      <c r="F20" s="2">
        <v>69</v>
      </c>
      <c r="G20" s="6">
        <f t="shared" si="2"/>
        <v>69</v>
      </c>
    </row>
    <row r="21" spans="1:7" x14ac:dyDescent="0.25">
      <c r="A21" s="1" t="s">
        <v>164</v>
      </c>
      <c r="B21" s="24">
        <v>41396</v>
      </c>
      <c r="C21" s="42" t="s">
        <v>94</v>
      </c>
      <c r="D21" s="43"/>
      <c r="E21" s="2">
        <v>1</v>
      </c>
      <c r="F21" s="2">
        <v>82</v>
      </c>
      <c r="G21" s="6">
        <f t="shared" si="2"/>
        <v>82</v>
      </c>
    </row>
    <row r="22" spans="1:7" x14ac:dyDescent="0.25">
      <c r="A22" s="1" t="s">
        <v>196</v>
      </c>
      <c r="B22" s="24">
        <v>41402</v>
      </c>
      <c r="C22" s="42" t="s">
        <v>84</v>
      </c>
      <c r="D22" s="43"/>
      <c r="E22" s="2">
        <v>1</v>
      </c>
      <c r="F22" s="2">
        <v>51</v>
      </c>
      <c r="G22" s="6">
        <f t="shared" si="2"/>
        <v>51</v>
      </c>
    </row>
    <row r="23" spans="1:7" x14ac:dyDescent="0.25">
      <c r="A23" s="1" t="s">
        <v>259</v>
      </c>
      <c r="B23" s="24">
        <v>41395</v>
      </c>
      <c r="C23" s="42" t="s">
        <v>260</v>
      </c>
      <c r="D23" s="43"/>
      <c r="E23" s="2">
        <v>1</v>
      </c>
      <c r="F23" s="2">
        <v>63</v>
      </c>
      <c r="G23" s="6">
        <f t="shared" si="2"/>
        <v>63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2"/>
        <v>0</v>
      </c>
    </row>
    <row r="25" spans="1:7" ht="15.75" thickBot="1" x14ac:dyDescent="0.3">
      <c r="A25" s="3"/>
      <c r="B25" s="25"/>
      <c r="C25" s="38"/>
      <c r="D25" s="39"/>
      <c r="E25" s="7"/>
      <c r="F25" s="7"/>
      <c r="G25" s="6">
        <f t="shared" si="2"/>
        <v>0</v>
      </c>
    </row>
    <row r="26" spans="1:7" x14ac:dyDescent="0.25">
      <c r="D26" s="44" t="s">
        <v>13</v>
      </c>
      <c r="E26" s="45"/>
      <c r="F26" s="46"/>
      <c r="G26" s="13">
        <f>SUM(G13:G25)</f>
        <v>835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47" t="s">
        <v>15</v>
      </c>
      <c r="E28" s="48"/>
      <c r="F28" s="49"/>
      <c r="G28" s="14">
        <f>G26</f>
        <v>835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70.975000000000009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70.975000000000009</v>
      </c>
    </row>
  </sheetData>
  <mergeCells count="16">
    <mergeCell ref="C17:D17"/>
    <mergeCell ref="C12:D12"/>
    <mergeCell ref="C13:D13"/>
    <mergeCell ref="C14:D14"/>
    <mergeCell ref="C15:D15"/>
    <mergeCell ref="C16:D16"/>
    <mergeCell ref="C24:D24"/>
    <mergeCell ref="C25:D25"/>
    <mergeCell ref="D26:F26"/>
    <mergeCell ref="D28:F28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6" sqref="G16"/>
    </sheetView>
  </sheetViews>
  <sheetFormatPr defaultColWidth="8.7109375" defaultRowHeight="15" x14ac:dyDescent="0.25"/>
  <cols>
    <col min="1" max="1" width="19.140625" customWidth="1"/>
    <col min="2" max="2" width="10.7109375" bestFit="1" customWidth="1"/>
    <col min="6" max="6" width="10.28515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38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ht="29.25" customHeight="1" x14ac:dyDescent="0.25">
      <c r="D26" s="44" t="s">
        <v>13</v>
      </c>
      <c r="E26" s="45"/>
      <c r="F26" s="46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ht="29.25" customHeight="1" x14ac:dyDescent="0.25">
      <c r="D28" s="47" t="s">
        <v>15</v>
      </c>
      <c r="E28" s="48"/>
      <c r="F28" s="49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6">
    <mergeCell ref="C17:D17"/>
    <mergeCell ref="C12:D12"/>
    <mergeCell ref="C13:D13"/>
    <mergeCell ref="C14:D14"/>
    <mergeCell ref="C15:D15"/>
    <mergeCell ref="C16:D16"/>
    <mergeCell ref="C24:D24"/>
    <mergeCell ref="C25:D25"/>
    <mergeCell ref="D26:F26"/>
    <mergeCell ref="D28:F28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3" sqref="G13"/>
    </sheetView>
  </sheetViews>
  <sheetFormatPr defaultColWidth="8.7109375" defaultRowHeight="15" x14ac:dyDescent="0.25"/>
  <cols>
    <col min="1" max="1" width="21.425781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64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4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4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4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4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4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4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4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25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workbookViewId="0">
      <selection activeCell="A16" sqref="A16"/>
    </sheetView>
  </sheetViews>
  <sheetFormatPr defaultColWidth="8.7109375" defaultRowHeight="15" x14ac:dyDescent="0.25"/>
  <cols>
    <col min="1" max="1" width="25.710937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43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customHeight="1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149</v>
      </c>
      <c r="B13" s="23">
        <v>41393</v>
      </c>
      <c r="C13" s="42" t="s">
        <v>150</v>
      </c>
      <c r="D13" s="43"/>
      <c r="E13" s="2">
        <v>1</v>
      </c>
      <c r="F13" s="2">
        <v>86</v>
      </c>
      <c r="G13" s="6">
        <f t="shared" ref="G13:G14" si="0">E13*F13</f>
        <v>86</v>
      </c>
    </row>
    <row r="14" spans="1:7" x14ac:dyDescent="0.25">
      <c r="A14" s="1" t="s">
        <v>261</v>
      </c>
      <c r="B14" s="24">
        <v>41376</v>
      </c>
      <c r="C14" s="42" t="s">
        <v>84</v>
      </c>
      <c r="D14" s="43"/>
      <c r="E14" s="2">
        <v>1</v>
      </c>
      <c r="F14" s="2">
        <v>75</v>
      </c>
      <c r="G14" s="6">
        <f t="shared" si="0"/>
        <v>75</v>
      </c>
    </row>
    <row r="15" spans="1:7" x14ac:dyDescent="0.25">
      <c r="A15" s="1" t="s">
        <v>262</v>
      </c>
      <c r="B15" s="24">
        <v>41403</v>
      </c>
      <c r="C15" s="42" t="s">
        <v>193</v>
      </c>
      <c r="D15" s="43"/>
      <c r="E15" s="2">
        <v>2</v>
      </c>
      <c r="F15" s="2">
        <v>30</v>
      </c>
      <c r="G15" s="6">
        <f>E15*F15</f>
        <v>60</v>
      </c>
    </row>
    <row r="16" spans="1:7" x14ac:dyDescent="0.25">
      <c r="A16" s="1"/>
      <c r="B16" s="2"/>
      <c r="C16" s="42"/>
      <c r="D16" s="43"/>
      <c r="E16" s="2"/>
      <c r="F16" s="2"/>
      <c r="G16" s="6">
        <f t="shared" ref="G16:G25" si="1">E16*F16</f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1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1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1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1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1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1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1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1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1"/>
        <v>0</v>
      </c>
    </row>
    <row r="26" spans="1:7" x14ac:dyDescent="0.25">
      <c r="D26" s="44" t="s">
        <v>13</v>
      </c>
      <c r="E26" s="45"/>
      <c r="F26" s="46"/>
      <c r="G26" s="13">
        <f>SUM(G13:G25)</f>
        <v>221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47" t="s">
        <v>15</v>
      </c>
      <c r="E28" s="48"/>
      <c r="F28" s="49"/>
      <c r="G28" s="14">
        <f>G26</f>
        <v>221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18.785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18.785</v>
      </c>
    </row>
  </sheetData>
  <mergeCells count="16">
    <mergeCell ref="C17:D17"/>
    <mergeCell ref="C12:D12"/>
    <mergeCell ref="C13:D13"/>
    <mergeCell ref="C14:D14"/>
    <mergeCell ref="C15:D15"/>
    <mergeCell ref="C16:D16"/>
    <mergeCell ref="C24:D24"/>
    <mergeCell ref="C25:D25"/>
    <mergeCell ref="D26:F26"/>
    <mergeCell ref="D28:F28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" workbookViewId="0">
      <selection activeCell="G21" sqref="G21"/>
    </sheetView>
  </sheetViews>
  <sheetFormatPr defaultColWidth="8.7109375" defaultRowHeight="15" x14ac:dyDescent="0.25"/>
  <cols>
    <col min="1" max="1" width="24.285156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45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 t="s">
        <v>97</v>
      </c>
      <c r="B13" s="24">
        <v>41368</v>
      </c>
      <c r="C13" s="42" t="s">
        <v>94</v>
      </c>
      <c r="D13" s="43"/>
      <c r="E13" s="2">
        <v>1</v>
      </c>
      <c r="F13" s="2">
        <v>80</v>
      </c>
      <c r="G13" s="6">
        <f t="shared" ref="G13" si="0">E13*F13</f>
        <v>80</v>
      </c>
    </row>
    <row r="14" spans="1:7" x14ac:dyDescent="0.25">
      <c r="A14" s="1" t="s">
        <v>125</v>
      </c>
      <c r="B14" s="24">
        <v>41365</v>
      </c>
      <c r="C14" s="42" t="s">
        <v>94</v>
      </c>
      <c r="D14" s="43"/>
      <c r="E14" s="2">
        <v>1</v>
      </c>
      <c r="F14" s="2">
        <v>116</v>
      </c>
      <c r="G14" s="6">
        <f t="shared" ref="G14:G31" si="1">E14*F14</f>
        <v>116</v>
      </c>
    </row>
    <row r="15" spans="1:7" x14ac:dyDescent="0.25">
      <c r="A15" s="1" t="s">
        <v>173</v>
      </c>
      <c r="B15" s="24">
        <v>41365</v>
      </c>
      <c r="C15" s="42" t="s">
        <v>94</v>
      </c>
      <c r="D15" s="43"/>
      <c r="E15" s="2">
        <v>1</v>
      </c>
      <c r="F15" s="2">
        <v>80</v>
      </c>
      <c r="G15" s="6">
        <f t="shared" si="1"/>
        <v>80</v>
      </c>
    </row>
    <row r="16" spans="1:7" x14ac:dyDescent="0.25">
      <c r="A16" s="1" t="s">
        <v>201</v>
      </c>
      <c r="B16" s="24">
        <v>41410</v>
      </c>
      <c r="C16" s="42" t="s">
        <v>250</v>
      </c>
      <c r="D16" s="43"/>
      <c r="E16" s="2">
        <v>1</v>
      </c>
      <c r="F16" s="2">
        <v>83</v>
      </c>
      <c r="G16" s="6">
        <f t="shared" si="1"/>
        <v>83</v>
      </c>
    </row>
    <row r="17" spans="1:7" x14ac:dyDescent="0.25">
      <c r="A17" s="1" t="s">
        <v>263</v>
      </c>
      <c r="B17" s="24">
        <v>41374</v>
      </c>
      <c r="C17" s="42" t="s">
        <v>176</v>
      </c>
      <c r="D17" s="43"/>
      <c r="E17" s="2">
        <v>1</v>
      </c>
      <c r="F17" s="2">
        <v>66</v>
      </c>
      <c r="G17" s="6">
        <f t="shared" si="1"/>
        <v>66</v>
      </c>
    </row>
    <row r="18" spans="1:7" x14ac:dyDescent="0.25">
      <c r="A18" s="1" t="s">
        <v>264</v>
      </c>
      <c r="B18" s="24">
        <v>41373</v>
      </c>
      <c r="C18" s="42" t="s">
        <v>176</v>
      </c>
      <c r="D18" s="43"/>
      <c r="E18" s="2">
        <v>1</v>
      </c>
      <c r="F18" s="2">
        <v>78</v>
      </c>
      <c r="G18" s="6">
        <f t="shared" si="1"/>
        <v>78</v>
      </c>
    </row>
    <row r="19" spans="1:7" x14ac:dyDescent="0.25">
      <c r="A19" s="1" t="s">
        <v>265</v>
      </c>
      <c r="B19" s="24">
        <v>41394</v>
      </c>
      <c r="C19" s="42" t="s">
        <v>176</v>
      </c>
      <c r="D19" s="43"/>
      <c r="E19" s="2">
        <v>2</v>
      </c>
      <c r="F19" s="2">
        <v>66</v>
      </c>
      <c r="G19" s="6">
        <f t="shared" si="1"/>
        <v>132</v>
      </c>
    </row>
    <row r="20" spans="1:7" x14ac:dyDescent="0.25">
      <c r="A20" s="1" t="s">
        <v>266</v>
      </c>
      <c r="B20" s="24">
        <v>41390</v>
      </c>
      <c r="C20" s="42" t="s">
        <v>176</v>
      </c>
      <c r="D20" s="43"/>
      <c r="E20" s="2">
        <v>1</v>
      </c>
      <c r="F20" s="2">
        <v>66</v>
      </c>
      <c r="G20" s="6">
        <f t="shared" si="1"/>
        <v>66</v>
      </c>
    </row>
    <row r="21" spans="1:7" x14ac:dyDescent="0.25">
      <c r="A21" s="1" t="s">
        <v>267</v>
      </c>
      <c r="B21" s="24">
        <v>41400</v>
      </c>
      <c r="C21" s="42" t="s">
        <v>176</v>
      </c>
      <c r="D21" s="43"/>
      <c r="E21" s="2">
        <v>2</v>
      </c>
      <c r="F21" s="2">
        <v>66</v>
      </c>
      <c r="G21" s="6">
        <f t="shared" si="1"/>
        <v>132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1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1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1"/>
        <v>0</v>
      </c>
    </row>
    <row r="25" spans="1:7" x14ac:dyDescent="0.25">
      <c r="A25" s="26"/>
      <c r="B25" s="27"/>
      <c r="C25" s="42"/>
      <c r="D25" s="56"/>
      <c r="E25" s="7"/>
      <c r="F25" s="7"/>
      <c r="G25" s="6">
        <f t="shared" si="1"/>
        <v>0</v>
      </c>
    </row>
    <row r="26" spans="1:7" x14ac:dyDescent="0.25">
      <c r="A26" s="2"/>
      <c r="B26" s="24"/>
      <c r="C26" s="53"/>
      <c r="D26" s="54"/>
      <c r="E26" s="7"/>
      <c r="F26" s="7"/>
      <c r="G26" s="6">
        <f t="shared" si="1"/>
        <v>0</v>
      </c>
    </row>
    <row r="27" spans="1:7" x14ac:dyDescent="0.25">
      <c r="A27" s="2"/>
      <c r="B27" s="24"/>
      <c r="C27" s="53"/>
      <c r="D27" s="54"/>
      <c r="E27" s="7"/>
      <c r="F27" s="7"/>
      <c r="G27" s="6">
        <f t="shared" si="1"/>
        <v>0</v>
      </c>
    </row>
    <row r="28" spans="1:7" x14ac:dyDescent="0.25">
      <c r="A28" s="2"/>
      <c r="B28" s="24"/>
      <c r="C28" s="53"/>
      <c r="D28" s="54"/>
      <c r="E28" s="2"/>
      <c r="F28" s="2"/>
      <c r="G28" s="6">
        <f t="shared" si="1"/>
        <v>0</v>
      </c>
    </row>
    <row r="29" spans="1:7" x14ac:dyDescent="0.25">
      <c r="A29" s="1"/>
      <c r="B29" s="24"/>
      <c r="C29" s="42"/>
      <c r="D29" s="43"/>
      <c r="E29" s="2"/>
      <c r="F29" s="2"/>
      <c r="G29" s="6">
        <f t="shared" si="1"/>
        <v>0</v>
      </c>
    </row>
    <row r="30" spans="1:7" x14ac:dyDescent="0.25">
      <c r="A30" s="1"/>
      <c r="B30" s="24"/>
      <c r="C30" s="42"/>
      <c r="D30" s="43"/>
      <c r="E30" s="2"/>
      <c r="F30" s="2"/>
      <c r="G30" s="6">
        <f t="shared" si="1"/>
        <v>0</v>
      </c>
    </row>
    <row r="31" spans="1:7" ht="15.75" thickBot="1" x14ac:dyDescent="0.3">
      <c r="A31" s="3"/>
      <c r="B31" s="25"/>
      <c r="C31" s="38"/>
      <c r="D31" s="55"/>
      <c r="E31" s="7"/>
      <c r="F31" s="7"/>
      <c r="G31" s="6">
        <f t="shared" si="1"/>
        <v>0</v>
      </c>
    </row>
    <row r="32" spans="1:7" ht="15" customHeight="1" x14ac:dyDescent="0.25">
      <c r="D32" s="44" t="s">
        <v>13</v>
      </c>
      <c r="E32" s="45"/>
      <c r="F32" s="46"/>
      <c r="G32" s="13">
        <f>SUM(G13:G31)</f>
        <v>833</v>
      </c>
    </row>
    <row r="33" spans="4:7" x14ac:dyDescent="0.25">
      <c r="D33" s="8" t="s">
        <v>14</v>
      </c>
      <c r="E33" s="10"/>
      <c r="F33" s="10"/>
      <c r="G33" s="14"/>
    </row>
    <row r="34" spans="4:7" x14ac:dyDescent="0.25">
      <c r="D34" s="47" t="s">
        <v>15</v>
      </c>
      <c r="E34" s="48"/>
      <c r="F34" s="49"/>
      <c r="G34" s="14">
        <f>G32</f>
        <v>833</v>
      </c>
    </row>
    <row r="35" spans="4:7" x14ac:dyDescent="0.25">
      <c r="D35" s="8" t="s">
        <v>16</v>
      </c>
      <c r="E35" s="10"/>
      <c r="F35" s="10"/>
      <c r="G35" s="15">
        <v>8.5000000000000006E-2</v>
      </c>
    </row>
    <row r="36" spans="4:7" x14ac:dyDescent="0.25">
      <c r="D36" s="8" t="s">
        <v>17</v>
      </c>
      <c r="E36" s="10"/>
      <c r="F36" s="10"/>
      <c r="G36" s="14">
        <f>G34*0.085</f>
        <v>70.805000000000007</v>
      </c>
    </row>
    <row r="37" spans="4:7" x14ac:dyDescent="0.25">
      <c r="D37" s="8" t="s">
        <v>18</v>
      </c>
      <c r="E37" s="10"/>
      <c r="F37" s="10"/>
      <c r="G37" s="14"/>
    </row>
    <row r="38" spans="4:7" ht="15.75" thickBot="1" x14ac:dyDescent="0.3">
      <c r="D38" s="9" t="s">
        <v>19</v>
      </c>
      <c r="E38" s="11"/>
      <c r="F38" s="11"/>
      <c r="G38" s="16">
        <f>G36-G37</f>
        <v>70.805000000000007</v>
      </c>
    </row>
  </sheetData>
  <mergeCells count="22">
    <mergeCell ref="C17:D17"/>
    <mergeCell ref="C12:D12"/>
    <mergeCell ref="C13:D13"/>
    <mergeCell ref="C14:D14"/>
    <mergeCell ref="C15:D15"/>
    <mergeCell ref="C16:D16"/>
    <mergeCell ref="C24:D24"/>
    <mergeCell ref="C31:D31"/>
    <mergeCell ref="D32:F32"/>
    <mergeCell ref="D34:F34"/>
    <mergeCell ref="C18:D18"/>
    <mergeCell ref="C19:D19"/>
    <mergeCell ref="C20:D20"/>
    <mergeCell ref="C21:D21"/>
    <mergeCell ref="C22:D22"/>
    <mergeCell ref="C23:D23"/>
    <mergeCell ref="C27:D27"/>
    <mergeCell ref="C26:D26"/>
    <mergeCell ref="C25:D25"/>
    <mergeCell ref="C29:D29"/>
    <mergeCell ref="C30:D30"/>
    <mergeCell ref="C28:D2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3" sqref="A13:XFD13"/>
    </sheetView>
  </sheetViews>
  <sheetFormatPr defaultColWidth="8.7109375" defaultRowHeight="15" x14ac:dyDescent="0.25"/>
  <cols>
    <col min="1" max="1" width="27.140625" customWidth="1"/>
    <col min="2" max="2" width="10.7109375" bestFit="1" customWidth="1"/>
    <col min="4" max="4" width="11.28515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25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/>
      <c r="B13" s="2"/>
      <c r="C13" s="42"/>
      <c r="D13" s="43"/>
      <c r="E13" s="2"/>
      <c r="F13" s="2"/>
      <c r="G13" s="6">
        <f t="shared" ref="G13:G24" si="0">E13*F14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ht="15.75" thickBot="1" x14ac:dyDescent="0.3">
      <c r="A24" s="3"/>
      <c r="B24" s="4"/>
      <c r="C24" s="38"/>
      <c r="D24" s="39"/>
      <c r="E24" s="7"/>
      <c r="F24" s="7"/>
      <c r="G24" s="6">
        <f t="shared" si="0"/>
        <v>0</v>
      </c>
    </row>
    <row r="25" spans="1:7" x14ac:dyDescent="0.25">
      <c r="D25" s="5" t="s">
        <v>13</v>
      </c>
      <c r="E25" s="12"/>
      <c r="F25" s="17"/>
      <c r="G25" s="13">
        <f>SUM(G13:G24)</f>
        <v>0</v>
      </c>
    </row>
    <row r="26" spans="1:7" x14ac:dyDescent="0.25">
      <c r="D26" s="8" t="s">
        <v>14</v>
      </c>
      <c r="E26" s="10"/>
      <c r="F26" s="10"/>
      <c r="G26" s="14"/>
    </row>
    <row r="27" spans="1:7" x14ac:dyDescent="0.25">
      <c r="D27" s="8" t="s">
        <v>15</v>
      </c>
      <c r="E27" s="10"/>
      <c r="F27" s="10"/>
      <c r="G27" s="14">
        <f>G25</f>
        <v>0</v>
      </c>
    </row>
    <row r="28" spans="1:7" x14ac:dyDescent="0.25">
      <c r="D28" s="8" t="s">
        <v>16</v>
      </c>
      <c r="E28" s="10"/>
      <c r="F28" s="10"/>
      <c r="G28" s="15">
        <v>8.5000000000000006E-2</v>
      </c>
    </row>
    <row r="29" spans="1:7" x14ac:dyDescent="0.25">
      <c r="D29" s="8" t="s">
        <v>17</v>
      </c>
      <c r="E29" s="10"/>
      <c r="F29" s="10"/>
      <c r="G29" s="14">
        <f>G27*0.085</f>
        <v>0</v>
      </c>
    </row>
    <row r="30" spans="1:7" x14ac:dyDescent="0.25">
      <c r="D30" s="8" t="s">
        <v>18</v>
      </c>
      <c r="E30" s="10"/>
      <c r="F30" s="10"/>
      <c r="G30" s="14"/>
    </row>
    <row r="31" spans="1:7" ht="15.75" thickBot="1" x14ac:dyDescent="0.3">
      <c r="D31" s="9" t="s">
        <v>19</v>
      </c>
      <c r="E31" s="11"/>
      <c r="F31" s="11"/>
      <c r="G31" s="16">
        <f>G29-G30</f>
        <v>0</v>
      </c>
    </row>
  </sheetData>
  <mergeCells count="13">
    <mergeCell ref="C16:D16"/>
    <mergeCell ref="C12:D12"/>
    <mergeCell ref="C13:D13"/>
    <mergeCell ref="C14:D14"/>
    <mergeCell ref="C15:D15"/>
    <mergeCell ref="C23:D23"/>
    <mergeCell ref="C24:D24"/>
    <mergeCell ref="C17:D17"/>
    <mergeCell ref="C18:D18"/>
    <mergeCell ref="C19:D19"/>
    <mergeCell ref="C20:D20"/>
    <mergeCell ref="C21:D21"/>
    <mergeCell ref="C22:D2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XFD1048576"/>
    </sheetView>
  </sheetViews>
  <sheetFormatPr defaultColWidth="8.7109375" defaultRowHeight="15" x14ac:dyDescent="0.25"/>
  <cols>
    <col min="1" max="1" width="22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65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6" sqref="A16"/>
    </sheetView>
  </sheetViews>
  <sheetFormatPr defaultColWidth="8.7109375" defaultRowHeight="15" x14ac:dyDescent="0.25"/>
  <cols>
    <col min="1" max="1" width="22.1406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46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181</v>
      </c>
      <c r="B13" s="23">
        <v>41402</v>
      </c>
      <c r="C13" s="42" t="s">
        <v>176</v>
      </c>
      <c r="D13" s="43"/>
      <c r="E13" s="2">
        <v>2</v>
      </c>
      <c r="F13" s="2">
        <v>66</v>
      </c>
      <c r="G13" s="6">
        <f t="shared" ref="G13:G19" si="0">E13*F13</f>
        <v>132</v>
      </c>
    </row>
    <row r="14" spans="1:7" x14ac:dyDescent="0.25">
      <c r="A14" s="1" t="s">
        <v>269</v>
      </c>
      <c r="B14" s="24">
        <v>41400</v>
      </c>
      <c r="C14" s="42" t="s">
        <v>84</v>
      </c>
      <c r="D14" s="43"/>
      <c r="E14" s="2">
        <v>1</v>
      </c>
      <c r="F14" s="2">
        <v>70</v>
      </c>
      <c r="G14" s="6">
        <f t="shared" si="0"/>
        <v>70</v>
      </c>
    </row>
    <row r="15" spans="1:7" x14ac:dyDescent="0.25">
      <c r="A15" s="1" t="s">
        <v>270</v>
      </c>
      <c r="B15" s="24">
        <v>41404</v>
      </c>
      <c r="C15" s="42" t="s">
        <v>176</v>
      </c>
      <c r="D15" s="43"/>
      <c r="E15" s="2">
        <v>1</v>
      </c>
      <c r="F15" s="2">
        <v>93</v>
      </c>
      <c r="G15" s="6">
        <f t="shared" si="0"/>
        <v>93</v>
      </c>
    </row>
    <row r="16" spans="1:7" x14ac:dyDescent="0.25">
      <c r="A16" s="1"/>
      <c r="B16" s="24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4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4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4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4"/>
      <c r="C20" s="42"/>
      <c r="D20" s="43"/>
      <c r="E20" s="2"/>
      <c r="F20" s="2"/>
      <c r="G20" s="6">
        <f t="shared" ref="G20:G25" si="1">E20*F20</f>
        <v>0</v>
      </c>
    </row>
    <row r="21" spans="1:7" x14ac:dyDescent="0.25">
      <c r="A21" s="1"/>
      <c r="B21" s="24"/>
      <c r="C21" s="42"/>
      <c r="D21" s="43"/>
      <c r="E21" s="2"/>
      <c r="F21" s="2"/>
      <c r="G21" s="6">
        <f t="shared" si="1"/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1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1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1"/>
        <v>0</v>
      </c>
    </row>
    <row r="25" spans="1:7" ht="15.75" thickBot="1" x14ac:dyDescent="0.3">
      <c r="A25" s="3"/>
      <c r="B25" s="25"/>
      <c r="C25" s="38"/>
      <c r="D25" s="39"/>
      <c r="E25" s="7"/>
      <c r="F25" s="7"/>
      <c r="G25" s="6">
        <f t="shared" si="1"/>
        <v>0</v>
      </c>
    </row>
    <row r="26" spans="1:7" x14ac:dyDescent="0.25">
      <c r="D26" s="44" t="s">
        <v>13</v>
      </c>
      <c r="E26" s="45"/>
      <c r="F26" s="46"/>
      <c r="G26" s="13">
        <f>SUM(G13:G25)</f>
        <v>295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47" t="s">
        <v>15</v>
      </c>
      <c r="E28" s="48"/>
      <c r="F28" s="49"/>
      <c r="G28" s="14">
        <f>G26</f>
        <v>295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25.075000000000003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25.075000000000003</v>
      </c>
    </row>
  </sheetData>
  <mergeCells count="16">
    <mergeCell ref="C17:D17"/>
    <mergeCell ref="C12:D12"/>
    <mergeCell ref="C13:D13"/>
    <mergeCell ref="C14:D14"/>
    <mergeCell ref="C15:D15"/>
    <mergeCell ref="C16:D16"/>
    <mergeCell ref="C24:D24"/>
    <mergeCell ref="C25:D25"/>
    <mergeCell ref="D26:F26"/>
    <mergeCell ref="D28:F28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9" sqref="B9"/>
    </sheetView>
  </sheetViews>
  <sheetFormatPr defaultColWidth="8.7109375" defaultRowHeight="15" x14ac:dyDescent="0.25"/>
  <cols>
    <col min="1" max="1" width="22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92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6" sqref="F16"/>
    </sheetView>
  </sheetViews>
  <sheetFormatPr defaultColWidth="8.7109375" defaultRowHeight="15" x14ac:dyDescent="0.25"/>
  <cols>
    <col min="1" max="1" width="24.28515625" customWidth="1"/>
    <col min="2" max="2" width="10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47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 t="s">
        <v>166</v>
      </c>
      <c r="B13" s="23">
        <v>41397</v>
      </c>
      <c r="C13" s="42" t="s">
        <v>94</v>
      </c>
      <c r="D13" s="43"/>
      <c r="E13" s="2">
        <v>1</v>
      </c>
      <c r="F13" s="2">
        <v>108</v>
      </c>
      <c r="G13" s="6">
        <f t="shared" ref="G13:G15" si="0">E13*F13</f>
        <v>108</v>
      </c>
    </row>
    <row r="14" spans="1:7" x14ac:dyDescent="0.25">
      <c r="A14" s="1" t="s">
        <v>271</v>
      </c>
      <c r="B14" s="24">
        <v>41409</v>
      </c>
      <c r="C14" s="42" t="s">
        <v>189</v>
      </c>
      <c r="D14" s="43"/>
      <c r="E14" s="2">
        <v>1</v>
      </c>
      <c r="F14" s="2">
        <v>70</v>
      </c>
      <c r="G14" s="6">
        <f t="shared" si="0"/>
        <v>70</v>
      </c>
    </row>
    <row r="15" spans="1:7" x14ac:dyDescent="0.25">
      <c r="A15" s="1" t="s">
        <v>272</v>
      </c>
      <c r="B15" s="24">
        <v>41435</v>
      </c>
      <c r="C15" s="42" t="s">
        <v>189</v>
      </c>
      <c r="D15" s="43"/>
      <c r="E15" s="2">
        <v>1</v>
      </c>
      <c r="F15" s="2">
        <v>59</v>
      </c>
      <c r="G15" s="6">
        <f t="shared" si="0"/>
        <v>59</v>
      </c>
    </row>
    <row r="16" spans="1:7" x14ac:dyDescent="0.25">
      <c r="A16" s="1"/>
      <c r="B16" s="24"/>
      <c r="C16" s="42"/>
      <c r="D16" s="43"/>
      <c r="E16" s="2"/>
      <c r="F16" s="2"/>
      <c r="G16" s="6">
        <f>E16*F16</f>
        <v>0</v>
      </c>
    </row>
    <row r="17" spans="1:7" x14ac:dyDescent="0.25">
      <c r="A17" s="1"/>
      <c r="B17" s="24"/>
      <c r="C17" s="42"/>
      <c r="D17" s="43"/>
      <c r="E17" s="2"/>
      <c r="F17" s="2"/>
      <c r="G17" s="6">
        <f>E17*F17</f>
        <v>0</v>
      </c>
    </row>
    <row r="18" spans="1:7" x14ac:dyDescent="0.25">
      <c r="A18" s="1"/>
      <c r="B18" s="24"/>
      <c r="C18" s="42"/>
      <c r="D18" s="43"/>
      <c r="E18" s="2"/>
      <c r="F18" s="2"/>
      <c r="G18" s="6">
        <f t="shared" ref="G18:G25" si="1">E18*F18</f>
        <v>0</v>
      </c>
    </row>
    <row r="19" spans="1:7" x14ac:dyDescent="0.25">
      <c r="A19" s="1"/>
      <c r="B19" s="24"/>
      <c r="C19" s="42"/>
      <c r="D19" s="43"/>
      <c r="E19" s="2"/>
      <c r="F19" s="2"/>
      <c r="G19" s="6">
        <f t="shared" si="1"/>
        <v>0</v>
      </c>
    </row>
    <row r="20" spans="1:7" x14ac:dyDescent="0.25">
      <c r="A20" s="1"/>
      <c r="B20" s="24"/>
      <c r="C20" s="42"/>
      <c r="D20" s="43"/>
      <c r="E20" s="2"/>
      <c r="F20" s="2"/>
      <c r="G20" s="6">
        <f t="shared" si="1"/>
        <v>0</v>
      </c>
    </row>
    <row r="21" spans="1:7" x14ac:dyDescent="0.25">
      <c r="A21" s="1"/>
      <c r="B21" s="24"/>
      <c r="C21" s="42"/>
      <c r="D21" s="43"/>
      <c r="E21" s="2"/>
      <c r="F21" s="2"/>
      <c r="G21" s="6">
        <f t="shared" si="1"/>
        <v>0</v>
      </c>
    </row>
    <row r="22" spans="1:7" x14ac:dyDescent="0.25">
      <c r="A22" s="1"/>
      <c r="B22" s="24"/>
      <c r="C22" s="42"/>
      <c r="D22" s="43"/>
      <c r="E22" s="2"/>
      <c r="F22" s="2"/>
      <c r="G22" s="6">
        <f t="shared" si="1"/>
        <v>0</v>
      </c>
    </row>
    <row r="23" spans="1:7" x14ac:dyDescent="0.25">
      <c r="A23" s="1"/>
      <c r="B23" s="24"/>
      <c r="C23" s="42"/>
      <c r="D23" s="43"/>
      <c r="E23" s="2"/>
      <c r="F23" s="2"/>
      <c r="G23" s="6">
        <f t="shared" si="1"/>
        <v>0</v>
      </c>
    </row>
    <row r="24" spans="1:7" x14ac:dyDescent="0.25">
      <c r="A24" s="1"/>
      <c r="B24" s="24"/>
      <c r="C24" s="42"/>
      <c r="D24" s="43"/>
      <c r="E24" s="2"/>
      <c r="F24" s="2"/>
      <c r="G24" s="6">
        <f t="shared" si="1"/>
        <v>0</v>
      </c>
    </row>
    <row r="25" spans="1:7" ht="15.75" thickBot="1" x14ac:dyDescent="0.3">
      <c r="A25" s="3"/>
      <c r="B25" s="25"/>
      <c r="C25" s="38"/>
      <c r="D25" s="39"/>
      <c r="E25" s="7"/>
      <c r="F25" s="7"/>
      <c r="G25" s="6">
        <f t="shared" si="1"/>
        <v>0</v>
      </c>
    </row>
    <row r="26" spans="1:7" x14ac:dyDescent="0.25">
      <c r="D26" s="44" t="s">
        <v>13</v>
      </c>
      <c r="E26" s="45"/>
      <c r="F26" s="46"/>
      <c r="G26" s="13">
        <f>SUM(G13:G25)</f>
        <v>237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47" t="s">
        <v>15</v>
      </c>
      <c r="E28" s="48"/>
      <c r="F28" s="49"/>
      <c r="G28" s="14">
        <f>G26</f>
        <v>237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20.145000000000003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20.145000000000003</v>
      </c>
    </row>
  </sheetData>
  <mergeCells count="16">
    <mergeCell ref="C17:D17"/>
    <mergeCell ref="C12:D12"/>
    <mergeCell ref="C13:D13"/>
    <mergeCell ref="C14:D14"/>
    <mergeCell ref="C15:D15"/>
    <mergeCell ref="C16:D16"/>
    <mergeCell ref="C24:D24"/>
    <mergeCell ref="C25:D25"/>
    <mergeCell ref="D26:F26"/>
    <mergeCell ref="D28:F28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I17" sqref="I17"/>
    </sheetView>
  </sheetViews>
  <sheetFormatPr defaultColWidth="8.7109375" defaultRowHeight="15" x14ac:dyDescent="0.25"/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66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>
        <f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E14*F14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D55" sqref="D55"/>
    </sheetView>
  </sheetViews>
  <sheetFormatPr defaultColWidth="8.7109375" defaultRowHeight="15" x14ac:dyDescent="0.25"/>
  <cols>
    <col min="1" max="1" width="21.42578125" customWidth="1"/>
    <col min="2" max="2" width="18.7109375" customWidth="1"/>
    <col min="3" max="3" width="22.140625" customWidth="1"/>
  </cols>
  <sheetData>
    <row r="1" spans="1:3" ht="15.75" thickBot="1" x14ac:dyDescent="0.3">
      <c r="A1" t="s">
        <v>69</v>
      </c>
      <c r="B1" s="19" t="s">
        <v>70</v>
      </c>
      <c r="C1" t="s">
        <v>71</v>
      </c>
    </row>
    <row r="2" spans="1:3" x14ac:dyDescent="0.25">
      <c r="A2" t="s">
        <v>21</v>
      </c>
      <c r="B2" s="29">
        <v>55</v>
      </c>
      <c r="C2" s="33">
        <v>4.6749999999999998</v>
      </c>
    </row>
    <row r="3" spans="1:3" x14ac:dyDescent="0.25">
      <c r="A3" t="s">
        <v>49</v>
      </c>
      <c r="B3" s="30">
        <v>0</v>
      </c>
      <c r="C3" s="34">
        <v>0</v>
      </c>
    </row>
    <row r="4" spans="1:3" x14ac:dyDescent="0.25">
      <c r="A4" t="s">
        <v>24</v>
      </c>
      <c r="B4" s="30">
        <v>0</v>
      </c>
      <c r="C4" s="34">
        <v>0</v>
      </c>
    </row>
    <row r="5" spans="1:3" x14ac:dyDescent="0.25">
      <c r="A5" t="s">
        <v>39</v>
      </c>
      <c r="B5" s="30">
        <v>279.60000000000002</v>
      </c>
      <c r="C5" s="34">
        <v>23.76</v>
      </c>
    </row>
    <row r="6" spans="1:3" x14ac:dyDescent="0.25">
      <c r="A6" t="s">
        <v>25</v>
      </c>
      <c r="B6" s="30">
        <v>0</v>
      </c>
      <c r="C6" s="34">
        <v>0</v>
      </c>
    </row>
    <row r="7" spans="1:3" x14ac:dyDescent="0.25">
      <c r="A7" t="s">
        <v>67</v>
      </c>
      <c r="B7" s="30">
        <v>0</v>
      </c>
      <c r="C7" s="34">
        <v>0</v>
      </c>
    </row>
    <row r="8" spans="1:3" x14ac:dyDescent="0.25">
      <c r="A8" t="s">
        <v>27</v>
      </c>
      <c r="B8" s="30">
        <v>2143.9</v>
      </c>
      <c r="C8" s="34">
        <v>182.23</v>
      </c>
    </row>
    <row r="9" spans="1:3" x14ac:dyDescent="0.25">
      <c r="A9" t="s">
        <v>28</v>
      </c>
      <c r="B9" s="30">
        <v>1004</v>
      </c>
      <c r="C9" s="34">
        <v>85.34</v>
      </c>
    </row>
    <row r="10" spans="1:3" x14ac:dyDescent="0.25">
      <c r="A10" t="s">
        <v>50</v>
      </c>
      <c r="B10" s="30">
        <v>0</v>
      </c>
      <c r="C10" s="34">
        <v>0</v>
      </c>
    </row>
    <row r="11" spans="1:3" x14ac:dyDescent="0.25">
      <c r="A11" t="s">
        <v>74</v>
      </c>
      <c r="B11" s="30">
        <v>0</v>
      </c>
      <c r="C11" s="34">
        <v>0</v>
      </c>
    </row>
    <row r="12" spans="1:3" x14ac:dyDescent="0.25">
      <c r="A12" t="s">
        <v>29</v>
      </c>
      <c r="B12" s="30">
        <v>0</v>
      </c>
      <c r="C12" s="34">
        <v>0</v>
      </c>
    </row>
    <row r="13" spans="1:3" x14ac:dyDescent="0.25">
      <c r="A13" t="s">
        <v>79</v>
      </c>
      <c r="B13" s="30">
        <v>0</v>
      </c>
      <c r="C13" s="34">
        <v>0</v>
      </c>
    </row>
    <row r="14" spans="1:3" x14ac:dyDescent="0.25">
      <c r="A14" t="s">
        <v>26</v>
      </c>
      <c r="B14" s="30">
        <v>2424</v>
      </c>
      <c r="C14" s="34">
        <v>206.04</v>
      </c>
    </row>
    <row r="15" spans="1:3" x14ac:dyDescent="0.25">
      <c r="A15" t="s">
        <v>48</v>
      </c>
      <c r="B15" s="30">
        <v>55</v>
      </c>
      <c r="C15" s="34">
        <v>4.68</v>
      </c>
    </row>
    <row r="16" spans="1:3" x14ac:dyDescent="0.25">
      <c r="A16" t="s">
        <v>52</v>
      </c>
      <c r="B16" s="30">
        <v>0</v>
      </c>
      <c r="C16" s="34">
        <v>0</v>
      </c>
    </row>
    <row r="17" spans="1:3" x14ac:dyDescent="0.25">
      <c r="A17" t="s">
        <v>78</v>
      </c>
      <c r="B17" s="30">
        <v>0</v>
      </c>
      <c r="C17" s="34">
        <v>0</v>
      </c>
    </row>
    <row r="18" spans="1:3" x14ac:dyDescent="0.25">
      <c r="A18" t="s">
        <v>51</v>
      </c>
      <c r="B18" s="30">
        <v>0</v>
      </c>
      <c r="C18" s="34">
        <v>0</v>
      </c>
    </row>
    <row r="19" spans="1:3" x14ac:dyDescent="0.25">
      <c r="A19" t="s">
        <v>75</v>
      </c>
      <c r="B19" s="30">
        <v>0</v>
      </c>
      <c r="C19" s="34">
        <v>0</v>
      </c>
    </row>
    <row r="20" spans="1:3" x14ac:dyDescent="0.25">
      <c r="A20" t="s">
        <v>30</v>
      </c>
      <c r="B20" s="30">
        <v>1376</v>
      </c>
      <c r="C20" s="34">
        <v>116.96</v>
      </c>
    </row>
    <row r="21" spans="1:3" x14ac:dyDescent="0.25">
      <c r="A21" t="s">
        <v>34</v>
      </c>
      <c r="B21" s="30">
        <v>0</v>
      </c>
      <c r="C21" s="34">
        <v>0</v>
      </c>
    </row>
    <row r="22" spans="1:3" x14ac:dyDescent="0.25">
      <c r="A22" t="s">
        <v>53</v>
      </c>
      <c r="B22" s="30">
        <v>0</v>
      </c>
      <c r="C22" s="34">
        <v>0</v>
      </c>
    </row>
    <row r="23" spans="1:3" x14ac:dyDescent="0.25">
      <c r="A23" t="s">
        <v>54</v>
      </c>
      <c r="B23" s="30">
        <v>75</v>
      </c>
      <c r="C23" s="34">
        <v>6.38</v>
      </c>
    </row>
    <row r="24" spans="1:3" x14ac:dyDescent="0.25">
      <c r="A24" t="s">
        <v>31</v>
      </c>
      <c r="B24" s="30">
        <v>2243.9</v>
      </c>
      <c r="C24" s="34">
        <v>190.73</v>
      </c>
    </row>
    <row r="25" spans="1:3" x14ac:dyDescent="0.25">
      <c r="A25" t="s">
        <v>35</v>
      </c>
      <c r="B25" s="30">
        <v>0</v>
      </c>
      <c r="C25" s="34">
        <v>0</v>
      </c>
    </row>
    <row r="26" spans="1:3" x14ac:dyDescent="0.25">
      <c r="A26" t="s">
        <v>68</v>
      </c>
      <c r="B26" s="30">
        <v>0</v>
      </c>
      <c r="C26" s="34">
        <v>0</v>
      </c>
    </row>
    <row r="27" spans="1:3" x14ac:dyDescent="0.25">
      <c r="A27" t="s">
        <v>36</v>
      </c>
      <c r="B27" s="30">
        <v>0</v>
      </c>
      <c r="C27" s="34">
        <v>0</v>
      </c>
    </row>
    <row r="28" spans="1:3" x14ac:dyDescent="0.25">
      <c r="A28" t="s">
        <v>32</v>
      </c>
      <c r="B28" s="30">
        <v>0</v>
      </c>
      <c r="C28" s="34">
        <v>0</v>
      </c>
    </row>
    <row r="29" spans="1:3" x14ac:dyDescent="0.25">
      <c r="A29" t="s">
        <v>77</v>
      </c>
      <c r="B29" s="30">
        <v>0</v>
      </c>
      <c r="C29" s="34">
        <v>0</v>
      </c>
    </row>
    <row r="30" spans="1:3" x14ac:dyDescent="0.25">
      <c r="A30" t="s">
        <v>33</v>
      </c>
      <c r="B30" s="30">
        <v>2528</v>
      </c>
      <c r="C30" s="34">
        <v>214.88</v>
      </c>
    </row>
    <row r="31" spans="1:3" x14ac:dyDescent="0.25">
      <c r="A31" t="s">
        <v>56</v>
      </c>
      <c r="B31" s="30">
        <v>0</v>
      </c>
      <c r="C31" s="34">
        <v>0</v>
      </c>
    </row>
    <row r="32" spans="1:3" x14ac:dyDescent="0.25">
      <c r="A32" t="s">
        <v>40</v>
      </c>
      <c r="B32" s="30">
        <v>403</v>
      </c>
      <c r="C32" s="34">
        <v>34.25</v>
      </c>
    </row>
    <row r="33" spans="1:3" x14ac:dyDescent="0.25">
      <c r="A33" t="s">
        <v>93</v>
      </c>
      <c r="B33" s="30">
        <v>0</v>
      </c>
      <c r="C33" s="34">
        <v>0</v>
      </c>
    </row>
    <row r="34" spans="1:3" x14ac:dyDescent="0.25">
      <c r="A34" t="s">
        <v>57</v>
      </c>
      <c r="B34" s="30">
        <v>0</v>
      </c>
      <c r="C34" s="34">
        <v>0</v>
      </c>
    </row>
    <row r="35" spans="1:3" x14ac:dyDescent="0.25">
      <c r="A35" t="s">
        <v>58</v>
      </c>
      <c r="B35" s="30">
        <v>0</v>
      </c>
      <c r="C35" s="34">
        <v>0</v>
      </c>
    </row>
    <row r="36" spans="1:3" x14ac:dyDescent="0.25">
      <c r="A36" t="s">
        <v>60</v>
      </c>
      <c r="B36" s="30">
        <v>0</v>
      </c>
      <c r="C36" s="34">
        <v>0</v>
      </c>
    </row>
    <row r="37" spans="1:3" x14ac:dyDescent="0.25">
      <c r="A37" t="s">
        <v>59</v>
      </c>
      <c r="B37" s="30">
        <v>0</v>
      </c>
      <c r="C37" s="34">
        <v>0</v>
      </c>
    </row>
    <row r="38" spans="1:3" x14ac:dyDescent="0.25">
      <c r="A38" t="s">
        <v>61</v>
      </c>
      <c r="B38" s="30">
        <v>0</v>
      </c>
      <c r="C38" s="34">
        <v>0</v>
      </c>
    </row>
    <row r="39" spans="1:3" x14ac:dyDescent="0.25">
      <c r="A39" t="s">
        <v>81</v>
      </c>
      <c r="B39" s="30">
        <v>0</v>
      </c>
      <c r="C39" s="34">
        <v>0</v>
      </c>
    </row>
    <row r="40" spans="1:3" x14ac:dyDescent="0.25">
      <c r="A40" t="s">
        <v>62</v>
      </c>
      <c r="B40" s="30">
        <v>174</v>
      </c>
      <c r="C40" s="34">
        <v>14.79</v>
      </c>
    </row>
    <row r="41" spans="1:3" x14ac:dyDescent="0.25">
      <c r="A41" t="s">
        <v>37</v>
      </c>
      <c r="B41" s="30">
        <v>45</v>
      </c>
      <c r="C41" s="34">
        <v>3.82</v>
      </c>
    </row>
    <row r="42" spans="1:3" x14ac:dyDescent="0.25">
      <c r="A42" t="s">
        <v>41</v>
      </c>
      <c r="B42" s="30">
        <v>57</v>
      </c>
      <c r="C42" s="34">
        <v>4.84</v>
      </c>
    </row>
    <row r="43" spans="1:3" x14ac:dyDescent="0.25">
      <c r="A43" t="s">
        <v>76</v>
      </c>
      <c r="B43" s="30">
        <v>0</v>
      </c>
      <c r="C43" s="34">
        <v>0</v>
      </c>
    </row>
    <row r="44" spans="1:3" x14ac:dyDescent="0.25">
      <c r="A44" t="s">
        <v>42</v>
      </c>
      <c r="B44" s="30">
        <v>728</v>
      </c>
      <c r="C44" s="34">
        <v>61.88</v>
      </c>
    </row>
    <row r="45" spans="1:3" x14ac:dyDescent="0.25">
      <c r="A45" t="s">
        <v>63</v>
      </c>
      <c r="B45" s="30">
        <v>0</v>
      </c>
      <c r="C45" s="34">
        <v>0</v>
      </c>
    </row>
    <row r="46" spans="1:3" x14ac:dyDescent="0.25">
      <c r="A46" t="s">
        <v>44</v>
      </c>
      <c r="B46" s="30">
        <v>835</v>
      </c>
      <c r="C46" s="34">
        <v>70.97</v>
      </c>
    </row>
    <row r="47" spans="1:3" x14ac:dyDescent="0.25">
      <c r="A47" t="s">
        <v>38</v>
      </c>
      <c r="B47" s="30">
        <v>0</v>
      </c>
      <c r="C47" s="34">
        <v>0</v>
      </c>
    </row>
    <row r="48" spans="1:3" x14ac:dyDescent="0.25">
      <c r="A48" t="s">
        <v>64</v>
      </c>
      <c r="B48" s="30">
        <v>0</v>
      </c>
      <c r="C48" s="34">
        <v>0</v>
      </c>
    </row>
    <row r="49" spans="1:3" x14ac:dyDescent="0.25">
      <c r="A49" t="s">
        <v>43</v>
      </c>
      <c r="B49" s="30">
        <v>221</v>
      </c>
      <c r="C49" s="34">
        <v>18.78</v>
      </c>
    </row>
    <row r="50" spans="1:3" x14ac:dyDescent="0.25">
      <c r="A50" t="s">
        <v>45</v>
      </c>
      <c r="B50" s="30">
        <v>833</v>
      </c>
      <c r="C50" s="34">
        <v>70.8</v>
      </c>
    </row>
    <row r="51" spans="1:3" x14ac:dyDescent="0.25">
      <c r="A51" t="s">
        <v>65</v>
      </c>
      <c r="B51" s="30">
        <v>0</v>
      </c>
      <c r="C51" s="34">
        <v>0</v>
      </c>
    </row>
    <row r="52" spans="1:3" x14ac:dyDescent="0.25">
      <c r="A52" t="s">
        <v>46</v>
      </c>
      <c r="B52" s="30">
        <v>295</v>
      </c>
      <c r="C52" s="34">
        <v>25.07</v>
      </c>
    </row>
    <row r="53" spans="1:3" x14ac:dyDescent="0.25">
      <c r="A53" t="s">
        <v>92</v>
      </c>
      <c r="B53" s="30">
        <v>0</v>
      </c>
      <c r="C53" s="34">
        <v>0</v>
      </c>
    </row>
    <row r="54" spans="1:3" x14ac:dyDescent="0.25">
      <c r="A54" t="s">
        <v>47</v>
      </c>
      <c r="B54" s="30">
        <v>237</v>
      </c>
      <c r="C54" s="34">
        <v>20.14</v>
      </c>
    </row>
    <row r="55" spans="1:3" ht="15.75" thickBot="1" x14ac:dyDescent="0.3">
      <c r="A55" t="s">
        <v>66</v>
      </c>
      <c r="B55" s="31">
        <v>0</v>
      </c>
      <c r="C55" s="35">
        <v>0</v>
      </c>
    </row>
    <row r="57" spans="1:3" x14ac:dyDescent="0.25">
      <c r="A57" t="s">
        <v>72</v>
      </c>
      <c r="B57" s="28">
        <f>SUM(B2:B56)</f>
        <v>16012.4</v>
      </c>
    </row>
    <row r="59" spans="1:3" x14ac:dyDescent="0.25">
      <c r="A59" t="s">
        <v>73</v>
      </c>
      <c r="B59" s="28">
        <f>SUM(C2:C55)</f>
        <v>1361.0149999999999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3" sqref="A13:XFD13"/>
    </sheetView>
  </sheetViews>
  <sheetFormatPr defaultColWidth="8.7109375" defaultRowHeight="15" x14ac:dyDescent="0.25"/>
  <cols>
    <col min="1" max="1" width="19.5703125" customWidth="1"/>
    <col min="2" max="2" width="9.7109375" bestFit="1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67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5"/>
      <c r="B13" s="23"/>
      <c r="C13" s="42"/>
      <c r="D13" s="43"/>
      <c r="E13" s="2"/>
      <c r="F13" s="2"/>
      <c r="G13" s="6"/>
    </row>
    <row r="14" spans="1:7" x14ac:dyDescent="0.25">
      <c r="A14" s="1"/>
      <c r="B14" s="2"/>
      <c r="C14" s="42"/>
      <c r="D14" s="43"/>
      <c r="E14" s="2"/>
      <c r="F14" s="2"/>
      <c r="G14" s="6">
        <f t="shared" ref="G14:G25" si="0">E14*F15</f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x14ac:dyDescent="0.25">
      <c r="A24" s="1"/>
      <c r="B24" s="2"/>
      <c r="C24" s="42"/>
      <c r="D24" s="43"/>
      <c r="E24" s="2"/>
      <c r="F24" s="2"/>
      <c r="G24" s="6">
        <f t="shared" si="0"/>
        <v>0</v>
      </c>
    </row>
    <row r="25" spans="1:7" ht="15.75" thickBot="1" x14ac:dyDescent="0.3">
      <c r="A25" s="3"/>
      <c r="B25" s="4"/>
      <c r="C25" s="38"/>
      <c r="D25" s="39"/>
      <c r="E25" s="7"/>
      <c r="F25" s="7"/>
      <c r="G25" s="6">
        <f t="shared" si="0"/>
        <v>0</v>
      </c>
    </row>
    <row r="26" spans="1:7" x14ac:dyDescent="0.25">
      <c r="D26" s="5" t="s">
        <v>13</v>
      </c>
      <c r="E26" s="12"/>
      <c r="F26" s="17"/>
      <c r="G26" s="13">
        <f>SUM(G13:G25)</f>
        <v>0</v>
      </c>
    </row>
    <row r="27" spans="1:7" x14ac:dyDescent="0.25">
      <c r="D27" s="8" t="s">
        <v>14</v>
      </c>
      <c r="E27" s="10"/>
      <c r="F27" s="10"/>
      <c r="G27" s="14"/>
    </row>
    <row r="28" spans="1:7" x14ac:dyDescent="0.25">
      <c r="D28" s="8" t="s">
        <v>15</v>
      </c>
      <c r="E28" s="10"/>
      <c r="F28" s="10"/>
      <c r="G28" s="14">
        <f>G26</f>
        <v>0</v>
      </c>
    </row>
    <row r="29" spans="1:7" x14ac:dyDescent="0.25">
      <c r="D29" s="8" t="s">
        <v>16</v>
      </c>
      <c r="E29" s="10"/>
      <c r="F29" s="10"/>
      <c r="G29" s="15">
        <v>8.5000000000000006E-2</v>
      </c>
    </row>
    <row r="30" spans="1:7" x14ac:dyDescent="0.25">
      <c r="D30" s="8" t="s">
        <v>17</v>
      </c>
      <c r="E30" s="10"/>
      <c r="F30" s="10"/>
      <c r="G30" s="14">
        <f>G28*0.085</f>
        <v>0</v>
      </c>
    </row>
    <row r="31" spans="1:7" x14ac:dyDescent="0.25">
      <c r="D31" s="8" t="s">
        <v>18</v>
      </c>
      <c r="E31" s="10"/>
      <c r="F31" s="10"/>
      <c r="G31" s="14"/>
    </row>
    <row r="32" spans="1:7" ht="15.75" thickBot="1" x14ac:dyDescent="0.3">
      <c r="D32" s="9" t="s">
        <v>19</v>
      </c>
      <c r="E32" s="11"/>
      <c r="F32" s="11"/>
      <c r="G32" s="16">
        <f>G30-G31</f>
        <v>0</v>
      </c>
    </row>
  </sheetData>
  <mergeCells count="14">
    <mergeCell ref="C24:D24"/>
    <mergeCell ref="C25:D25"/>
    <mergeCell ref="C18:D18"/>
    <mergeCell ref="C19:D19"/>
    <mergeCell ref="C20:D20"/>
    <mergeCell ref="C21:D21"/>
    <mergeCell ref="C22:D22"/>
    <mergeCell ref="C23:D23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E29" sqref="E29"/>
    </sheetView>
  </sheetViews>
  <sheetFormatPr defaultColWidth="8.7109375" defaultRowHeight="15" x14ac:dyDescent="0.25"/>
  <cols>
    <col min="1" max="1" width="22.28515625" customWidth="1"/>
    <col min="2" max="2" width="10.7109375" bestFit="1" customWidth="1"/>
    <col min="4" max="4" width="19.14062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27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 t="s">
        <v>114</v>
      </c>
      <c r="B13" s="24">
        <v>41365</v>
      </c>
      <c r="C13" s="42" t="s">
        <v>94</v>
      </c>
      <c r="D13" s="43"/>
      <c r="E13" s="2">
        <v>1</v>
      </c>
      <c r="F13" s="2">
        <v>98</v>
      </c>
      <c r="G13" s="6">
        <f t="shared" ref="G13:G29" si="0">E13*F13</f>
        <v>98</v>
      </c>
    </row>
    <row r="14" spans="1:7" x14ac:dyDescent="0.25">
      <c r="A14" s="1" t="s">
        <v>115</v>
      </c>
      <c r="B14" s="24">
        <v>41365</v>
      </c>
      <c r="C14" s="42" t="s">
        <v>94</v>
      </c>
      <c r="D14" s="43"/>
      <c r="E14" s="2">
        <v>1</v>
      </c>
      <c r="F14" s="2">
        <v>109</v>
      </c>
      <c r="G14" s="6">
        <f t="shared" si="0"/>
        <v>109</v>
      </c>
    </row>
    <row r="15" spans="1:7" x14ac:dyDescent="0.25">
      <c r="A15" s="1" t="s">
        <v>133</v>
      </c>
      <c r="B15" s="24">
        <v>41365</v>
      </c>
      <c r="C15" s="42" t="s">
        <v>94</v>
      </c>
      <c r="D15" s="43"/>
      <c r="E15" s="2">
        <v>1</v>
      </c>
      <c r="F15" s="2">
        <v>86</v>
      </c>
      <c r="G15" s="6">
        <f t="shared" si="0"/>
        <v>86</v>
      </c>
    </row>
    <row r="16" spans="1:7" x14ac:dyDescent="0.25">
      <c r="A16" s="1" t="s">
        <v>153</v>
      </c>
      <c r="B16" s="24">
        <v>41396</v>
      </c>
      <c r="C16" s="42" t="s">
        <v>94</v>
      </c>
      <c r="D16" s="43"/>
      <c r="E16" s="2">
        <v>1</v>
      </c>
      <c r="F16" s="2">
        <v>84</v>
      </c>
      <c r="G16" s="6">
        <f t="shared" si="0"/>
        <v>84</v>
      </c>
    </row>
    <row r="17" spans="1:7" x14ac:dyDescent="0.25">
      <c r="A17" s="1" t="s">
        <v>158</v>
      </c>
      <c r="B17" s="24">
        <v>41395</v>
      </c>
      <c r="C17" s="42" t="s">
        <v>94</v>
      </c>
      <c r="D17" s="43"/>
      <c r="E17" s="2">
        <v>1</v>
      </c>
      <c r="F17" s="2">
        <v>60</v>
      </c>
      <c r="G17" s="6">
        <f t="shared" si="0"/>
        <v>60</v>
      </c>
    </row>
    <row r="18" spans="1:7" x14ac:dyDescent="0.25">
      <c r="A18" s="1" t="s">
        <v>162</v>
      </c>
      <c r="B18" s="24">
        <v>41394</v>
      </c>
      <c r="C18" s="42" t="s">
        <v>94</v>
      </c>
      <c r="D18" s="43"/>
      <c r="E18" s="2">
        <v>1</v>
      </c>
      <c r="F18" s="2">
        <v>110</v>
      </c>
      <c r="G18" s="6">
        <f t="shared" si="0"/>
        <v>110</v>
      </c>
    </row>
    <row r="19" spans="1:7" x14ac:dyDescent="0.25">
      <c r="A19" s="1" t="s">
        <v>174</v>
      </c>
      <c r="B19" s="24">
        <v>41401</v>
      </c>
      <c r="C19" s="42" t="s">
        <v>94</v>
      </c>
      <c r="D19" s="43"/>
      <c r="E19" s="2">
        <v>1</v>
      </c>
      <c r="F19" s="2">
        <v>101</v>
      </c>
      <c r="G19" s="6">
        <f t="shared" si="0"/>
        <v>101</v>
      </c>
    </row>
    <row r="20" spans="1:7" x14ac:dyDescent="0.25">
      <c r="A20" s="1" t="s">
        <v>180</v>
      </c>
      <c r="B20" s="24">
        <v>41411</v>
      </c>
      <c r="C20" s="42" t="s">
        <v>84</v>
      </c>
      <c r="D20" s="43"/>
      <c r="E20" s="2">
        <v>1</v>
      </c>
      <c r="F20" s="2">
        <v>82</v>
      </c>
      <c r="G20" s="6">
        <f t="shared" ref="G20:G24" si="1">E20*F20</f>
        <v>82</v>
      </c>
    </row>
    <row r="21" spans="1:7" x14ac:dyDescent="0.25">
      <c r="A21" s="2" t="s">
        <v>183</v>
      </c>
      <c r="B21" s="24">
        <v>41402</v>
      </c>
      <c r="C21" s="53" t="s">
        <v>182</v>
      </c>
      <c r="D21" s="54"/>
      <c r="E21" s="7">
        <v>1</v>
      </c>
      <c r="F21" s="7">
        <v>40</v>
      </c>
      <c r="G21" s="6">
        <f t="shared" ref="G21:G23" si="2">E21*F21</f>
        <v>40</v>
      </c>
    </row>
    <row r="22" spans="1:7" x14ac:dyDescent="0.25">
      <c r="A22" s="2" t="s">
        <v>184</v>
      </c>
      <c r="B22" s="24">
        <v>41369</v>
      </c>
      <c r="C22" s="53" t="s">
        <v>84</v>
      </c>
      <c r="D22" s="54"/>
      <c r="E22" s="2">
        <v>2</v>
      </c>
      <c r="F22" s="2">
        <v>83</v>
      </c>
      <c r="G22" s="6">
        <f t="shared" si="2"/>
        <v>166</v>
      </c>
    </row>
    <row r="23" spans="1:7" x14ac:dyDescent="0.25">
      <c r="A23" s="2" t="s">
        <v>185</v>
      </c>
      <c r="B23" s="24">
        <v>41368</v>
      </c>
      <c r="C23" s="53" t="s">
        <v>84</v>
      </c>
      <c r="D23" s="54"/>
      <c r="E23" s="7">
        <v>10</v>
      </c>
      <c r="F23" s="7">
        <v>60</v>
      </c>
      <c r="G23" s="6">
        <f t="shared" si="2"/>
        <v>600</v>
      </c>
    </row>
    <row r="24" spans="1:7" x14ac:dyDescent="0.25">
      <c r="A24" s="2" t="s">
        <v>133</v>
      </c>
      <c r="B24" s="24">
        <v>41386</v>
      </c>
      <c r="C24" s="53" t="s">
        <v>176</v>
      </c>
      <c r="D24" s="54"/>
      <c r="E24" s="7">
        <v>2</v>
      </c>
      <c r="F24" s="7">
        <v>67.25</v>
      </c>
      <c r="G24" s="6">
        <f t="shared" si="1"/>
        <v>134.5</v>
      </c>
    </row>
    <row r="25" spans="1:7" x14ac:dyDescent="0.25">
      <c r="A25" s="5" t="s">
        <v>184</v>
      </c>
      <c r="B25" s="23">
        <v>41393</v>
      </c>
      <c r="C25" s="50" t="s">
        <v>84</v>
      </c>
      <c r="D25" s="51"/>
      <c r="E25" s="2">
        <v>2</v>
      </c>
      <c r="F25" s="2">
        <v>65.7</v>
      </c>
      <c r="G25" s="6">
        <f t="shared" si="0"/>
        <v>131.4</v>
      </c>
    </row>
    <row r="26" spans="1:7" x14ac:dyDescent="0.25">
      <c r="A26" s="2" t="s">
        <v>186</v>
      </c>
      <c r="B26" s="24">
        <v>41400</v>
      </c>
      <c r="C26" s="53" t="s">
        <v>84</v>
      </c>
      <c r="D26" s="54"/>
      <c r="E26" s="7">
        <v>1</v>
      </c>
      <c r="F26" s="7">
        <v>70</v>
      </c>
      <c r="G26" s="6">
        <f t="shared" si="0"/>
        <v>70</v>
      </c>
    </row>
    <row r="27" spans="1:7" x14ac:dyDescent="0.25">
      <c r="A27" s="2" t="s">
        <v>187</v>
      </c>
      <c r="B27" s="24">
        <v>41425</v>
      </c>
      <c r="C27" s="53" t="s">
        <v>84</v>
      </c>
      <c r="D27" s="54"/>
      <c r="E27" s="7">
        <v>2</v>
      </c>
      <c r="F27" s="7">
        <v>73</v>
      </c>
      <c r="G27" s="6">
        <f t="shared" si="0"/>
        <v>146</v>
      </c>
    </row>
    <row r="28" spans="1:7" x14ac:dyDescent="0.25">
      <c r="A28" s="5" t="s">
        <v>188</v>
      </c>
      <c r="B28" s="23">
        <v>41431</v>
      </c>
      <c r="C28" s="50" t="s">
        <v>189</v>
      </c>
      <c r="D28" s="51"/>
      <c r="E28" s="2">
        <v>2</v>
      </c>
      <c r="F28" s="2">
        <v>63</v>
      </c>
      <c r="G28" s="6">
        <f t="shared" si="0"/>
        <v>126</v>
      </c>
    </row>
    <row r="29" spans="1:7" ht="15.75" thickBot="1" x14ac:dyDescent="0.3">
      <c r="A29" s="3"/>
      <c r="B29" s="25"/>
      <c r="C29" s="38"/>
      <c r="D29" s="55"/>
      <c r="E29" s="7"/>
      <c r="F29" s="7"/>
      <c r="G29" s="6">
        <f t="shared" si="0"/>
        <v>0</v>
      </c>
    </row>
    <row r="30" spans="1:7" x14ac:dyDescent="0.25">
      <c r="D30" s="5" t="s">
        <v>13</v>
      </c>
      <c r="E30" s="12"/>
      <c r="F30" s="17"/>
      <c r="G30" s="13">
        <f>SUM(G13:G29)</f>
        <v>2143.9</v>
      </c>
    </row>
    <row r="31" spans="1:7" x14ac:dyDescent="0.25">
      <c r="D31" s="8" t="s">
        <v>14</v>
      </c>
      <c r="E31" s="10"/>
      <c r="F31" s="10"/>
      <c r="G31" s="14"/>
    </row>
    <row r="32" spans="1:7" x14ac:dyDescent="0.25">
      <c r="D32" s="8" t="s">
        <v>15</v>
      </c>
      <c r="E32" s="10"/>
      <c r="F32" s="10"/>
      <c r="G32" s="14">
        <f>G30</f>
        <v>2143.9</v>
      </c>
    </row>
    <row r="33" spans="4:7" x14ac:dyDescent="0.25">
      <c r="D33" s="8" t="s">
        <v>16</v>
      </c>
      <c r="E33" s="10"/>
      <c r="F33" s="10"/>
      <c r="G33" s="15">
        <v>8.5000000000000006E-2</v>
      </c>
    </row>
    <row r="34" spans="4:7" x14ac:dyDescent="0.25">
      <c r="D34" s="8" t="s">
        <v>17</v>
      </c>
      <c r="E34" s="10"/>
      <c r="F34" s="10"/>
      <c r="G34" s="14">
        <f>G32*0.085</f>
        <v>182.23150000000001</v>
      </c>
    </row>
    <row r="35" spans="4:7" x14ac:dyDescent="0.25">
      <c r="D35" s="8" t="s">
        <v>18</v>
      </c>
      <c r="E35" s="10"/>
      <c r="F35" s="10"/>
      <c r="G35" s="14"/>
    </row>
    <row r="36" spans="4:7" ht="15.75" thickBot="1" x14ac:dyDescent="0.3">
      <c r="D36" s="9" t="s">
        <v>19</v>
      </c>
      <c r="E36" s="11"/>
      <c r="F36" s="11"/>
      <c r="G36" s="16">
        <f>G34-G35</f>
        <v>182.23150000000001</v>
      </c>
    </row>
  </sheetData>
  <mergeCells count="18">
    <mergeCell ref="C29:D29"/>
    <mergeCell ref="C25:D25"/>
    <mergeCell ref="C12:D12"/>
    <mergeCell ref="C19:D19"/>
    <mergeCell ref="C16:D16"/>
    <mergeCell ref="C17:D17"/>
    <mergeCell ref="C18:D18"/>
    <mergeCell ref="C13:D13"/>
    <mergeCell ref="C14:D14"/>
    <mergeCell ref="C15:D15"/>
    <mergeCell ref="C20:D20"/>
    <mergeCell ref="C24:D24"/>
    <mergeCell ref="C26:D26"/>
    <mergeCell ref="C27:D27"/>
    <mergeCell ref="C28:D28"/>
    <mergeCell ref="C21:D21"/>
    <mergeCell ref="C22:D22"/>
    <mergeCell ref="C23:D2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27" sqref="A27"/>
    </sheetView>
  </sheetViews>
  <sheetFormatPr defaultColWidth="8.7109375" defaultRowHeight="15" x14ac:dyDescent="0.25"/>
  <cols>
    <col min="1" max="1" width="26.140625" customWidth="1"/>
    <col min="2" max="2" width="10.7109375" bestFit="1" customWidth="1"/>
    <col min="4" max="4" width="11.710937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/>
      <c r="C8" s="18" t="s">
        <v>28</v>
      </c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 t="s">
        <v>98</v>
      </c>
      <c r="B13" s="24">
        <v>41365</v>
      </c>
      <c r="C13" s="42" t="s">
        <v>94</v>
      </c>
      <c r="D13" s="43"/>
      <c r="E13" s="2">
        <v>1</v>
      </c>
      <c r="F13" s="2">
        <v>92</v>
      </c>
      <c r="G13" s="6">
        <f t="shared" ref="G13" si="0">E13*F13</f>
        <v>92</v>
      </c>
    </row>
    <row r="14" spans="1:7" x14ac:dyDescent="0.25">
      <c r="A14" s="5" t="s">
        <v>152</v>
      </c>
      <c r="B14" s="23">
        <v>41396</v>
      </c>
      <c r="C14" s="42" t="s">
        <v>94</v>
      </c>
      <c r="D14" s="56"/>
      <c r="E14" s="2">
        <v>1</v>
      </c>
      <c r="F14" s="2">
        <v>41</v>
      </c>
      <c r="G14" s="6">
        <f t="shared" ref="G14:G30" si="1">E14*F14</f>
        <v>41</v>
      </c>
    </row>
    <row r="15" spans="1:7" x14ac:dyDescent="0.25">
      <c r="A15" s="5" t="s">
        <v>154</v>
      </c>
      <c r="B15" s="23">
        <v>41396</v>
      </c>
      <c r="C15" s="42" t="s">
        <v>94</v>
      </c>
      <c r="D15" s="56"/>
      <c r="E15" s="2">
        <v>1</v>
      </c>
      <c r="F15" s="2">
        <v>45</v>
      </c>
      <c r="G15" s="6">
        <f t="shared" si="1"/>
        <v>45</v>
      </c>
    </row>
    <row r="16" spans="1:7" x14ac:dyDescent="0.25">
      <c r="A16" s="5" t="s">
        <v>152</v>
      </c>
      <c r="B16" s="23">
        <v>41396</v>
      </c>
      <c r="C16" s="42" t="s">
        <v>193</v>
      </c>
      <c r="D16" s="56"/>
      <c r="E16" s="2">
        <v>2</v>
      </c>
      <c r="F16" s="2">
        <v>30</v>
      </c>
      <c r="G16" s="6">
        <f t="shared" si="1"/>
        <v>60</v>
      </c>
    </row>
    <row r="17" spans="1:7" x14ac:dyDescent="0.25">
      <c r="A17" s="5" t="s">
        <v>190</v>
      </c>
      <c r="B17" s="23">
        <v>41396</v>
      </c>
      <c r="C17" s="42" t="s">
        <v>84</v>
      </c>
      <c r="D17" s="56"/>
      <c r="E17" s="2">
        <v>2</v>
      </c>
      <c r="F17" s="2">
        <v>69</v>
      </c>
      <c r="G17" s="6">
        <f t="shared" si="1"/>
        <v>138</v>
      </c>
    </row>
    <row r="18" spans="1:7" x14ac:dyDescent="0.25">
      <c r="A18" s="5" t="s">
        <v>191</v>
      </c>
      <c r="B18" s="23">
        <v>41368</v>
      </c>
      <c r="C18" s="42" t="s">
        <v>84</v>
      </c>
      <c r="D18" s="56"/>
      <c r="E18" s="2">
        <v>1</v>
      </c>
      <c r="F18" s="2">
        <v>70</v>
      </c>
      <c r="G18" s="6">
        <f t="shared" si="1"/>
        <v>70</v>
      </c>
    </row>
    <row r="19" spans="1:7" x14ac:dyDescent="0.25">
      <c r="A19" s="5" t="s">
        <v>192</v>
      </c>
      <c r="B19" s="23">
        <v>41390</v>
      </c>
      <c r="C19" s="42" t="s">
        <v>193</v>
      </c>
      <c r="D19" s="56"/>
      <c r="E19" s="2">
        <v>1</v>
      </c>
      <c r="F19" s="2">
        <v>40</v>
      </c>
      <c r="G19" s="6">
        <f t="shared" si="1"/>
        <v>40</v>
      </c>
    </row>
    <row r="20" spans="1:7" x14ac:dyDescent="0.25">
      <c r="A20" s="5" t="s">
        <v>194</v>
      </c>
      <c r="B20" s="23">
        <v>41388</v>
      </c>
      <c r="C20" s="42" t="s">
        <v>193</v>
      </c>
      <c r="D20" s="56"/>
      <c r="E20" s="2">
        <v>1</v>
      </c>
      <c r="F20" s="2">
        <v>51</v>
      </c>
      <c r="G20" s="6">
        <f t="shared" si="1"/>
        <v>51</v>
      </c>
    </row>
    <row r="21" spans="1:7" x14ac:dyDescent="0.25">
      <c r="A21" s="5" t="s">
        <v>195</v>
      </c>
      <c r="B21" s="23">
        <v>41387</v>
      </c>
      <c r="C21" s="42" t="s">
        <v>84</v>
      </c>
      <c r="D21" s="56"/>
      <c r="E21" s="2">
        <v>2</v>
      </c>
      <c r="F21" s="2">
        <v>83</v>
      </c>
      <c r="G21" s="6">
        <f t="shared" si="1"/>
        <v>166</v>
      </c>
    </row>
    <row r="22" spans="1:7" x14ac:dyDescent="0.25">
      <c r="A22" s="5" t="s">
        <v>196</v>
      </c>
      <c r="B22" s="23">
        <v>41402</v>
      </c>
      <c r="C22" s="42" t="s">
        <v>193</v>
      </c>
      <c r="D22" s="56"/>
      <c r="E22" s="2">
        <v>1</v>
      </c>
      <c r="F22" s="2">
        <v>51</v>
      </c>
      <c r="G22" s="6">
        <f t="shared" si="1"/>
        <v>51</v>
      </c>
    </row>
    <row r="23" spans="1:7" x14ac:dyDescent="0.25">
      <c r="A23" s="5" t="s">
        <v>197</v>
      </c>
      <c r="B23" s="23">
        <v>41416</v>
      </c>
      <c r="C23" s="42" t="s">
        <v>84</v>
      </c>
      <c r="D23" s="56"/>
      <c r="E23" s="2">
        <v>1</v>
      </c>
      <c r="F23" s="2">
        <v>78</v>
      </c>
      <c r="G23" s="6">
        <f t="shared" si="1"/>
        <v>78</v>
      </c>
    </row>
    <row r="24" spans="1:7" x14ac:dyDescent="0.25">
      <c r="A24" s="5" t="s">
        <v>198</v>
      </c>
      <c r="B24" s="23">
        <v>41415</v>
      </c>
      <c r="C24" s="42" t="s">
        <v>193</v>
      </c>
      <c r="D24" s="56"/>
      <c r="E24" s="2">
        <v>1</v>
      </c>
      <c r="F24" s="2">
        <v>43</v>
      </c>
      <c r="G24" s="6">
        <f t="shared" si="1"/>
        <v>43</v>
      </c>
    </row>
    <row r="25" spans="1:7" x14ac:dyDescent="0.25">
      <c r="A25" s="5" t="s">
        <v>199</v>
      </c>
      <c r="B25" s="23">
        <v>41415</v>
      </c>
      <c r="C25" s="42" t="s">
        <v>193</v>
      </c>
      <c r="D25" s="43"/>
      <c r="E25" s="2">
        <v>1</v>
      </c>
      <c r="F25" s="2">
        <v>43</v>
      </c>
      <c r="G25" s="6">
        <f t="shared" si="1"/>
        <v>43</v>
      </c>
    </row>
    <row r="26" spans="1:7" x14ac:dyDescent="0.25">
      <c r="A26" s="5" t="s">
        <v>200</v>
      </c>
      <c r="B26" s="23">
        <v>41425</v>
      </c>
      <c r="C26" s="42" t="s">
        <v>193</v>
      </c>
      <c r="D26" s="56"/>
      <c r="E26" s="2">
        <v>2</v>
      </c>
      <c r="F26" s="2">
        <v>43</v>
      </c>
      <c r="G26" s="6">
        <f t="shared" si="1"/>
        <v>86</v>
      </c>
    </row>
    <row r="27" spans="1:7" x14ac:dyDescent="0.25">
      <c r="A27" s="5"/>
      <c r="B27" s="23"/>
      <c r="C27" s="42"/>
      <c r="D27" s="56"/>
      <c r="E27" s="2"/>
      <c r="F27" s="2"/>
      <c r="G27" s="6">
        <f t="shared" si="1"/>
        <v>0</v>
      </c>
    </row>
    <row r="28" spans="1:7" x14ac:dyDescent="0.25">
      <c r="A28" s="5"/>
      <c r="B28" s="23"/>
      <c r="C28" s="42"/>
      <c r="D28" s="56"/>
      <c r="E28" s="2"/>
      <c r="F28" s="2"/>
      <c r="G28" s="6">
        <f t="shared" si="1"/>
        <v>0</v>
      </c>
    </row>
    <row r="29" spans="1:7" x14ac:dyDescent="0.25">
      <c r="A29" s="5"/>
      <c r="B29" s="23"/>
      <c r="C29" s="42"/>
      <c r="D29" s="56"/>
      <c r="E29" s="2"/>
      <c r="F29" s="2"/>
      <c r="G29" s="6">
        <f t="shared" si="1"/>
        <v>0</v>
      </c>
    </row>
    <row r="30" spans="1:7" ht="15.75" thickBot="1" x14ac:dyDescent="0.3">
      <c r="A30" s="5"/>
      <c r="B30" s="23"/>
      <c r="C30" s="42"/>
      <c r="D30" s="43"/>
      <c r="E30" s="2"/>
      <c r="F30" s="2"/>
      <c r="G30" s="6">
        <f t="shared" si="1"/>
        <v>0</v>
      </c>
    </row>
    <row r="31" spans="1:7" x14ac:dyDescent="0.25">
      <c r="D31" s="5" t="s">
        <v>13</v>
      </c>
      <c r="E31" s="12"/>
      <c r="F31" s="17"/>
      <c r="G31" s="13">
        <f>SUM(G13:G30)</f>
        <v>1004</v>
      </c>
    </row>
    <row r="32" spans="1:7" x14ac:dyDescent="0.25">
      <c r="D32" s="8" t="s">
        <v>14</v>
      </c>
      <c r="E32" s="10"/>
      <c r="F32" s="10"/>
      <c r="G32" s="14"/>
    </row>
    <row r="33" spans="4:7" x14ac:dyDescent="0.25">
      <c r="D33" s="8" t="s">
        <v>15</v>
      </c>
      <c r="E33" s="10"/>
      <c r="F33" s="10"/>
      <c r="G33" s="14">
        <f>G31</f>
        <v>1004</v>
      </c>
    </row>
    <row r="34" spans="4:7" x14ac:dyDescent="0.25">
      <c r="D34" s="8" t="s">
        <v>16</v>
      </c>
      <c r="E34" s="10"/>
      <c r="F34" s="10"/>
      <c r="G34" s="15">
        <v>8.5000000000000006E-2</v>
      </c>
    </row>
    <row r="35" spans="4:7" x14ac:dyDescent="0.25">
      <c r="D35" s="8" t="s">
        <v>17</v>
      </c>
      <c r="E35" s="10"/>
      <c r="F35" s="10"/>
      <c r="G35" s="14">
        <f>G33*0.085</f>
        <v>85.34</v>
      </c>
    </row>
    <row r="36" spans="4:7" x14ac:dyDescent="0.25">
      <c r="D36" s="8" t="s">
        <v>18</v>
      </c>
      <c r="E36" s="10"/>
      <c r="F36" s="10"/>
      <c r="G36" s="14"/>
    </row>
    <row r="37" spans="4:7" ht="15.75" thickBot="1" x14ac:dyDescent="0.3">
      <c r="D37" s="9" t="s">
        <v>19</v>
      </c>
      <c r="E37" s="11"/>
      <c r="F37" s="11"/>
      <c r="G37" s="16">
        <f>G35-G36</f>
        <v>85.34</v>
      </c>
    </row>
  </sheetData>
  <mergeCells count="19">
    <mergeCell ref="C25:D25"/>
    <mergeCell ref="C22:D22"/>
    <mergeCell ref="C23:D23"/>
    <mergeCell ref="C24:D24"/>
    <mergeCell ref="C19:D19"/>
    <mergeCell ref="C13:D13"/>
    <mergeCell ref="C14:D14"/>
    <mergeCell ref="C20:D20"/>
    <mergeCell ref="C21:D21"/>
    <mergeCell ref="C12:D12"/>
    <mergeCell ref="C15:D15"/>
    <mergeCell ref="C16:D16"/>
    <mergeCell ref="C17:D17"/>
    <mergeCell ref="C18:D18"/>
    <mergeCell ref="C26:D26"/>
    <mergeCell ref="C27:D27"/>
    <mergeCell ref="C28:D28"/>
    <mergeCell ref="C29:D29"/>
    <mergeCell ref="C30:D3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30" sqref="C30"/>
    </sheetView>
  </sheetViews>
  <sheetFormatPr defaultColWidth="8.7109375" defaultRowHeight="15" x14ac:dyDescent="0.25"/>
  <cols>
    <col min="1" max="1" width="15.7109375" customWidth="1"/>
  </cols>
  <sheetData>
    <row r="1" spans="1:7" x14ac:dyDescent="0.25">
      <c r="A1" t="s">
        <v>1</v>
      </c>
      <c r="B1" s="18" t="s">
        <v>2</v>
      </c>
      <c r="C1" s="18" t="s">
        <v>22</v>
      </c>
      <c r="D1" s="18"/>
    </row>
    <row r="2" spans="1:7" x14ac:dyDescent="0.25">
      <c r="A2" t="s">
        <v>0</v>
      </c>
      <c r="B2" s="18" t="s">
        <v>3</v>
      </c>
      <c r="C2" s="10"/>
      <c r="D2" s="10" t="s">
        <v>23</v>
      </c>
    </row>
    <row r="3" spans="1:7" x14ac:dyDescent="0.25">
      <c r="A3" t="s">
        <v>20</v>
      </c>
    </row>
    <row r="4" spans="1:7" x14ac:dyDescent="0.25">
      <c r="B4" s="18"/>
      <c r="C4" s="18"/>
      <c r="D4" s="18"/>
    </row>
    <row r="5" spans="1:7" x14ac:dyDescent="0.25">
      <c r="B5" s="19"/>
      <c r="C5" s="19"/>
      <c r="D5" s="19"/>
    </row>
    <row r="6" spans="1:7" x14ac:dyDescent="0.25">
      <c r="A6" t="s">
        <v>4</v>
      </c>
      <c r="B6" s="18"/>
      <c r="C6" s="18"/>
      <c r="D6" s="18"/>
    </row>
    <row r="8" spans="1:7" x14ac:dyDescent="0.25">
      <c r="A8" t="s">
        <v>5</v>
      </c>
      <c r="B8" s="18" t="s">
        <v>50</v>
      </c>
      <c r="C8" s="18"/>
      <c r="D8" s="18"/>
    </row>
    <row r="10" spans="1:7" x14ac:dyDescent="0.25">
      <c r="A10" t="s">
        <v>6</v>
      </c>
    </row>
    <row r="11" spans="1:7" ht="15.75" thickBot="1" x14ac:dyDescent="0.3"/>
    <row r="12" spans="1:7" ht="26.25" thickBot="1" x14ac:dyDescent="0.3">
      <c r="A12" s="21" t="s">
        <v>7</v>
      </c>
      <c r="B12" s="20" t="s">
        <v>8</v>
      </c>
      <c r="C12" s="40" t="s">
        <v>9</v>
      </c>
      <c r="D12" s="41"/>
      <c r="E12" s="20" t="s">
        <v>10</v>
      </c>
      <c r="F12" s="20" t="s">
        <v>11</v>
      </c>
      <c r="G12" s="22" t="s">
        <v>12</v>
      </c>
    </row>
    <row r="13" spans="1:7" x14ac:dyDescent="0.25">
      <c r="A13" s="1"/>
      <c r="B13" s="2"/>
      <c r="C13" s="42"/>
      <c r="D13" s="43"/>
      <c r="E13" s="2"/>
      <c r="F13" s="2"/>
      <c r="G13" s="6">
        <f t="shared" ref="G13:G24" si="0">E13*F13</f>
        <v>0</v>
      </c>
    </row>
    <row r="14" spans="1:7" x14ac:dyDescent="0.25">
      <c r="A14" s="1"/>
      <c r="B14" s="2"/>
      <c r="C14" s="42"/>
      <c r="D14" s="43"/>
      <c r="E14" s="2"/>
      <c r="F14" s="2"/>
      <c r="G14" s="6">
        <f t="shared" si="0"/>
        <v>0</v>
      </c>
    </row>
    <row r="15" spans="1:7" x14ac:dyDescent="0.25">
      <c r="A15" s="1"/>
      <c r="B15" s="2"/>
      <c r="C15" s="42"/>
      <c r="D15" s="43"/>
      <c r="E15" s="2"/>
      <c r="F15" s="2"/>
      <c r="G15" s="6">
        <f t="shared" si="0"/>
        <v>0</v>
      </c>
    </row>
    <row r="16" spans="1:7" x14ac:dyDescent="0.25">
      <c r="A16" s="1"/>
      <c r="B16" s="2"/>
      <c r="C16" s="42"/>
      <c r="D16" s="43"/>
      <c r="E16" s="2"/>
      <c r="F16" s="2"/>
      <c r="G16" s="6">
        <f t="shared" si="0"/>
        <v>0</v>
      </c>
    </row>
    <row r="17" spans="1:7" x14ac:dyDescent="0.25">
      <c r="A17" s="1"/>
      <c r="B17" s="2"/>
      <c r="C17" s="42"/>
      <c r="D17" s="43"/>
      <c r="E17" s="2"/>
      <c r="F17" s="2"/>
      <c r="G17" s="6">
        <f t="shared" si="0"/>
        <v>0</v>
      </c>
    </row>
    <row r="18" spans="1:7" x14ac:dyDescent="0.25">
      <c r="A18" s="1"/>
      <c r="B18" s="2"/>
      <c r="C18" s="42"/>
      <c r="D18" s="43"/>
      <c r="E18" s="2"/>
      <c r="F18" s="2"/>
      <c r="G18" s="6">
        <f t="shared" si="0"/>
        <v>0</v>
      </c>
    </row>
    <row r="19" spans="1:7" x14ac:dyDescent="0.25">
      <c r="A19" s="1"/>
      <c r="B19" s="2"/>
      <c r="C19" s="42"/>
      <c r="D19" s="43"/>
      <c r="E19" s="2"/>
      <c r="F19" s="2"/>
      <c r="G19" s="6">
        <f t="shared" si="0"/>
        <v>0</v>
      </c>
    </row>
    <row r="20" spans="1:7" x14ac:dyDescent="0.25">
      <c r="A20" s="1"/>
      <c r="B20" s="2"/>
      <c r="C20" s="42"/>
      <c r="D20" s="43"/>
      <c r="E20" s="2"/>
      <c r="F20" s="2"/>
      <c r="G20" s="6">
        <f t="shared" si="0"/>
        <v>0</v>
      </c>
    </row>
    <row r="21" spans="1:7" x14ac:dyDescent="0.25">
      <c r="A21" s="1"/>
      <c r="B21" s="2"/>
      <c r="C21" s="42"/>
      <c r="D21" s="43"/>
      <c r="E21" s="2"/>
      <c r="F21" s="2"/>
      <c r="G21" s="6">
        <f t="shared" si="0"/>
        <v>0</v>
      </c>
    </row>
    <row r="22" spans="1:7" x14ac:dyDescent="0.25">
      <c r="A22" s="1"/>
      <c r="B22" s="2"/>
      <c r="C22" s="42"/>
      <c r="D22" s="43"/>
      <c r="E22" s="2"/>
      <c r="F22" s="2"/>
      <c r="G22" s="6">
        <f t="shared" si="0"/>
        <v>0</v>
      </c>
    </row>
    <row r="23" spans="1:7" x14ac:dyDescent="0.25">
      <c r="A23" s="1"/>
      <c r="B23" s="2"/>
      <c r="C23" s="42"/>
      <c r="D23" s="43"/>
      <c r="E23" s="2"/>
      <c r="F23" s="2"/>
      <c r="G23" s="6">
        <f t="shared" si="0"/>
        <v>0</v>
      </c>
    </row>
    <row r="24" spans="1:7" ht="15.75" thickBot="1" x14ac:dyDescent="0.3">
      <c r="A24" s="3"/>
      <c r="B24" s="4"/>
      <c r="C24" s="38"/>
      <c r="D24" s="39"/>
      <c r="E24" s="7"/>
      <c r="F24" s="7"/>
      <c r="G24" s="6">
        <f t="shared" si="0"/>
        <v>0</v>
      </c>
    </row>
    <row r="25" spans="1:7" x14ac:dyDescent="0.25">
      <c r="D25" s="5" t="s">
        <v>13</v>
      </c>
      <c r="E25" s="12"/>
      <c r="F25" s="17"/>
      <c r="G25" s="13">
        <f>SUM(G13:G24)</f>
        <v>0</v>
      </c>
    </row>
    <row r="26" spans="1:7" x14ac:dyDescent="0.25">
      <c r="D26" s="8" t="s">
        <v>14</v>
      </c>
      <c r="E26" s="10"/>
      <c r="F26" s="10"/>
      <c r="G26" s="14"/>
    </row>
    <row r="27" spans="1:7" x14ac:dyDescent="0.25">
      <c r="D27" s="8" t="s">
        <v>15</v>
      </c>
      <c r="E27" s="10"/>
      <c r="F27" s="10"/>
      <c r="G27" s="14">
        <f>G25</f>
        <v>0</v>
      </c>
    </row>
    <row r="28" spans="1:7" x14ac:dyDescent="0.25">
      <c r="D28" s="8" t="s">
        <v>16</v>
      </c>
      <c r="E28" s="10"/>
      <c r="F28" s="10"/>
      <c r="G28" s="15">
        <v>8.5000000000000006E-2</v>
      </c>
    </row>
    <row r="29" spans="1:7" x14ac:dyDescent="0.25">
      <c r="D29" s="8" t="s">
        <v>17</v>
      </c>
      <c r="E29" s="10"/>
      <c r="F29" s="10"/>
      <c r="G29" s="14">
        <f>G27*0.085</f>
        <v>0</v>
      </c>
    </row>
    <row r="30" spans="1:7" x14ac:dyDescent="0.25">
      <c r="D30" s="8" t="s">
        <v>18</v>
      </c>
      <c r="E30" s="10"/>
      <c r="F30" s="10"/>
      <c r="G30" s="14"/>
    </row>
    <row r="31" spans="1:7" ht="15.75" thickBot="1" x14ac:dyDescent="0.3">
      <c r="D31" s="9" t="s">
        <v>19</v>
      </c>
      <c r="E31" s="11"/>
      <c r="F31" s="11"/>
      <c r="G31" s="16">
        <f>G29-G30</f>
        <v>0</v>
      </c>
    </row>
  </sheetData>
  <mergeCells count="13">
    <mergeCell ref="C23:D23"/>
    <mergeCell ref="C24:D24"/>
    <mergeCell ref="C17:D17"/>
    <mergeCell ref="C18:D18"/>
    <mergeCell ref="C19:D19"/>
    <mergeCell ref="C20:D20"/>
    <mergeCell ref="C21:D21"/>
    <mergeCell ref="C22:D22"/>
    <mergeCell ref="C16:D16"/>
    <mergeCell ref="C12:D12"/>
    <mergeCell ref="C13:D13"/>
    <mergeCell ref="C14:D1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Alpha Chi Omega</vt:lpstr>
      <vt:lpstr>Alpha Delta Pi</vt:lpstr>
      <vt:lpstr>Alpha Epsilon Phi</vt:lpstr>
      <vt:lpstr>Alpha Epsilon Pi</vt:lpstr>
      <vt:lpstr>Alpha Gamma Delta</vt:lpstr>
      <vt:lpstr>Alpha Kappa Psi</vt:lpstr>
      <vt:lpstr>Alpha Omicron Pi</vt:lpstr>
      <vt:lpstr>Alpha Phi</vt:lpstr>
      <vt:lpstr>Alpha Sigma Alpha</vt:lpstr>
      <vt:lpstr>Alpha Sigma Phi</vt:lpstr>
      <vt:lpstr>Alpha Sigma Tau</vt:lpstr>
      <vt:lpstr>Alpha Tau Omega</vt:lpstr>
      <vt:lpstr>Alpha Xi Delta</vt:lpstr>
      <vt:lpstr>Beta Theta Pi</vt:lpstr>
      <vt:lpstr>Chi Omega</vt:lpstr>
      <vt:lpstr>Chi Phi</vt:lpstr>
      <vt:lpstr>Delta Chi</vt:lpstr>
      <vt:lpstr>Delta Upsilon</vt:lpstr>
      <vt:lpstr>Delta Delta Delta</vt:lpstr>
      <vt:lpstr>Delta Gamma</vt:lpstr>
      <vt:lpstr>Delta Sigma Phi</vt:lpstr>
      <vt:lpstr>Delta Tau Delta</vt:lpstr>
      <vt:lpstr>Delta Zeta</vt:lpstr>
      <vt:lpstr>Gamma Phi Beta</vt:lpstr>
      <vt:lpstr>Kappa Alpha</vt:lpstr>
      <vt:lpstr>Kappa Alpha Theta</vt:lpstr>
      <vt:lpstr>Kappa Delta</vt:lpstr>
      <vt:lpstr>Kappa Delta Rho</vt:lpstr>
      <vt:lpstr>Kappa Kappa Gamma</vt:lpstr>
      <vt:lpstr>Kappa Sigma</vt:lpstr>
      <vt:lpstr>Lambda Chi Alpha</vt:lpstr>
      <vt:lpstr>NPC</vt:lpstr>
      <vt:lpstr>Phi Delta Theta</vt:lpstr>
      <vt:lpstr>Phi Gamma Delta</vt:lpstr>
      <vt:lpstr>Phi Kappa Psi</vt:lpstr>
      <vt:lpstr>Phi Kappa Sigma </vt:lpstr>
      <vt:lpstr>Phi Kappa Tau</vt:lpstr>
      <vt:lpstr>Phi Kappa Theta</vt:lpstr>
      <vt:lpstr>Phi Mu</vt:lpstr>
      <vt:lpstr>Pi Beta Phi</vt:lpstr>
      <vt:lpstr>Pi Kappa Alpha</vt:lpstr>
      <vt:lpstr>Pi Kappa Phi</vt:lpstr>
      <vt:lpstr>Sigma Alpha Epsilon</vt:lpstr>
      <vt:lpstr>Sigma Alpha Mu</vt:lpstr>
      <vt:lpstr>Sigma Chi</vt:lpstr>
      <vt:lpstr>Sigma Delta Tau</vt:lpstr>
      <vt:lpstr>Sigma Kappa</vt:lpstr>
      <vt:lpstr>Sigma Nu</vt:lpstr>
      <vt:lpstr>Sigma Phi Epsilon</vt:lpstr>
      <vt:lpstr>Sigma Pi</vt:lpstr>
      <vt:lpstr>Tau Kappa Epsilon</vt:lpstr>
      <vt:lpstr>Theta Chi</vt:lpstr>
      <vt:lpstr>Zeta Beta Tau</vt:lpstr>
      <vt:lpstr>Zeta Tau Alpha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Jnine</dc:creator>
  <cp:lastModifiedBy>Jeannine</cp:lastModifiedBy>
  <cp:lastPrinted>2013-07-02T18:08:25Z</cp:lastPrinted>
  <dcterms:created xsi:type="dcterms:W3CDTF">2011-01-05T18:31:23Z</dcterms:created>
  <dcterms:modified xsi:type="dcterms:W3CDTF">2013-07-16T21:42:19Z</dcterms:modified>
</cp:coreProperties>
</file>