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ry\GolandProjects\magic-8ball\data\schedules\"/>
    </mc:Choice>
  </mc:AlternateContent>
  <xr:revisionPtr revIDLastSave="0" documentId="13_ncr:1_{3A73ED95-859B-4EF6-B80D-3EDFDD3DFC32}" xr6:coauthVersionLast="47" xr6:coauthVersionMax="47" xr10:uidLastSave="{00000000-0000-0000-0000-000000000000}"/>
  <bookViews>
    <workbookView xWindow="18435" yWindow="2025" windowWidth="16410" windowHeight="11295" xr2:uid="{9584355D-9510-432C-A84B-A2CEEF79C7DD}"/>
  </bookViews>
  <sheets>
    <sheet name="Spring2023Schedule" sheetId="2" r:id="rId1"/>
  </sheets>
  <definedNames>
    <definedName name="_xlnm._FilterDatabase" localSheetId="0" hidden="1">Spring2023Schedule!$T$2:$T$11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6" i="2" l="1"/>
  <c r="R17" i="2"/>
  <c r="R18" i="2"/>
  <c r="R19" i="2"/>
  <c r="R20" i="2"/>
  <c r="R21" i="2"/>
  <c r="R22" i="2"/>
  <c r="R15" i="2"/>
  <c r="R4" i="2"/>
  <c r="R5" i="2"/>
  <c r="R6" i="2"/>
  <c r="R7" i="2"/>
  <c r="R8" i="2"/>
  <c r="R9" i="2"/>
  <c r="R10" i="2"/>
  <c r="R3" i="2"/>
  <c r="T16" i="2"/>
  <c r="T17" i="2"/>
  <c r="T18" i="2"/>
  <c r="T19" i="2"/>
  <c r="T20" i="2"/>
  <c r="T21" i="2"/>
  <c r="T22" i="2"/>
  <c r="T15" i="2"/>
  <c r="T4" i="2"/>
  <c r="T5" i="2"/>
  <c r="T6" i="2"/>
  <c r="T7" i="2"/>
  <c r="T8" i="2"/>
  <c r="T9" i="2"/>
  <c r="T10" i="2"/>
  <c r="T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3" i="2"/>
  <c r="D23" i="2"/>
  <c r="B23" i="2"/>
  <c r="U22" i="2"/>
  <c r="S23" i="2"/>
  <c r="U21" i="2"/>
  <c r="U19" i="2"/>
  <c r="U18" i="2"/>
  <c r="U17" i="2"/>
  <c r="U20" i="2"/>
  <c r="U16" i="2"/>
  <c r="U15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H11" i="2"/>
  <c r="G11" i="2"/>
  <c r="F11" i="2"/>
  <c r="E11" i="2"/>
  <c r="D11" i="2"/>
  <c r="C11" i="2"/>
  <c r="Q11" i="2"/>
  <c r="U5" i="2"/>
  <c r="U8" i="2"/>
  <c r="U6" i="2"/>
  <c r="U3" i="2"/>
  <c r="U7" i="2"/>
  <c r="U10" i="2"/>
  <c r="U4" i="2"/>
  <c r="U9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2"/>
  <c r="I11" i="2"/>
  <c r="J11" i="2"/>
  <c r="K11" i="2"/>
  <c r="S11" i="2"/>
  <c r="R23" i="2" l="1"/>
  <c r="U23" i="2"/>
  <c r="U11" i="2"/>
  <c r="T23" i="2"/>
  <c r="V22" i="2"/>
  <c r="V19" i="2"/>
  <c r="V17" i="2"/>
  <c r="V18" i="2"/>
  <c r="V21" i="2"/>
  <c r="V20" i="2"/>
  <c r="V16" i="2"/>
  <c r="V15" i="2"/>
  <c r="O11" i="2"/>
  <c r="P11" i="2"/>
  <c r="L11" i="2"/>
  <c r="M11" i="2"/>
  <c r="V6" i="2"/>
  <c r="V3" i="2"/>
  <c r="V7" i="2"/>
  <c r="V5" i="2"/>
  <c r="V10" i="2"/>
  <c r="V8" i="2"/>
  <c r="V4" i="2"/>
  <c r="T11" i="2"/>
  <c r="V9" i="2"/>
  <c r="V23" i="2" l="1"/>
  <c r="N11" i="2"/>
  <c r="R11" i="2" s="1"/>
  <c r="V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<sst xmlns="http://schemas.openxmlformats.org/spreadsheetml/2006/main" count="304" uniqueCount="33">
  <si>
    <t>Record</t>
  </si>
  <si>
    <t>Games Needed</t>
  </si>
  <si>
    <t>Games Remaining Needed</t>
  </si>
  <si>
    <t>Games Available</t>
  </si>
  <si>
    <t>Available DNP Remaining</t>
  </si>
  <si>
    <t>Mobile</t>
  </si>
  <si>
    <t>Laura Thompson</t>
  </si>
  <si>
    <t>813-995-3100</t>
  </si>
  <si>
    <t>Jason Bohrer</t>
  </si>
  <si>
    <t>404-718-0331</t>
  </si>
  <si>
    <t>Jason Liess</t>
  </si>
  <si>
    <t>404-242-5455</t>
  </si>
  <si>
    <t>Kim Quan</t>
  </si>
  <si>
    <t>404-394-4160</t>
  </si>
  <si>
    <t>Leo Hayward</t>
  </si>
  <si>
    <t>Scott Berry</t>
  </si>
  <si>
    <t>770-262-3313</t>
  </si>
  <si>
    <t>Dan Aquino</t>
  </si>
  <si>
    <t>954-270-3861</t>
  </si>
  <si>
    <t>Total</t>
  </si>
  <si>
    <t>678-508-0979</t>
  </si>
  <si>
    <t>Daniel Burcham</t>
  </si>
  <si>
    <t>Wookie Mistakes</t>
  </si>
  <si>
    <t>919-601-2404</t>
  </si>
  <si>
    <t>Safety Dance</t>
  </si>
  <si>
    <t>Adrian Warden</t>
  </si>
  <si>
    <t>Ashley Daniels</t>
  </si>
  <si>
    <t>786-862-8034</t>
  </si>
  <si>
    <t>470-646-4492</t>
  </si>
  <si>
    <t>A</t>
  </si>
  <si>
    <t>NA</t>
  </si>
  <si>
    <t>Shakir Donley</t>
  </si>
  <si>
    <t>662-307-0344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</si>
</sst>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0A97-9145-4EDA-8DB9-44B6A1233BAB}">
  <dimension ref="A2:W23"/>
  <sheetViews>
    <sheetView tabSelected="1" workbookViewId="0">
      <pane xSplit="1" topLeftCell="O1" activePane="topRight" state="frozen"/>
      <selection pane="topRight" activeCell="V19" sqref="V19"/>
    </sheetView>
  </sheetViews>
  <sheetFormatPr defaultRowHeight="15" x14ac:dyDescent="0.25"/>
  <cols>
    <col min="1" max="1" width="16.28515625" bestFit="1" customWidth="1"/>
    <col min="2" max="3" width="9.7109375" customWidth="1"/>
    <col min="4" max="5" width="9.7109375" bestFit="1" customWidth="1"/>
    <col min="6" max="7" width="9.7109375" customWidth="1"/>
    <col min="8" max="10" width="10.7109375" bestFit="1" customWidth="1"/>
    <col min="11" max="11" width="9.7109375" customWidth="1"/>
    <col min="12" max="12" width="9.7109375" bestFit="1" customWidth="1"/>
    <col min="13" max="15" width="10.7109375" bestFit="1" customWidth="1"/>
    <col min="16" max="16" width="9.7109375" bestFit="1" customWidth="1"/>
    <col min="17" max="17" width="10.7109375" bestFit="1" customWidth="1"/>
    <col min="18" max="18" width="12" bestFit="1" customWidth="1"/>
    <col min="19" max="19" width="14.7109375" bestFit="1" customWidth="1"/>
    <col min="20" max="20" width="24.85546875" bestFit="1" customWidth="1"/>
    <col min="21" max="21" width="15.85546875" bestFit="1" customWidth="1"/>
    <col min="22" max="22" width="23.85546875" bestFit="1" customWidth="1"/>
    <col min="23" max="23" width="12.42578125" bestFit="1" customWidth="1"/>
  </cols>
  <sheetData>
    <row r="2" spans="1:23" x14ac:dyDescent="0.25">
      <c r="A2" s="8" t="s">
        <v>22</v>
      </c>
      <c r="B2" s="1">
        <v>44936</v>
      </c>
      <c r="C2" s="1">
        <f t="shared" ref="C2:Q2" si="0">B2+7</f>
        <v>44943</v>
      </c>
      <c r="D2" s="1">
        <f t="shared" si="0"/>
        <v>44950</v>
      </c>
      <c r="E2" s="1">
        <f t="shared" si="0"/>
        <v>44957</v>
      </c>
      <c r="F2" s="1">
        <f t="shared" si="0"/>
        <v>44964</v>
      </c>
      <c r="G2" s="1">
        <f t="shared" si="0"/>
        <v>44971</v>
      </c>
      <c r="H2" s="1">
        <f t="shared" si="0"/>
        <v>44978</v>
      </c>
      <c r="I2" s="1">
        <f t="shared" si="0"/>
        <v>44985</v>
      </c>
      <c r="J2" s="1">
        <f t="shared" si="0"/>
        <v>44992</v>
      </c>
      <c r="K2" s="1">
        <f t="shared" si="0"/>
        <v>44999</v>
      </c>
      <c r="L2" s="1">
        <f t="shared" si="0"/>
        <v>45006</v>
      </c>
      <c r="M2" s="1">
        <f t="shared" si="0"/>
        <v>45013</v>
      </c>
      <c r="N2" s="1">
        <f t="shared" si="0"/>
        <v>45020</v>
      </c>
      <c r="O2" s="1">
        <f t="shared" si="0"/>
        <v>45027</v>
      </c>
      <c r="P2" s="1">
        <f t="shared" si="0"/>
        <v>45034</v>
      </c>
      <c r="Q2" s="1">
        <f t="shared" si="0"/>
        <v>45041</v>
      </c>
      <c r="R2" s="3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3" x14ac:dyDescent="0.25">
      <c r="A3" s="3" t="s">
        <v>21</v>
      </c>
      <c r="B3" t="s">
        <v>29</v>
      </c>
      <c r="C3" t="s">
        <v>29</v>
      </c>
      <c r="D3" t="s">
        <v>29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s="6" t="e">
        <f>COUNTIF(B3:Q3, "W")/(COUNTIF(B3:Q3, "W")+COUNTIF(B3:Q3, "L"))</f>
        <v>#DIV/0!</v>
      </c>
      <c r="S3">
        <v>6</v>
      </c>
      <c r="T3">
        <f>MAX(S3-COUNTIF(B3:Q3, "W")-COUNTIF(B3:Q3, "L"), 0)</f>
        <v>6</v>
      </c>
      <c r="U3">
        <f t="shared" ref="U3:U10" si="1">COUNTIF(B3:Q3, "A")</f>
        <v>16</v>
      </c>
      <c r="V3">
        <f t="shared" ref="V3:V10" si="2">U3-T3</f>
        <v>10</v>
      </c>
      <c r="W3" t="s">
        <v>23</v>
      </c>
    </row>
    <row r="4" spans="1:23" x14ac:dyDescent="0.25">
      <c r="A4" s="3" t="s">
        <v>14</v>
      </c>
      <c r="B4" t="s">
        <v>29</v>
      </c>
      <c r="C4" t="s">
        <v>29</v>
      </c>
      <c r="D4" t="s">
        <v>29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s="6" t="e">
        <f t="shared" ref="R4:R10" si="3">COUNTIF(B4:Q4, "W")/(COUNTIF(B4:Q4, "W")+COUNTIF(B4:Q4, "L"))</f>
        <v>#DIV/0!</v>
      </c>
      <c r="S4">
        <v>6</v>
      </c>
      <c r="T4">
        <f t="shared" ref="T4:T10" si="4">MAX(S4-COUNTIF(B4:Q4, "W")-COUNTIF(B4:Q4, "L"), 0)</f>
        <v>6</v>
      </c>
      <c r="U4">
        <f t="shared" si="1"/>
        <v>16</v>
      </c>
      <c r="V4">
        <f t="shared" si="2"/>
        <v>10</v>
      </c>
      <c r="W4" t="s">
        <v>20</v>
      </c>
    </row>
    <row r="5" spans="1:23" x14ac:dyDescent="0.25">
      <c r="A5" s="3" t="s">
        <v>6</v>
      </c>
      <c r="B5" t="s">
        <v>29</v>
      </c>
      <c r="C5" t="s">
        <v>29</v>
      </c>
      <c r="D5" t="s">
        <v>29</v>
      </c>
      <c r="E5" t="s">
        <v>29</v>
      </c>
      <c r="F5" t="s">
        <v>29</v>
      </c>
      <c r="G5" t="s">
        <v>29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s="6" t="e">
        <f t="shared" si="3"/>
        <v>#DIV/0!</v>
      </c>
      <c r="S5">
        <v>6</v>
      </c>
      <c r="T5">
        <f t="shared" si="4"/>
        <v>6</v>
      </c>
      <c r="U5">
        <f t="shared" si="1"/>
        <v>16</v>
      </c>
      <c r="V5">
        <f t="shared" si="2"/>
        <v>10</v>
      </c>
      <c r="W5" t="s">
        <v>7</v>
      </c>
    </row>
    <row r="6" spans="1:23" x14ac:dyDescent="0.25">
      <c r="A6" s="3" t="s">
        <v>12</v>
      </c>
      <c r="B6" t="s">
        <v>29</v>
      </c>
      <c r="C6" t="s">
        <v>29</v>
      </c>
      <c r="D6" t="s">
        <v>29</v>
      </c>
      <c r="E6" t="s">
        <v>29</v>
      </c>
      <c r="F6" t="s">
        <v>29</v>
      </c>
      <c r="G6" t="s">
        <v>29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s="6" t="e">
        <f t="shared" si="3"/>
        <v>#DIV/0!</v>
      </c>
      <c r="S6">
        <v>6</v>
      </c>
      <c r="T6">
        <f t="shared" si="4"/>
        <v>6</v>
      </c>
      <c r="U6">
        <f t="shared" si="1"/>
        <v>16</v>
      </c>
      <c r="V6">
        <f t="shared" si="2"/>
        <v>10</v>
      </c>
      <c r="W6" t="s">
        <v>13</v>
      </c>
    </row>
    <row r="7" spans="1:23" x14ac:dyDescent="0.25">
      <c r="A7" s="3" t="s">
        <v>15</v>
      </c>
      <c r="B7" t="s">
        <v>29</v>
      </c>
      <c r="C7" t="s">
        <v>29</v>
      </c>
      <c r="D7" t="s">
        <v>30</v>
      </c>
      <c r="E7" t="s">
        <v>29</v>
      </c>
      <c r="F7" t="s">
        <v>29</v>
      </c>
      <c r="G7" t="s">
        <v>29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s="6" t="e">
        <f t="shared" si="3"/>
        <v>#DIV/0!</v>
      </c>
      <c r="S7">
        <v>6</v>
      </c>
      <c r="T7">
        <f t="shared" si="4"/>
        <v>6</v>
      </c>
      <c r="U7">
        <f t="shared" si="1"/>
        <v>15</v>
      </c>
      <c r="V7">
        <f t="shared" si="2"/>
        <v>9</v>
      </c>
      <c r="W7" t="s">
        <v>16</v>
      </c>
    </row>
    <row r="8" spans="1:23" x14ac:dyDescent="0.25">
      <c r="A8" s="3" t="s">
        <v>10</v>
      </c>
      <c r="B8" t="s">
        <v>29</v>
      </c>
      <c r="C8" t="s">
        <v>29</v>
      </c>
      <c r="D8" t="s">
        <v>29</v>
      </c>
      <c r="E8" t="s">
        <v>29</v>
      </c>
      <c r="F8" t="s">
        <v>29</v>
      </c>
      <c r="G8" t="s">
        <v>29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s="6" t="e">
        <f t="shared" si="3"/>
        <v>#DIV/0!</v>
      </c>
      <c r="S8">
        <v>6</v>
      </c>
      <c r="T8">
        <f t="shared" si="4"/>
        <v>6</v>
      </c>
      <c r="U8">
        <f t="shared" si="1"/>
        <v>16</v>
      </c>
      <c r="V8">
        <f t="shared" si="2"/>
        <v>10</v>
      </c>
      <c r="W8" t="s">
        <v>11</v>
      </c>
    </row>
    <row r="9" spans="1:23" x14ac:dyDescent="0.25">
      <c r="A9" s="3" t="s">
        <v>8</v>
      </c>
      <c r="B9" t="s">
        <v>29</v>
      </c>
      <c r="C9" t="s">
        <v>29</v>
      </c>
      <c r="D9" t="s">
        <v>29</v>
      </c>
      <c r="E9" t="s">
        <v>29</v>
      </c>
      <c r="F9" t="s">
        <v>29</v>
      </c>
      <c r="G9" t="s">
        <v>29</v>
      </c>
      <c r="H9" t="s">
        <v>29</v>
      </c>
      <c r="I9" t="s">
        <v>29</v>
      </c>
      <c r="J9" t="s">
        <v>29</v>
      </c>
      <c r="K9" t="s">
        <v>29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s="6" t="e">
        <f t="shared" si="3"/>
        <v>#DIV/0!</v>
      </c>
      <c r="S9">
        <v>6</v>
      </c>
      <c r="T9">
        <f t="shared" si="4"/>
        <v>6</v>
      </c>
      <c r="U9">
        <f t="shared" si="1"/>
        <v>16</v>
      </c>
      <c r="V9">
        <f t="shared" si="2"/>
        <v>10</v>
      </c>
      <c r="W9" t="s">
        <v>9</v>
      </c>
    </row>
    <row r="10" spans="1:23" x14ac:dyDescent="0.25">
      <c r="A10" s="3" t="s">
        <v>17</v>
      </c>
      <c r="B10" t="s">
        <v>29</v>
      </c>
      <c r="C10" t="s">
        <v>29</v>
      </c>
      <c r="D10" t="s">
        <v>29</v>
      </c>
      <c r="E10" t="s">
        <v>29</v>
      </c>
      <c r="F10" t="s">
        <v>29</v>
      </c>
      <c r="G10" t="s">
        <v>29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s="6" t="e">
        <f t="shared" si="3"/>
        <v>#DIV/0!</v>
      </c>
      <c r="S10">
        <v>6</v>
      </c>
      <c r="T10">
        <f t="shared" si="4"/>
        <v>6</v>
      </c>
      <c r="U10">
        <f t="shared" si="1"/>
        <v>16</v>
      </c>
      <c r="V10">
        <f t="shared" si="2"/>
        <v>10</v>
      </c>
      <c r="W10" t="s">
        <v>18</v>
      </c>
    </row>
    <row r="11" spans="1:23" x14ac:dyDescent="0.25">
      <c r="A11" s="4" t="s">
        <v>19</v>
      </c>
      <c r="B11" s="5" t="e">
        <f t="shared" ref="B11:Q11" si="5">COUNTIF(B3:B10, "W")/(COUNTIF(B3:B10, "W")+COUNTIF(B3:B10, "L"))</f>
        <v>#DIV/0!</v>
      </c>
      <c r="C11" s="5" t="e">
        <f t="shared" si="5"/>
        <v>#DIV/0!</v>
      </c>
      <c r="D11" s="5" t="e">
        <f t="shared" si="5"/>
        <v>#DIV/0!</v>
      </c>
      <c r="E11" s="5" t="e">
        <f t="shared" si="5"/>
        <v>#DIV/0!</v>
      </c>
      <c r="F11" s="5" t="e">
        <f t="shared" si="5"/>
        <v>#DIV/0!</v>
      </c>
      <c r="G11" s="5" t="e">
        <f t="shared" si="5"/>
        <v>#DIV/0!</v>
      </c>
      <c r="H11" s="5" t="e">
        <f t="shared" si="5"/>
        <v>#DIV/0!</v>
      </c>
      <c r="I11" s="5" t="e">
        <f t="shared" si="5"/>
        <v>#DIV/0!</v>
      </c>
      <c r="J11" s="5" t="e">
        <f t="shared" si="5"/>
        <v>#DIV/0!</v>
      </c>
      <c r="K11" s="5" t="e">
        <f t="shared" si="5"/>
        <v>#DIV/0!</v>
      </c>
      <c r="L11" s="5" t="e">
        <f t="shared" si="5"/>
        <v>#DIV/0!</v>
      </c>
      <c r="M11" s="5" t="e">
        <f t="shared" si="5"/>
        <v>#DIV/0!</v>
      </c>
      <c r="N11" s="5" t="e">
        <f t="shared" si="5"/>
        <v>#DIV/0!</v>
      </c>
      <c r="O11" s="5" t="e">
        <f t="shared" si="5"/>
        <v>#DIV/0!</v>
      </c>
      <c r="P11" s="5" t="e">
        <f t="shared" si="5"/>
        <v>#DIV/0!</v>
      </c>
      <c r="Q11" s="5" t="e">
        <f t="shared" si="5"/>
        <v>#DIV/0!</v>
      </c>
      <c r="R11" s="7" t="e">
        <f>AVERAGEIF(B11:Q11, "&gt;=0")</f>
        <v>#DIV/0!</v>
      </c>
      <c r="S11" s="2">
        <f>SUM(S3:S10)</f>
        <v>48</v>
      </c>
      <c r="T11" s="2">
        <f>SUM(T3:T10)</f>
        <v>48</v>
      </c>
      <c r="U11" s="2">
        <f>SUM(U3:U10)</f>
        <v>127</v>
      </c>
      <c r="V11" s="2">
        <f>SUM(V3:V10)</f>
        <v>79</v>
      </c>
    </row>
    <row r="14" spans="1:23" x14ac:dyDescent="0.25">
      <c r="A14" s="8" t="s">
        <v>24</v>
      </c>
      <c r="B14" s="1">
        <v>44936</v>
      </c>
      <c r="C14" s="1">
        <f t="shared" ref="C14:Q14" si="6">B14+7</f>
        <v>44943</v>
      </c>
      <c r="D14" s="1">
        <f t="shared" si="6"/>
        <v>44950</v>
      </c>
      <c r="E14" s="1">
        <f t="shared" si="6"/>
        <v>44957</v>
      </c>
      <c r="F14" s="1">
        <f t="shared" si="6"/>
        <v>44964</v>
      </c>
      <c r="G14" s="1">
        <f t="shared" si="6"/>
        <v>44971</v>
      </c>
      <c r="H14" s="1">
        <f t="shared" si="6"/>
        <v>44978</v>
      </c>
      <c r="I14" s="1">
        <f t="shared" si="6"/>
        <v>44985</v>
      </c>
      <c r="J14" s="1">
        <f t="shared" si="6"/>
        <v>44992</v>
      </c>
      <c r="K14" s="1">
        <f t="shared" si="6"/>
        <v>44999</v>
      </c>
      <c r="L14" s="1">
        <f t="shared" si="6"/>
        <v>45006</v>
      </c>
      <c r="M14" s="1">
        <f t="shared" si="6"/>
        <v>45013</v>
      </c>
      <c r="N14" s="1">
        <f t="shared" si="6"/>
        <v>45020</v>
      </c>
      <c r="O14" s="1">
        <f t="shared" si="6"/>
        <v>45027</v>
      </c>
      <c r="P14" s="1">
        <f t="shared" si="6"/>
        <v>45034</v>
      </c>
      <c r="Q14" s="1">
        <f t="shared" si="6"/>
        <v>45041</v>
      </c>
      <c r="R14" s="3" t="s">
        <v>0</v>
      </c>
      <c r="S14" t="s">
        <v>1</v>
      </c>
      <c r="T14" t="s">
        <v>2</v>
      </c>
      <c r="U14" t="s">
        <v>3</v>
      </c>
      <c r="V14" t="s">
        <v>4</v>
      </c>
      <c r="W14" t="s">
        <v>5</v>
      </c>
    </row>
    <row r="15" spans="1:23" x14ac:dyDescent="0.25">
      <c r="A15" s="3" t="s">
        <v>8</v>
      </c>
      <c r="B15" t="s">
        <v>29</v>
      </c>
      <c r="C15" t="s">
        <v>29</v>
      </c>
      <c r="D15" t="s">
        <v>29</v>
      </c>
      <c r="E15" t="s">
        <v>29</v>
      </c>
      <c r="F15" t="s">
        <v>29</v>
      </c>
      <c r="G15" t="s">
        <v>29</v>
      </c>
      <c r="H15" t="s">
        <v>29</v>
      </c>
      <c r="I15" t="s">
        <v>29</v>
      </c>
      <c r="J15" t="s">
        <v>29</v>
      </c>
      <c r="K15" t="s">
        <v>29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s="6" t="e">
        <f>COUNTIF(B15:Q15, "W")/(COUNTIF(B15:Q15, "W")+COUNTIF(B15:Q15, "L"))</f>
        <v>#DIV/0!</v>
      </c>
      <c r="S15">
        <v>6</v>
      </c>
      <c r="T15">
        <f>MAX(S15-COUNTIF(B15:Q15, "W")-COUNTIF(B15:Q15, "L"), 0)</f>
        <v>6</v>
      </c>
      <c r="U15">
        <f t="shared" ref="U15:U20" si="7">COUNTIF(B15:Q15, "A")</f>
        <v>16</v>
      </c>
      <c r="V15">
        <f t="shared" ref="V15:V20" si="8">U15-T15</f>
        <v>10</v>
      </c>
      <c r="W15" t="s">
        <v>9</v>
      </c>
    </row>
    <row r="16" spans="1:23" x14ac:dyDescent="0.25">
      <c r="A16" s="3" t="s">
        <v>10</v>
      </c>
      <c r="B16" t="s">
        <v>29</v>
      </c>
      <c r="C16" t="s">
        <v>29</v>
      </c>
      <c r="D16" t="s">
        <v>29</v>
      </c>
      <c r="E16" t="s">
        <v>29</v>
      </c>
      <c r="F16" t="s">
        <v>29</v>
      </c>
      <c r="G16" t="s">
        <v>29</v>
      </c>
      <c r="H16" t="s">
        <v>29</v>
      </c>
      <c r="I16" t="s">
        <v>29</v>
      </c>
      <c r="J16" t="s">
        <v>29</v>
      </c>
      <c r="K16" t="s">
        <v>29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s="6" t="e">
        <f t="shared" ref="R16:R22" si="9">COUNTIF(B16:Q16, "W")/(COUNTIF(B16:Q16, "W")+COUNTIF(B16:Q16, "L"))</f>
        <v>#DIV/0!</v>
      </c>
      <c r="S16">
        <v>6</v>
      </c>
      <c r="T16">
        <f t="shared" ref="T16:T22" si="10">MAX(S16-COUNTIF(B16:Q16, "W")-COUNTIF(B16:Q16, "L"), 0)</f>
        <v>6</v>
      </c>
      <c r="U16">
        <f t="shared" si="7"/>
        <v>16</v>
      </c>
      <c r="V16">
        <f t="shared" si="8"/>
        <v>10</v>
      </c>
      <c r="W16" t="s">
        <v>11</v>
      </c>
    </row>
    <row r="17" spans="1:23" x14ac:dyDescent="0.25">
      <c r="A17" s="3" t="s">
        <v>21</v>
      </c>
      <c r="B17" t="s">
        <v>29</v>
      </c>
      <c r="C17" t="s">
        <v>29</v>
      </c>
      <c r="D17" t="s">
        <v>29</v>
      </c>
      <c r="E17" t="s">
        <v>29</v>
      </c>
      <c r="F17" t="s">
        <v>29</v>
      </c>
      <c r="G17" t="s">
        <v>29</v>
      </c>
      <c r="H17" t="s">
        <v>29</v>
      </c>
      <c r="I17" t="s">
        <v>29</v>
      </c>
      <c r="J17" t="s">
        <v>29</v>
      </c>
      <c r="K17" t="s">
        <v>29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s="6" t="e">
        <f t="shared" si="9"/>
        <v>#DIV/0!</v>
      </c>
      <c r="S17">
        <v>6</v>
      </c>
      <c r="T17">
        <f t="shared" si="10"/>
        <v>6</v>
      </c>
      <c r="U17">
        <f t="shared" si="7"/>
        <v>16</v>
      </c>
      <c r="V17">
        <f t="shared" si="8"/>
        <v>10</v>
      </c>
      <c r="W17" t="s">
        <v>23</v>
      </c>
    </row>
    <row r="18" spans="1:23" x14ac:dyDescent="0.25">
      <c r="A18" s="3" t="s">
        <v>15</v>
      </c>
      <c r="B18" t="s">
        <v>29</v>
      </c>
      <c r="C18" t="s">
        <v>29</v>
      </c>
      <c r="D18" t="s">
        <v>30</v>
      </c>
      <c r="E18" t="s">
        <v>29</v>
      </c>
      <c r="F18" t="s">
        <v>29</v>
      </c>
      <c r="G18" t="s">
        <v>29</v>
      </c>
      <c r="H18" t="s">
        <v>29</v>
      </c>
      <c r="I18" t="s">
        <v>29</v>
      </c>
      <c r="J18" t="s">
        <v>29</v>
      </c>
      <c r="K18" t="s">
        <v>29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s="6" t="e">
        <f t="shared" si="9"/>
        <v>#DIV/0!</v>
      </c>
      <c r="S18">
        <v>6</v>
      </c>
      <c r="T18">
        <f t="shared" si="10"/>
        <v>6</v>
      </c>
      <c r="U18">
        <f t="shared" si="7"/>
        <v>15</v>
      </c>
      <c r="V18">
        <f t="shared" si="8"/>
        <v>9</v>
      </c>
      <c r="W18" t="s">
        <v>16</v>
      </c>
    </row>
    <row r="19" spans="1:23" x14ac:dyDescent="0.25">
      <c r="A19" s="3" t="s">
        <v>17</v>
      </c>
      <c r="B19" t="s">
        <v>29</v>
      </c>
      <c r="C19" t="s">
        <v>29</v>
      </c>
      <c r="D19" t="s">
        <v>29</v>
      </c>
      <c r="E19" t="s">
        <v>29</v>
      </c>
      <c r="F19" t="s">
        <v>29</v>
      </c>
      <c r="G19" t="s">
        <v>29</v>
      </c>
      <c r="H19" t="s">
        <v>29</v>
      </c>
      <c r="I19" t="s">
        <v>29</v>
      </c>
      <c r="J19" t="s">
        <v>29</v>
      </c>
      <c r="K19" t="s">
        <v>29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s="6" t="e">
        <f t="shared" si="9"/>
        <v>#DIV/0!</v>
      </c>
      <c r="S19">
        <v>6</v>
      </c>
      <c r="T19">
        <f t="shared" si="10"/>
        <v>6</v>
      </c>
      <c r="U19">
        <f t="shared" si="7"/>
        <v>16</v>
      </c>
      <c r="V19">
        <f t="shared" si="8"/>
        <v>10</v>
      </c>
      <c r="W19" t="s">
        <v>18</v>
      </c>
    </row>
    <row r="20" spans="1:23" x14ac:dyDescent="0.25">
      <c r="A20" s="3" t="s">
        <v>26</v>
      </c>
      <c r="B20" t="s">
        <v>29</v>
      </c>
      <c r="C20" t="s">
        <v>29</v>
      </c>
      <c r="D20" t="s">
        <v>29</v>
      </c>
      <c r="E20" t="s">
        <v>29</v>
      </c>
      <c r="F20" t="s">
        <v>29</v>
      </c>
      <c r="G20" t="s">
        <v>29</v>
      </c>
      <c r="H20" t="s">
        <v>29</v>
      </c>
      <c r="I20" t="s">
        <v>29</v>
      </c>
      <c r="J20" t="s">
        <v>29</v>
      </c>
      <c r="K20" t="s">
        <v>29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s="6" t="e">
        <f t="shared" si="9"/>
        <v>#DIV/0!</v>
      </c>
      <c r="S20">
        <v>6</v>
      </c>
      <c r="T20">
        <f t="shared" si="10"/>
        <v>6</v>
      </c>
      <c r="U20">
        <f t="shared" si="7"/>
        <v>16</v>
      </c>
      <c r="V20">
        <f t="shared" si="8"/>
        <v>10</v>
      </c>
      <c r="W20" t="s">
        <v>28</v>
      </c>
    </row>
    <row r="21" spans="1:23" x14ac:dyDescent="0.25">
      <c r="A21" s="3" t="s">
        <v>25</v>
      </c>
      <c r="B21" t="s">
        <v>29</v>
      </c>
      <c r="C21" t="s">
        <v>29</v>
      </c>
      <c r="D21" t="s">
        <v>29</v>
      </c>
      <c r="E21" t="s">
        <v>29</v>
      </c>
      <c r="F21" t="s">
        <v>29</v>
      </c>
      <c r="G21" t="s">
        <v>29</v>
      </c>
      <c r="H21" t="s">
        <v>29</v>
      </c>
      <c r="I21" t="s">
        <v>29</v>
      </c>
      <c r="J21" t="s">
        <v>29</v>
      </c>
      <c r="K21" t="s">
        <v>29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s="6" t="e">
        <f t="shared" si="9"/>
        <v>#DIV/0!</v>
      </c>
      <c r="S21">
        <v>6</v>
      </c>
      <c r="T21">
        <f t="shared" si="10"/>
        <v>6</v>
      </c>
      <c r="U21">
        <f>COUNTIF(B21:Q21, "A")</f>
        <v>16</v>
      </c>
      <c r="V21">
        <f>U21-T21</f>
        <v>10</v>
      </c>
      <c r="W21" t="s">
        <v>27</v>
      </c>
    </row>
    <row r="22" spans="1:23" x14ac:dyDescent="0.25">
      <c r="A22" s="3" t="s">
        <v>31</v>
      </c>
      <c r="B22" t="s">
        <v>29</v>
      </c>
      <c r="C22" t="s">
        <v>29</v>
      </c>
      <c r="D22" t="s">
        <v>29</v>
      </c>
      <c r="E22" t="s">
        <v>29</v>
      </c>
      <c r="F22" t="s">
        <v>29</v>
      </c>
      <c r="G22" t="s">
        <v>29</v>
      </c>
      <c r="H22" t="s">
        <v>29</v>
      </c>
      <c r="I22" t="s">
        <v>29</v>
      </c>
      <c r="J22" t="s">
        <v>29</v>
      </c>
      <c r="K22" t="s">
        <v>29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s="6" t="e">
        <f t="shared" si="9"/>
        <v>#DIV/0!</v>
      </c>
      <c r="S22">
        <v>6</v>
      </c>
      <c r="T22">
        <f t="shared" si="10"/>
        <v>6</v>
      </c>
      <c r="U22">
        <f>COUNTIF(B22:Q22, "A")</f>
        <v>16</v>
      </c>
      <c r="V22">
        <f>U22-T22</f>
        <v>10</v>
      </c>
      <c r="W22" t="s">
        <v>32</v>
      </c>
    </row>
    <row r="23" spans="1:23" x14ac:dyDescent="0.25">
      <c r="A23" s="4" t="s">
        <v>19</v>
      </c>
      <c r="B23" s="5" t="e">
        <f>COUNTIF(B15:B22, "W")/(COUNTIF(B15:B22, "W")+COUNTIF(B15:B22, "L"))</f>
        <v>#DIV/0!</v>
      </c>
      <c r="C23" s="5" t="e">
        <f t="shared" ref="C23:D23" si="11">COUNTIF(C15:C22, "W")/(COUNTIF(C15:C22, "W")+COUNTIF(C15:C22, "L"))</f>
        <v>#DIV/0!</v>
      </c>
      <c r="D23" s="5" t="e">
        <f t="shared" si="11"/>
        <v>#DIV/0!</v>
      </c>
      <c r="E23" s="5" t="e">
        <f t="shared" ref="E23" si="12">COUNTIF(E15:E22, "W")/(COUNTIF(E15:E22, "W")+COUNTIF(E15:E22, "L"))</f>
        <v>#DIV/0!</v>
      </c>
      <c r="F23" s="5" t="e">
        <f t="shared" ref="F23" si="13">COUNTIF(F15:F22, "W")/(COUNTIF(F15:F22, "W")+COUNTIF(F15:F22, "L"))</f>
        <v>#DIV/0!</v>
      </c>
      <c r="G23" s="5" t="e">
        <f t="shared" ref="G23" si="14">COUNTIF(G15:G22, "W")/(COUNTIF(G15:G22, "W")+COUNTIF(G15:G22, "L"))</f>
        <v>#DIV/0!</v>
      </c>
      <c r="H23" s="5" t="e">
        <f t="shared" ref="H23" si="15">COUNTIF(H15:H22, "W")/(COUNTIF(H15:H22, "W")+COUNTIF(H15:H22, "L"))</f>
        <v>#DIV/0!</v>
      </c>
      <c r="I23" s="5" t="e">
        <f t="shared" ref="I23" si="16">COUNTIF(I15:I22, "W")/(COUNTIF(I15:I22, "W")+COUNTIF(I15:I22, "L"))</f>
        <v>#DIV/0!</v>
      </c>
      <c r="J23" s="5" t="e">
        <f t="shared" ref="J23" si="17">COUNTIF(J15:J22, "W")/(COUNTIF(J15:J22, "W")+COUNTIF(J15:J22, "L"))</f>
        <v>#DIV/0!</v>
      </c>
      <c r="K23" s="5" t="e">
        <f t="shared" ref="K23" si="18">COUNTIF(K15:K22, "W")/(COUNTIF(K15:K22, "W")+COUNTIF(K15:K22, "L"))</f>
        <v>#DIV/0!</v>
      </c>
      <c r="L23" s="5" t="e">
        <f t="shared" ref="L23" si="19">COUNTIF(L15:L22, "W")/(COUNTIF(L15:L22, "W")+COUNTIF(L15:L22, "L"))</f>
        <v>#DIV/0!</v>
      </c>
      <c r="M23" s="5" t="e">
        <f t="shared" ref="M23" si="20">COUNTIF(M15:M22, "W")/(COUNTIF(M15:M22, "W")+COUNTIF(M15:M22, "L"))</f>
        <v>#DIV/0!</v>
      </c>
      <c r="N23" s="5" t="e">
        <f t="shared" ref="N23" si="21">COUNTIF(N15:N22, "W")/(COUNTIF(N15:N22, "W")+COUNTIF(N15:N22, "L"))</f>
        <v>#DIV/0!</v>
      </c>
      <c r="O23" s="5" t="e">
        <f t="shared" ref="O23" si="22">COUNTIF(O15:O22, "W")/(COUNTIF(O15:O22, "W")+COUNTIF(O15:O22, "L"))</f>
        <v>#DIV/0!</v>
      </c>
      <c r="P23" s="5" t="e">
        <f t="shared" ref="P23" si="23">COUNTIF(P15:P22, "W")/(COUNTIF(P15:P22, "W")+COUNTIF(P15:P22, "L"))</f>
        <v>#DIV/0!</v>
      </c>
      <c r="Q23" s="5" t="e">
        <f t="shared" ref="Q23" si="24">COUNTIF(Q15:Q22, "W")/(COUNTIF(Q15:Q22, "W")+COUNTIF(Q15:Q22, "L"))</f>
        <v>#DIV/0!</v>
      </c>
      <c r="R23" s="7" t="e">
        <f>AVERAGEIF(B23:Q23, "&gt;=0")</f>
        <v>#DIV/0!</v>
      </c>
      <c r="S23" s="2">
        <f>SUM(S15:S22)</f>
        <v>48</v>
      </c>
      <c r="T23" s="2">
        <f>SUM(T15:T22)</f>
        <v>48</v>
      </c>
      <c r="U23" s="2">
        <f>SUM(U15:U22)</f>
        <v>127</v>
      </c>
      <c r="V23" s="2">
        <f>SUM(V15:V22)</f>
        <v>79</v>
      </c>
    </row>
  </sheetData>
  <sortState xmlns:xlrd2="http://schemas.microsoft.com/office/spreadsheetml/2017/richdata2" ref="A3:W10">
    <sortCondition ref="V3:V10"/>
  </sortState>
  <dataValidations count="1">
    <dataValidation type="list" allowBlank="1" showInputMessage="1" showErrorMessage="1" sqref="B15:Q22 B3:Q10" xr:uid="{800ED500-2E94-4CC6-8AF0-CEB55BF076DD}">
      <formula1>"A,NA,DNP,L,W"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Q F h I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A W E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I V N B V I w 2 f A A A A 1 Q A A A B M A H A B G b 3 J t d W x h c y 9 T Z W N 0 a W 9 u M S 5 t I K I Y A C i g F A A A A A A A A A A A A A A A A A A A A A A A A A A A A G 2 N M Q u D M B C F 9 0 D + Q 0 g X B R G c x S l 0 7 a L Q Q R y i v V Z R c y W 5 g E X 8 7 4 3 N 2 l s e 3 H v v e w 4 G m t C I O m p R c s a Z G 7 W F h 2 h 0 v 0 A h K r E A c S b C 1 e j t A O F z 3 Q Z Y c u W t B U N 3 t H O P O C f p 3 t 7 0 C p W M T d k d r U J D I d J l E X C R a t T m d c I / b 5 C B 9 I v m j d X G P d G u C h e / m t N 0 S V z L 9 l 3 W p M k 7 m Q k K h i D Y 6 D h S z i b z l 1 p + A V B L A Q I t A B Q A A g A I A E B Y S F R d n Z 2 Y o w A A A P Y A A A A S A A A A A A A A A A A A A A A A A A A A A A B D b 2 5 m a W c v U G F j a 2 F n Z S 5 4 b W x Q S w E C L Q A U A A I A C A B A W E h U D 8 r p q 6 Q A A A D p A A A A E w A A A A A A A A A A A A A A A A D v A A A A W 0 N v b n R l b n R f V H l w Z X N d L n h t b F B L A Q I t A B Q A A g A I A E B Y S F T Q V S M N n w A A A N U A A A A T A A A A A A A A A A A A A A A A A O A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H A A A A A A A A n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x N j o w M T o x M C 4 y M D k y O D M 1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K M 6 y p + + Z F m K / K W o H b K V Y A A A A A A g A A A A A A E G Y A A A A B A A A g A A A A f o 1 l n X e g H + N 2 V p 0 w n F H G d X r L W Z l N n T f M X z z 7 8 x f 9 U j A A A A A A D o A A A A A C A A A g A A A A z L d l C k c / A B t A I 0 Q z 7 Y u 5 J g d J u h f x M o e Y j L I M I o + g f i 9 Q A A A A d X x q r H W S Q A 4 t 0 9 u T D 2 + N B T d E N I c 8 K o e T q B f n A 1 0 E m S + O S C o D p G U S h G K d Q M 1 r 5 s j d h R v e 1 j Q u a R V j a L 9 W p B 1 d z a 9 k 3 9 0 y c 9 r y T 6 Z z T y B F O q F A A A A A 9 k 9 2 1 r L J 0 d F m m 5 y J 6 9 z i M n 6 O S / U 3 b T Z 1 B 6 K t C 1 0 C 3 6 r U w p a P p c H 6 d i k e 5 X x g 8 K 0 B R C J S F h t G 4 6 t / I i E q o 8 l e e Q = = < / D a t a M a s h u p > 
</file>

<file path=customXml/itemProps1.xml><?xml version="1.0" encoding="utf-8"?>
<ds:datastoreItem xmlns:ds="http://schemas.openxmlformats.org/officeDocument/2006/customXml" ds:itemID="{9C0414CC-5902-480F-9688-8859E1486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Spring2023Schedule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2022-02-08T15:53:32Z</dcterms:created>
  <dcterms:modified xsi:type="dcterms:W3CDTF">2023-01-10T13:54:19Z</dcterms:modified>
</cp:coreProperties>
</file>