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197F3180-BBA9-44B3-BFB6-636A5FE50EB9}" xr6:coauthVersionLast="47" xr6:coauthVersionMax="47" xr10:uidLastSave="{00000000-0000-0000-0000-000000000000}"/>
  <bookViews>
    <workbookView xWindow="18435" yWindow="2025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2" l="1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U23" i="2" s="1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<sst xmlns="http://schemas.openxmlformats.org/spreadsheetml/2006/main" count="304" uniqueCount="36">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</sst>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S19" sqref="S19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8</v>
      </c>
      <c r="J3" t="s">
        <v>10</v>
      </c>
      <c r="K3" t="s">
        <v>7</v>
      </c>
      <c r="L3" t="s">
        <v>12</v>
      </c>
      <c r="M3" t="s">
        <v>7</v>
      </c>
      <c r="N3" t="s">
        <v>12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0.625</v>
      </c>
      <c r="S3">
        <v>6</v>
      </c>
      <c r="T3">
        <f t="shared" ref="T3:T10" si="2">S3-COUNTIF(B3:Q3, "W")-COUNTIF(B3:Q3, "L")</f>
        <v>-2</v>
      </c>
      <c r="U3">
        <f t="shared" ref="U3:U10" si="3">COUNTIF(B3:Q3, "A")</f>
        <v>3</v>
      </c>
      <c r="V3">
        <f t="shared" ref="V3:V10" si="4">U3-T3</f>
        <v>5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8</v>
      </c>
      <c r="J4" t="s">
        <v>12</v>
      </c>
      <c r="K4" t="s">
        <v>10</v>
      </c>
      <c r="L4" t="s">
        <v>12</v>
      </c>
      <c r="M4" t="s">
        <v>12</v>
      </c>
      <c r="N4" t="s">
        <v>7</v>
      </c>
      <c r="O4" t="s">
        <v>25</v>
      </c>
      <c r="P4" t="s">
        <v>25</v>
      </c>
      <c r="Q4" t="s">
        <v>25</v>
      </c>
      <c r="R4" s="6">
        <f t="shared" si="1"/>
        <v>0.6</v>
      </c>
      <c r="S4">
        <v>6</v>
      </c>
      <c r="T4">
        <f t="shared" si="2"/>
        <v>-4</v>
      </c>
      <c r="U4">
        <f t="shared" si="3"/>
        <v>3</v>
      </c>
      <c r="V4">
        <f t="shared" si="4"/>
        <v>7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8</v>
      </c>
      <c r="J5" t="s">
        <v>8</v>
      </c>
      <c r="K5" t="s">
        <v>7</v>
      </c>
      <c r="L5" t="s">
        <v>10</v>
      </c>
      <c r="M5" t="s">
        <v>8</v>
      </c>
      <c r="N5" t="s">
        <v>7</v>
      </c>
      <c r="O5" t="s">
        <v>25</v>
      </c>
      <c r="P5" t="s">
        <v>25</v>
      </c>
      <c r="Q5" t="s">
        <v>25</v>
      </c>
      <c r="R5" s="6">
        <f t="shared" si="1"/>
        <v>0.42857142857142855</v>
      </c>
      <c r="S5">
        <v>6</v>
      </c>
      <c r="T5">
        <f t="shared" si="2"/>
        <v>-1</v>
      </c>
      <c r="U5">
        <f t="shared" si="3"/>
        <v>3</v>
      </c>
      <c r="V5">
        <f t="shared" si="4"/>
        <v>4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8</v>
      </c>
      <c r="J6" t="s">
        <v>12</v>
      </c>
      <c r="K6" t="s">
        <v>10</v>
      </c>
      <c r="L6" t="s">
        <v>8</v>
      </c>
      <c r="M6" t="s">
        <v>7</v>
      </c>
      <c r="N6" t="s">
        <v>8</v>
      </c>
      <c r="O6" t="s">
        <v>25</v>
      </c>
      <c r="P6" t="s">
        <v>25</v>
      </c>
      <c r="Q6" t="s">
        <v>25</v>
      </c>
      <c r="R6" s="6">
        <f t="shared" si="1"/>
        <v>0.66666666666666663</v>
      </c>
      <c r="S6">
        <v>6</v>
      </c>
      <c r="T6">
        <f t="shared" si="2"/>
        <v>0</v>
      </c>
      <c r="U6">
        <f t="shared" si="3"/>
        <v>3</v>
      </c>
      <c r="V6">
        <f t="shared" si="4"/>
        <v>3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8</v>
      </c>
      <c r="J7" t="s">
        <v>10</v>
      </c>
      <c r="K7" t="s">
        <v>7</v>
      </c>
      <c r="L7" t="s">
        <v>7</v>
      </c>
      <c r="M7" t="s">
        <v>8</v>
      </c>
      <c r="N7" t="s">
        <v>10</v>
      </c>
      <c r="O7" t="s">
        <v>25</v>
      </c>
      <c r="P7" t="s">
        <v>25</v>
      </c>
      <c r="Q7" t="s">
        <v>25</v>
      </c>
      <c r="R7" s="6">
        <f t="shared" si="1"/>
        <v>0.5714285714285714</v>
      </c>
      <c r="S7">
        <v>6</v>
      </c>
      <c r="T7">
        <f t="shared" si="2"/>
        <v>-1</v>
      </c>
      <c r="U7">
        <f t="shared" si="3"/>
        <v>3</v>
      </c>
      <c r="V7">
        <f t="shared" si="4"/>
        <v>4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8</v>
      </c>
      <c r="J8" t="s">
        <v>7</v>
      </c>
      <c r="K8" t="s">
        <v>10</v>
      </c>
      <c r="L8" t="s">
        <v>12</v>
      </c>
      <c r="M8" t="s">
        <v>12</v>
      </c>
      <c r="N8" t="s">
        <v>10</v>
      </c>
      <c r="O8" t="s">
        <v>25</v>
      </c>
      <c r="P8" t="s">
        <v>25</v>
      </c>
      <c r="Q8" t="s">
        <v>25</v>
      </c>
      <c r="R8" s="6">
        <f t="shared" si="1"/>
        <v>0.8571428571428571</v>
      </c>
      <c r="S8">
        <v>6</v>
      </c>
      <c r="T8">
        <f t="shared" si="2"/>
        <v>-1</v>
      </c>
      <c r="U8">
        <f t="shared" si="3"/>
        <v>3</v>
      </c>
      <c r="V8">
        <f t="shared" si="4"/>
        <v>4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8</v>
      </c>
      <c r="J9" t="s">
        <v>7</v>
      </c>
      <c r="K9" t="s">
        <v>12</v>
      </c>
      <c r="L9" t="s">
        <v>8</v>
      </c>
      <c r="M9" t="s">
        <v>10</v>
      </c>
      <c r="N9" t="s">
        <v>8</v>
      </c>
      <c r="O9" t="s">
        <v>25</v>
      </c>
      <c r="P9" t="s">
        <v>25</v>
      </c>
      <c r="Q9" t="s">
        <v>25</v>
      </c>
      <c r="R9" s="6">
        <f t="shared" si="1"/>
        <v>0.75</v>
      </c>
      <c r="S9">
        <v>6</v>
      </c>
      <c r="T9">
        <f t="shared" si="2"/>
        <v>2</v>
      </c>
      <c r="U9">
        <f t="shared" si="3"/>
        <v>3</v>
      </c>
      <c r="V9">
        <f t="shared" si="4"/>
        <v>1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8</v>
      </c>
      <c r="J10" t="s">
        <v>10</v>
      </c>
      <c r="K10" t="s">
        <v>12</v>
      </c>
      <c r="L10" t="s">
        <v>12</v>
      </c>
      <c r="M10" t="s">
        <v>12</v>
      </c>
      <c r="N10" t="s">
        <v>7</v>
      </c>
      <c r="O10" t="s">
        <v>25</v>
      </c>
      <c r="P10" t="s">
        <v>25</v>
      </c>
      <c r="Q10" t="s">
        <v>25</v>
      </c>
      <c r="R10" s="6">
        <f t="shared" si="1"/>
        <v>0.55555555555555558</v>
      </c>
      <c r="S10">
        <v>6</v>
      </c>
      <c r="T10">
        <f t="shared" si="2"/>
        <v>-3</v>
      </c>
      <c r="U10">
        <f t="shared" si="3"/>
        <v>3</v>
      </c>
      <c r="V10">
        <f t="shared" si="4"/>
        <v>6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>
        <f t="shared" si="5"/>
        <v>0.5</v>
      </c>
      <c r="K11" s="5">
        <f t="shared" si="5"/>
        <v>0.4</v>
      </c>
      <c r="L11" s="5">
        <f t="shared" si="5"/>
        <v>0.8</v>
      </c>
      <c r="M11" s="5">
        <f t="shared" si="5"/>
        <v>0.6</v>
      </c>
      <c r="N11" s="5">
        <f t="shared" si="5"/>
        <v>0.25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0.61249999999999993</v>
      </c>
      <c r="S11" s="2">
        <f>SUM(S3:S10)</f>
        <v>48</v>
      </c>
      <c r="T11" s="2">
        <f>SUM(T3:T10)</f>
        <v>-10</v>
      </c>
      <c r="U11" s="2">
        <f>SUM(U3:U10)</f>
        <v>24</v>
      </c>
      <c r="V11" s="2">
        <f>SUM(V3:V10)</f>
        <v>34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7</v>
      </c>
      <c r="K15" t="s">
        <v>7</v>
      </c>
      <c r="L15" t="s">
        <v>8</v>
      </c>
      <c r="M15" t="s">
        <v>12</v>
      </c>
      <c r="N15" t="s">
        <v>8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0.5</v>
      </c>
      <c r="S15">
        <v>10</v>
      </c>
      <c r="T15">
        <f t="shared" ref="T15:T20" si="8">S15-COUNTIF(B15:Q15, "W")-COUNTIF(B15:Q15, "L")</f>
        <v>2</v>
      </c>
      <c r="U15">
        <f t="shared" ref="U15:U20" si="9">COUNTIF(B15:Q15, "A")</f>
        <v>3</v>
      </c>
      <c r="V15">
        <f t="shared" ref="V15:V20" si="10">U15-T15</f>
        <v>1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10</v>
      </c>
      <c r="K16" t="s">
        <v>7</v>
      </c>
      <c r="L16" t="s">
        <v>10</v>
      </c>
      <c r="M16" t="s">
        <v>7</v>
      </c>
      <c r="N16" t="s">
        <v>12</v>
      </c>
      <c r="O16" t="s">
        <v>25</v>
      </c>
      <c r="P16" t="s">
        <v>25</v>
      </c>
      <c r="Q16" t="s">
        <v>25</v>
      </c>
      <c r="R16" s="6">
        <f t="shared" si="7"/>
        <v>0.55555555555555558</v>
      </c>
      <c r="S16">
        <v>10</v>
      </c>
      <c r="T16">
        <f t="shared" si="8"/>
        <v>1</v>
      </c>
      <c r="U16">
        <f t="shared" si="9"/>
        <v>3</v>
      </c>
      <c r="V16">
        <f t="shared" si="10"/>
        <v>2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12</v>
      </c>
      <c r="K17" t="s">
        <v>10</v>
      </c>
      <c r="L17" t="s">
        <v>12</v>
      </c>
      <c r="M17" t="s">
        <v>10</v>
      </c>
      <c r="N17" t="s">
        <v>12</v>
      </c>
      <c r="O17" t="s">
        <v>25</v>
      </c>
      <c r="P17" t="s">
        <v>25</v>
      </c>
      <c r="Q17" t="s">
        <v>25</v>
      </c>
      <c r="R17" s="6">
        <f t="shared" si="7"/>
        <v>0.77777777777777779</v>
      </c>
      <c r="S17">
        <v>10</v>
      </c>
      <c r="T17">
        <f t="shared" si="8"/>
        <v>1</v>
      </c>
      <c r="U17">
        <f t="shared" si="9"/>
        <v>3</v>
      </c>
      <c r="V17">
        <f t="shared" si="10"/>
        <v>2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12</v>
      </c>
      <c r="K18" t="s">
        <v>12</v>
      </c>
      <c r="L18" t="s">
        <v>12</v>
      </c>
      <c r="M18" t="s">
        <v>8</v>
      </c>
      <c r="N18" t="s">
        <v>12</v>
      </c>
      <c r="O18" t="s">
        <v>25</v>
      </c>
      <c r="P18" t="s">
        <v>25</v>
      </c>
      <c r="Q18" t="s">
        <v>25</v>
      </c>
      <c r="R18" s="6">
        <f t="shared" si="7"/>
        <v>0.66666666666666663</v>
      </c>
      <c r="S18">
        <v>10</v>
      </c>
      <c r="T18">
        <f t="shared" si="8"/>
        <v>1</v>
      </c>
      <c r="U18">
        <f t="shared" si="9"/>
        <v>3</v>
      </c>
      <c r="V18">
        <f t="shared" si="10"/>
        <v>2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7</v>
      </c>
      <c r="K19" t="s">
        <v>7</v>
      </c>
      <c r="L19" t="s">
        <v>12</v>
      </c>
      <c r="M19" t="s">
        <v>10</v>
      </c>
      <c r="N19" t="s">
        <v>7</v>
      </c>
      <c r="O19" t="s">
        <v>25</v>
      </c>
      <c r="P19" t="s">
        <v>25</v>
      </c>
      <c r="Q19" t="s">
        <v>25</v>
      </c>
      <c r="R19" s="6">
        <f t="shared" si="7"/>
        <v>0.33333333333333331</v>
      </c>
      <c r="S19">
        <v>10</v>
      </c>
      <c r="T19">
        <f t="shared" si="8"/>
        <v>1</v>
      </c>
      <c r="U19">
        <f t="shared" si="9"/>
        <v>3</v>
      </c>
      <c r="V19">
        <f t="shared" si="10"/>
        <v>2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10</v>
      </c>
      <c r="K20" t="s">
        <v>12</v>
      </c>
      <c r="L20" t="s">
        <v>10</v>
      </c>
      <c r="M20" t="s">
        <v>7</v>
      </c>
      <c r="N20" t="s">
        <v>10</v>
      </c>
      <c r="O20" t="s">
        <v>25</v>
      </c>
      <c r="P20" t="s">
        <v>25</v>
      </c>
      <c r="Q20" t="s">
        <v>25</v>
      </c>
      <c r="R20" s="6">
        <f t="shared" si="7"/>
        <v>0.6</v>
      </c>
      <c r="S20">
        <v>6</v>
      </c>
      <c r="T20">
        <f t="shared" si="8"/>
        <v>1</v>
      </c>
      <c r="U20">
        <f t="shared" si="9"/>
        <v>3</v>
      </c>
      <c r="V20">
        <f t="shared" si="10"/>
        <v>2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10</v>
      </c>
      <c r="K21" t="s">
        <v>10</v>
      </c>
      <c r="L21" t="s">
        <v>12</v>
      </c>
      <c r="M21" t="s">
        <v>12</v>
      </c>
      <c r="N21" t="s">
        <v>8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0.83333333333333337</v>
      </c>
      <c r="S21">
        <v>6</v>
      </c>
      <c r="T21">
        <f>S21-COUNTIF(B21:Q21, "W")-COUNTIF(B21:Q21, "L")</f>
        <v>0</v>
      </c>
      <c r="U21">
        <f>COUNTIF(B21:Q21, "A")</f>
        <v>3</v>
      </c>
      <c r="V21">
        <f>U21-T21</f>
        <v>3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12</v>
      </c>
      <c r="K22" t="s">
        <v>10</v>
      </c>
      <c r="L22" t="s">
        <v>7</v>
      </c>
      <c r="M22" t="s">
        <v>12</v>
      </c>
      <c r="N22" t="s">
        <v>12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0.5</v>
      </c>
      <c r="S22">
        <v>10</v>
      </c>
      <c r="T22">
        <f>S22-COUNTIF(B22:Q22, "W")-COUNTIF(B22:Q22, "L")</f>
        <v>0</v>
      </c>
      <c r="U22">
        <f>COUNTIF(B22:Q22, "A")</f>
        <v>3</v>
      </c>
      <c r="V22">
        <f>U22-T22</f>
        <v>3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>
        <f t="shared" ref="J23" si="17">COUNTIF(J15:J22, "W")/(COUNTIF(J15:J22, "W")+COUNTIF(J15:J22, "L"))</f>
        <v>0.6</v>
      </c>
      <c r="K23" s="5">
        <f t="shared" ref="K23" si="18">COUNTIF(K15:K22, "W")/(COUNTIF(K15:K22, "W")+COUNTIF(K15:K22, "L"))</f>
        <v>0.4</v>
      </c>
      <c r="L23" s="5">
        <f t="shared" ref="L23" si="19">COUNTIF(L15:L22, "W")/(COUNTIF(L15:L22, "W")+COUNTIF(L15:L22, "L"))</f>
        <v>0.8</v>
      </c>
      <c r="M23" s="5">
        <f t="shared" ref="M23" si="20">COUNTIF(M15:M22, "W")/(COUNTIF(M15:M22, "W")+COUNTIF(M15:M22, "L"))</f>
        <v>0.6</v>
      </c>
      <c r="N23" s="5">
        <f t="shared" ref="N23" si="21">COUNTIF(N15:N22, "W")/(COUNTIF(N15:N22, "W")+COUNTIF(N15:N22, "L"))</f>
        <v>0.8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0.58461538461538454</v>
      </c>
      <c r="S23" s="2">
        <f>SUM(S15:S22)</f>
        <v>72</v>
      </c>
      <c r="T23" s="2">
        <f>SUM(T15:T22)</f>
        <v>7</v>
      </c>
      <c r="U23" s="2">
        <f>SUM(U15:U22)</f>
        <v>24</v>
      </c>
      <c r="V23" s="2">
        <f>SUM(V15:V22)</f>
        <v>17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2022-11-23T14:36:35Z</dcterms:modified>
</cp:coreProperties>
</file>