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7470" windowHeight="2760" activeTab="2"/>
  </bookViews>
  <sheets>
    <sheet name="Hoja1" sheetId="1" r:id="rId1"/>
    <sheet name="Datos" sheetId="2" r:id="rId2"/>
    <sheet name="exportar" sheetId="3" r:id="rId3"/>
    <sheet name="variables" sheetId="4" r:id="rId4"/>
  </sheets>
  <calcPr calcId="152511"/>
</workbook>
</file>

<file path=xl/calcChain.xml><?xml version="1.0" encoding="utf-8"?>
<calcChain xmlns="http://schemas.openxmlformats.org/spreadsheetml/2006/main">
  <c r="B2" i="3" l="1"/>
  <c r="D2" i="3"/>
  <c r="C2" i="3"/>
  <c r="A2" i="3"/>
  <c r="M1" i="2"/>
  <c r="M2" i="2"/>
  <c r="M3" i="2"/>
  <c r="M4" i="2"/>
  <c r="D1" i="3" l="1"/>
  <c r="B2" i="4"/>
  <c r="K3" i="3"/>
  <c r="K4" i="3"/>
  <c r="K5" i="3"/>
  <c r="K2" i="3"/>
  <c r="C1" i="3"/>
  <c r="A1" i="3"/>
  <c r="A3" i="3"/>
  <c r="B3" i="3"/>
  <c r="C3" i="3"/>
  <c r="D3" i="3"/>
  <c r="E3" i="3"/>
  <c r="F3" i="3"/>
  <c r="G3" i="3"/>
  <c r="H3" i="3"/>
  <c r="I3" i="3"/>
  <c r="J3" i="3"/>
  <c r="A4" i="3"/>
  <c r="B4" i="3"/>
  <c r="C4" i="3"/>
  <c r="D4" i="3"/>
  <c r="E4" i="3"/>
  <c r="F4" i="3"/>
  <c r="G4" i="3"/>
  <c r="H4" i="3"/>
  <c r="I4" i="3"/>
  <c r="J4" i="3"/>
  <c r="A5" i="3"/>
  <c r="B5" i="3"/>
  <c r="C5" i="3"/>
  <c r="D5" i="3"/>
  <c r="E5" i="3"/>
  <c r="F5" i="3"/>
  <c r="G5" i="3"/>
  <c r="H5" i="3"/>
  <c r="I5" i="3"/>
  <c r="J5" i="3"/>
  <c r="J2" i="3"/>
  <c r="I2" i="3"/>
  <c r="H2" i="3"/>
  <c r="G2" i="3"/>
  <c r="F2" i="3"/>
  <c r="E2" i="3"/>
  <c r="B1" i="3" l="1"/>
  <c r="M2" i="1"/>
  <c r="M3" i="1" l="1"/>
</calcChain>
</file>

<file path=xl/sharedStrings.xml><?xml version="1.0" encoding="utf-8"?>
<sst xmlns="http://schemas.openxmlformats.org/spreadsheetml/2006/main" count="193" uniqueCount="67">
  <si>
    <t>Nombre campo</t>
  </si>
  <si>
    <t>Tipo</t>
  </si>
  <si>
    <t>Longitud</t>
  </si>
  <si>
    <t>Se Guarda en DB?</t>
  </si>
  <si>
    <t>CBU_DEBITO</t>
  </si>
  <si>
    <t>CBU_CREDITO</t>
  </si>
  <si>
    <t>IMPORTE</t>
  </si>
  <si>
    <t>CONCEPTO</t>
  </si>
  <si>
    <t>MOTIVO</t>
  </si>
  <si>
    <t>REFERENCIA</t>
  </si>
  <si>
    <t>EMAIL</t>
  </si>
  <si>
    <t>salto_Linea</t>
  </si>
  <si>
    <t>CANT_REGISTROS</t>
  </si>
  <si>
    <t>TOTAL_IMPORTES</t>
  </si>
  <si>
    <t>RELLENO</t>
  </si>
  <si>
    <t>Numérico</t>
  </si>
  <si>
    <t>Alfanumérico</t>
  </si>
  <si>
    <t>Número Campo</t>
  </si>
  <si>
    <t>CrLf</t>
  </si>
  <si>
    <t>Si</t>
  </si>
  <si>
    <t>No</t>
  </si>
  <si>
    <t>DET</t>
  </si>
  <si>
    <t>TRA</t>
  </si>
  <si>
    <t>Código</t>
  </si>
  <si>
    <t>SF (No validar)</t>
  </si>
  <si>
    <t>TITULARES</t>
  </si>
  <si>
    <t>Total</t>
  </si>
  <si>
    <t>Algoritmo</t>
  </si>
  <si>
    <t>Validar Cantidad Registros</t>
  </si>
  <si>
    <t>Validar Importe Total</t>
  </si>
  <si>
    <t>ALIAS_CBU_DEBITO</t>
  </si>
  <si>
    <t>ALIAS_CBU_CREDITO</t>
  </si>
  <si>
    <t>Campo Sistema</t>
  </si>
  <si>
    <t>IMPORTE TOTAL</t>
  </si>
  <si>
    <t>Nota: Se debe modificar el tamaño de la columna titulares de la tabla _detalle del diseño del archivo que se está utilizando. Para modificar esto se puede hacer de dos formas, modificando el script de create table de la tabla detalle que crea el diseñador de archivo ó modificando la columna una vez creada la tabla. A continuación se adjunta las dos opciones:</t>
  </si>
  <si>
    <t>Modificando el script de create table:</t>
  </si>
  <si>
    <t>Modificando la columna:</t>
  </si>
  <si>
    <t>[titulares] [varchar](124) NOT NULL,</t>
  </si>
  <si>
    <t>ALTER TABLE b2b_transf_mult..{nombre tabla del diseño utilizado}_detalle ALTER COLUMN titulares varchar (124);</t>
  </si>
  <si>
    <t>Numérico Decimal</t>
  </si>
  <si>
    <t>0110599520000051493349</t>
  </si>
  <si>
    <t>0110027340002705371708</t>
  </si>
  <si>
    <t>30</t>
  </si>
  <si>
    <t>capita mensual</t>
  </si>
  <si>
    <t>rec</t>
  </si>
  <si>
    <t>avellaneda</t>
  </si>
  <si>
    <t>gustavo@donington.com.ar</t>
  </si>
  <si>
    <t>1</t>
  </si>
  <si>
    <t>0110130640013089243208</t>
  </si>
  <si>
    <t>bahia blanca</t>
  </si>
  <si>
    <t>0110084640008407637908</t>
  </si>
  <si>
    <t>campana</t>
  </si>
  <si>
    <t>espacios largos</t>
  </si>
  <si>
    <t>titular 124</t>
  </si>
  <si>
    <t>salto  de linea 2 espacios</t>
  </si>
  <si>
    <t xml:space="preserve">                                                                                                                                                                                                        </t>
  </si>
  <si>
    <t>1.00</t>
  </si>
  <si>
    <t>CAPITA MENSUAL</t>
  </si>
  <si>
    <t>REC</t>
  </si>
  <si>
    <t>0110208840020817945330</t>
  </si>
  <si>
    <t>rivadavia</t>
  </si>
  <si>
    <t>0110478740047822043558</t>
  </si>
  <si>
    <t>san luis</t>
  </si>
  <si>
    <t>0110179540017945097712</t>
  </si>
  <si>
    <t>ca gomez</t>
  </si>
  <si>
    <t>0110021140002106133112</t>
  </si>
  <si>
    <t>capital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</si>
</sst>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4" x14ac:knownFonts="1">
    <font>
      <sz val="11"/>
      <color theme="1"/>
      <name val="Calibri"/>
      <family val="2"/>
      <scheme val="minor"/>
    </font>
    <font>
      <b/>
      <sz val="11"/>
      <color theme="1"/>
      <name val="Calibri"/>
      <family val="2"/>
      <scheme val="minor"/>
    </font>
    <font>
      <sz val="10"/>
      <color rgb="FF000000"/>
      <name val="Consolas"/>
      <family val="3"/>
    </font>
    <font>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4" tint="0.39997558519241921"/>
        <bgColor indexed="64"/>
      </patternFill>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21">
    <xf numFmtId="0" fontId="0" fillId="0" borderId="0" xfId="0"/>
    <xf numFmtId="0" fontId="0" fillId="2" borderId="2" xfId="0" applyFill="1" applyBorder="1" applyAlignment="1">
      <alignment horizontal="center" vertical="center"/>
    </xf>
    <xf numFmtId="0" fontId="0" fillId="2" borderId="2" xfId="0" applyFill="1" applyBorder="1"/>
    <xf numFmtId="0" fontId="0" fillId="2" borderId="2" xfId="0" applyFill="1" applyBorder="1" applyAlignment="1">
      <alignment horizontal="center"/>
    </xf>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horizontal="center"/>
    </xf>
    <xf numFmtId="0" fontId="0" fillId="3" borderId="1" xfId="0" applyFill="1" applyBorder="1" applyAlignment="1">
      <alignment horizontal="center" vertical="center"/>
    </xf>
    <xf numFmtId="0" fontId="0" fillId="3" borderId="1" xfId="0" applyFill="1" applyBorder="1"/>
    <xf numFmtId="0" fontId="0" fillId="3" borderId="1" xfId="0"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xf numFmtId="0" fontId="0" fillId="3" borderId="1" xfId="0" applyFill="1" applyBorder="1" applyAlignment="1">
      <alignment horizontal="left"/>
    </xf>
    <xf numFmtId="0" fontId="1" fillId="0" borderId="0" xfId="0" applyFont="1"/>
    <xf numFmtId="0" fontId="2" fillId="0" borderId="0" xfId="0" applyFont="1" applyAlignment="1">
      <alignment horizontal="left" vertical="center"/>
    </xf>
    <xf numFmtId="49" fontId="0" fillId="0" borderId="0" xfId="0" applyNumberFormat="1"/>
    <xf numFmtId="0" fontId="0" fillId="0" borderId="0" xfId="0" applyNumberFormat="1"/>
    <xf numFmtId="1" fontId="0" fillId="0" borderId="0" xfId="0" applyNumberFormat="1"/>
    <xf numFmtId="1" fontId="0" fillId="0" borderId="0" xfId="1" applyNumberFormat="1" applyFont="1"/>
    <xf numFmtId="0" fontId="0" fillId="0" borderId="0" xfId="0" applyAlignment="1">
      <alignment horizontal="left" vertical="center" wrapText="1"/>
    </xf>
  </cellXfs>
  <cellStyles count="2">
    <cellStyle name="Moneda"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C9" sqref="C9"/>
    </sheetView>
  </sheetViews>
  <sheetFormatPr baseColWidth="10" defaultColWidth="9.140625" defaultRowHeight="15" x14ac:dyDescent="0.25"/>
  <cols>
    <col min="1" max="1" width="14.85546875" bestFit="1" customWidth="1"/>
    <col min="2" max="2" width="16.7109375" bestFit="1" customWidth="1"/>
    <col min="3" max="3" width="19.28515625" bestFit="1" customWidth="1"/>
    <col min="4" max="4" width="17.85546875" customWidth="1"/>
    <col min="5" max="6" width="16.5703125" bestFit="1" customWidth="1"/>
    <col min="7" max="7" width="24.42578125" bestFit="1" customWidth="1"/>
    <col min="8" max="8" width="14.5703125" bestFit="1" customWidth="1"/>
  </cols>
  <sheetData>
    <row r="1" spans="1:13" ht="15.75" thickBot="1" x14ac:dyDescent="0.3">
      <c r="A1" s="10" t="s">
        <v>17</v>
      </c>
      <c r="B1" s="11" t="s">
        <v>23</v>
      </c>
      <c r="C1" s="11" t="s">
        <v>0</v>
      </c>
      <c r="D1" s="11" t="s">
        <v>1</v>
      </c>
      <c r="E1" s="11" t="s">
        <v>2</v>
      </c>
      <c r="F1" s="12" t="s">
        <v>3</v>
      </c>
      <c r="G1" s="12" t="s">
        <v>27</v>
      </c>
      <c r="H1" s="12" t="s">
        <v>32</v>
      </c>
    </row>
    <row r="2" spans="1:13" x14ac:dyDescent="0.25">
      <c r="A2" s="1">
        <v>1</v>
      </c>
      <c r="B2" s="1" t="s">
        <v>21</v>
      </c>
      <c r="C2" s="2" t="s">
        <v>4</v>
      </c>
      <c r="D2" s="2" t="s">
        <v>15</v>
      </c>
      <c r="E2" s="3">
        <v>22</v>
      </c>
      <c r="F2" s="3" t="s">
        <v>19</v>
      </c>
      <c r="G2" s="3"/>
      <c r="H2" s="3"/>
      <c r="K2" t="s">
        <v>26</v>
      </c>
      <c r="L2" t="s">
        <v>21</v>
      </c>
      <c r="M2">
        <f>SUM(E2:E12)</f>
        <v>218</v>
      </c>
    </row>
    <row r="3" spans="1:13" x14ac:dyDescent="0.25">
      <c r="A3" s="4">
        <v>2</v>
      </c>
      <c r="B3" s="4" t="s">
        <v>21</v>
      </c>
      <c r="C3" s="5" t="s">
        <v>5</v>
      </c>
      <c r="D3" s="5" t="s">
        <v>15</v>
      </c>
      <c r="E3" s="6">
        <v>22</v>
      </c>
      <c r="F3" s="6" t="s">
        <v>19</v>
      </c>
      <c r="G3" s="3"/>
      <c r="H3" s="3"/>
      <c r="L3" t="s">
        <v>22</v>
      </c>
      <c r="M3">
        <f>SUM(E13:E16)</f>
        <v>218</v>
      </c>
    </row>
    <row r="4" spans="1:13" x14ac:dyDescent="0.25">
      <c r="A4" s="1">
        <v>3</v>
      </c>
      <c r="B4" s="1" t="s">
        <v>21</v>
      </c>
      <c r="C4" s="2" t="s">
        <v>30</v>
      </c>
      <c r="D4" s="5" t="s">
        <v>16</v>
      </c>
      <c r="E4" s="3">
        <v>22</v>
      </c>
      <c r="F4" s="3" t="s">
        <v>19</v>
      </c>
      <c r="G4" s="3"/>
      <c r="H4" s="3"/>
    </row>
    <row r="5" spans="1:13" x14ac:dyDescent="0.25">
      <c r="A5" s="4">
        <v>4</v>
      </c>
      <c r="B5" s="4" t="s">
        <v>21</v>
      </c>
      <c r="C5" s="5" t="s">
        <v>31</v>
      </c>
      <c r="D5" s="5" t="s">
        <v>16</v>
      </c>
      <c r="E5" s="6">
        <v>22</v>
      </c>
      <c r="F5" s="6" t="s">
        <v>19</v>
      </c>
      <c r="G5" s="3"/>
      <c r="H5" s="3"/>
    </row>
    <row r="6" spans="1:13" x14ac:dyDescent="0.25">
      <c r="A6" s="1">
        <v>5</v>
      </c>
      <c r="B6" s="4" t="s">
        <v>21</v>
      </c>
      <c r="C6" s="5" t="s">
        <v>6</v>
      </c>
      <c r="D6" s="5" t="s">
        <v>39</v>
      </c>
      <c r="E6" s="6">
        <v>12</v>
      </c>
      <c r="F6" s="6" t="s">
        <v>19</v>
      </c>
      <c r="G6" s="3"/>
      <c r="H6" s="3" t="s">
        <v>6</v>
      </c>
    </row>
    <row r="7" spans="1:13" x14ac:dyDescent="0.25">
      <c r="A7" s="4">
        <v>6</v>
      </c>
      <c r="B7" s="4" t="s">
        <v>21</v>
      </c>
      <c r="C7" s="5" t="s">
        <v>7</v>
      </c>
      <c r="D7" s="5" t="s">
        <v>16</v>
      </c>
      <c r="E7" s="6">
        <v>50</v>
      </c>
      <c r="F7" s="6" t="s">
        <v>19</v>
      </c>
      <c r="G7" s="3"/>
      <c r="H7" s="3"/>
    </row>
    <row r="8" spans="1:13" x14ac:dyDescent="0.25">
      <c r="A8" s="1">
        <v>7</v>
      </c>
      <c r="B8" s="4" t="s">
        <v>21</v>
      </c>
      <c r="C8" s="5" t="s">
        <v>8</v>
      </c>
      <c r="D8" s="5" t="s">
        <v>16</v>
      </c>
      <c r="E8" s="6">
        <v>3</v>
      </c>
      <c r="F8" s="6" t="s">
        <v>19</v>
      </c>
      <c r="G8" s="3"/>
      <c r="H8" s="3"/>
    </row>
    <row r="9" spans="1:13" x14ac:dyDescent="0.25">
      <c r="A9" s="4">
        <v>8</v>
      </c>
      <c r="B9" s="4" t="s">
        <v>21</v>
      </c>
      <c r="C9" s="5" t="s">
        <v>9</v>
      </c>
      <c r="D9" s="5" t="s">
        <v>16</v>
      </c>
      <c r="E9" s="6">
        <v>12</v>
      </c>
      <c r="F9" s="6" t="s">
        <v>19</v>
      </c>
      <c r="G9" s="3"/>
      <c r="H9" s="3"/>
    </row>
    <row r="10" spans="1:13" x14ac:dyDescent="0.25">
      <c r="A10" s="1">
        <v>9</v>
      </c>
      <c r="B10" s="4" t="s">
        <v>21</v>
      </c>
      <c r="C10" s="5" t="s">
        <v>10</v>
      </c>
      <c r="D10" s="5" t="s">
        <v>24</v>
      </c>
      <c r="E10" s="6">
        <v>50</v>
      </c>
      <c r="F10" s="6" t="s">
        <v>19</v>
      </c>
      <c r="G10" s="3"/>
      <c r="H10" s="3"/>
    </row>
    <row r="11" spans="1:13" x14ac:dyDescent="0.25">
      <c r="A11" s="4">
        <v>10</v>
      </c>
      <c r="B11" s="4" t="s">
        <v>21</v>
      </c>
      <c r="C11" s="5" t="s">
        <v>25</v>
      </c>
      <c r="D11" s="5" t="s">
        <v>16</v>
      </c>
      <c r="E11" s="6">
        <v>1</v>
      </c>
      <c r="F11" s="6" t="s">
        <v>19</v>
      </c>
      <c r="G11" s="3"/>
      <c r="H11" s="3"/>
    </row>
    <row r="12" spans="1:13" x14ac:dyDescent="0.25">
      <c r="A12" s="1">
        <v>11</v>
      </c>
      <c r="B12" s="4" t="s">
        <v>21</v>
      </c>
      <c r="C12" s="5" t="s">
        <v>11</v>
      </c>
      <c r="D12" s="5" t="s">
        <v>18</v>
      </c>
      <c r="E12" s="6">
        <v>2</v>
      </c>
      <c r="F12" s="6" t="s">
        <v>20</v>
      </c>
      <c r="G12" s="3"/>
      <c r="H12" s="3"/>
    </row>
    <row r="13" spans="1:13" x14ac:dyDescent="0.25">
      <c r="A13" s="7">
        <v>1</v>
      </c>
      <c r="B13" s="7" t="s">
        <v>22</v>
      </c>
      <c r="C13" s="8" t="s">
        <v>12</v>
      </c>
      <c r="D13" s="8" t="s">
        <v>15</v>
      </c>
      <c r="E13" s="9">
        <v>5</v>
      </c>
      <c r="F13" s="9" t="s">
        <v>20</v>
      </c>
      <c r="G13" s="13" t="s">
        <v>28</v>
      </c>
      <c r="H13" s="13"/>
    </row>
    <row r="14" spans="1:13" x14ac:dyDescent="0.25">
      <c r="A14" s="7">
        <v>2</v>
      </c>
      <c r="B14" s="7" t="s">
        <v>22</v>
      </c>
      <c r="C14" s="8" t="s">
        <v>13</v>
      </c>
      <c r="D14" s="8" t="s">
        <v>39</v>
      </c>
      <c r="E14" s="9">
        <v>17</v>
      </c>
      <c r="F14" s="9" t="s">
        <v>20</v>
      </c>
      <c r="G14" s="13" t="s">
        <v>29</v>
      </c>
      <c r="H14" s="13" t="s">
        <v>33</v>
      </c>
    </row>
    <row r="15" spans="1:13" x14ac:dyDescent="0.25">
      <c r="A15" s="7">
        <v>3</v>
      </c>
      <c r="B15" s="7" t="s">
        <v>22</v>
      </c>
      <c r="C15" s="8" t="s">
        <v>14</v>
      </c>
      <c r="D15" s="8" t="s">
        <v>24</v>
      </c>
      <c r="E15" s="9">
        <v>194</v>
      </c>
      <c r="F15" s="9" t="s">
        <v>20</v>
      </c>
      <c r="G15" s="9"/>
      <c r="H15" s="9"/>
    </row>
    <row r="16" spans="1:13" x14ac:dyDescent="0.25">
      <c r="A16" s="7">
        <v>4</v>
      </c>
      <c r="B16" s="7" t="s">
        <v>22</v>
      </c>
      <c r="C16" s="8" t="s">
        <v>11</v>
      </c>
      <c r="D16" s="8" t="s">
        <v>18</v>
      </c>
      <c r="E16" s="9">
        <v>2</v>
      </c>
      <c r="F16" s="9" t="s">
        <v>20</v>
      </c>
      <c r="G16" s="9"/>
      <c r="H16" s="9"/>
    </row>
    <row r="19" spans="1:8" ht="43.5" customHeight="1" x14ac:dyDescent="0.25">
      <c r="A19" s="20" t="s">
        <v>34</v>
      </c>
      <c r="B19" s="20"/>
      <c r="C19" s="20"/>
      <c r="D19" s="20"/>
      <c r="E19" s="20"/>
      <c r="F19" s="20"/>
      <c r="G19" s="20"/>
      <c r="H19" s="20"/>
    </row>
    <row r="21" spans="1:8" x14ac:dyDescent="0.25">
      <c r="A21" s="14" t="s">
        <v>35</v>
      </c>
    </row>
    <row r="22" spans="1:8" x14ac:dyDescent="0.25">
      <c r="A22" s="15" t="s">
        <v>37</v>
      </c>
    </row>
    <row r="24" spans="1:8" x14ac:dyDescent="0.25">
      <c r="A24" s="14" t="s">
        <v>36</v>
      </c>
    </row>
    <row r="25" spans="1:8" x14ac:dyDescent="0.25">
      <c r="A25" s="15" t="s">
        <v>38</v>
      </c>
    </row>
    <row r="27" spans="1:8" x14ac:dyDescent="0.25">
      <c r="A27" t="s">
        <v>54</v>
      </c>
    </row>
    <row r="28" spans="1:8" x14ac:dyDescent="0.25">
      <c r="A28" t="s">
        <v>53</v>
      </c>
    </row>
  </sheetData>
  <mergeCells count="1">
    <mergeCell ref="A19:H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B3" sqref="B3"/>
    </sheetView>
  </sheetViews>
  <sheetFormatPr baseColWidth="10" defaultRowHeight="15" x14ac:dyDescent="0.25"/>
  <cols>
    <col min="1" max="2" width="23.28515625" bestFit="1" customWidth="1"/>
    <col min="3" max="3" width="18.140625" bestFit="1" customWidth="1"/>
    <col min="4" max="4" width="23.28515625" bestFit="1" customWidth="1"/>
    <col min="5" max="5" width="11.5703125" customWidth="1"/>
    <col min="6" max="7" width="23.28515625" bestFit="1" customWidth="1"/>
    <col min="8" max="8" width="12" bestFit="1" customWidth="1"/>
    <col min="9" max="9" width="25.7109375" bestFit="1" customWidth="1"/>
    <col min="12" max="12" width="25.7109375" bestFit="1" customWidth="1"/>
    <col min="13" max="13" width="11.42578125" style="18"/>
  </cols>
  <sheetData>
    <row r="1" spans="1:13" x14ac:dyDescent="0.25">
      <c r="A1" s="16" t="s">
        <v>40</v>
      </c>
      <c r="B1" s="16" t="s">
        <v>41</v>
      </c>
      <c r="C1" s="16" t="s">
        <v>41</v>
      </c>
      <c r="D1" s="16" t="s">
        <v>41</v>
      </c>
      <c r="E1" s="16" t="s">
        <v>42</v>
      </c>
      <c r="F1" s="16" t="s">
        <v>43</v>
      </c>
      <c r="G1" s="16" t="s">
        <v>44</v>
      </c>
      <c r="H1" s="16" t="s">
        <v>45</v>
      </c>
      <c r="I1" s="16" t="s">
        <v>46</v>
      </c>
      <c r="J1" s="16" t="s">
        <v>47</v>
      </c>
      <c r="M1" s="19">
        <f>VALUE(E1)</f>
        <v>30</v>
      </c>
    </row>
    <row r="2" spans="1:13" x14ac:dyDescent="0.25">
      <c r="A2" s="16" t="s">
        <v>40</v>
      </c>
      <c r="B2" s="16" t="s">
        <v>41</v>
      </c>
      <c r="C2" s="16" t="s">
        <v>41</v>
      </c>
      <c r="D2" s="16" t="s">
        <v>41</v>
      </c>
      <c r="E2" s="16" t="s">
        <v>42</v>
      </c>
      <c r="F2" s="16" t="s">
        <v>43</v>
      </c>
      <c r="G2" s="16" t="s">
        <v>44</v>
      </c>
      <c r="H2" s="16" t="s">
        <v>45</v>
      </c>
      <c r="I2" s="16" t="s">
        <v>46</v>
      </c>
      <c r="J2" s="16" t="s">
        <v>47</v>
      </c>
      <c r="M2" s="19">
        <f>VALUE(E2)</f>
        <v>30</v>
      </c>
    </row>
    <row r="3" spans="1:13" x14ac:dyDescent="0.25">
      <c r="A3" s="16" t="s">
        <v>40</v>
      </c>
      <c r="B3" s="16" t="s">
        <v>48</v>
      </c>
      <c r="C3" s="16" t="s">
        <v>48</v>
      </c>
      <c r="D3" s="16" t="s">
        <v>48</v>
      </c>
      <c r="E3" s="16" t="s">
        <v>42</v>
      </c>
      <c r="F3" s="16" t="s">
        <v>43</v>
      </c>
      <c r="G3" s="16" t="s">
        <v>44</v>
      </c>
      <c r="H3" s="16" t="s">
        <v>49</v>
      </c>
      <c r="I3" s="16" t="s">
        <v>46</v>
      </c>
      <c r="J3">
        <v>1</v>
      </c>
      <c r="M3" s="19">
        <f>VALUE(E3)</f>
        <v>30</v>
      </c>
    </row>
    <row r="4" spans="1:13" x14ac:dyDescent="0.25">
      <c r="A4" s="16" t="s">
        <v>40</v>
      </c>
      <c r="B4" s="16" t="s">
        <v>50</v>
      </c>
      <c r="C4" s="16" t="s">
        <v>50</v>
      </c>
      <c r="D4" s="16" t="s">
        <v>50</v>
      </c>
      <c r="E4" s="16" t="s">
        <v>42</v>
      </c>
      <c r="F4" s="16" t="s">
        <v>43</v>
      </c>
      <c r="G4" s="16" t="s">
        <v>44</v>
      </c>
      <c r="H4" s="16" t="s">
        <v>51</v>
      </c>
      <c r="I4" s="16" t="s">
        <v>46</v>
      </c>
      <c r="J4" s="16" t="s">
        <v>47</v>
      </c>
      <c r="M4" s="19">
        <f>VALUE(E4)</f>
        <v>30</v>
      </c>
    </row>
    <row r="7" spans="1:13" x14ac:dyDescent="0.25">
      <c r="A7" s="16" t="s">
        <v>40</v>
      </c>
      <c r="B7" s="16" t="s">
        <v>41</v>
      </c>
      <c r="C7" s="16" t="s">
        <v>41</v>
      </c>
      <c r="D7" s="16" t="s">
        <v>41</v>
      </c>
      <c r="E7" s="16" t="s">
        <v>56</v>
      </c>
      <c r="F7" s="16" t="s">
        <v>57</v>
      </c>
      <c r="G7" s="16" t="s">
        <v>58</v>
      </c>
      <c r="H7" s="16" t="s">
        <v>45</v>
      </c>
      <c r="I7" s="16" t="s">
        <v>46</v>
      </c>
      <c r="J7" s="16" t="s">
        <v>47</v>
      </c>
    </row>
    <row r="8" spans="1:13" x14ac:dyDescent="0.25">
      <c r="A8" s="16" t="s">
        <v>40</v>
      </c>
      <c r="B8" s="16" t="s">
        <v>59</v>
      </c>
      <c r="C8" s="16" t="s">
        <v>40</v>
      </c>
      <c r="D8" s="16" t="s">
        <v>59</v>
      </c>
      <c r="E8" s="16" t="s">
        <v>56</v>
      </c>
      <c r="F8" s="16" t="s">
        <v>43</v>
      </c>
      <c r="G8" s="16" t="s">
        <v>44</v>
      </c>
      <c r="H8" s="16" t="s">
        <v>60</v>
      </c>
      <c r="I8" s="16" t="s">
        <v>46</v>
      </c>
      <c r="J8" s="16" t="s">
        <v>47</v>
      </c>
    </row>
    <row r="9" spans="1:13" x14ac:dyDescent="0.25">
      <c r="A9" s="16" t="s">
        <v>40</v>
      </c>
      <c r="B9" s="16" t="s">
        <v>61</v>
      </c>
      <c r="C9" s="16" t="s">
        <v>40</v>
      </c>
      <c r="D9" s="16" t="s">
        <v>61</v>
      </c>
      <c r="E9" s="16" t="s">
        <v>56</v>
      </c>
      <c r="F9" s="16" t="s">
        <v>43</v>
      </c>
      <c r="G9" s="16" t="s">
        <v>44</v>
      </c>
      <c r="H9" s="16" t="s">
        <v>62</v>
      </c>
      <c r="I9" s="16" t="s">
        <v>46</v>
      </c>
      <c r="J9" s="16" t="s">
        <v>47</v>
      </c>
    </row>
    <row r="10" spans="1:13" x14ac:dyDescent="0.25">
      <c r="A10" s="16" t="s">
        <v>40</v>
      </c>
      <c r="B10" s="16" t="s">
        <v>48</v>
      </c>
      <c r="C10" s="16" t="s">
        <v>40</v>
      </c>
      <c r="D10" s="16" t="s">
        <v>48</v>
      </c>
      <c r="E10" s="16" t="s">
        <v>56</v>
      </c>
      <c r="F10" s="16" t="s">
        <v>43</v>
      </c>
      <c r="G10" s="16" t="s">
        <v>44</v>
      </c>
      <c r="H10" s="16" t="s">
        <v>49</v>
      </c>
      <c r="I10" s="16" t="s">
        <v>46</v>
      </c>
      <c r="J10" s="16" t="s">
        <v>47</v>
      </c>
    </row>
    <row r="11" spans="1:13" x14ac:dyDescent="0.25">
      <c r="A11" s="16" t="s">
        <v>40</v>
      </c>
      <c r="B11" s="16" t="s">
        <v>50</v>
      </c>
      <c r="C11" s="16" t="s">
        <v>40</v>
      </c>
      <c r="D11" s="16" t="s">
        <v>50</v>
      </c>
      <c r="E11" s="16" t="s">
        <v>56</v>
      </c>
      <c r="F11" s="16" t="s">
        <v>43</v>
      </c>
      <c r="G11" s="16" t="s">
        <v>44</v>
      </c>
      <c r="H11" s="16" t="s">
        <v>51</v>
      </c>
      <c r="I11" s="16" t="s">
        <v>46</v>
      </c>
      <c r="J11" s="16" t="s">
        <v>47</v>
      </c>
    </row>
    <row r="12" spans="1:13" x14ac:dyDescent="0.25">
      <c r="A12" s="16" t="s">
        <v>40</v>
      </c>
      <c r="B12" s="16" t="s">
        <v>63</v>
      </c>
      <c r="C12" s="16" t="s">
        <v>40</v>
      </c>
      <c r="D12" s="16" t="s">
        <v>63</v>
      </c>
      <c r="E12" s="16" t="s">
        <v>56</v>
      </c>
      <c r="F12" s="16" t="s">
        <v>43</v>
      </c>
      <c r="G12" s="16" t="s">
        <v>44</v>
      </c>
      <c r="H12" s="16" t="s">
        <v>64</v>
      </c>
      <c r="I12" s="16" t="s">
        <v>46</v>
      </c>
      <c r="J12" s="16" t="s">
        <v>47</v>
      </c>
    </row>
    <row r="13" spans="1:13" x14ac:dyDescent="0.25">
      <c r="A13" s="16" t="s">
        <v>40</v>
      </c>
      <c r="B13" s="16" t="s">
        <v>65</v>
      </c>
      <c r="C13" s="16" t="s">
        <v>40</v>
      </c>
      <c r="D13" s="16" t="s">
        <v>65</v>
      </c>
      <c r="E13" s="16" t="s">
        <v>56</v>
      </c>
      <c r="F13" s="16" t="s">
        <v>43</v>
      </c>
      <c r="G13" s="16" t="s">
        <v>44</v>
      </c>
      <c r="H13" s="16" t="s">
        <v>66</v>
      </c>
      <c r="I13" s="16" t="s">
        <v>46</v>
      </c>
      <c r="J13" s="16"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D14" sqref="D14"/>
    </sheetView>
  </sheetViews>
  <sheetFormatPr baseColWidth="10" defaultRowHeight="15" x14ac:dyDescent="0.25"/>
  <cols>
    <col min="1" max="2" width="23.28515625" style="17" bestFit="1" customWidth="1"/>
    <col min="3" max="3" width="25.85546875" style="17" customWidth="1"/>
    <col min="4" max="16384" width="11.42578125" style="17"/>
  </cols>
  <sheetData>
    <row r="1" spans="1:11" x14ac:dyDescent="0.25">
      <c r="A1" s="17" t="str">
        <f>LEFT("4" &amp;variables!$A$2,5)</f>
        <v xml:space="preserve">4    </v>
      </c>
      <c r="B1" s="18" t="str">
        <f>LEFT(SUM(Datos!M1:M4)&amp;variables!$A$2,17)</f>
        <v xml:space="preserve">120              </v>
      </c>
      <c r="C1" s="17" t="str">
        <f>LEFT(""&amp;variables!$A$2,194)</f>
        <v xml:space="preserve">                                                                                                                                                                                                  </v>
      </c>
      <c r="D1" s="17" t="str">
        <f>LEFT("   ",2)</f>
        <v xml:space="preserve">  </v>
      </c>
    </row>
    <row r="2" spans="1:11" x14ac:dyDescent="0.25">
      <c r="A2" s="17" t="str">
        <f>LEFT(Datos!$A$1 &amp;variables!$A$2,22)</f>
        <v>0110599520000051493349</v>
      </c>
      <c r="B2" s="17" t="str">
        <f>LEFT(Datos!$B$1 &amp;variables!$A$2,22)</f>
        <v>0110027340002705371708</v>
      </c>
      <c r="C2" s="17" t="str">
        <f>LEFT(Datos!$C$1 &amp;variables!$A$2,22)</f>
        <v>0110027340002705371708</v>
      </c>
      <c r="D2" s="17" t="str">
        <f>LEFT(Datos!$D$1 &amp;variables!$A$2,22)</f>
        <v>0110027340002705371708</v>
      </c>
      <c r="E2" s="17" t="str">
        <f>LEFT(Datos!E1 &amp;variables!$A$2,12)</f>
        <v xml:space="preserve">30          </v>
      </c>
      <c r="F2" s="17" t="str">
        <f>LEFT(Datos!F1 &amp;variables!$A$2,50)</f>
        <v xml:space="preserve">capita mensual                                    </v>
      </c>
      <c r="G2" s="17" t="str">
        <f>LEFT(Datos!G1 &amp;variables!$A$2,3)</f>
        <v>rec</v>
      </c>
      <c r="H2" s="17" t="str">
        <f>LEFT(Datos!H1 &amp;variables!$A$2,12)</f>
        <v xml:space="preserve">avellaneda  </v>
      </c>
      <c r="I2" s="17" t="str">
        <f>LEFT(Datos!I1 &amp;variables!$A$2,50)</f>
        <v xml:space="preserve">gustavo@donington.com.ar                          </v>
      </c>
      <c r="J2" s="17" t="str">
        <f>LEFT(Datos!J1 &amp;variables!$A$2,1)</f>
        <v>1</v>
      </c>
      <c r="K2" s="17" t="str">
        <f>LEFT("   ",2)</f>
        <v xml:space="preserve">  </v>
      </c>
    </row>
    <row r="3" spans="1:11" x14ac:dyDescent="0.25">
      <c r="A3" s="17" t="str">
        <f>LEFT(Datos!A2 &amp;variables!$A$2,22)</f>
        <v>0110599520000051493349</v>
      </c>
      <c r="B3" s="17" t="str">
        <f>LEFT(Datos!B2 &amp;variables!$A$2,22)</f>
        <v>0110027340002705371708</v>
      </c>
      <c r="C3" s="17" t="str">
        <f>LEFT(Datos!C2 &amp;variables!$A$2,22)</f>
        <v>0110027340002705371708</v>
      </c>
      <c r="D3" s="17" t="str">
        <f>LEFT(Datos!D2 &amp;variables!$A$2,22)</f>
        <v>0110027340002705371708</v>
      </c>
      <c r="E3" s="17" t="str">
        <f>LEFT(Datos!E2 &amp;variables!$A$2,12)</f>
        <v xml:space="preserve">30          </v>
      </c>
      <c r="F3" s="17" t="str">
        <f>LEFT(Datos!F2 &amp;variables!$A$2,50)</f>
        <v xml:space="preserve">capita mensual                                    </v>
      </c>
      <c r="G3" s="17" t="str">
        <f>LEFT(Datos!G2 &amp;variables!$A$2,3)</f>
        <v>rec</v>
      </c>
      <c r="H3" s="17" t="str">
        <f>LEFT(Datos!H2 &amp;variables!$A$2,12)</f>
        <v xml:space="preserve">avellaneda  </v>
      </c>
      <c r="I3" s="17" t="str">
        <f>LEFT(Datos!I2 &amp;variables!$A$2,50)</f>
        <v xml:space="preserve">gustavo@donington.com.ar                          </v>
      </c>
      <c r="J3" s="17" t="str">
        <f>LEFT(Datos!J2 &amp;variables!$A$2,1)</f>
        <v>1</v>
      </c>
      <c r="K3" s="17" t="str">
        <f t="shared" ref="K3:K5" si="0">LEFT("   ",2)</f>
        <v xml:space="preserve">  </v>
      </c>
    </row>
    <row r="4" spans="1:11" x14ac:dyDescent="0.25">
      <c r="A4" s="17" t="str">
        <f>LEFT(Datos!A3 &amp;variables!$A$2,22)</f>
        <v>0110599520000051493349</v>
      </c>
      <c r="B4" s="17" t="str">
        <f>LEFT(Datos!B3 &amp;variables!$A$2,22)</f>
        <v>0110130640013089243208</v>
      </c>
      <c r="C4" s="17" t="str">
        <f>LEFT(Datos!C3 &amp;variables!$A$2,22)</f>
        <v>0110130640013089243208</v>
      </c>
      <c r="D4" s="17" t="str">
        <f>LEFT(Datos!D3 &amp;variables!$A$2,22)</f>
        <v>0110130640013089243208</v>
      </c>
      <c r="E4" s="17" t="str">
        <f>LEFT(Datos!E3 &amp;variables!$A$2,12)</f>
        <v xml:space="preserve">30          </v>
      </c>
      <c r="F4" s="17" t="str">
        <f>LEFT(Datos!F3 &amp;variables!$A$2,50)</f>
        <v xml:space="preserve">capita mensual                                    </v>
      </c>
      <c r="G4" s="17" t="str">
        <f>LEFT(Datos!G3 &amp;variables!$A$2,3)</f>
        <v>rec</v>
      </c>
      <c r="H4" s="17" t="str">
        <f>LEFT(Datos!H3 &amp;variables!$A$2,12)</f>
        <v>bahia blanca</v>
      </c>
      <c r="I4" s="17" t="str">
        <f>LEFT(Datos!I3 &amp;variables!$A$2,50)</f>
        <v xml:space="preserve">gustavo@donington.com.ar                          </v>
      </c>
      <c r="J4" s="17" t="str">
        <f>LEFT(Datos!J3 &amp;variables!$A$2,1)</f>
        <v>1</v>
      </c>
      <c r="K4" s="17" t="str">
        <f t="shared" si="0"/>
        <v xml:space="preserve">  </v>
      </c>
    </row>
    <row r="5" spans="1:11" x14ac:dyDescent="0.25">
      <c r="A5" s="17" t="str">
        <f>LEFT(Datos!A4 &amp;variables!$A$2,22)</f>
        <v>0110599520000051493349</v>
      </c>
      <c r="B5" s="17" t="str">
        <f>LEFT(Datos!B4 &amp;variables!$A$2,22)</f>
        <v>0110084640008407637908</v>
      </c>
      <c r="C5" s="17" t="str">
        <f>LEFT(Datos!C4 &amp;variables!$A$2,22)</f>
        <v>0110084640008407637908</v>
      </c>
      <c r="D5" s="17" t="str">
        <f>LEFT(Datos!D4 &amp;variables!$A$2,22)</f>
        <v>0110084640008407637908</v>
      </c>
      <c r="E5" s="17" t="str">
        <f>LEFT(Datos!E4 &amp;variables!$A$2,12)</f>
        <v xml:space="preserve">30          </v>
      </c>
      <c r="F5" s="17" t="str">
        <f>LEFT(Datos!F4 &amp;variables!$A$2,50)</f>
        <v xml:space="preserve">capita mensual                                    </v>
      </c>
      <c r="G5" s="17" t="str">
        <f>LEFT(Datos!G4 &amp;variables!$A$2,3)</f>
        <v>rec</v>
      </c>
      <c r="H5" s="17" t="str">
        <f>LEFT(Datos!H4 &amp;variables!$A$2,12)</f>
        <v xml:space="preserve">campana     </v>
      </c>
      <c r="I5" s="17" t="str">
        <f>LEFT(Datos!I4 &amp;variables!$A$2,50)</f>
        <v xml:space="preserve">gustavo@donington.com.ar                          </v>
      </c>
      <c r="J5" s="17" t="str">
        <f>LEFT(Datos!J4 &amp;variables!$A$2,1)</f>
        <v>1</v>
      </c>
      <c r="K5" s="17" t="str">
        <f t="shared" si="0"/>
        <v xml:space="preserve">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18" sqref="A18"/>
    </sheetView>
  </sheetViews>
  <sheetFormatPr baseColWidth="10" defaultRowHeight="15" x14ac:dyDescent="0.25"/>
  <cols>
    <col min="1" max="1" width="14.28515625" bestFit="1" customWidth="1"/>
  </cols>
  <sheetData>
    <row r="1" spans="1:2" x14ac:dyDescent="0.25">
      <c r="A1" t="s">
        <v>52</v>
      </c>
    </row>
    <row r="2" spans="1:2" x14ac:dyDescent="0.25">
      <c r="A2" t="s">
        <v>55</v>
      </c>
      <c r="B2">
        <f>LEN(A2)</f>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Datos</vt:lpstr>
      <vt:lpstr>exportar</vt:lpstr>
      <vt:lpstr>variables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2020-06-02T22:55:13Z</dcterms:modified>
</cp:coreProperties>
</file>