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0" documentId="8_{28F8FA00-9C07-4A8D-8E8C-F4282BF63117}" xr6:coauthVersionLast="47" xr6:coauthVersionMax="47" xr10:uidLastSave="{00000000-0000-0000-0000-000000000000}"/>
  <bookViews>
    <workbookView xWindow="-110" yWindow="-110" windowWidth="19420" windowHeight="11500" activeTab="5" xr2:uid="{00000000-000D-0000-FFFF-FFFF00000000}"/>
  </bookViews>
  <sheets>
    <sheet name="Exercise" sheetId="23" r:id="rId1"/>
    <sheet name="EJ1" sheetId="24" r:id="rId2"/>
    <sheet name="sales by region" sheetId="1" r:id="rId3"/>
    <sheet name="SP500" sheetId="18" r:id="rId4"/>
    <sheet name="embalses" sheetId="21" r:id="rId5"/>
    <sheet name="penguins" sheetId="22" r:id="rId6"/>
    <sheet name="Data for answer 8" sheetId="13" state="hidden" r:id="rId7"/>
    <sheet name="Data for answer 9" sheetId="14" state="hidden" r:id="rId8"/>
    <sheet name="Table-answer 9" sheetId="15" state="hidden" r:id="rId9"/>
  </sheets>
  <definedNames>
    <definedName name="_xlnm._FilterDatabase" localSheetId="6" hidden="1">'Data for answer 8'!$A$1:$I$2340</definedName>
    <definedName name="_xlnm._FilterDatabase" localSheetId="7" hidden="1">'Data for answer 9'!$A$1:$I$2340</definedName>
    <definedName name="_xlnm._FilterDatabase" localSheetId="4" hidden="1">embalses!$A$1:$D$345</definedName>
    <definedName name="_xlnm._FilterDatabase" localSheetId="5" hidden="1">penguins!$A$1:$L$334</definedName>
    <definedName name="_xlnm._FilterDatabase" localSheetId="2" hidden="1">'sales by region'!$A$1:$I$2340</definedName>
    <definedName name="_xlnm._FilterDatabase" localSheetId="3" hidden="1">'SP500'!$A$1:$G$253</definedName>
    <definedName name="_xlnm._FilterDatabase" localSheetId="8" hidden="1">'Table-answer 9'!$A$1:$I$2340</definedName>
  </definedNames>
  <calcPr calcId="191029"/>
  <pivotCaches>
    <pivotCache cacheId="9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2" l="1"/>
  <c r="K3" i="22"/>
  <c r="K4" i="22"/>
  <c r="K5" i="22"/>
  <c r="K6" i="22"/>
  <c r="K7" i="22"/>
  <c r="K8" i="22"/>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K83" i="22"/>
  <c r="K84" i="22"/>
  <c r="K85" i="22"/>
  <c r="K86" i="22"/>
  <c r="K87" i="22"/>
  <c r="K88" i="22"/>
  <c r="K89" i="22"/>
  <c r="K90" i="22"/>
  <c r="K91" i="22"/>
  <c r="K92" i="22"/>
  <c r="K93" i="22"/>
  <c r="K94" i="22"/>
  <c r="K95" i="22"/>
  <c r="K96" i="22"/>
  <c r="K97" i="22"/>
  <c r="K98" i="22"/>
  <c r="K99" i="22"/>
  <c r="K100" i="22"/>
  <c r="K101" i="22"/>
  <c r="K102" i="22"/>
  <c r="K103" i="22"/>
  <c r="K104" i="22"/>
  <c r="K105" i="22"/>
  <c r="K106" i="22"/>
  <c r="K107" i="22"/>
  <c r="K108" i="22"/>
  <c r="K109" i="22"/>
  <c r="K110" i="22"/>
  <c r="K111" i="22"/>
  <c r="K112" i="22"/>
  <c r="K113" i="22"/>
  <c r="K114" i="22"/>
  <c r="K115" i="22"/>
  <c r="K116" i="22"/>
  <c r="K117" i="22"/>
  <c r="K118" i="22"/>
  <c r="K119" i="22"/>
  <c r="K120" i="22"/>
  <c r="K121" i="22"/>
  <c r="K122" i="22"/>
  <c r="K123" i="22"/>
  <c r="K124" i="22"/>
  <c r="K125" i="22"/>
  <c r="K126" i="22"/>
  <c r="K127" i="22"/>
  <c r="K128" i="22"/>
  <c r="K129" i="22"/>
  <c r="K130" i="22"/>
  <c r="K131" i="22"/>
  <c r="K132" i="22"/>
  <c r="K133" i="22"/>
  <c r="K134" i="22"/>
  <c r="K135" i="22"/>
  <c r="K136" i="22"/>
  <c r="K137" i="22"/>
  <c r="K138" i="22"/>
  <c r="K139" i="22"/>
  <c r="K140" i="22"/>
  <c r="K141" i="22"/>
  <c r="K142" i="22"/>
  <c r="K143" i="22"/>
  <c r="K144" i="22"/>
  <c r="K145" i="22"/>
  <c r="K146" i="22"/>
  <c r="K147" i="22"/>
  <c r="K148" i="22"/>
  <c r="K149" i="22"/>
  <c r="K150" i="22"/>
  <c r="K151" i="22"/>
  <c r="K152" i="22"/>
  <c r="K153" i="22"/>
  <c r="K154" i="22"/>
  <c r="K155" i="22"/>
  <c r="K156" i="22"/>
  <c r="K157" i="22"/>
  <c r="K158" i="22"/>
  <c r="K159" i="22"/>
  <c r="K160" i="22"/>
  <c r="K161" i="22"/>
  <c r="K162" i="22"/>
  <c r="K163" i="22"/>
  <c r="K164" i="22"/>
  <c r="K165" i="22"/>
  <c r="K166" i="22"/>
  <c r="K167" i="22"/>
  <c r="K168" i="22"/>
  <c r="K169" i="22"/>
  <c r="K170" i="22"/>
  <c r="K171" i="22"/>
  <c r="K172" i="22"/>
  <c r="K173" i="22"/>
  <c r="K174" i="22"/>
  <c r="K175" i="22"/>
  <c r="K176" i="22"/>
  <c r="K177" i="22"/>
  <c r="K178" i="22"/>
  <c r="K179" i="22"/>
  <c r="K180" i="22"/>
  <c r="K181" i="22"/>
  <c r="K182" i="22"/>
  <c r="K183" i="22"/>
  <c r="K184" i="22"/>
  <c r="K185" i="22"/>
  <c r="K186" i="22"/>
  <c r="K187" i="22"/>
  <c r="K188" i="22"/>
  <c r="K189" i="22"/>
  <c r="K190" i="22"/>
  <c r="K191" i="22"/>
  <c r="K192" i="22"/>
  <c r="K193" i="22"/>
  <c r="K194" i="22"/>
  <c r="K195" i="22"/>
  <c r="K196" i="22"/>
  <c r="K197" i="22"/>
  <c r="K198" i="22"/>
  <c r="K199" i="22"/>
  <c r="K200" i="22"/>
  <c r="K201" i="22"/>
  <c r="K202" i="22"/>
  <c r="K203" i="22"/>
  <c r="K204" i="22"/>
  <c r="K205" i="22"/>
  <c r="K206" i="22"/>
  <c r="K207" i="22"/>
  <c r="K208" i="22"/>
  <c r="K209" i="22"/>
  <c r="K210" i="22"/>
  <c r="K211" i="22"/>
  <c r="K212" i="22"/>
  <c r="K213" i="22"/>
  <c r="K214" i="22"/>
  <c r="K215" i="22"/>
  <c r="K216" i="22"/>
  <c r="K217" i="22"/>
  <c r="K218" i="22"/>
  <c r="K219" i="22"/>
  <c r="K220" i="22"/>
  <c r="K221" i="22"/>
  <c r="K222" i="22"/>
  <c r="K223" i="22"/>
  <c r="K224" i="22"/>
  <c r="K225" i="22"/>
  <c r="K226" i="22"/>
  <c r="K227" i="22"/>
  <c r="K228" i="22"/>
  <c r="K229" i="22"/>
  <c r="K230" i="22"/>
  <c r="K231" i="22"/>
  <c r="K232" i="22"/>
  <c r="K233" i="22"/>
  <c r="K234" i="22"/>
  <c r="K235" i="22"/>
  <c r="K236" i="22"/>
  <c r="K237" i="22"/>
  <c r="K238" i="22"/>
  <c r="K239" i="22"/>
  <c r="K240" i="22"/>
  <c r="K241" i="22"/>
  <c r="K242" i="22"/>
  <c r="K243" i="22"/>
  <c r="K244" i="22"/>
  <c r="K245" i="22"/>
  <c r="K246" i="22"/>
  <c r="K247" i="22"/>
  <c r="K248" i="22"/>
  <c r="K249" i="22"/>
  <c r="K250" i="22"/>
  <c r="K251" i="22"/>
  <c r="K252" i="22"/>
  <c r="K253" i="22"/>
  <c r="K254" i="22"/>
  <c r="K255" i="22"/>
  <c r="K256" i="22"/>
  <c r="K257" i="22"/>
  <c r="K258" i="22"/>
  <c r="K259" i="22"/>
  <c r="K260" i="22"/>
  <c r="K261" i="22"/>
  <c r="K262" i="22"/>
  <c r="K263" i="22"/>
  <c r="K264" i="22"/>
  <c r="K265" i="22"/>
  <c r="K266" i="22"/>
  <c r="K267" i="22"/>
  <c r="K268" i="22"/>
  <c r="K269" i="22"/>
  <c r="K270" i="22"/>
  <c r="K271" i="22"/>
  <c r="K272" i="22"/>
  <c r="K273" i="22"/>
  <c r="K274" i="22"/>
  <c r="K275" i="22"/>
  <c r="K276" i="22"/>
  <c r="K277" i="22"/>
  <c r="K278" i="22"/>
  <c r="K279" i="22"/>
  <c r="K280" i="22"/>
  <c r="K281" i="22"/>
  <c r="K282" i="22"/>
  <c r="K283" i="22"/>
  <c r="K284" i="22"/>
  <c r="K285" i="22"/>
  <c r="K286" i="22"/>
  <c r="K287" i="22"/>
  <c r="K288" i="22"/>
  <c r="K289" i="22"/>
  <c r="K290" i="22"/>
  <c r="K291" i="22"/>
  <c r="K292" i="22"/>
  <c r="K293" i="22"/>
  <c r="K294" i="22"/>
  <c r="K295" i="22"/>
  <c r="K296" i="22"/>
  <c r="K297" i="22"/>
  <c r="K298" i="22"/>
  <c r="K299" i="22"/>
  <c r="K300" i="22"/>
  <c r="K301" i="22"/>
  <c r="K302" i="22"/>
  <c r="K303" i="22"/>
  <c r="K304" i="22"/>
  <c r="K305" i="22"/>
  <c r="K306" i="22"/>
  <c r="K307" i="22"/>
  <c r="K308" i="22"/>
  <c r="K309" i="22"/>
  <c r="K310" i="22"/>
  <c r="K311" i="22"/>
  <c r="K312" i="22"/>
  <c r="K313" i="22"/>
  <c r="K314" i="22"/>
  <c r="K315" i="22"/>
  <c r="K316" i="22"/>
  <c r="K317" i="22"/>
  <c r="K318" i="22"/>
  <c r="K319" i="22"/>
  <c r="K320" i="22"/>
  <c r="K321" i="22"/>
  <c r="K322" i="22"/>
  <c r="K323" i="22"/>
  <c r="K324" i="22"/>
  <c r="K325" i="22"/>
  <c r="K326" i="22"/>
  <c r="K327" i="22"/>
  <c r="K328" i="22"/>
  <c r="K329" i="22"/>
  <c r="K330" i="22"/>
  <c r="K331" i="22"/>
  <c r="K332" i="22"/>
  <c r="K333" i="22"/>
  <c r="K334" i="22"/>
  <c r="K2" i="22"/>
  <c r="L3" i="22"/>
  <c r="L4" i="22"/>
  <c r="L5" i="22"/>
  <c r="L6" i="22"/>
  <c r="L7" i="22"/>
  <c r="L8" i="22"/>
  <c r="L9"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L84" i="22"/>
  <c r="L85" i="22"/>
  <c r="L86" i="22"/>
  <c r="L87" i="22"/>
  <c r="L88" i="22"/>
  <c r="L89" i="22"/>
  <c r="L90" i="22"/>
  <c r="L91" i="22"/>
  <c r="L92" i="22"/>
  <c r="L93" i="22"/>
  <c r="L94" i="22"/>
  <c r="L95" i="22"/>
  <c r="L96" i="22"/>
  <c r="L97" i="22"/>
  <c r="L98" i="22"/>
  <c r="L99" i="22"/>
  <c r="L100" i="22"/>
  <c r="L101" i="22"/>
  <c r="L102" i="22"/>
  <c r="L103" i="22"/>
  <c r="L104" i="22"/>
  <c r="L105" i="22"/>
  <c r="L106" i="22"/>
  <c r="L107" i="22"/>
  <c r="L108" i="22"/>
  <c r="L109" i="22"/>
  <c r="L110" i="22"/>
  <c r="L111" i="22"/>
  <c r="L112" i="22"/>
  <c r="L113" i="22"/>
  <c r="L114" i="22"/>
  <c r="L115" i="22"/>
  <c r="L116" i="22"/>
  <c r="L117" i="22"/>
  <c r="L118" i="22"/>
  <c r="L119" i="22"/>
  <c r="L120" i="22"/>
  <c r="L121" i="22"/>
  <c r="L122" i="22"/>
  <c r="L123" i="22"/>
  <c r="L124" i="22"/>
  <c r="L125" i="22"/>
  <c r="L126" i="22"/>
  <c r="L127" i="22"/>
  <c r="L128" i="22"/>
  <c r="L129" i="22"/>
  <c r="L130" i="22"/>
  <c r="L131" i="22"/>
  <c r="L132" i="22"/>
  <c r="L133" i="22"/>
  <c r="L134" i="22"/>
  <c r="L135" i="22"/>
  <c r="L136" i="22"/>
  <c r="L137" i="22"/>
  <c r="L138" i="22"/>
  <c r="L139" i="22"/>
  <c r="L140" i="22"/>
  <c r="L141" i="22"/>
  <c r="L142" i="22"/>
  <c r="L143" i="22"/>
  <c r="L144" i="22"/>
  <c r="L145" i="22"/>
  <c r="L146" i="22"/>
  <c r="L147" i="22"/>
  <c r="L148" i="22"/>
  <c r="L149" i="22"/>
  <c r="L150" i="22"/>
  <c r="L151" i="22"/>
  <c r="L152" i="22"/>
  <c r="L153" i="22"/>
  <c r="L154" i="22"/>
  <c r="L155" i="22"/>
  <c r="L156" i="22"/>
  <c r="L157" i="22"/>
  <c r="L158" i="22"/>
  <c r="L159" i="22"/>
  <c r="L160" i="22"/>
  <c r="L161" i="22"/>
  <c r="L162" i="22"/>
  <c r="L163" i="22"/>
  <c r="L164" i="22"/>
  <c r="L165" i="22"/>
  <c r="L166" i="22"/>
  <c r="L169" i="22"/>
  <c r="L176" i="22"/>
  <c r="L180" i="22"/>
  <c r="L181" i="22"/>
  <c r="L185" i="22"/>
  <c r="L192" i="22"/>
  <c r="L194" i="22"/>
  <c r="L196" i="22"/>
  <c r="L197" i="22"/>
  <c r="L200" i="22"/>
  <c r="L210" i="22"/>
  <c r="L212" i="22"/>
  <c r="L213" i="22"/>
  <c r="L216" i="22"/>
  <c r="L224" i="22"/>
  <c r="L226" i="22"/>
  <c r="L228" i="22"/>
  <c r="L229" i="22"/>
  <c r="L232" i="22"/>
  <c r="L240" i="22"/>
  <c r="L242" i="22"/>
  <c r="L244" i="22"/>
  <c r="L245" i="22"/>
  <c r="L248" i="22"/>
  <c r="L258" i="22"/>
  <c r="L260" i="22"/>
  <c r="L261" i="22"/>
  <c r="L273" i="22"/>
  <c r="L276" i="22"/>
  <c r="L277" i="22"/>
  <c r="L281" i="22"/>
  <c r="L289" i="22"/>
  <c r="L292" i="22"/>
  <c r="L293" i="22"/>
  <c r="L298" i="22"/>
  <c r="L302" i="22"/>
  <c r="L308" i="22"/>
  <c r="L309" i="22"/>
  <c r="L318" i="22"/>
  <c r="L322" i="22"/>
  <c r="L324" i="22"/>
  <c r="L325" i="22"/>
  <c r="L330" i="22"/>
  <c r="L334" i="22"/>
  <c r="J167" i="22"/>
  <c r="L167" i="22" s="1"/>
  <c r="J2" i="22"/>
  <c r="J3" i="22"/>
  <c r="J4" i="22"/>
  <c r="J168" i="22"/>
  <c r="L168" i="22" s="1"/>
  <c r="J5" i="22"/>
  <c r="J169" i="22"/>
  <c r="J6" i="22"/>
  <c r="J170" i="22"/>
  <c r="L170" i="22" s="1"/>
  <c r="J171" i="22"/>
  <c r="L171" i="22" s="1"/>
  <c r="J7" i="22"/>
  <c r="J8" i="22"/>
  <c r="J172" i="22"/>
  <c r="L172" i="22" s="1"/>
  <c r="J9" i="22"/>
  <c r="J173" i="22"/>
  <c r="L173" i="22" s="1"/>
  <c r="J10" i="22"/>
  <c r="J174" i="22"/>
  <c r="L174" i="22" s="1"/>
  <c r="J11" i="22"/>
  <c r="J175" i="22"/>
  <c r="L175" i="22" s="1"/>
  <c r="J176" i="22"/>
  <c r="J12" i="22"/>
  <c r="J177" i="22"/>
  <c r="L177" i="22" s="1"/>
  <c r="J13" i="22"/>
  <c r="J14" i="22"/>
  <c r="J178" i="22"/>
  <c r="L178" i="22" s="1"/>
  <c r="J15" i="22"/>
  <c r="J179" i="22"/>
  <c r="L179" i="22" s="1"/>
  <c r="J16" i="22"/>
  <c r="J180" i="22"/>
  <c r="J17" i="22"/>
  <c r="J181" i="22"/>
  <c r="J182" i="22"/>
  <c r="L182" i="22" s="1"/>
  <c r="J18" i="22"/>
  <c r="J19" i="22"/>
  <c r="J183" i="22"/>
  <c r="L183" i="22" s="1"/>
  <c r="J20" i="22"/>
  <c r="J184" i="22"/>
  <c r="L184" i="22" s="1"/>
  <c r="J21" i="22"/>
  <c r="J185" i="22"/>
  <c r="J22" i="22"/>
  <c r="J186" i="22"/>
  <c r="L186" i="22" s="1"/>
  <c r="J187" i="22"/>
  <c r="L187" i="22" s="1"/>
  <c r="J23" i="22"/>
  <c r="J188" i="22"/>
  <c r="L188" i="22" s="1"/>
  <c r="J24" i="22"/>
  <c r="J189" i="22"/>
  <c r="L189" i="22" s="1"/>
  <c r="J25" i="22"/>
  <c r="J190" i="22"/>
  <c r="L190" i="22" s="1"/>
  <c r="J26" i="22"/>
  <c r="J191" i="22"/>
  <c r="L191" i="22" s="1"/>
  <c r="J27" i="22"/>
  <c r="J192" i="22"/>
  <c r="J28" i="22"/>
  <c r="J193" i="22"/>
  <c r="L193" i="22" s="1"/>
  <c r="J29" i="22"/>
  <c r="J194" i="22"/>
  <c r="J30" i="22"/>
  <c r="J195" i="22"/>
  <c r="L195" i="22" s="1"/>
  <c r="J31" i="22"/>
  <c r="J196" i="22"/>
  <c r="J32" i="22"/>
  <c r="J197" i="22"/>
  <c r="J33" i="22"/>
  <c r="J198" i="22"/>
  <c r="L198" i="22" s="1"/>
  <c r="J34" i="22"/>
  <c r="J199" i="22"/>
  <c r="L199" i="22" s="1"/>
  <c r="J35" i="22"/>
  <c r="J200" i="22"/>
  <c r="J36" i="22"/>
  <c r="J201" i="22"/>
  <c r="L201" i="22" s="1"/>
  <c r="J37" i="22"/>
  <c r="J202" i="22"/>
  <c r="L202" i="22" s="1"/>
  <c r="J38" i="22"/>
  <c r="J203" i="22"/>
  <c r="L203" i="22" s="1"/>
  <c r="J39" i="22"/>
  <c r="J204" i="22"/>
  <c r="L204" i="22" s="1"/>
  <c r="J40" i="22"/>
  <c r="J205" i="22"/>
  <c r="L205" i="22" s="1"/>
  <c r="J41" i="22"/>
  <c r="J206" i="22"/>
  <c r="L206" i="22" s="1"/>
  <c r="J207" i="22"/>
  <c r="L207" i="22" s="1"/>
  <c r="J42" i="22"/>
  <c r="J208" i="22"/>
  <c r="L208" i="22" s="1"/>
  <c r="J43" i="22"/>
  <c r="J44" i="22"/>
  <c r="J209" i="22"/>
  <c r="L209" i="22" s="1"/>
  <c r="J45" i="22"/>
  <c r="J210" i="22"/>
  <c r="J46" i="22"/>
  <c r="J211" i="22"/>
  <c r="L211" i="22" s="1"/>
  <c r="J47" i="22"/>
  <c r="J212" i="22"/>
  <c r="J48" i="22"/>
  <c r="J213" i="22"/>
  <c r="J49" i="22"/>
  <c r="J214" i="22"/>
  <c r="L214" i="22" s="1"/>
  <c r="J50" i="22"/>
  <c r="J215" i="22"/>
  <c r="L215" i="22" s="1"/>
  <c r="J51" i="22"/>
  <c r="J216" i="22"/>
  <c r="J52" i="22"/>
  <c r="J217" i="22"/>
  <c r="L217" i="22" s="1"/>
  <c r="J53" i="22"/>
  <c r="J218" i="22"/>
  <c r="L218" i="22" s="1"/>
  <c r="J54" i="22"/>
  <c r="J219" i="22"/>
  <c r="L219" i="22" s="1"/>
  <c r="J55" i="22"/>
  <c r="J220" i="22"/>
  <c r="L220" i="22" s="1"/>
  <c r="J56" i="22"/>
  <c r="J221" i="22"/>
  <c r="L221" i="22" s="1"/>
  <c r="J57" i="22"/>
  <c r="J222" i="22"/>
  <c r="L222" i="22" s="1"/>
  <c r="J58" i="22"/>
  <c r="J223" i="22"/>
  <c r="L223" i="22" s="1"/>
  <c r="J59" i="22"/>
  <c r="J224" i="22"/>
  <c r="J60" i="22"/>
  <c r="J225" i="22"/>
  <c r="L225" i="22" s="1"/>
  <c r="J61" i="22"/>
  <c r="J226" i="22"/>
  <c r="J62" i="22"/>
  <c r="J227" i="22"/>
  <c r="L227" i="22" s="1"/>
  <c r="J63" i="22"/>
  <c r="J228" i="22"/>
  <c r="J64" i="22"/>
  <c r="J229" i="22"/>
  <c r="J65" i="22"/>
  <c r="J230" i="22"/>
  <c r="L230" i="22" s="1"/>
  <c r="J66" i="22"/>
  <c r="J231" i="22"/>
  <c r="L231" i="22" s="1"/>
  <c r="J67" i="22"/>
  <c r="J232" i="22"/>
  <c r="J68" i="22"/>
  <c r="J233" i="22"/>
  <c r="L233" i="22" s="1"/>
  <c r="J69" i="22"/>
  <c r="J234" i="22"/>
  <c r="L234" i="22" s="1"/>
  <c r="J70" i="22"/>
  <c r="J235" i="22"/>
  <c r="L235" i="22" s="1"/>
  <c r="J71" i="22"/>
  <c r="J236" i="22"/>
  <c r="L236" i="22" s="1"/>
  <c r="J237" i="22"/>
  <c r="L237" i="22" s="1"/>
  <c r="J72" i="22"/>
  <c r="J73" i="22"/>
  <c r="J238" i="22"/>
  <c r="L238" i="22" s="1"/>
  <c r="J74" i="22"/>
  <c r="J239" i="22"/>
  <c r="L239" i="22" s="1"/>
  <c r="J75" i="22"/>
  <c r="J240" i="22"/>
  <c r="J76" i="22"/>
  <c r="J241" i="22"/>
  <c r="L241" i="22" s="1"/>
  <c r="J242" i="22"/>
  <c r="J77" i="22"/>
  <c r="J78" i="22"/>
  <c r="J243" i="22"/>
  <c r="L243" i="22" s="1"/>
  <c r="J79" i="22"/>
  <c r="J244" i="22"/>
  <c r="J80" i="22"/>
  <c r="J245" i="22"/>
  <c r="J81" i="22"/>
  <c r="J246" i="22"/>
  <c r="L246" i="22" s="1"/>
  <c r="J82" i="22"/>
  <c r="J247" i="22"/>
  <c r="L247" i="22" s="1"/>
  <c r="J83" i="22"/>
  <c r="J248" i="22"/>
  <c r="J84" i="22"/>
  <c r="J249" i="22"/>
  <c r="L249" i="22" s="1"/>
  <c r="J250" i="22"/>
  <c r="L250" i="22" s="1"/>
  <c r="J85" i="22"/>
  <c r="J86" i="22"/>
  <c r="J251" i="22"/>
  <c r="L251" i="22" s="1"/>
  <c r="J87" i="22"/>
  <c r="J252" i="22"/>
  <c r="L252" i="22" s="1"/>
  <c r="J253" i="22"/>
  <c r="L253" i="22" s="1"/>
  <c r="J88" i="22"/>
  <c r="J254" i="22"/>
  <c r="L254" i="22" s="1"/>
  <c r="J255" i="22"/>
  <c r="L255" i="22" s="1"/>
  <c r="J89" i="22"/>
  <c r="J90" i="22"/>
  <c r="J256" i="22"/>
  <c r="L256" i="22" s="1"/>
  <c r="J91" i="22"/>
  <c r="J257" i="22"/>
  <c r="L257" i="22" s="1"/>
  <c r="J92" i="22"/>
  <c r="J258" i="22"/>
  <c r="J93" i="22"/>
  <c r="J259" i="22"/>
  <c r="L259" i="22" s="1"/>
  <c r="J94" i="22"/>
  <c r="J260" i="22"/>
  <c r="J95" i="22"/>
  <c r="J261" i="22"/>
  <c r="J262" i="22"/>
  <c r="L262" i="22" s="1"/>
  <c r="J96" i="22"/>
  <c r="J97" i="22"/>
  <c r="J263" i="22"/>
  <c r="L263" i="22" s="1"/>
  <c r="J98" i="22"/>
  <c r="J264" i="22"/>
  <c r="L264" i="22" s="1"/>
  <c r="J99" i="22"/>
  <c r="J265" i="22"/>
  <c r="L265" i="22" s="1"/>
  <c r="J100" i="22"/>
  <c r="J266" i="22"/>
  <c r="L266" i="22" s="1"/>
  <c r="J101" i="22"/>
  <c r="J267" i="22"/>
  <c r="L267" i="22" s="1"/>
  <c r="J102" i="22"/>
  <c r="J268" i="22"/>
  <c r="L268" i="22" s="1"/>
  <c r="J103" i="22"/>
  <c r="J269" i="22"/>
  <c r="L269" i="22" s="1"/>
  <c r="J104" i="22"/>
  <c r="J270" i="22"/>
  <c r="L270" i="22" s="1"/>
  <c r="J105" i="22"/>
  <c r="J271" i="22"/>
  <c r="L271" i="22" s="1"/>
  <c r="J106" i="22"/>
  <c r="J272" i="22"/>
  <c r="L272" i="22" s="1"/>
  <c r="J273" i="22"/>
  <c r="J107" i="22"/>
  <c r="J274" i="22"/>
  <c r="L274" i="22" s="1"/>
  <c r="J108" i="22"/>
  <c r="J275" i="22"/>
  <c r="L275" i="22" s="1"/>
  <c r="J276" i="22"/>
  <c r="J109" i="22"/>
  <c r="J110" i="22"/>
  <c r="J277" i="22"/>
  <c r="J111" i="22"/>
  <c r="J278" i="22"/>
  <c r="L278" i="22" s="1"/>
  <c r="J112" i="22"/>
  <c r="J279" i="22"/>
  <c r="L279" i="22" s="1"/>
  <c r="J113" i="22"/>
  <c r="J280" i="22"/>
  <c r="L280" i="22" s="1"/>
  <c r="J114" i="22"/>
  <c r="J281" i="22"/>
  <c r="J115" i="22"/>
  <c r="J282" i="22"/>
  <c r="L282" i="22" s="1"/>
  <c r="J116" i="22"/>
  <c r="J283" i="22"/>
  <c r="L283" i="22" s="1"/>
  <c r="J117" i="22"/>
  <c r="J284" i="22"/>
  <c r="L284" i="22" s="1"/>
  <c r="J118" i="22"/>
  <c r="J285" i="22"/>
  <c r="L285" i="22" s="1"/>
  <c r="J119" i="22"/>
  <c r="J286" i="22"/>
  <c r="L286" i="22" s="1"/>
  <c r="J120" i="22"/>
  <c r="J287" i="22"/>
  <c r="L287" i="22" s="1"/>
  <c r="J288" i="22"/>
  <c r="L288" i="22" s="1"/>
  <c r="J121" i="22"/>
  <c r="J122" i="22"/>
  <c r="J289" i="22"/>
  <c r="J123" i="22"/>
  <c r="J290" i="22"/>
  <c r="L290" i="22" s="1"/>
  <c r="J124" i="22"/>
  <c r="J291" i="22"/>
  <c r="L291" i="22" s="1"/>
  <c r="J292" i="22"/>
  <c r="J125" i="22"/>
  <c r="J293" i="22"/>
  <c r="J126" i="22"/>
  <c r="J294" i="22"/>
  <c r="L294" i="22" s="1"/>
  <c r="J127" i="22"/>
  <c r="J295" i="22"/>
  <c r="L295" i="22" s="1"/>
  <c r="J128" i="22"/>
  <c r="J296" i="22"/>
  <c r="L296" i="22" s="1"/>
  <c r="J129" i="22"/>
  <c r="J297" i="22"/>
  <c r="L297" i="22" s="1"/>
  <c r="J298" i="22"/>
  <c r="J130" i="22"/>
  <c r="J131" i="22"/>
  <c r="J299" i="22"/>
  <c r="L299" i="22" s="1"/>
  <c r="J132" i="22"/>
  <c r="J300" i="22"/>
  <c r="L300" i="22" s="1"/>
  <c r="J133" i="22"/>
  <c r="J301" i="22"/>
  <c r="L301" i="22" s="1"/>
  <c r="J302" i="22"/>
  <c r="J134" i="22"/>
  <c r="J303" i="22"/>
  <c r="L303" i="22" s="1"/>
  <c r="J135" i="22"/>
  <c r="J136" i="22"/>
  <c r="J304" i="22"/>
  <c r="L304" i="22" s="1"/>
  <c r="J137" i="22"/>
  <c r="J305" i="22"/>
  <c r="L305" i="22" s="1"/>
  <c r="J138" i="22"/>
  <c r="J306" i="22"/>
  <c r="L306" i="22" s="1"/>
  <c r="J139" i="22"/>
  <c r="J307" i="22"/>
  <c r="L307" i="22" s="1"/>
  <c r="J140" i="22"/>
  <c r="J308" i="22"/>
  <c r="J309" i="22"/>
  <c r="J141" i="22"/>
  <c r="J142" i="22"/>
  <c r="J310" i="22"/>
  <c r="L310" i="22" s="1"/>
  <c r="J143" i="22"/>
  <c r="J311" i="22"/>
  <c r="L311" i="22" s="1"/>
  <c r="J144" i="22"/>
  <c r="J312" i="22"/>
  <c r="L312" i="22" s="1"/>
  <c r="J145" i="22"/>
  <c r="J313" i="22"/>
  <c r="L313" i="22" s="1"/>
  <c r="J146" i="22"/>
  <c r="J314" i="22"/>
  <c r="L314" i="22" s="1"/>
  <c r="J147" i="22"/>
  <c r="J315" i="22"/>
  <c r="L315" i="22" s="1"/>
  <c r="J148" i="22"/>
  <c r="J316" i="22"/>
  <c r="L316" i="22" s="1"/>
  <c r="J149" i="22"/>
  <c r="J317" i="22"/>
  <c r="L317" i="22" s="1"/>
  <c r="J318" i="22"/>
  <c r="J150" i="22"/>
  <c r="J151" i="22"/>
  <c r="J319" i="22"/>
  <c r="L319" i="22" s="1"/>
  <c r="J152" i="22"/>
  <c r="J320" i="22"/>
  <c r="L320" i="22" s="1"/>
  <c r="J321" i="22"/>
  <c r="L321" i="22" s="1"/>
  <c r="J153" i="22"/>
  <c r="J322" i="22"/>
  <c r="J154" i="22"/>
  <c r="J155" i="22"/>
  <c r="J323" i="22"/>
  <c r="L323" i="22" s="1"/>
  <c r="J156" i="22"/>
  <c r="J324" i="22"/>
  <c r="J325" i="22"/>
  <c r="J157" i="22"/>
  <c r="J158" i="22"/>
  <c r="J326" i="22"/>
  <c r="L326" i="22" s="1"/>
  <c r="J159" i="22"/>
  <c r="J327" i="22"/>
  <c r="L327" i="22" s="1"/>
  <c r="J160" i="22"/>
  <c r="J328" i="22"/>
  <c r="L328" i="22" s="1"/>
  <c r="J161" i="22"/>
  <c r="J329" i="22"/>
  <c r="L329" i="22" s="1"/>
  <c r="J330" i="22"/>
  <c r="J162" i="22"/>
  <c r="J331" i="22"/>
  <c r="L331" i="22" s="1"/>
  <c r="J163" i="22"/>
  <c r="J164" i="22"/>
  <c r="J332" i="22"/>
  <c r="L332" i="22" s="1"/>
  <c r="J165" i="22"/>
  <c r="J333" i="22"/>
  <c r="L333" i="22" s="1"/>
  <c r="J334" i="22"/>
  <c r="J166" i="22"/>
  <c r="G4" i="21"/>
  <c r="G3" i="21"/>
  <c r="G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01" i="21"/>
  <c r="E202" i="21"/>
  <c r="E203" i="21"/>
  <c r="E204" i="21"/>
  <c r="E205" i="21"/>
  <c r="E206" i="21"/>
  <c r="E207" i="21"/>
  <c r="E208" i="21"/>
  <c r="E209" i="21"/>
  <c r="E210" i="21"/>
  <c r="E211" i="21"/>
  <c r="E212" i="21"/>
  <c r="E213" i="21"/>
  <c r="E214" i="21"/>
  <c r="E215" i="21"/>
  <c r="E216" i="21"/>
  <c r="E217" i="21"/>
  <c r="E218" i="21"/>
  <c r="E219" i="21"/>
  <c r="E220" i="21"/>
  <c r="E221" i="21"/>
  <c r="E222" i="21"/>
  <c r="E223" i="21"/>
  <c r="E224" i="21"/>
  <c r="E225" i="21"/>
  <c r="E226" i="21"/>
  <c r="E227" i="21"/>
  <c r="E228" i="21"/>
  <c r="E229" i="21"/>
  <c r="E230" i="21"/>
  <c r="E231" i="21"/>
  <c r="E232" i="21"/>
  <c r="E233" i="21"/>
  <c r="E234" i="21"/>
  <c r="E235" i="21"/>
  <c r="E236" i="21"/>
  <c r="E237" i="21"/>
  <c r="E238" i="21"/>
  <c r="E239" i="21"/>
  <c r="E240" i="21"/>
  <c r="E241" i="21"/>
  <c r="E242" i="21"/>
  <c r="E243" i="21"/>
  <c r="E244" i="21"/>
  <c r="E245" i="21"/>
  <c r="E246" i="21"/>
  <c r="E247" i="21"/>
  <c r="E248" i="21"/>
  <c r="E249" i="21"/>
  <c r="E250" i="21"/>
  <c r="E251"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E288" i="21"/>
  <c r="E289" i="21"/>
  <c r="E290" i="21"/>
  <c r="E291" i="21"/>
  <c r="E292" i="21"/>
  <c r="E293" i="21"/>
  <c r="E294" i="2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E334" i="21"/>
  <c r="E335" i="21"/>
  <c r="E336" i="21"/>
  <c r="E337" i="21"/>
  <c r="E338" i="21"/>
  <c r="E339" i="21"/>
  <c r="E340" i="21"/>
  <c r="E341" i="21"/>
  <c r="E342" i="21"/>
  <c r="E343" i="21"/>
  <c r="E344" i="21"/>
  <c r="E345" i="21"/>
  <c r="E2"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<sst xmlns="http://schemas.openxmlformats.org/spreadsheetml/2006/main" count="48241" uniqueCount="680">
  <si>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</si>
  <si>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</si>
  <si>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</si>
  <si>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</si>
  <si>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</si>
  <si>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</si>
  <si>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</si>
  <si>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</si>
  <si>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</si>
  <si>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</si>
  <si>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</si>
  <si>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</si>
  <si>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</si>
  <si>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</si>
  <si>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</si>
  <si>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</si>
  <si>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</si>
  <si>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</si>
  <si>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</si>
  <si>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</si>
  <si>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</si>
  <si>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</si>
  <si>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</si>
  <si>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</si>
  <si>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</si>
  <si>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</si>
  <si>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</si>
  <si>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</si>
  <si>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</si>
  <si>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</si>
  <si>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</si>
  <si>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</si>
  <si>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</si>
  <si>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</si>
  <si>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</si>
  <si>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</si>
  <si>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</si>
  <si>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</si>
  <si>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</si>
  <si>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</si>
  <si>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</si>
  <si>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</si>
  <si>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</si>
  <si>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</si>
  <si>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</si>
  <si>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</si>
  <si>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</si>
  <si>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</si>
  <si>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</si>
  <si>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</si>
  <si>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</si>
  <si>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</si>
  <si>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</si>
  <si>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</si>
  <si>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</si>
  <si>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</si>
  <si>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</si>
  <si>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</si>
  <si>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</si>
  <si>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</si>
  <si>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</si>
  <si>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</si>
  <si>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</si>
  <si>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</si>
  <si>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</si>
  <si>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</si>
  <si>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</si>
  <si>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</si>
  <si>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</si>
  <si>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</si>
  <si>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</si>
  <si>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</si>
  <si>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</si>
  <si>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</si>
  <si>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</si>
  <si>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</si>
  <si>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</si>
  <si>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</si>
  <si>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</si>
  <si>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</si>
  <si>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</si>
  <si>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</si>
  <si>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</si>
  <si>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</si>
  <si>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</si>
  <si>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</si>
  <si>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</si>
  <si>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</si>
  <si>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</si>
  <si>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</si>
  <si>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</si>
  <si>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</si>
  <si>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</si>
  <si>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</si>
  <si>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</si>
  <si>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</si>
  <si>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</si>
  <si>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</si>
  <si>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</si>
  <si>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</si>
  <si>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</si>
  <si>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</si>
  <si>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</si>
  <si>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</si>
  <si>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</si>
  <si>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</si>
  <si>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</si>
  <si>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</si>
  <si>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</si>
  <si>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</si>
  <si>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</si>
  <si>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</si>
  <si>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</si>
  <si>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</si>
  <si>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</si>
  <si>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</si>
  <si>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</si>
  <si>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</si>
  <si>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</si>
  <si>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</si>
  <si>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</si>
  <si>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</si>
  <si>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</si>
  <si>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</si>
  <si>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</si>
  <si>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</si>
  <si>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</si>
  <si>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</si>
  <si>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</si>
  <si>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</si>
  <si>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</si>
  <si>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</si>
  <si>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</si>
  <si>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</si>
  <si>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</si>
  <si>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</si>
  <si>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</si>
  <si>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</si>
  <si>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</si>
  <si>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</si>
  <si>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</si>
  <si>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</si>
  <si>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</si>
  <si>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</si>
  <si>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</si>
  <si>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</si>
  <si>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</si>
  <si>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</si>
  <si>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</si>
  <si>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</si>
  <si>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</si>
  <si>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</si>
  <si>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</si>
  <si>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</si>
  <si>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</si>
  <si>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</si>
  <si>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</si>
  <si>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</si>
  <si>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</si>
  <si>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</si>
  <si>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</si>
  <si>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</si>
  <si>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</si>
  <si>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</si>
  <si>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</si>
  <si>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</si>
  <si>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</si>
  <si>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</si>
  <si>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</si>
  <si>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</si>
  <si>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</si>
  <si>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</si>
  <si>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</si>
  <si>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</si>
  <si>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</si>
  <si>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</si>
  <si>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</si>
  <si>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</si>
  <si>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</si>
  <si>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</si>
  <si>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</si>
  <si>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</si>
  <si>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</si>
  <si>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</si>
  <si>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</si>
  <si>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</si>
  <si>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</si>
  <si>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</si>
  <si>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</si>
  <si>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</si>
  <si>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</si>
  <si>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</si>
  <si>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</si>
  <si>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</si>
  <si>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</si>
  <si>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</si>
  <si>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</si>
  <si>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</si>
  <si>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</si>
  <si>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</si>
  <si>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</si>
  <si>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</si>
  <si>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</si>
  <si>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</si>
  <si>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</si>
  <si>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</si>
  <si>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</si>
  <si>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</si>
  <si>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</si>
  <si>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</si>
  <si>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</si>
  <si>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</si>
  <si>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</si>
  <si>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</si>
  <si>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</si>
  <si>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</si>
  <si>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</si>
  <si>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</si>
  <si>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</si>
  <si>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</si>
  <si>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</si>
  <si>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</si>
  <si>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</si>
  <si>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</si>
  <si>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</si>
  <si>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</si>
  <si>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</si>
  <si>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</si>
  <si>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</si>
  <si>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</si>
  <si>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</si>
  <si>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</si>
  <si>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</si>
  <si>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</si>
  <si>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</si>
  <si>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</si>
  <si>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</si>
  <si>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</si>
  <si>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</si>
  <si>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</si>
  <si>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</si>
  <si>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</si>
  <si>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</si>
  <si>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</si>
  <si>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</si>
  <si>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</si>
  <si>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</si>
  <si>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</si>
  <si>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</si>
  <si>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</si>
  <si>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</si>
  <si>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</si>
  <si>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</si>
  <si>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</si>
  <si>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</si>
  <si>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</si>
  <si>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</si>
  <si>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</si>
  <si>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</si>
  <si>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</si>
  <si>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</si>
  <si>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</si>
  <si>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</si>
  <si>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</si>
  <si>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</si>
  <si>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</si>
  <si>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</si>
  <si>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</si>
  <si>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</si>
  <si>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</si>
  <si>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</si>
  <si>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</si>
  <si>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</si>
  <si>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</si>
  <si>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</si>
  <si>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</si>
  <si>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</si>
  <si>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</si>
  <si>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</si>
  <si>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</si>
  <si>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</si>
  <si>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</si>
  <si>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</si>
  <si>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</si>
  <si>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</si>
  <si>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</si>
  <si>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</si>
  <si>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</si>
  <si>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</si>
  <si>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</si>
  <si>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</si>
  <si>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</si>
  <si>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</si>
  <si>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</si>
  <si>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</si>
  <si>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</si>
  <si>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</si>
  <si>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</si>
  <si>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</si>
  <si>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</si>
  <si>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</si>
  <si>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</si>
  <si>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</si>
  <si>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</si>
  <si>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</si>
  <si>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</si>
  <si>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</si>
  <si>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</si>
  <si>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</si>
  <si>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</si>
  <si>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</si>
  <si>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</si>
  <si>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</si>
  <si>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</si>
  <si>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</si>
  <si>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</si>
  <si>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</si>
  <si>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</si>
  <si>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</si>
  <si>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</si>
  <si>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</si>
  <si>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</si>
  <si>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</si>
  <si>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</si>
  <si>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</si>
  <si>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</si>
  <si>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</si>
  <si>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</si>
  <si>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</si>
  <si>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</si>
  <si>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</si>
  <si>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</si>
  <si>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</si>
  <si>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</si>
  <si>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</si>
  <si>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</si>
  <si>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</si>
  <si>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</si>
  <si>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</si>
  <si>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</si>
  <si>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</si>
  <si>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</si>
  <si>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</si>
  <si>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</si>
  <si>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</si>
  <si>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</si>
  <si>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</si>
  <si>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</si>
  <si>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</si>
  <si>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</si>
  <si>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</si>
  <si>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</si>
  <si>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</si>
  <si>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</si>
  <si>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</si>
  <si>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</si>
  <si>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</si>
  <si>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</si>
  <si>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</si>
  <si>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</si>
  <si>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</si>
  <si>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</si>
  <si>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</si>
  <si>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</si>
  <si>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</si>
  <si>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</si>
  <si>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</si>
  <si>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</si>
  <si>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</si>
  <si>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</si>
  <si>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</si>
  <si>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</si>
  <si>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</si>
  <si>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</si>
  <si>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</si>
  <si>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</si>
  <si>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</si>
  <si>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</si>
  <si>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</si>
  <si>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</si>
  <si>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</si>
  <si>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</si>
  <si>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</si>
  <si>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</si>
  <si>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</si>
  <si>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</si>
  <si>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</si>
  <si>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</si>
  <si>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</si>
  <si>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</si>
  <si>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</si>
  <si>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</si>
  <si>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</si>
  <si>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</si>
  <si>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</si>
  <si>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</si>
  <si>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</si>
  <si>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</si>
  <si>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</si>
  <si>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</si>
  <si>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</si>
  <si>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</si>
  <si>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</si>
  <si>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</si>
  <si>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</si>
  <si>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</si>
  <si>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</si>
  <si>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</si>
  <si>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</si>
  <si>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</si>
  <si>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</si>
  <si>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</si>
  <si>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</si>
  <si>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</si>
  <si>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</si>
  <si>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</si>
  <si>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</si>
  <si>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</si>
  <si>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</si>
  <si>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</si>
  <si>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</si>
  <si>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</si>
  <si>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</si>
  <si>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</si>
  <si>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</si>
  <si>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</si>
  <si>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</si>
  <si>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</si>
  <si>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</si>
  <si>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</si>
  <si>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</si>
  <si>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</si>
  <si>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</si>
  <si>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</si>
  <si>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</si>
  <si>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</si>
  <si>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</si>
  <si>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</si>
  <si>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</si>
  <si>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</si>
  <si>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</si>
  <si>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</si>
  <si>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</si>
  <si>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</si>
  <si>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</si>
  <si>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</si>
  <si>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</si>
  <si>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</si>
  <si>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</si>
  <si>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</si>
  <si>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</si>
  <si>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</si>
  <si>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</si>
  <si>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</si>
  <si>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</si>
  <si>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</si>
  <si>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</si>
  <si>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</si>
  <si>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</si>
  <si>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</si>
  <si>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</si>
  <si>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</si>
  <si>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</si>
  <si>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</si>
  <si>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</si>
  <si>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</si>
  <si>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</si>
  <si>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</si>
  <si>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</si>
  <si>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</si>
  <si>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</si>
  <si>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</si>
  <si>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</si>
  <si>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</si>
  <si>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</si>
  <si>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</si>
  <si>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</si>
  <si>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</si>
  <si>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</si>
  <si>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</si>
  <si>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</si>
  <si>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</si>
  <si>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</si>
  <si>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</si>
  <si>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</si>
  <si>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</si>
  <si>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</si>
  <si>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</si>
  <si>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</si>
  <si>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</si>
  <si>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</si>
  <si>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</si>
  <si>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</si>
  <si>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</si>
  <si>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</si>
  <si>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</si>
  <si>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</si>
  <si>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</si>
  <si>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</si>
  <si>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</si>
  <si>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</si>
  <si>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</si>
  <si>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</si>
  <si>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</si>
  <si>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</si>
  <si>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</si>
  <si>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</si>
  <si>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</si>
  <si>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</si>
  <si>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</si>
  <si>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</si>
  <si>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</si>
  <si>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</si>
  <si>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</si>
  <si>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</si>
  <si>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</si>
  <si>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</si>
  <si>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</si>
  <si>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</si>
  <si>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</si>
  <si>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</si>
  <si>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</si>
  <si>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</si>
  <si>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</si>
  <si>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</si>
  <si>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</si>
  <si>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</si>
  <si>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</si>
  <si>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</si>
  <si>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</si>
  <si>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</si>
  <si>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</si>
  <si>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</si>
  <si>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</si>
  <si>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</si>
  <si>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</si>
  <si>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</si>
  <si>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</si>
  <si>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</si>
  <si>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</si>
  <si>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</si>
  <si>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</si>
  <si>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</si>
  <si>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</si>
  <si>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</si>
  <si>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</si>
  <si>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</si>
  <si>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</si>
  <si>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</si>
  <si>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</si>
  <si>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</si>
  <si>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</si>
  <si>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</si>
  <si>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</si>
  <si>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</si>
  <si>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</si>
  <si>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</si>
  <si>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</si>
  <si>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</si>
  <si>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</si>
  <si>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</si>
  <si>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</si>
  <si>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</si>
  <si>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</si>
  <si>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</si>
  <si>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</si>
  <si>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</si>
  <si>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</si>
  <si>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</si>
  <si>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</si>
  <si>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</si>
  <si>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</si>
  <si>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</si>
  <si>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</si>
  <si>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</si>
  <si>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</si>
  <si>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</si>
  <si>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</si>
  <si>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</si>
  <si>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</si>
  <si>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</si>
  <si>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</si>
  <si>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</si>
  <si>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</si>
  <si>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</si>
  <si>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</si>
  <si>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</si>
  <si>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</si>
  <si>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</si>
  <si>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</si>
  <si>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</si>
  <si>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</si>
  <si>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</si>
  <si>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</si>
  <si>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</si>
  <si>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</si>
  <si>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</si>
  <si>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</si>
  <si>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</si>
  <si>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</si>
  <si>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</si>
  <si>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</si>
  <si>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</si>
  <si>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</si>
  <si>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</si>
  <si>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</si>
  <si>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</si>
  <si>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</si>
  <si>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</si>
  <si>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</si>
  <si>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</si>
  <si>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</si>
  <si>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</si>
  <si>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</si>
  <si>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</si>
  <si>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</si>
  <si>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</si>
  <si>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</si>
  <si>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</si>
  <si>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</si>
  <si>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</si>
  <si>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</si>
  <si>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</si>
  <si>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</si>
  <si>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</si>
  <si>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</si>
  <si>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</si>
  <si>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</si>
  <si>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</si>
  <si>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</si>
  <si>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</si>
  <si>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</si>
  <si>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</si>
  <si>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</si>
  <si>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</si>
  <si>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</si>
  <si>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</si>
  <si>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</si>
  <si>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</si>
  <si>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</si>
  <si>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</si>
  <si>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</si>
  <si>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</si>
  <si>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</si>
  <si>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</si>
  <si>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</si>
  <si>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</si>
  <si>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</si>
  <si>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</si>
  <si>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</si>
  <si>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</si>
  <si>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</si>
  <si>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</si>
  <si>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</si>
  <si>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</si>
  <si>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</si>
  <si>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</si>
  <si>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</si>
  <si>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</si>
  <si>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</si>
  <si>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</si>
  <si>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</si>
  <si>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</si>
  <si>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</si>
  <si>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</si>
  <si>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</si>
  <si>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</si>
  <si>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</si>
  <si>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</si>
  <si>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</si>
  <si>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Count of Date</t>
  </si>
  <si>
    <t>Average of Actual Price</t>
  </si>
  <si>
    <t>1)</t>
  </si>
  <si>
    <t>% total water retained in every reservoir</t>
  </si>
  <si>
    <t>Yearly average</t>
  </si>
  <si>
    <t>For each elevation there is a corresponding stored volume, so they are related</t>
  </si>
  <si>
    <t>BMI</t>
  </si>
  <si>
    <t>This graph shows that with a longer bill comes a lower BMI, as BMI shows a tendency to decrease when the bill length increases</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</si>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</sst>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CC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left"/>
    </xf>
    <xf numFmtId="0" fontId="0" fillId="2" borderId="0" xfId="0" applyNumberFormat="1" applyFill="1"/>
    <xf numFmtId="0" fontId="0" fillId="2" borderId="0" xfId="0" applyFill="1"/>
    <xf numFmtId="0" fontId="0" fillId="0" borderId="0" xfId="0" applyFill="1"/>
    <xf numFmtId="9" fontId="0" fillId="0" borderId="0" xfId="1" applyFont="1"/>
    <xf numFmtId="2" fontId="0" fillId="0" borderId="0" xfId="1" applyNumberFormat="1" applyFont="1"/>
    <xf numFmtId="2" fontId="0" fillId="0" borderId="0" xfId="0" applyNumberFormat="1"/>
    <xf numFmtId="0" fontId="3" fillId="0" borderId="0" xfId="0" applyFont="1" applyFill="1"/>
    <xf numFmtId="0" fontId="0" fillId="0" borderId="1" xfId="0" applyBorder="1"/>
    <xf numFmtId="0" fontId="0" fillId="0" borderId="1" xfId="0" applyFill="1" applyBorder="1"/>
    <xf numFmtId="0" fontId="0" fillId="0" borderId="0" xfId="0" applyFill="1" applyBorder="1"/>
  </cellXfs>
  <cellStyles count="2">
    <cellStyle name="Normal" xfId="0" builtinId="0"/>
    <cellStyle name="Percent" xfId="1" builtinId="5"/>
  </cellStyles>
  <dxfs count="11">
    <dxf>
      <font>
        <color rgb="FF006100"/>
      </font>
      <fill>
        <patternFill>
          <bgColor rgb="FFC6EFCE"/>
        </patternFill>
      </fill>
    </dxf>
    <dxf>
      <font>
        <color rgb="FF9C5700"/>
      </font>
      <fill>
        <patternFill>
          <bgColor rgb="FFFFEB9C"/>
        </patternFill>
      </fill>
    </dxf>
    <dxf>
      <font>
        <color auto="1"/>
      </font>
      <fill>
        <patternFill>
          <bgColor rgb="FF0070C0"/>
        </patternFill>
      </fill>
    </dxf>
    <dxf>
      <fill>
        <patternFill>
          <bgColor rgb="FFFFCCFF"/>
        </patternFill>
      </fill>
    </dxf>
    <dxf>
      <font>
        <color rgb="FF006100"/>
      </font>
      <fill>
        <patternFill>
          <bgColor rgb="FFC6EFCE"/>
        </patternFill>
      </fill>
    </dxf>
    <dxf>
      <font>
        <color rgb="FF9C5700"/>
      </font>
      <fill>
        <patternFill>
          <bgColor rgb="FFFFEB9C"/>
        </patternFill>
      </fill>
    </dxf>
    <dxf>
      <font>
        <color auto="1"/>
      </font>
      <fill>
        <patternFill>
          <bgColor rgb="FF0070C0"/>
        </patternFill>
      </fill>
    </dxf>
    <dxf>
      <fill>
        <patternFill>
          <bgColor rgb="FFFFCCFF"/>
        </patternFill>
      </fill>
    </dxf>
    <dxf>
      <fill>
        <patternFill patternType="solid">
          <bgColor rgb="FFFFCCFF"/>
        </patternFill>
      </fill>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[Lab5_Plots.xlsx]EJ1!PivotTable39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'EJ1'!$B$3</c:f>
              <c:strCache>
                <c:ptCount val="1"/>
                <c:pt idx="0">
                  <c:v>Count of Date</c:v>
                </c:pt>
              </c:strCache>
            </c:strRef>
          </c:tx>
          <c:spPr>
            <a:solidFill>
              <a:schemeClr val="accent1"/>
            </a:solidFill>
            <a:ln>
              <a:noFill/>
            </a:ln>
            <a:effectLst/>
          </c:spPr>
          <c:invertIfNegative val="0"/>
          <c:cat>
            <c:strRef>
              <c:f>'EJ1'!$A$4:$A$8</c:f>
              <c:strCache>
                <c:ptCount val="4"/>
                <c:pt idx="0">
                  <c:v>EMEA</c:v>
                </c:pt>
                <c:pt idx="1">
                  <c:v>APAC</c:v>
                </c:pt>
                <c:pt idx="2">
                  <c:v>NA</c:v>
                </c:pt>
                <c:pt idx="3">
                  <c:v>LATAM</c:v>
                </c:pt>
              </c:strCache>
            </c:strRef>
          </c:cat>
          <c:val>
            <c:numRef>
              <c:f>'EJ1'!$B$4:$B$8</c:f>
              <c:numCache>
                <c:formatCode>General</c:formatCode>
                <c:ptCount val="4"/>
                <c:pt idx="0">
                  <c:v>1024</c:v>
                </c:pt>
                <c:pt idx="1">
                  <c:v>570</c:v>
                </c:pt>
                <c:pt idx="2">
                  <c:v>393</c:v>
                </c:pt>
                <c:pt idx="3">
                  <c:v>352</c:v>
                </c:pt>
              </c:numCache>
            </c:numRef>
          </c:val>
          <c:extLst>
            <c:ext xmlns:c16="http://schemas.microsoft.com/office/drawing/2014/chart" uri="{C3380CC4-5D6E-409C-BE32-E72D297353CC}">
              <c16:uniqueId val="{00000000-FC86-457E-B626-0CBC888A3918}"/>
            </c:ext>
          </c:extLst>
        </c:ser>
        <c:ser>
          <c:idx val="1"/>
          <c:order val="1"/>
          <c:tx>
            <c:strRef>
              <c:f>'EJ1'!$C$3</c:f>
              <c:strCache>
                <c:ptCount val="1"/>
                <c:pt idx="0">
                  <c:v>Average of Actual Price</c:v>
                </c:pt>
              </c:strCache>
            </c:strRef>
          </c:tx>
          <c:spPr>
            <a:solidFill>
              <a:schemeClr val="accent2"/>
            </a:solidFill>
            <a:ln>
              <a:noFill/>
            </a:ln>
            <a:effectLst/>
          </c:spPr>
          <c:invertIfNegative val="0"/>
          <c:cat>
            <c:strRef>
              <c:f>'EJ1'!$A$4:$A$8</c:f>
              <c:strCache>
                <c:ptCount val="4"/>
                <c:pt idx="0">
                  <c:v>EMEA</c:v>
                </c:pt>
                <c:pt idx="1">
                  <c:v>APAC</c:v>
                </c:pt>
                <c:pt idx="2">
                  <c:v>NA</c:v>
                </c:pt>
                <c:pt idx="3">
                  <c:v>LATAM</c:v>
                </c:pt>
              </c:strCache>
            </c:strRef>
          </c:cat>
          <c:val>
            <c:numRef>
              <c:f>'EJ1'!$C$4:$C$8</c:f>
              <c:numCache>
                <c:formatCode>General</c:formatCode>
                <c:ptCount val="4"/>
                <c:pt idx="0">
                  <c:v>298.548828125</c:v>
                </c:pt>
                <c:pt idx="1">
                  <c:v>293.03508771929825</c:v>
                </c:pt>
                <c:pt idx="2">
                  <c:v>271.71246819338421</c:v>
                </c:pt>
                <c:pt idx="3">
                  <c:v>279.79829545454544</c:v>
                </c:pt>
              </c:numCache>
            </c:numRef>
          </c:val>
          <c:extLst>
            <c:ext xmlns:c16="http://schemas.microsoft.com/office/drawing/2014/chart" uri="{C3380CC4-5D6E-409C-BE32-E72D297353CC}">
              <c16:uniqueId val="{00000001-FC86-457E-B626-0CBC888A3918}"/>
            </c:ext>
          </c:extLst>
        </c:ser>
        <c:dLbls>
          <c:showLegendKey val="0"/>
          <c:showVal val="0"/>
          <c:showCatName val="0"/>
          <c:showSerName val="0"/>
          <c:showPercent val="0"/>
          <c:showBubbleSize val="0"/>
        </c:dLbls>
        <c:gapWidth val="219"/>
        <c:overlap val="-27"/>
        <c:axId val="821401360"/>
        <c:axId val="821400400"/>
      </c:barChart>
      <c:catAx>
        <c:axId val="82140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1400400"/>
        <c:crosses val="autoZero"/>
        <c:auto val="1"/>
        <c:lblAlgn val="ctr"/>
        <c:lblOffset val="100"/>
        <c:noMultiLvlLbl val="0"/>
      </c:catAx>
      <c:valAx>
        <c:axId val="82140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140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'SP500'!$E$1</c:f>
              <c:strCache>
                <c:ptCount val="1"/>
                <c:pt idx="0">
                  <c:v>Close</c:v>
                </c:pt>
              </c:strCache>
            </c:strRef>
          </c:tx>
          <c:spPr>
            <a:ln w="25400" cap="rnd">
              <a:noFill/>
              <a:round/>
            </a:ln>
            <a:effectLst/>
          </c:spPr>
          <c:marker>
            <c:symbol val="circle"/>
            <c:size val="5"/>
            <c:spPr>
              <a:solidFill>
                <a:schemeClr val="accent1"/>
              </a:solidFill>
              <a:ln w="9525">
                <a:solidFill>
                  <a:schemeClr val="accent1"/>
                </a:solidFill>
              </a:ln>
              <a:effectLst/>
            </c:spPr>
          </c:marker>
          <c:x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xVal>
          <c:y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yVal>
          <c:smooth val="0"/>
          <c:extLst>
            <c:ext xmlns:c16="http://schemas.microsoft.com/office/drawing/2014/chart" uri="{C3380CC4-5D6E-409C-BE32-E72D297353CC}">
              <c16:uniqueId val="{00000000-D617-4109-9326-03EA8EC1AC9F}"/>
            </c:ext>
          </c:extLst>
        </c:ser>
        <c:dLbls>
          <c:showLegendKey val="0"/>
          <c:showVal val="0"/>
          <c:showCatName val="0"/>
          <c:showSerName val="0"/>
          <c:showPercent val="0"/>
          <c:showBubbleSize val="0"/>
        </c:dLbls>
        <c:axId val="1097843199"/>
        <c:axId val="1097844639"/>
      </c:scatterChart>
      <c:valAx>
        <c:axId val="1097843199"/>
        <c:scaling>
          <c:orientation val="minMax"/>
          <c:min val="29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Open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7844639"/>
        <c:crosses val="autoZero"/>
        <c:crossBetween val="midCat"/>
      </c:valAx>
      <c:valAx>
        <c:axId val="1097844639"/>
        <c:scaling>
          <c:orientation val="minMax"/>
          <c:min val="27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Close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78431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652449693788293E-2"/>
          <c:y val="9.2592592592592587E-2"/>
          <c:w val="0.89019685039370078"/>
          <c:h val="0.72329469233012544"/>
        </c:manualLayout>
      </c:layout>
      <c:barChart>
        <c:barDir val="col"/>
        <c:grouping val="clustered"/>
        <c:varyColors val="0"/>
        <c:ser>
          <c:idx val="0"/>
          <c:order val="0"/>
          <c:tx>
            <c:strRef>
              <c:f>embalses!$B$1</c:f>
              <c:strCache>
                <c:ptCount val="1"/>
                <c:pt idx="0">
                  <c:v>Nivell absolut (msnm)</c:v>
                </c:pt>
              </c:strCache>
            </c:strRef>
          </c:tx>
          <c:spPr>
            <a:solidFill>
              <a:schemeClr val="accent1"/>
            </a:solidFill>
            <a:ln>
              <a:noFill/>
            </a:ln>
            <a:effectLst/>
          </c:spPr>
          <c:invertIfNegative val="0"/>
          <c:val>
            <c:numRef>
              <c:f>embalses!$B$2:$B$345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extLst>
            <c:ext xmlns:c16="http://schemas.microsoft.com/office/drawing/2014/chart" uri="{C3380CC4-5D6E-409C-BE32-E72D297353CC}">
              <c16:uniqueId val="{00000000-E34D-44CC-A62E-7D4CB0A86168}"/>
            </c:ext>
          </c:extLst>
        </c:ser>
        <c:dLbls>
          <c:showLegendKey val="0"/>
          <c:showVal val="0"/>
          <c:showCatName val="0"/>
          <c:showSerName val="0"/>
          <c:showPercent val="0"/>
          <c:showBubbleSize val="0"/>
        </c:dLbls>
        <c:gapWidth val="150"/>
        <c:axId val="681139824"/>
        <c:axId val="681142224"/>
      </c:barChart>
      <c:lineChart>
        <c:grouping val="standard"/>
        <c:varyColors val="0"/>
        <c:ser>
          <c:idx val="1"/>
          <c:order val="1"/>
          <c:tx>
            <c:strRef>
              <c:f>embalses!$D$1</c:f>
              <c:strCache>
                <c:ptCount val="1"/>
                <c:pt idx="0">
                  <c:v>Volum embassat (hm3)</c:v>
                </c:pt>
              </c:strCache>
            </c:strRef>
          </c:tx>
          <c:spPr>
            <a:ln w="28575" cap="rnd">
              <a:solidFill>
                <a:schemeClr val="accent2"/>
              </a:solidFill>
              <a:round/>
            </a:ln>
            <a:effectLst/>
          </c:spPr>
          <c:marker>
            <c:symbol val="none"/>
          </c:marker>
          <c:val>
            <c:numRef>
              <c:f>embalses!$D$2:$D$345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E34D-44CC-A62E-7D4CB0A86168}"/>
            </c:ext>
          </c:extLst>
        </c:ser>
        <c:dLbls>
          <c:showLegendKey val="0"/>
          <c:showVal val="0"/>
          <c:showCatName val="0"/>
          <c:showSerName val="0"/>
          <c:showPercent val="0"/>
          <c:showBubbleSize val="0"/>
        </c:dLbls>
        <c:marker val="1"/>
        <c:smooth val="0"/>
        <c:axId val="681139824"/>
        <c:axId val="681142224"/>
      </c:lineChart>
      <c:catAx>
        <c:axId val="681139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142224"/>
        <c:crosses val="autoZero"/>
        <c:auto val="1"/>
        <c:lblAlgn val="ctr"/>
        <c:lblOffset val="100"/>
        <c:noMultiLvlLbl val="0"/>
      </c:catAx>
      <c:valAx>
        <c:axId val="68114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81139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 length VS BMI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penguins!$J$1</c:f>
              <c:strCache>
                <c:ptCount val="1"/>
                <c:pt idx="0">
                  <c:v>BMI</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pt idx="165">
                  <c:v>39.1</c:v>
                </c:pt>
                <c:pt idx="166">
                  <c:v>39.299999999999997</c:v>
                </c:pt>
                <c:pt idx="167">
                  <c:v>39.200000000000003</c:v>
                </c:pt>
                <c:pt idx="168">
                  <c:v>38.6</c:v>
                </c:pt>
                <c:pt idx="169">
                  <c:v>34.6</c:v>
                </c:pt>
                <c:pt idx="170">
                  <c:v>42.5</c:v>
                </c:pt>
                <c:pt idx="171">
                  <c:v>46</c:v>
                </c:pt>
                <c:pt idx="172">
                  <c:v>37.700000000000003</c:v>
                </c:pt>
                <c:pt idx="173">
                  <c:v>38.200000000000003</c:v>
                </c:pt>
                <c:pt idx="174">
                  <c:v>38.799999999999997</c:v>
                </c:pt>
                <c:pt idx="175">
                  <c:v>40.6</c:v>
                </c:pt>
                <c:pt idx="176">
                  <c:v>40.5</c:v>
                </c:pt>
                <c:pt idx="177">
                  <c:v>37.200000000000003</c:v>
                </c:pt>
                <c:pt idx="178">
                  <c:v>40.9</c:v>
                </c:pt>
                <c:pt idx="179">
                  <c:v>39.200000000000003</c:v>
                </c:pt>
                <c:pt idx="180">
                  <c:v>38.799999999999997</c:v>
                </c:pt>
                <c:pt idx="181">
                  <c:v>39.799999999999997</c:v>
                </c:pt>
                <c:pt idx="182">
                  <c:v>40.799999999999997</c:v>
                </c:pt>
                <c:pt idx="183">
                  <c:v>44.1</c:v>
                </c:pt>
                <c:pt idx="184">
                  <c:v>39.6</c:v>
                </c:pt>
                <c:pt idx="185">
                  <c:v>41.1</c:v>
                </c:pt>
                <c:pt idx="186">
                  <c:v>42.3</c:v>
                </c:pt>
                <c:pt idx="187">
                  <c:v>40.1</c:v>
                </c:pt>
                <c:pt idx="188">
                  <c:v>42</c:v>
                </c:pt>
                <c:pt idx="189">
                  <c:v>41.4</c:v>
                </c:pt>
                <c:pt idx="190">
                  <c:v>40.6</c:v>
                </c:pt>
                <c:pt idx="191">
                  <c:v>37.6</c:v>
                </c:pt>
                <c:pt idx="192">
                  <c:v>41.3</c:v>
                </c:pt>
                <c:pt idx="193">
                  <c:v>41.1</c:v>
                </c:pt>
                <c:pt idx="194">
                  <c:v>41.6</c:v>
                </c:pt>
                <c:pt idx="195">
                  <c:v>41.1</c:v>
                </c:pt>
                <c:pt idx="196">
                  <c:v>41.8</c:v>
                </c:pt>
                <c:pt idx="197">
                  <c:v>39.700000000000003</c:v>
                </c:pt>
                <c:pt idx="198">
                  <c:v>45.8</c:v>
                </c:pt>
                <c:pt idx="199">
                  <c:v>42.8</c:v>
                </c:pt>
                <c:pt idx="200">
                  <c:v>37.200000000000003</c:v>
                </c:pt>
                <c:pt idx="201">
                  <c:v>42.1</c:v>
                </c:pt>
                <c:pt idx="202">
                  <c:v>42.9</c:v>
                </c:pt>
                <c:pt idx="203">
                  <c:v>35.1</c:v>
                </c:pt>
                <c:pt idx="204">
                  <c:v>41.3</c:v>
                </c:pt>
                <c:pt idx="205">
                  <c:v>36.299999999999997</c:v>
                </c:pt>
                <c:pt idx="206">
                  <c:v>38.299999999999997</c:v>
                </c:pt>
                <c:pt idx="207">
                  <c:v>41.1</c:v>
                </c:pt>
                <c:pt idx="208">
                  <c:v>39.6</c:v>
                </c:pt>
                <c:pt idx="209">
                  <c:v>40.799999999999997</c:v>
                </c:pt>
                <c:pt idx="210">
                  <c:v>40.299999999999997</c:v>
                </c:pt>
                <c:pt idx="211">
                  <c:v>43.2</c:v>
                </c:pt>
                <c:pt idx="212">
                  <c:v>41</c:v>
                </c:pt>
                <c:pt idx="213">
                  <c:v>37.799999999999997</c:v>
                </c:pt>
                <c:pt idx="214">
                  <c:v>39.700000000000003</c:v>
                </c:pt>
                <c:pt idx="215">
                  <c:v>38.200000000000003</c:v>
                </c:pt>
                <c:pt idx="216">
                  <c:v>43.2</c:v>
                </c:pt>
                <c:pt idx="217">
                  <c:v>45.6</c:v>
                </c:pt>
                <c:pt idx="218">
                  <c:v>42.2</c:v>
                </c:pt>
                <c:pt idx="219">
                  <c:v>42.7</c:v>
                </c:pt>
                <c:pt idx="220">
                  <c:v>37.299999999999997</c:v>
                </c:pt>
                <c:pt idx="221">
                  <c:v>41.1</c:v>
                </c:pt>
                <c:pt idx="222">
                  <c:v>37.700000000000003</c:v>
                </c:pt>
                <c:pt idx="223">
                  <c:v>41.4</c:v>
                </c:pt>
                <c:pt idx="224">
                  <c:v>40.6</c:v>
                </c:pt>
                <c:pt idx="225">
                  <c:v>41.5</c:v>
                </c:pt>
                <c:pt idx="226">
                  <c:v>44.1</c:v>
                </c:pt>
                <c:pt idx="227">
                  <c:v>43.1</c:v>
                </c:pt>
                <c:pt idx="228">
                  <c:v>37.5</c:v>
                </c:pt>
                <c:pt idx="229">
                  <c:v>41.1</c:v>
                </c:pt>
                <c:pt idx="230">
                  <c:v>40.200000000000003</c:v>
                </c:pt>
                <c:pt idx="231">
                  <c:v>39.700000000000003</c:v>
                </c:pt>
                <c:pt idx="232">
                  <c:v>40.6</c:v>
                </c:pt>
                <c:pt idx="233">
                  <c:v>40.700000000000003</c:v>
                </c:pt>
                <c:pt idx="234">
                  <c:v>39</c:v>
                </c:pt>
                <c:pt idx="235">
                  <c:v>39.200000000000003</c:v>
                </c:pt>
                <c:pt idx="236">
                  <c:v>37.799999999999997</c:v>
                </c:pt>
                <c:pt idx="237">
                  <c:v>41.5</c:v>
                </c:pt>
                <c:pt idx="238">
                  <c:v>50</c:v>
                </c:pt>
                <c:pt idx="239">
                  <c:v>50</c:v>
                </c:pt>
                <c:pt idx="240">
                  <c:v>47.6</c:v>
                </c:pt>
                <c:pt idx="241">
                  <c:v>46.7</c:v>
                </c:pt>
                <c:pt idx="242">
                  <c:v>46.8</c:v>
                </c:pt>
                <c:pt idx="243">
                  <c:v>49</c:v>
                </c:pt>
                <c:pt idx="244">
                  <c:v>48.4</c:v>
                </c:pt>
                <c:pt idx="245">
                  <c:v>49.3</c:v>
                </c:pt>
                <c:pt idx="246">
                  <c:v>49.2</c:v>
                </c:pt>
                <c:pt idx="247">
                  <c:v>48.7</c:v>
                </c:pt>
                <c:pt idx="248">
                  <c:v>50.2</c:v>
                </c:pt>
                <c:pt idx="249">
                  <c:v>46.3</c:v>
                </c:pt>
                <c:pt idx="250">
                  <c:v>46.1</c:v>
                </c:pt>
                <c:pt idx="251">
                  <c:v>47.8</c:v>
                </c:pt>
                <c:pt idx="252">
                  <c:v>50</c:v>
                </c:pt>
                <c:pt idx="253">
                  <c:v>47.3</c:v>
                </c:pt>
                <c:pt idx="254">
                  <c:v>59.6</c:v>
                </c:pt>
                <c:pt idx="255">
                  <c:v>48.4</c:v>
                </c:pt>
                <c:pt idx="256">
                  <c:v>44.4</c:v>
                </c:pt>
                <c:pt idx="257">
                  <c:v>48.7</c:v>
                </c:pt>
                <c:pt idx="258">
                  <c:v>49.6</c:v>
                </c:pt>
                <c:pt idx="259">
                  <c:v>49.6</c:v>
                </c:pt>
                <c:pt idx="260">
                  <c:v>50.5</c:v>
                </c:pt>
                <c:pt idx="261">
                  <c:v>50.5</c:v>
                </c:pt>
                <c:pt idx="262">
                  <c:v>45.2</c:v>
                </c:pt>
                <c:pt idx="263">
                  <c:v>48.5</c:v>
                </c:pt>
                <c:pt idx="264">
                  <c:v>50.1</c:v>
                </c:pt>
                <c:pt idx="265">
                  <c:v>45</c:v>
                </c:pt>
                <c:pt idx="266">
                  <c:v>45.5</c:v>
                </c:pt>
                <c:pt idx="267">
                  <c:v>50.4</c:v>
                </c:pt>
                <c:pt idx="268">
                  <c:v>46.2</c:v>
                </c:pt>
                <c:pt idx="269">
                  <c:v>54.3</c:v>
                </c:pt>
                <c:pt idx="270">
                  <c:v>49.8</c:v>
                </c:pt>
                <c:pt idx="271">
                  <c:v>49.5</c:v>
                </c:pt>
                <c:pt idx="272">
                  <c:v>50.7</c:v>
                </c:pt>
                <c:pt idx="273">
                  <c:v>46.4</c:v>
                </c:pt>
                <c:pt idx="274">
                  <c:v>48.2</c:v>
                </c:pt>
                <c:pt idx="275">
                  <c:v>48.6</c:v>
                </c:pt>
                <c:pt idx="276">
                  <c:v>51.1</c:v>
                </c:pt>
                <c:pt idx="277">
                  <c:v>45.2</c:v>
                </c:pt>
                <c:pt idx="278">
                  <c:v>52.5</c:v>
                </c:pt>
                <c:pt idx="279">
                  <c:v>50</c:v>
                </c:pt>
                <c:pt idx="280">
                  <c:v>50.8</c:v>
                </c:pt>
                <c:pt idx="281">
                  <c:v>51.3</c:v>
                </c:pt>
                <c:pt idx="282">
                  <c:v>52.1</c:v>
                </c:pt>
                <c:pt idx="283">
                  <c:v>52.2</c:v>
                </c:pt>
                <c:pt idx="284">
                  <c:v>49.5</c:v>
                </c:pt>
                <c:pt idx="285">
                  <c:v>50.8</c:v>
                </c:pt>
                <c:pt idx="286">
                  <c:v>49.4</c:v>
                </c:pt>
                <c:pt idx="287">
                  <c:v>51.1</c:v>
                </c:pt>
                <c:pt idx="288">
                  <c:v>55.9</c:v>
                </c:pt>
                <c:pt idx="289">
                  <c:v>49.1</c:v>
                </c:pt>
                <c:pt idx="290">
                  <c:v>46.8</c:v>
                </c:pt>
                <c:pt idx="291">
                  <c:v>53.4</c:v>
                </c:pt>
                <c:pt idx="292">
                  <c:v>48.1</c:v>
                </c:pt>
                <c:pt idx="293">
                  <c:v>49.8</c:v>
                </c:pt>
                <c:pt idx="294">
                  <c:v>51.5</c:v>
                </c:pt>
                <c:pt idx="295">
                  <c:v>55.1</c:v>
                </c:pt>
                <c:pt idx="296">
                  <c:v>48.8</c:v>
                </c:pt>
                <c:pt idx="297">
                  <c:v>50.4</c:v>
                </c:pt>
                <c:pt idx="298">
                  <c:v>49.9</c:v>
                </c:pt>
                <c:pt idx="299">
                  <c:v>50</c:v>
                </c:pt>
                <c:pt idx="300">
                  <c:v>51.3</c:v>
                </c:pt>
                <c:pt idx="301">
                  <c:v>52.7</c:v>
                </c:pt>
                <c:pt idx="302">
                  <c:v>51.3</c:v>
                </c:pt>
                <c:pt idx="303">
                  <c:v>51.3</c:v>
                </c:pt>
                <c:pt idx="304">
                  <c:v>51.7</c:v>
                </c:pt>
                <c:pt idx="305">
                  <c:v>52</c:v>
                </c:pt>
                <c:pt idx="306">
                  <c:v>50.5</c:v>
                </c:pt>
                <c:pt idx="307">
                  <c:v>50.3</c:v>
                </c:pt>
                <c:pt idx="308">
                  <c:v>49.2</c:v>
                </c:pt>
                <c:pt idx="309">
                  <c:v>48.5</c:v>
                </c:pt>
                <c:pt idx="310">
                  <c:v>50.6</c:v>
                </c:pt>
                <c:pt idx="311">
                  <c:v>52</c:v>
                </c:pt>
                <c:pt idx="312">
                  <c:v>49.5</c:v>
                </c:pt>
                <c:pt idx="313">
                  <c:v>52.8</c:v>
                </c:pt>
                <c:pt idx="314">
                  <c:v>54.2</c:v>
                </c:pt>
                <c:pt idx="315">
                  <c:v>51</c:v>
                </c:pt>
                <c:pt idx="316">
                  <c:v>49.7</c:v>
                </c:pt>
                <c:pt idx="317">
                  <c:v>52</c:v>
                </c:pt>
                <c:pt idx="318">
                  <c:v>53.5</c:v>
                </c:pt>
                <c:pt idx="319">
                  <c:v>49</c:v>
                </c:pt>
                <c:pt idx="320">
                  <c:v>50.9</c:v>
                </c:pt>
                <c:pt idx="321">
                  <c:v>50.8</c:v>
                </c:pt>
                <c:pt idx="322">
                  <c:v>49</c:v>
                </c:pt>
                <c:pt idx="323">
                  <c:v>51.5</c:v>
                </c:pt>
                <c:pt idx="324">
                  <c:v>51.4</c:v>
                </c:pt>
                <c:pt idx="325">
                  <c:v>50.7</c:v>
                </c:pt>
                <c:pt idx="326">
                  <c:v>52.2</c:v>
                </c:pt>
                <c:pt idx="327">
                  <c:v>49.3</c:v>
                </c:pt>
                <c:pt idx="328">
                  <c:v>50.2</c:v>
                </c:pt>
                <c:pt idx="329">
                  <c:v>51.9</c:v>
                </c:pt>
                <c:pt idx="330">
                  <c:v>55.8</c:v>
                </c:pt>
                <c:pt idx="331">
                  <c:v>49.6</c:v>
                </c:pt>
                <c:pt idx="332">
                  <c:v>50.8</c:v>
                </c:pt>
              </c:numCache>
            </c:numRef>
          </c:xVal>
          <c:yVal>
            <c:numRef>
              <c:f>penguins!$J$2:$J$334</c:f>
              <c:numCache>
                <c:formatCode>General</c:formatCode>
                <c:ptCount val="333"/>
                <c:pt idx="0">
                  <c:v>2.4355071302675855</c:v>
                </c:pt>
                <c:pt idx="1">
                  <c:v>2.0011206275514293</c:v>
                </c:pt>
                <c:pt idx="2">
                  <c:v>2.5614563921329876</c:v>
                </c:pt>
                <c:pt idx="3">
                  <c:v>2.3955696829917859</c:v>
                </c:pt>
                <c:pt idx="4">
                  <c:v>1.894376661279533</c:v>
                </c:pt>
                <c:pt idx="5">
                  <c:v>2.7621009883842453</c:v>
                </c:pt>
                <c:pt idx="6">
                  <c:v>2.3035474630931629</c:v>
                </c:pt>
                <c:pt idx="7">
                  <c:v>2.809795835586804</c:v>
                </c:pt>
                <c:pt idx="8">
                  <c:v>2.3795526441029091</c:v>
                </c:pt>
                <c:pt idx="9">
                  <c:v>2.9484563279304163</c:v>
                </c:pt>
                <c:pt idx="10">
                  <c:v>3.0495389578601872</c:v>
                </c:pt>
                <c:pt idx="11">
                  <c:v>1.9509221155311691</c:v>
                </c:pt>
                <c:pt idx="12">
                  <c:v>2.1929671890337721</c:v>
                </c:pt>
                <c:pt idx="13">
                  <c:v>2.082999519307803</c:v>
                </c:pt>
                <c:pt idx="14">
                  <c:v>2.1150456657586925</c:v>
                </c:pt>
                <c:pt idx="15">
                  <c:v>2.5095097210481829</c:v>
                </c:pt>
                <c:pt idx="16">
                  <c:v>1.9934412973652882</c:v>
                </c:pt>
                <c:pt idx="17">
                  <c:v>2.3342009959257579</c:v>
                </c:pt>
                <c:pt idx="18">
                  <c:v>2.3644210921373614</c:v>
                </c:pt>
                <c:pt idx="19">
                  <c:v>2.3919753086419755</c:v>
                </c:pt>
                <c:pt idx="20">
                  <c:v>2.1913805697589481</c:v>
                </c:pt>
                <c:pt idx="21">
                  <c:v>2.6620370370370372</c:v>
                </c:pt>
                <c:pt idx="22">
                  <c:v>2.2319151107029893</c:v>
                </c:pt>
                <c:pt idx="23">
                  <c:v>2.8163265306122449</c:v>
                </c:pt>
                <c:pt idx="24">
                  <c:v>2.4364629279563119</c:v>
                </c:pt>
                <c:pt idx="25">
                  <c:v>2.3339907955292571</c:v>
                </c:pt>
                <c:pt idx="26">
                  <c:v>2.1392381309814223</c:v>
                </c:pt>
                <c:pt idx="27">
                  <c:v>2.4715768660405333</c:v>
                </c:pt>
                <c:pt idx="28">
                  <c:v>2.5464010864644631</c:v>
                </c:pt>
                <c:pt idx="29">
                  <c:v>2.1510083323270139</c:v>
                </c:pt>
                <c:pt idx="30">
                  <c:v>2.6582027375520729</c:v>
                </c:pt>
                <c:pt idx="31">
                  <c:v>2.3665241579441503</c:v>
                </c:pt>
                <c:pt idx="32">
                  <c:v>3.2078413900646026</c:v>
                </c:pt>
                <c:pt idx="33">
                  <c:v>2.2637996122844606</c:v>
                </c:pt>
                <c:pt idx="34">
                  <c:v>2.9359254116246776</c:v>
                </c:pt>
                <c:pt idx="35">
                  <c:v>2.2118471314733892</c:v>
                </c:pt>
                <c:pt idx="36">
                  <c:v>2.7090137663685474</c:v>
                </c:pt>
                <c:pt idx="37">
                  <c:v>2.6729927495071668</c:v>
                </c:pt>
                <c:pt idx="38">
                  <c:v>2.8213142869870587</c:v>
                </c:pt>
                <c:pt idx="39">
                  <c:v>2.4078373308224745</c:v>
                </c:pt>
                <c:pt idx="40">
                  <c:v>2.5704864094711408</c:v>
                </c:pt>
                <c:pt idx="41">
                  <c:v>2.3790485127642564</c:v>
                </c:pt>
                <c:pt idx="42">
                  <c:v>2.785427896648855</c:v>
                </c:pt>
                <c:pt idx="43">
                  <c:v>2.9411764705882355</c:v>
                </c:pt>
                <c:pt idx="44">
                  <c:v>2.5182381490186496</c:v>
                </c:pt>
                <c:pt idx="45">
                  <c:v>2.5488939866768621</c:v>
                </c:pt>
                <c:pt idx="46">
                  <c:v>2.6469272825184142</c:v>
                </c:pt>
                <c:pt idx="47">
                  <c:v>3.0408163265306123</c:v>
                </c:pt>
                <c:pt idx="48">
                  <c:v>2.1635274996657965</c:v>
                </c:pt>
                <c:pt idx="49">
                  <c:v>2.0363266755313596</c:v>
                </c:pt>
                <c:pt idx="50">
                  <c:v>2.5168460898279146</c:v>
                </c:pt>
                <c:pt idx="51">
                  <c:v>2.1872265966754152</c:v>
                </c:pt>
                <c:pt idx="52">
                  <c:v>2.6350052700105397</c:v>
                </c:pt>
                <c:pt idx="53">
                  <c:v>2.0303409069279037</c:v>
                </c:pt>
                <c:pt idx="54">
                  <c:v>2.4869911233547595</c:v>
                </c:pt>
                <c:pt idx="55">
                  <c:v>1.9463609761335874</c:v>
                </c:pt>
                <c:pt idx="56">
                  <c:v>2.6285023813446942</c:v>
                </c:pt>
                <c:pt idx="57">
                  <c:v>2.4037727786087109</c:v>
                </c:pt>
                <c:pt idx="58">
                  <c:v>2.134848147323086</c:v>
                </c:pt>
                <c:pt idx="59">
                  <c:v>2.4615831611570242</c:v>
                </c:pt>
                <c:pt idx="60">
                  <c:v>2.1754437240939528</c:v>
                </c:pt>
                <c:pt idx="61">
                  <c:v>2.0052596975673898</c:v>
                </c:pt>
                <c:pt idx="62">
                  <c:v>2.2432113341204252</c:v>
                </c:pt>
                <c:pt idx="63">
                  <c:v>2.5844754253308131</c:v>
                </c:pt>
                <c:pt idx="64">
                  <c:v>2.359449163342771</c:v>
                </c:pt>
                <c:pt idx="65">
                  <c:v>2.50520767579851</c:v>
                </c:pt>
                <c:pt idx="66">
                  <c:v>2.4835646457268079</c:v>
                </c:pt>
                <c:pt idx="67">
                  <c:v>2.1039083191010119</c:v>
                </c:pt>
                <c:pt idx="68">
                  <c:v>2.9599868013703281</c:v>
                </c:pt>
                <c:pt idx="69">
                  <c:v>2.1562722365574398</c:v>
                </c:pt>
                <c:pt idx="70">
                  <c:v>2.5941353877392572</c:v>
                </c:pt>
                <c:pt idx="71">
                  <c:v>2.6620370370370372</c:v>
                </c:pt>
                <c:pt idx="72">
                  <c:v>2.8549382716049383</c:v>
                </c:pt>
                <c:pt idx="73">
                  <c:v>2.1174378061462162</c:v>
                </c:pt>
                <c:pt idx="74">
                  <c:v>1.8762991790664041</c:v>
                </c:pt>
                <c:pt idx="75">
                  <c:v>2.1042895132385246</c:v>
                </c:pt>
                <c:pt idx="76">
                  <c:v>2.3287857323060801</c:v>
                </c:pt>
                <c:pt idx="77">
                  <c:v>2.3468043458549572</c:v>
                </c:pt>
                <c:pt idx="78">
                  <c:v>2.7797538273922324</c:v>
                </c:pt>
                <c:pt idx="79">
                  <c:v>2.2461055428088397</c:v>
                </c:pt>
                <c:pt idx="80">
                  <c:v>2.00225014778513</c:v>
                </c:pt>
                <c:pt idx="81">
                  <c:v>2.3526077097505671</c:v>
                </c:pt>
                <c:pt idx="82">
                  <c:v>2.2488334176645863</c:v>
                </c:pt>
                <c:pt idx="83">
                  <c:v>2.4581983372746445</c:v>
                </c:pt>
                <c:pt idx="84">
                  <c:v>2.0349173314834084</c:v>
                </c:pt>
                <c:pt idx="85">
                  <c:v>2.7167859335691507</c:v>
                </c:pt>
                <c:pt idx="86">
                  <c:v>1.9799934574129232</c:v>
                </c:pt>
                <c:pt idx="87">
                  <c:v>2.5657262643025596</c:v>
                </c:pt>
                <c:pt idx="88">
                  <c:v>2.4827803206473908</c:v>
                </c:pt>
                <c:pt idx="89">
                  <c:v>2.1362114807886146</c:v>
                </c:pt>
                <c:pt idx="90">
                  <c:v>2.7276334060702236</c:v>
                </c:pt>
                <c:pt idx="91">
                  <c:v>2.2469008264462809</c:v>
                </c:pt>
                <c:pt idx="92">
                  <c:v>2.1664134613802521</c:v>
                </c:pt>
                <c:pt idx="93">
                  <c:v>2.0954246646102268</c:v>
                </c:pt>
                <c:pt idx="94">
                  <c:v>2.5776449793788401</c:v>
                </c:pt>
                <c:pt idx="95">
                  <c:v>2.0287404902789516</c:v>
                </c:pt>
                <c:pt idx="96">
                  <c:v>2.5297493564020024</c:v>
                </c:pt>
                <c:pt idx="97">
                  <c:v>2.2334174510490157</c:v>
                </c:pt>
                <c:pt idx="98">
                  <c:v>2.1632145368016871</c:v>
                </c:pt>
                <c:pt idx="99">
                  <c:v>2.2661579373337957</c:v>
                </c:pt>
                <c:pt idx="100">
                  <c:v>2.2414044744688395</c:v>
                </c:pt>
                <c:pt idx="101">
                  <c:v>2.3844735939643344</c:v>
                </c:pt>
                <c:pt idx="102">
                  <c:v>2.0466938584565009</c:v>
                </c:pt>
                <c:pt idx="103">
                  <c:v>2.1067852850624131</c:v>
                </c:pt>
                <c:pt idx="104">
                  <c:v>2.2406132606166933</c:v>
                </c:pt>
                <c:pt idx="105">
                  <c:v>2.4838155634826267</c:v>
                </c:pt>
                <c:pt idx="106">
                  <c:v>2.0876459704037722</c:v>
                </c:pt>
                <c:pt idx="107">
                  <c:v>2.4049023008440282</c:v>
                </c:pt>
                <c:pt idx="108">
                  <c:v>2.1830410225921524</c:v>
                </c:pt>
                <c:pt idx="109">
                  <c:v>2.0387811634349031</c:v>
                </c:pt>
                <c:pt idx="110">
                  <c:v>2.3249667162659562</c:v>
                </c:pt>
                <c:pt idx="111">
                  <c:v>1.9184423492519111</c:v>
                </c:pt>
                <c:pt idx="112">
                  <c:v>2.1030283608396094</c:v>
                </c:pt>
                <c:pt idx="113">
                  <c:v>2.3561391064528454</c:v>
                </c:pt>
                <c:pt idx="114">
                  <c:v>2.4421839495423558</c:v>
                </c:pt>
                <c:pt idx="115">
                  <c:v>2.1606648199445981</c:v>
                </c:pt>
                <c:pt idx="116">
                  <c:v>2.1939058171745152</c:v>
                </c:pt>
                <c:pt idx="117">
                  <c:v>2.2944088878154814</c:v>
                </c:pt>
                <c:pt idx="118">
                  <c:v>2.4491857088751421</c:v>
                </c:pt>
                <c:pt idx="119">
                  <c:v>2.2163019808056887</c:v>
                </c:pt>
                <c:pt idx="120">
                  <c:v>1.9743357694146575</c:v>
                </c:pt>
                <c:pt idx="121">
                  <c:v>2.0618556701030926</c:v>
                </c:pt>
                <c:pt idx="122">
                  <c:v>2.233104711289859</c:v>
                </c:pt>
                <c:pt idx="123">
                  <c:v>2.7028736722851927</c:v>
                </c:pt>
                <c:pt idx="124">
                  <c:v>2.4401431550650976</c:v>
                </c:pt>
                <c:pt idx="125">
                  <c:v>1.9605920988138419</c:v>
                </c:pt>
                <c:pt idx="126">
                  <c:v>2.457391993658343</c:v>
                </c:pt>
                <c:pt idx="127">
                  <c:v>2.0497179588088676</c:v>
                </c:pt>
                <c:pt idx="128">
                  <c:v>2.2106614478598101</c:v>
                </c:pt>
                <c:pt idx="129">
                  <c:v>2.2143692015486889</c:v>
                </c:pt>
                <c:pt idx="130">
                  <c:v>2.5452267209648363</c:v>
                </c:pt>
                <c:pt idx="131">
                  <c:v>1.6186842409527114</c:v>
                </c:pt>
                <c:pt idx="132">
                  <c:v>1.7102020221622776</c:v>
                </c:pt>
                <c:pt idx="133">
                  <c:v>1.9333933745790586</c:v>
                </c:pt>
                <c:pt idx="134">
                  <c:v>1.5292606377722673</c:v>
                </c:pt>
                <c:pt idx="135">
                  <c:v>1.9612476370510397</c:v>
                </c:pt>
                <c:pt idx="136">
                  <c:v>1.7498940853579916</c:v>
                </c:pt>
                <c:pt idx="137">
                  <c:v>1.6749660479855137</c:v>
                </c:pt>
                <c:pt idx="138">
                  <c:v>1.696878218728789</c:v>
                </c:pt>
                <c:pt idx="139">
                  <c:v>1.0998810939357908</c:v>
                </c:pt>
                <c:pt idx="140">
                  <c:v>1.6024450059453033</c:v>
                </c:pt>
                <c:pt idx="141">
                  <c:v>2.0024919900320399</c:v>
                </c:pt>
                <c:pt idx="142">
                  <c:v>1.5539266117969819</c:v>
                </c:pt>
                <c:pt idx="143">
                  <c:v>1.5131437165560846</c:v>
                </c:pt>
                <c:pt idx="144">
                  <c:v>1.3332026271934123</c:v>
                </c:pt>
                <c:pt idx="145">
                  <c:v>1.7185642092746729</c:v>
                </c:pt>
                <c:pt idx="146">
                  <c:v>1.9129488704634716</c:v>
                </c:pt>
                <c:pt idx="147">
                  <c:v>1.8546712802768166</c:v>
                </c:pt>
                <c:pt idx="148">
                  <c:v>1.7285318559556786</c:v>
                </c:pt>
                <c:pt idx="149">
                  <c:v>1.6992090954028669</c:v>
                </c:pt>
                <c:pt idx="150">
                  <c:v>1.2274903278308429</c:v>
                </c:pt>
                <c:pt idx="151">
                  <c:v>1.7100504113491126</c:v>
                </c:pt>
                <c:pt idx="152">
                  <c:v>1.6906170752324599</c:v>
                </c:pt>
                <c:pt idx="153">
                  <c:v>1.4184753030905393</c:v>
                </c:pt>
                <c:pt idx="154">
                  <c:v>1.3545762765885394</c:v>
                </c:pt>
                <c:pt idx="155">
                  <c:v>1.4818309382106742</c:v>
                </c:pt>
                <c:pt idx="156">
                  <c:v>1.4371480067945763</c:v>
                </c:pt>
                <c:pt idx="157">
                  <c:v>1.7237334150510655</c:v>
                </c:pt>
                <c:pt idx="158">
                  <c:v>1.8546712802768166</c:v>
                </c:pt>
                <c:pt idx="159">
                  <c:v>1.5907667006030228</c:v>
                </c:pt>
                <c:pt idx="160">
                  <c:v>1.6952331486611263</c:v>
                </c:pt>
                <c:pt idx="161">
                  <c:v>1.6664840382789103</c:v>
                </c:pt>
                <c:pt idx="162">
                  <c:v>1.7476741569267746</c:v>
                </c:pt>
                <c:pt idx="163">
                  <c:v>1.7968027480512618</c:v>
                </c:pt>
                <c:pt idx="164">
                  <c:v>1.4979920953635655</c:v>
                </c:pt>
                <c:pt idx="165">
                  <c:v>2.4528881940855958</c:v>
                </c:pt>
                <c:pt idx="166">
                  <c:v>2.3632396454493074</c:v>
                </c:pt>
                <c:pt idx="167">
                  <c:v>3.042352144939608</c:v>
                </c:pt>
                <c:pt idx="168">
                  <c:v>2.550404037692287</c:v>
                </c:pt>
                <c:pt idx="169">
                  <c:v>3.6753650305723542</c:v>
                </c:pt>
                <c:pt idx="170">
                  <c:v>2.4913494809688581</c:v>
                </c:pt>
                <c:pt idx="171">
                  <c:v>1.9848771266540643</c:v>
                </c:pt>
                <c:pt idx="172">
                  <c:v>2.5329102435111763</c:v>
                </c:pt>
                <c:pt idx="173">
                  <c:v>2.7068885173103805</c:v>
                </c:pt>
                <c:pt idx="174">
                  <c:v>2.524178977574663</c:v>
                </c:pt>
                <c:pt idx="175">
                  <c:v>2.1536557548108419</c:v>
                </c:pt>
                <c:pt idx="176">
                  <c:v>2.4081694863587866</c:v>
                </c:pt>
                <c:pt idx="177">
                  <c:v>2.8182448838015954</c:v>
                </c:pt>
                <c:pt idx="178">
                  <c:v>2.3314064358773563</c:v>
                </c:pt>
                <c:pt idx="179">
                  <c:v>2.7006976259891706</c:v>
                </c:pt>
                <c:pt idx="180">
                  <c:v>2.6238176214262943</c:v>
                </c:pt>
                <c:pt idx="181">
                  <c:v>2.9355319310118437</c:v>
                </c:pt>
                <c:pt idx="182">
                  <c:v>2.3428489042675897</c:v>
                </c:pt>
                <c:pt idx="183">
                  <c:v>2.2624318056776751</c:v>
                </c:pt>
                <c:pt idx="184">
                  <c:v>2.9333741454953572</c:v>
                </c:pt>
                <c:pt idx="185">
                  <c:v>2.0275750202757501</c:v>
                </c:pt>
                <c:pt idx="186">
                  <c:v>2.3193557221020633</c:v>
                </c:pt>
                <c:pt idx="187">
                  <c:v>2.674112723179582</c:v>
                </c:pt>
                <c:pt idx="188">
                  <c:v>2.295918367346939</c:v>
                </c:pt>
                <c:pt idx="189">
                  <c:v>2.158743494597307</c:v>
                </c:pt>
                <c:pt idx="190">
                  <c:v>2.3053216530369576</c:v>
                </c:pt>
                <c:pt idx="191">
                  <c:v>2.6525011317338159</c:v>
                </c:pt>
                <c:pt idx="192">
                  <c:v>2.5796012171027565</c:v>
                </c:pt>
                <c:pt idx="193">
                  <c:v>2.3975704619319091</c:v>
                </c:pt>
                <c:pt idx="194">
                  <c:v>2.2824981508875739</c:v>
                </c:pt>
                <c:pt idx="195">
                  <c:v>2.4271700972644017</c:v>
                </c:pt>
                <c:pt idx="196">
                  <c:v>2.5468739268789635</c:v>
                </c:pt>
                <c:pt idx="197">
                  <c:v>2.4744779803183827</c:v>
                </c:pt>
                <c:pt idx="198">
                  <c:v>1.9784138365019737</c:v>
                </c:pt>
                <c:pt idx="199">
                  <c:v>2.3200716219757189</c:v>
                </c:pt>
                <c:pt idx="200">
                  <c:v>2.8182448838015954</c:v>
                </c:pt>
                <c:pt idx="201">
                  <c:v>2.2568141682793486</c:v>
                </c:pt>
                <c:pt idx="202">
                  <c:v>2.5537787775550016</c:v>
                </c:pt>
                <c:pt idx="203">
                  <c:v>3.4090632381230672</c:v>
                </c:pt>
                <c:pt idx="204">
                  <c:v>2.0812691637988148</c:v>
                </c:pt>
                <c:pt idx="205">
                  <c:v>2.8838345893191879</c:v>
                </c:pt>
                <c:pt idx="206">
                  <c:v>2.6927717824785775</c:v>
                </c:pt>
                <c:pt idx="207">
                  <c:v>2.5455686385943723</c:v>
                </c:pt>
                <c:pt idx="208">
                  <c:v>2.8377206407509434</c:v>
                </c:pt>
                <c:pt idx="209">
                  <c:v>2.583141099577086</c:v>
                </c:pt>
                <c:pt idx="210">
                  <c:v>2.6784229937996051</c:v>
                </c:pt>
                <c:pt idx="211">
                  <c:v>2.1969307270233194</c:v>
                </c:pt>
                <c:pt idx="212">
                  <c:v>2.8108268887566923</c:v>
                </c:pt>
                <c:pt idx="213">
                  <c:v>2.9744408051286366</c:v>
                </c:pt>
                <c:pt idx="214">
                  <c:v>2.2524094436231432</c:v>
                </c:pt>
                <c:pt idx="215">
                  <c:v>2.6726241056988567</c:v>
                </c:pt>
                <c:pt idx="216">
                  <c:v>2.5586205418381343</c:v>
                </c:pt>
                <c:pt idx="217">
                  <c:v>2.2122191443521082</c:v>
                </c:pt>
                <c:pt idx="218">
                  <c:v>2.4005525482356638</c:v>
                </c:pt>
                <c:pt idx="219">
                  <c:v>2.2349708493986142</c:v>
                </c:pt>
                <c:pt idx="220">
                  <c:v>2.7133092310014453</c:v>
                </c:pt>
                <c:pt idx="221">
                  <c:v>1.9683757496107648</c:v>
                </c:pt>
                <c:pt idx="222">
                  <c:v>2.4625516256358657</c:v>
                </c:pt>
                <c:pt idx="223">
                  <c:v>2.2608462274498824</c:v>
                </c:pt>
                <c:pt idx="224">
                  <c:v>2.4266543716178504</c:v>
                </c:pt>
                <c:pt idx="225">
                  <c:v>2.496733923646393</c:v>
                </c:pt>
                <c:pt idx="226">
                  <c:v>2.0567561869797046</c:v>
                </c:pt>
                <c:pt idx="227">
                  <c:v>1.8841414505735863</c:v>
                </c:pt>
                <c:pt idx="228">
                  <c:v>3.1822222222222223</c:v>
                </c:pt>
                <c:pt idx="229">
                  <c:v>2.3087715559344306</c:v>
                </c:pt>
                <c:pt idx="230">
                  <c:v>2.4597163436548599</c:v>
                </c:pt>
                <c:pt idx="231">
                  <c:v>2.6965465170136222</c:v>
                </c:pt>
                <c:pt idx="232">
                  <c:v>2.1081559853430076</c:v>
                </c:pt>
                <c:pt idx="233">
                  <c:v>2.2487307499592508</c:v>
                </c:pt>
                <c:pt idx="234">
                  <c:v>2.3997370151216306</c:v>
                </c:pt>
                <c:pt idx="235">
                  <c:v>2.7657746772178253</c:v>
                </c:pt>
                <c:pt idx="236">
                  <c:v>2.6245065927605618</c:v>
                </c:pt>
                <c:pt idx="237">
                  <c:v>2.3225431847873423</c:v>
                </c:pt>
                <c:pt idx="238">
                  <c:v>2.2799999999999998</c:v>
                </c:pt>
                <c:pt idx="239">
                  <c:v>2.2799999999999998</c:v>
                </c:pt>
                <c:pt idx="240">
                  <c:v>2.3833062636819431</c:v>
                </c:pt>
                <c:pt idx="241">
                  <c:v>2.3843476745732244</c:v>
                </c:pt>
                <c:pt idx="242">
                  <c:v>2.3513404923661336</c:v>
                </c:pt>
                <c:pt idx="243">
                  <c:v>2.3115368596418158</c:v>
                </c:pt>
                <c:pt idx="244">
                  <c:v>2.4972679461785399</c:v>
                </c:pt>
                <c:pt idx="245">
                  <c:v>2.4069220609835877</c:v>
                </c:pt>
                <c:pt idx="246">
                  <c:v>2.6026174895895298</c:v>
                </c:pt>
                <c:pt idx="247">
                  <c:v>2.2557754175292724</c:v>
                </c:pt>
                <c:pt idx="248">
                  <c:v>2.2618688592244562</c:v>
                </c:pt>
                <c:pt idx="249">
                  <c:v>2.355751064752833</c:v>
                </c:pt>
                <c:pt idx="250">
                  <c:v>2.3997628469657117</c:v>
                </c:pt>
                <c:pt idx="251">
                  <c:v>2.4728208539766463</c:v>
                </c:pt>
                <c:pt idx="252">
                  <c:v>2.2200000000000002</c:v>
                </c:pt>
                <c:pt idx="253">
                  <c:v>2.346588953600115</c:v>
                </c:pt>
                <c:pt idx="254">
                  <c:v>1.703189045538489</c:v>
                </c:pt>
                <c:pt idx="255">
                  <c:v>2.3051704118571137</c:v>
                </c:pt>
                <c:pt idx="256">
                  <c:v>2.6631361090820551</c:v>
                </c:pt>
                <c:pt idx="257">
                  <c:v>2.2557754175292724</c:v>
                </c:pt>
                <c:pt idx="258">
                  <c:v>2.3169224765868885</c:v>
                </c:pt>
                <c:pt idx="259">
                  <c:v>1.9307687304890737</c:v>
                </c:pt>
                <c:pt idx="260">
                  <c:v>2.1762572296833644</c:v>
                </c:pt>
                <c:pt idx="261">
                  <c:v>2.1174394667189493</c:v>
                </c:pt>
                <c:pt idx="262">
                  <c:v>2.5941733886756988</c:v>
                </c:pt>
                <c:pt idx="263">
                  <c:v>2.2531618662982251</c:v>
                </c:pt>
                <c:pt idx="264">
                  <c:v>1.9920239361596168</c:v>
                </c:pt>
                <c:pt idx="265">
                  <c:v>2.4938271604938271</c:v>
                </c:pt>
                <c:pt idx="266">
                  <c:v>2.4151672503320856</c:v>
                </c:pt>
                <c:pt idx="267">
                  <c:v>2.184901738473167</c:v>
                </c:pt>
                <c:pt idx="268">
                  <c:v>2.4830868986713144</c:v>
                </c:pt>
                <c:pt idx="269">
                  <c:v>1.9162350898256397</c:v>
                </c:pt>
                <c:pt idx="270">
                  <c:v>2.2983500266124746</c:v>
                </c:pt>
                <c:pt idx="271">
                  <c:v>2.3671053974084275</c:v>
                </c:pt>
                <c:pt idx="272">
                  <c:v>2.15912141264895</c:v>
                </c:pt>
                <c:pt idx="273">
                  <c:v>2.322384066587396</c:v>
                </c:pt>
                <c:pt idx="274">
                  <c:v>2.1952101375665016</c:v>
                </c:pt>
                <c:pt idx="275">
                  <c:v>2.4555877322223916</c:v>
                </c:pt>
                <c:pt idx="276">
                  <c:v>2.297785317917747</c:v>
                </c:pt>
                <c:pt idx="277">
                  <c:v>2.9123267287963031</c:v>
                </c:pt>
                <c:pt idx="278">
                  <c:v>1.9773242630385488</c:v>
                </c:pt>
                <c:pt idx="279">
                  <c:v>2.14</c:v>
                </c:pt>
                <c:pt idx="280">
                  <c:v>2.1700043400086799</c:v>
                </c:pt>
                <c:pt idx="281">
                  <c:v>2.0139150127864607</c:v>
                </c:pt>
                <c:pt idx="282">
                  <c:v>2.0446432189683943</c:v>
                </c:pt>
                <c:pt idx="283">
                  <c:v>1.9817677368212445</c:v>
                </c:pt>
                <c:pt idx="284">
                  <c:v>2.305887154372003</c:v>
                </c:pt>
                <c:pt idx="285">
                  <c:v>2.0150040300080603</c:v>
                </c:pt>
                <c:pt idx="286">
                  <c:v>2.0181448638725437</c:v>
                </c:pt>
                <c:pt idx="287">
                  <c:v>2.0105621531780287</c:v>
                </c:pt>
                <c:pt idx="288">
                  <c:v>1.7921089602247817</c:v>
                </c:pt>
                <c:pt idx="289">
                  <c:v>2.2813909018130838</c:v>
                </c:pt>
                <c:pt idx="290">
                  <c:v>2.5111403316531522</c:v>
                </c:pt>
                <c:pt idx="291">
                  <c:v>1.9287688142630701</c:v>
                </c:pt>
                <c:pt idx="292">
                  <c:v>2.3772373044722315</c:v>
                </c:pt>
                <c:pt idx="293">
                  <c:v>2.3991548523410917</c:v>
                </c:pt>
                <c:pt idx="294">
                  <c:v>2.0737110000942596</c:v>
                </c:pt>
                <c:pt idx="295">
                  <c:v>1.9268711236128997</c:v>
                </c:pt>
                <c:pt idx="296">
                  <c:v>2.519484009674819</c:v>
                </c:pt>
                <c:pt idx="297">
                  <c:v>2.2636369362559838</c:v>
                </c:pt>
                <c:pt idx="298">
                  <c:v>2.1686659892932161</c:v>
                </c:pt>
                <c:pt idx="299">
                  <c:v>1.56</c:v>
                </c:pt>
                <c:pt idx="300">
                  <c:v>1.3869414710699211</c:v>
                </c:pt>
                <c:pt idx="301">
                  <c:v>1.34123552095748</c:v>
                </c:pt>
                <c:pt idx="302">
                  <c:v>1.4249398675375902</c:v>
                </c:pt>
                <c:pt idx="303">
                  <c:v>1.4059406693037555</c:v>
                </c:pt>
                <c:pt idx="304">
                  <c:v>1.4123289772493441</c:v>
                </c:pt>
                <c:pt idx="305">
                  <c:v>1.4977810650887573</c:v>
                </c:pt>
                <c:pt idx="306">
                  <c:v>1.5880796000392119</c:v>
                </c:pt>
                <c:pt idx="307">
                  <c:v>1.3043014280124423</c:v>
                </c:pt>
                <c:pt idx="308">
                  <c:v>1.8177011038403064</c:v>
                </c:pt>
                <c:pt idx="309">
                  <c:v>1.4454245934743331</c:v>
                </c:pt>
                <c:pt idx="310">
                  <c:v>1.4841662891155931</c:v>
                </c:pt>
                <c:pt idx="311">
                  <c:v>1.5347633136094674</c:v>
                </c:pt>
                <c:pt idx="312">
                  <c:v>1.550862156922763</c:v>
                </c:pt>
                <c:pt idx="313">
                  <c:v>1.6320879247015612</c:v>
                </c:pt>
                <c:pt idx="314">
                  <c:v>1.4637600250541249</c:v>
                </c:pt>
                <c:pt idx="315">
                  <c:v>1.5763168012302959</c:v>
                </c:pt>
                <c:pt idx="316">
                  <c:v>1.457436773558858</c:v>
                </c:pt>
                <c:pt idx="317">
                  <c:v>1.7751479289940828</c:v>
                </c:pt>
                <c:pt idx="318">
                  <c:v>1.5721897108917808</c:v>
                </c:pt>
                <c:pt idx="319">
                  <c:v>1.6451478550603915</c:v>
                </c:pt>
                <c:pt idx="320">
                  <c:v>1.3702278438017454</c:v>
                </c:pt>
                <c:pt idx="321">
                  <c:v>1.7243784487568976</c:v>
                </c:pt>
                <c:pt idx="322">
                  <c:v>1.7909204498125781</c:v>
                </c:pt>
                <c:pt idx="323">
                  <c:v>1.2253746818738807</c:v>
                </c:pt>
                <c:pt idx="324">
                  <c:v>1.4951021211524778</c:v>
                </c:pt>
                <c:pt idx="325">
                  <c:v>1.5755750849059906</c:v>
                </c:pt>
                <c:pt idx="326">
                  <c:v>1.2661293874135728</c:v>
                </c:pt>
                <c:pt idx="327">
                  <c:v>1.6663306576040224</c:v>
                </c:pt>
                <c:pt idx="328">
                  <c:v>1.5079125728163043</c:v>
                </c:pt>
                <c:pt idx="329">
                  <c:v>1.466433522299071</c:v>
                </c:pt>
                <c:pt idx="330">
                  <c:v>1.2846700325021518</c:v>
                </c:pt>
                <c:pt idx="331">
                  <c:v>1.5344530437044743</c:v>
                </c:pt>
                <c:pt idx="332">
                  <c:v>1.588753177506355</c:v>
                </c:pt>
              </c:numCache>
            </c:numRef>
          </c:yVal>
          <c:smooth val="0"/>
          <c:extLst>
            <c:ext xmlns:c16="http://schemas.microsoft.com/office/drawing/2014/chart" uri="{C3380CC4-5D6E-409C-BE32-E72D297353CC}">
              <c16:uniqueId val="{00000000-DA46-4F09-9ECE-1CB67BA6C933}"/>
            </c:ext>
          </c:extLst>
        </c:ser>
        <c:dLbls>
          <c:showLegendKey val="0"/>
          <c:showVal val="0"/>
          <c:showCatName val="0"/>
          <c:showSerName val="0"/>
          <c:showPercent val="0"/>
          <c:showBubbleSize val="0"/>
        </c:dLbls>
        <c:axId val="821406640"/>
        <c:axId val="821407120"/>
      </c:scatterChart>
      <c:valAx>
        <c:axId val="821406640"/>
        <c:scaling>
          <c:orientation val="minMax"/>
          <c:min val="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1407120"/>
        <c:crosses val="autoZero"/>
        <c:crossBetween val="midCat"/>
      </c:valAx>
      <c:valAx>
        <c:axId val="821407120"/>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1406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Bill length vs BMI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15048118985127E-2"/>
          <c:y val="0.15968759113444153"/>
          <c:w val="0.88396062992125979"/>
          <c:h val="0.73519320501603957"/>
        </c:manualLayout>
      </c:layout>
      <c:scatterChart>
        <c:scatterStyle val="lineMarker"/>
        <c:varyColors val="0"/>
        <c:ser>
          <c:idx val="0"/>
          <c:order val="0"/>
          <c:tx>
            <c:strRef>
              <c:f>penguins!$J$1</c:f>
              <c:strCache>
                <c:ptCount val="1"/>
                <c:pt idx="0">
                  <c:v>BMI</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penguins!$D$2:$D$166</c:f>
              <c:numCache>
                <c:formatCode>General</c:formatCode>
                <c:ptCount val="165"/>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numCache>
            </c:numRef>
          </c:xVal>
          <c:yVal>
            <c:numRef>
              <c:f>penguins!$J$2:$J$166</c:f>
              <c:numCache>
                <c:formatCode>General</c:formatCode>
                <c:ptCount val="165"/>
                <c:pt idx="0">
                  <c:v>2.4355071302675855</c:v>
                </c:pt>
                <c:pt idx="1">
                  <c:v>2.0011206275514293</c:v>
                </c:pt>
                <c:pt idx="2">
                  <c:v>2.5614563921329876</c:v>
                </c:pt>
                <c:pt idx="3">
                  <c:v>2.3955696829917859</c:v>
                </c:pt>
                <c:pt idx="4">
                  <c:v>1.894376661279533</c:v>
                </c:pt>
                <c:pt idx="5">
                  <c:v>2.7621009883842453</c:v>
                </c:pt>
                <c:pt idx="6">
                  <c:v>2.3035474630931629</c:v>
                </c:pt>
                <c:pt idx="7">
                  <c:v>2.809795835586804</c:v>
                </c:pt>
                <c:pt idx="8">
                  <c:v>2.3795526441029091</c:v>
                </c:pt>
                <c:pt idx="9">
                  <c:v>2.9484563279304163</c:v>
                </c:pt>
                <c:pt idx="10">
                  <c:v>3.0495389578601872</c:v>
                </c:pt>
                <c:pt idx="11">
                  <c:v>1.9509221155311691</c:v>
                </c:pt>
                <c:pt idx="12">
                  <c:v>2.1929671890337721</c:v>
                </c:pt>
                <c:pt idx="13">
                  <c:v>2.082999519307803</c:v>
                </c:pt>
                <c:pt idx="14">
                  <c:v>2.1150456657586925</c:v>
                </c:pt>
                <c:pt idx="15">
                  <c:v>2.5095097210481829</c:v>
                </c:pt>
                <c:pt idx="16">
                  <c:v>1.9934412973652882</c:v>
                </c:pt>
                <c:pt idx="17">
                  <c:v>2.3342009959257579</c:v>
                </c:pt>
                <c:pt idx="18">
                  <c:v>2.3644210921373614</c:v>
                </c:pt>
                <c:pt idx="19">
                  <c:v>2.3919753086419755</c:v>
                </c:pt>
                <c:pt idx="20">
                  <c:v>2.1913805697589481</c:v>
                </c:pt>
                <c:pt idx="21">
                  <c:v>2.6620370370370372</c:v>
                </c:pt>
                <c:pt idx="22">
                  <c:v>2.2319151107029893</c:v>
                </c:pt>
                <c:pt idx="23">
                  <c:v>2.8163265306122449</c:v>
                </c:pt>
                <c:pt idx="24">
                  <c:v>2.4364629279563119</c:v>
                </c:pt>
                <c:pt idx="25">
                  <c:v>2.3339907955292571</c:v>
                </c:pt>
                <c:pt idx="26">
                  <c:v>2.1392381309814223</c:v>
                </c:pt>
                <c:pt idx="27">
                  <c:v>2.4715768660405333</c:v>
                </c:pt>
                <c:pt idx="28">
                  <c:v>2.5464010864644631</c:v>
                </c:pt>
                <c:pt idx="29">
                  <c:v>2.1510083323270139</c:v>
                </c:pt>
                <c:pt idx="30">
                  <c:v>2.6582027375520729</c:v>
                </c:pt>
                <c:pt idx="31">
                  <c:v>2.3665241579441503</c:v>
                </c:pt>
                <c:pt idx="32">
                  <c:v>3.2078413900646026</c:v>
                </c:pt>
                <c:pt idx="33">
                  <c:v>2.2637996122844606</c:v>
                </c:pt>
                <c:pt idx="34">
                  <c:v>2.9359254116246776</c:v>
                </c:pt>
                <c:pt idx="35">
                  <c:v>2.2118471314733892</c:v>
                </c:pt>
                <c:pt idx="36">
                  <c:v>2.7090137663685474</c:v>
                </c:pt>
                <c:pt idx="37">
                  <c:v>2.6729927495071668</c:v>
                </c:pt>
                <c:pt idx="38">
                  <c:v>2.8213142869870587</c:v>
                </c:pt>
                <c:pt idx="39">
                  <c:v>2.4078373308224745</c:v>
                </c:pt>
                <c:pt idx="40">
                  <c:v>2.5704864094711408</c:v>
                </c:pt>
                <c:pt idx="41">
                  <c:v>2.3790485127642564</c:v>
                </c:pt>
                <c:pt idx="42">
                  <c:v>2.785427896648855</c:v>
                </c:pt>
                <c:pt idx="43">
                  <c:v>2.9411764705882355</c:v>
                </c:pt>
                <c:pt idx="44">
                  <c:v>2.5182381490186496</c:v>
                </c:pt>
                <c:pt idx="45">
                  <c:v>2.5488939866768621</c:v>
                </c:pt>
                <c:pt idx="46">
                  <c:v>2.6469272825184142</c:v>
                </c:pt>
                <c:pt idx="47">
                  <c:v>3.0408163265306123</c:v>
                </c:pt>
                <c:pt idx="48">
                  <c:v>2.1635274996657965</c:v>
                </c:pt>
                <c:pt idx="49">
                  <c:v>2.0363266755313596</c:v>
                </c:pt>
                <c:pt idx="50">
                  <c:v>2.5168460898279146</c:v>
                </c:pt>
                <c:pt idx="51">
                  <c:v>2.1872265966754152</c:v>
                </c:pt>
                <c:pt idx="52">
                  <c:v>2.6350052700105397</c:v>
                </c:pt>
                <c:pt idx="53">
                  <c:v>2.0303409069279037</c:v>
                </c:pt>
                <c:pt idx="54">
                  <c:v>2.4869911233547595</c:v>
                </c:pt>
                <c:pt idx="55">
                  <c:v>1.9463609761335874</c:v>
                </c:pt>
                <c:pt idx="56">
                  <c:v>2.6285023813446942</c:v>
                </c:pt>
                <c:pt idx="57">
                  <c:v>2.4037727786087109</c:v>
                </c:pt>
                <c:pt idx="58">
                  <c:v>2.134848147323086</c:v>
                </c:pt>
                <c:pt idx="59">
                  <c:v>2.4615831611570242</c:v>
                </c:pt>
                <c:pt idx="60">
                  <c:v>2.1754437240939528</c:v>
                </c:pt>
                <c:pt idx="61">
                  <c:v>2.0052596975673898</c:v>
                </c:pt>
                <c:pt idx="62">
                  <c:v>2.2432113341204252</c:v>
                </c:pt>
                <c:pt idx="63">
                  <c:v>2.5844754253308131</c:v>
                </c:pt>
                <c:pt idx="64">
                  <c:v>2.359449163342771</c:v>
                </c:pt>
                <c:pt idx="65">
                  <c:v>2.50520767579851</c:v>
                </c:pt>
                <c:pt idx="66">
                  <c:v>2.4835646457268079</c:v>
                </c:pt>
                <c:pt idx="67">
                  <c:v>2.1039083191010119</c:v>
                </c:pt>
                <c:pt idx="68">
                  <c:v>2.9599868013703281</c:v>
                </c:pt>
                <c:pt idx="69">
                  <c:v>2.1562722365574398</c:v>
                </c:pt>
                <c:pt idx="70">
                  <c:v>2.5941353877392572</c:v>
                </c:pt>
                <c:pt idx="71">
                  <c:v>2.6620370370370372</c:v>
                </c:pt>
                <c:pt idx="72">
                  <c:v>2.8549382716049383</c:v>
                </c:pt>
                <c:pt idx="73">
                  <c:v>2.1174378061462162</c:v>
                </c:pt>
                <c:pt idx="74">
                  <c:v>1.8762991790664041</c:v>
                </c:pt>
                <c:pt idx="75">
                  <c:v>2.1042895132385246</c:v>
                </c:pt>
                <c:pt idx="76">
                  <c:v>2.3287857323060801</c:v>
                </c:pt>
                <c:pt idx="77">
                  <c:v>2.3468043458549572</c:v>
                </c:pt>
                <c:pt idx="78">
                  <c:v>2.7797538273922324</c:v>
                </c:pt>
                <c:pt idx="79">
                  <c:v>2.2461055428088397</c:v>
                </c:pt>
                <c:pt idx="80">
                  <c:v>2.00225014778513</c:v>
                </c:pt>
                <c:pt idx="81">
                  <c:v>2.3526077097505671</c:v>
                </c:pt>
                <c:pt idx="82">
                  <c:v>2.2488334176645863</c:v>
                </c:pt>
                <c:pt idx="83">
                  <c:v>2.4581983372746445</c:v>
                </c:pt>
                <c:pt idx="84">
                  <c:v>2.0349173314834084</c:v>
                </c:pt>
                <c:pt idx="85">
                  <c:v>2.7167859335691507</c:v>
                </c:pt>
                <c:pt idx="86">
                  <c:v>1.9799934574129232</c:v>
                </c:pt>
                <c:pt idx="87">
                  <c:v>2.5657262643025596</c:v>
                </c:pt>
                <c:pt idx="88">
                  <c:v>2.4827803206473908</c:v>
                </c:pt>
                <c:pt idx="89">
                  <c:v>2.1362114807886146</c:v>
                </c:pt>
                <c:pt idx="90">
                  <c:v>2.7276334060702236</c:v>
                </c:pt>
                <c:pt idx="91">
                  <c:v>2.2469008264462809</c:v>
                </c:pt>
                <c:pt idx="92">
                  <c:v>2.1664134613802521</c:v>
                </c:pt>
                <c:pt idx="93">
                  <c:v>2.0954246646102268</c:v>
                </c:pt>
                <c:pt idx="94">
                  <c:v>2.5776449793788401</c:v>
                </c:pt>
                <c:pt idx="95">
                  <c:v>2.0287404902789516</c:v>
                </c:pt>
                <c:pt idx="96">
                  <c:v>2.5297493564020024</c:v>
                </c:pt>
                <c:pt idx="97">
                  <c:v>2.2334174510490157</c:v>
                </c:pt>
                <c:pt idx="98">
                  <c:v>2.1632145368016871</c:v>
                </c:pt>
                <c:pt idx="99">
                  <c:v>2.2661579373337957</c:v>
                </c:pt>
                <c:pt idx="100">
                  <c:v>2.2414044744688395</c:v>
                </c:pt>
                <c:pt idx="101">
                  <c:v>2.3844735939643344</c:v>
                </c:pt>
                <c:pt idx="102">
                  <c:v>2.0466938584565009</c:v>
                </c:pt>
                <c:pt idx="103">
                  <c:v>2.1067852850624131</c:v>
                </c:pt>
                <c:pt idx="104">
                  <c:v>2.2406132606166933</c:v>
                </c:pt>
                <c:pt idx="105">
                  <c:v>2.4838155634826267</c:v>
                </c:pt>
                <c:pt idx="106">
                  <c:v>2.0876459704037722</c:v>
                </c:pt>
                <c:pt idx="107">
                  <c:v>2.4049023008440282</c:v>
                </c:pt>
                <c:pt idx="108">
                  <c:v>2.1830410225921524</c:v>
                </c:pt>
                <c:pt idx="109">
                  <c:v>2.0387811634349031</c:v>
                </c:pt>
                <c:pt idx="110">
                  <c:v>2.3249667162659562</c:v>
                </c:pt>
                <c:pt idx="111">
                  <c:v>1.9184423492519111</c:v>
                </c:pt>
                <c:pt idx="112">
                  <c:v>2.1030283608396094</c:v>
                </c:pt>
                <c:pt idx="113">
                  <c:v>2.3561391064528454</c:v>
                </c:pt>
                <c:pt idx="114">
                  <c:v>2.4421839495423558</c:v>
                </c:pt>
                <c:pt idx="115">
                  <c:v>2.1606648199445981</c:v>
                </c:pt>
                <c:pt idx="116">
                  <c:v>2.1939058171745152</c:v>
                </c:pt>
                <c:pt idx="117">
                  <c:v>2.2944088878154814</c:v>
                </c:pt>
                <c:pt idx="118">
                  <c:v>2.4491857088751421</c:v>
                </c:pt>
                <c:pt idx="119">
                  <c:v>2.2163019808056887</c:v>
                </c:pt>
                <c:pt idx="120">
                  <c:v>1.9743357694146575</c:v>
                </c:pt>
                <c:pt idx="121">
                  <c:v>2.0618556701030926</c:v>
                </c:pt>
                <c:pt idx="122">
                  <c:v>2.233104711289859</c:v>
                </c:pt>
                <c:pt idx="123">
                  <c:v>2.7028736722851927</c:v>
                </c:pt>
                <c:pt idx="124">
                  <c:v>2.4401431550650976</c:v>
                </c:pt>
                <c:pt idx="125">
                  <c:v>1.9605920988138419</c:v>
                </c:pt>
                <c:pt idx="126">
                  <c:v>2.457391993658343</c:v>
                </c:pt>
                <c:pt idx="127">
                  <c:v>2.0497179588088676</c:v>
                </c:pt>
                <c:pt idx="128">
                  <c:v>2.2106614478598101</c:v>
                </c:pt>
                <c:pt idx="129">
                  <c:v>2.2143692015486889</c:v>
                </c:pt>
                <c:pt idx="130">
                  <c:v>2.5452267209648363</c:v>
                </c:pt>
                <c:pt idx="131">
                  <c:v>1.6186842409527114</c:v>
                </c:pt>
                <c:pt idx="132">
                  <c:v>1.7102020221622776</c:v>
                </c:pt>
                <c:pt idx="133">
                  <c:v>1.9333933745790586</c:v>
                </c:pt>
                <c:pt idx="134">
                  <c:v>1.5292606377722673</c:v>
                </c:pt>
                <c:pt idx="135">
                  <c:v>1.9612476370510397</c:v>
                </c:pt>
                <c:pt idx="136">
                  <c:v>1.7498940853579916</c:v>
                </c:pt>
                <c:pt idx="137">
                  <c:v>1.6749660479855137</c:v>
                </c:pt>
                <c:pt idx="138">
                  <c:v>1.696878218728789</c:v>
                </c:pt>
                <c:pt idx="139">
                  <c:v>1.0998810939357908</c:v>
                </c:pt>
                <c:pt idx="140">
                  <c:v>1.6024450059453033</c:v>
                </c:pt>
                <c:pt idx="141">
                  <c:v>2.0024919900320399</c:v>
                </c:pt>
                <c:pt idx="142">
                  <c:v>1.5539266117969819</c:v>
                </c:pt>
                <c:pt idx="143">
                  <c:v>1.5131437165560846</c:v>
                </c:pt>
                <c:pt idx="144">
                  <c:v>1.3332026271934123</c:v>
                </c:pt>
                <c:pt idx="145">
                  <c:v>1.7185642092746729</c:v>
                </c:pt>
                <c:pt idx="146">
                  <c:v>1.9129488704634716</c:v>
                </c:pt>
                <c:pt idx="147">
                  <c:v>1.8546712802768166</c:v>
                </c:pt>
                <c:pt idx="148">
                  <c:v>1.7285318559556786</c:v>
                </c:pt>
                <c:pt idx="149">
                  <c:v>1.6992090954028669</c:v>
                </c:pt>
                <c:pt idx="150">
                  <c:v>1.2274903278308429</c:v>
                </c:pt>
                <c:pt idx="151">
                  <c:v>1.7100504113491126</c:v>
                </c:pt>
                <c:pt idx="152">
                  <c:v>1.6906170752324599</c:v>
                </c:pt>
                <c:pt idx="153">
                  <c:v>1.4184753030905393</c:v>
                </c:pt>
                <c:pt idx="154">
                  <c:v>1.3545762765885394</c:v>
                </c:pt>
                <c:pt idx="155">
                  <c:v>1.4818309382106742</c:v>
                </c:pt>
                <c:pt idx="156">
                  <c:v>1.4371480067945763</c:v>
                </c:pt>
                <c:pt idx="157">
                  <c:v>1.7237334150510655</c:v>
                </c:pt>
                <c:pt idx="158">
                  <c:v>1.8546712802768166</c:v>
                </c:pt>
                <c:pt idx="159">
                  <c:v>1.5907667006030228</c:v>
                </c:pt>
                <c:pt idx="160">
                  <c:v>1.6952331486611263</c:v>
                </c:pt>
                <c:pt idx="161">
                  <c:v>1.6664840382789103</c:v>
                </c:pt>
                <c:pt idx="162">
                  <c:v>1.7476741569267746</c:v>
                </c:pt>
                <c:pt idx="163">
                  <c:v>1.7968027480512618</c:v>
                </c:pt>
                <c:pt idx="164">
                  <c:v>1.4979920953635655</c:v>
                </c:pt>
              </c:numCache>
            </c:numRef>
          </c:yVal>
          <c:smooth val="0"/>
          <c:extLst>
            <c:ext xmlns:c16="http://schemas.microsoft.com/office/drawing/2014/chart" uri="{C3380CC4-5D6E-409C-BE32-E72D297353CC}">
              <c16:uniqueId val="{00000000-59A2-46FB-BD98-AEA97D468B80}"/>
            </c:ext>
          </c:extLst>
        </c:ser>
        <c:ser>
          <c:idx val="1"/>
          <c:order val="1"/>
          <c:tx>
            <c:v>male</c:v>
          </c:tx>
          <c:spPr>
            <a:ln w="25400" cap="rnd">
              <a:noFill/>
              <a:round/>
            </a:ln>
            <a:effectLst/>
          </c:spPr>
          <c:marker>
            <c:symbol val="circle"/>
            <c:size val="5"/>
            <c:spPr>
              <a:solidFill>
                <a:schemeClr val="accent2"/>
              </a:solidFill>
              <a:ln w="9525">
                <a:solidFill>
                  <a:schemeClr val="accent2"/>
                </a:solidFill>
              </a:ln>
              <a:effectLst/>
            </c:spPr>
          </c:marker>
          <c:xVal>
            <c:numRef>
              <c:f>penguins!$D$167:$D$334</c:f>
              <c:numCache>
                <c:formatCode>General</c:formatCode>
                <c:ptCount val="168"/>
                <c:pt idx="0">
                  <c:v>39.1</c:v>
                </c:pt>
                <c:pt idx="1">
                  <c:v>39.299999999999997</c:v>
                </c:pt>
                <c:pt idx="2">
                  <c:v>39.200000000000003</c:v>
                </c:pt>
                <c:pt idx="3">
                  <c:v>38.6</c:v>
                </c:pt>
                <c:pt idx="4">
                  <c:v>34.6</c:v>
                </c:pt>
                <c:pt idx="5">
                  <c:v>42.5</c:v>
                </c:pt>
                <c:pt idx="6">
                  <c:v>46</c:v>
                </c:pt>
                <c:pt idx="7">
                  <c:v>37.700000000000003</c:v>
                </c:pt>
                <c:pt idx="8">
                  <c:v>38.200000000000003</c:v>
                </c:pt>
                <c:pt idx="9">
                  <c:v>38.799999999999997</c:v>
                </c:pt>
                <c:pt idx="10">
                  <c:v>40.6</c:v>
                </c:pt>
                <c:pt idx="11">
                  <c:v>40.5</c:v>
                </c:pt>
                <c:pt idx="12">
                  <c:v>37.200000000000003</c:v>
                </c:pt>
                <c:pt idx="13">
                  <c:v>40.9</c:v>
                </c:pt>
                <c:pt idx="14">
                  <c:v>39.200000000000003</c:v>
                </c:pt>
                <c:pt idx="15">
                  <c:v>38.799999999999997</c:v>
                </c:pt>
                <c:pt idx="16">
                  <c:v>39.799999999999997</c:v>
                </c:pt>
                <c:pt idx="17">
                  <c:v>40.799999999999997</c:v>
                </c:pt>
                <c:pt idx="18">
                  <c:v>44.1</c:v>
                </c:pt>
                <c:pt idx="19">
                  <c:v>39.6</c:v>
                </c:pt>
                <c:pt idx="20">
                  <c:v>41.1</c:v>
                </c:pt>
                <c:pt idx="21">
                  <c:v>42.3</c:v>
                </c:pt>
                <c:pt idx="22">
                  <c:v>40.1</c:v>
                </c:pt>
                <c:pt idx="23">
                  <c:v>42</c:v>
                </c:pt>
                <c:pt idx="24">
                  <c:v>41.4</c:v>
                </c:pt>
                <c:pt idx="25">
                  <c:v>40.6</c:v>
                </c:pt>
                <c:pt idx="26">
                  <c:v>37.6</c:v>
                </c:pt>
                <c:pt idx="27">
                  <c:v>41.3</c:v>
                </c:pt>
                <c:pt idx="28">
                  <c:v>41.1</c:v>
                </c:pt>
                <c:pt idx="29">
                  <c:v>41.6</c:v>
                </c:pt>
                <c:pt idx="30">
                  <c:v>41.1</c:v>
                </c:pt>
                <c:pt idx="31">
                  <c:v>41.8</c:v>
                </c:pt>
                <c:pt idx="32">
                  <c:v>39.700000000000003</c:v>
                </c:pt>
                <c:pt idx="33">
                  <c:v>45.8</c:v>
                </c:pt>
                <c:pt idx="34">
                  <c:v>42.8</c:v>
                </c:pt>
                <c:pt idx="35">
                  <c:v>37.200000000000003</c:v>
                </c:pt>
                <c:pt idx="36">
                  <c:v>42.1</c:v>
                </c:pt>
                <c:pt idx="37">
                  <c:v>42.9</c:v>
                </c:pt>
                <c:pt idx="38">
                  <c:v>35.1</c:v>
                </c:pt>
                <c:pt idx="39">
                  <c:v>41.3</c:v>
                </c:pt>
                <c:pt idx="40">
                  <c:v>36.299999999999997</c:v>
                </c:pt>
                <c:pt idx="41">
                  <c:v>38.299999999999997</c:v>
                </c:pt>
                <c:pt idx="42">
                  <c:v>41.1</c:v>
                </c:pt>
                <c:pt idx="43">
                  <c:v>39.6</c:v>
                </c:pt>
                <c:pt idx="44">
                  <c:v>40.799999999999997</c:v>
                </c:pt>
                <c:pt idx="45">
                  <c:v>40.299999999999997</c:v>
                </c:pt>
                <c:pt idx="46">
                  <c:v>43.2</c:v>
                </c:pt>
                <c:pt idx="47">
                  <c:v>41</c:v>
                </c:pt>
                <c:pt idx="48">
                  <c:v>37.799999999999997</c:v>
                </c:pt>
                <c:pt idx="49">
                  <c:v>39.700000000000003</c:v>
                </c:pt>
                <c:pt idx="50">
                  <c:v>38.200000000000003</c:v>
                </c:pt>
                <c:pt idx="51">
                  <c:v>43.2</c:v>
                </c:pt>
                <c:pt idx="52">
                  <c:v>45.6</c:v>
                </c:pt>
                <c:pt idx="53">
                  <c:v>42.2</c:v>
                </c:pt>
                <c:pt idx="54">
                  <c:v>42.7</c:v>
                </c:pt>
                <c:pt idx="55">
                  <c:v>37.299999999999997</c:v>
                </c:pt>
                <c:pt idx="56">
                  <c:v>41.1</c:v>
                </c:pt>
                <c:pt idx="57">
                  <c:v>37.700000000000003</c:v>
                </c:pt>
                <c:pt idx="58">
                  <c:v>41.4</c:v>
                </c:pt>
                <c:pt idx="59">
                  <c:v>40.6</c:v>
                </c:pt>
                <c:pt idx="60">
                  <c:v>41.5</c:v>
                </c:pt>
                <c:pt idx="61">
                  <c:v>44.1</c:v>
                </c:pt>
                <c:pt idx="62">
                  <c:v>43.1</c:v>
                </c:pt>
                <c:pt idx="63">
                  <c:v>37.5</c:v>
                </c:pt>
                <c:pt idx="64">
                  <c:v>41.1</c:v>
                </c:pt>
                <c:pt idx="65">
                  <c:v>40.200000000000003</c:v>
                </c:pt>
                <c:pt idx="66">
                  <c:v>39.700000000000003</c:v>
                </c:pt>
                <c:pt idx="67">
                  <c:v>40.6</c:v>
                </c:pt>
                <c:pt idx="68">
                  <c:v>40.700000000000003</c:v>
                </c:pt>
                <c:pt idx="69">
                  <c:v>39</c:v>
                </c:pt>
                <c:pt idx="70">
                  <c:v>39.200000000000003</c:v>
                </c:pt>
                <c:pt idx="71">
                  <c:v>37.799999999999997</c:v>
                </c:pt>
                <c:pt idx="72">
                  <c:v>41.5</c:v>
                </c:pt>
                <c:pt idx="73">
                  <c:v>50</c:v>
                </c:pt>
                <c:pt idx="74">
                  <c:v>50</c:v>
                </c:pt>
                <c:pt idx="75">
                  <c:v>47.6</c:v>
                </c:pt>
                <c:pt idx="76">
                  <c:v>46.7</c:v>
                </c:pt>
                <c:pt idx="77">
                  <c:v>46.8</c:v>
                </c:pt>
                <c:pt idx="78">
                  <c:v>49</c:v>
                </c:pt>
                <c:pt idx="79">
                  <c:v>48.4</c:v>
                </c:pt>
                <c:pt idx="80">
                  <c:v>49.3</c:v>
                </c:pt>
                <c:pt idx="81">
                  <c:v>49.2</c:v>
                </c:pt>
                <c:pt idx="82">
                  <c:v>48.7</c:v>
                </c:pt>
                <c:pt idx="83">
                  <c:v>50.2</c:v>
                </c:pt>
                <c:pt idx="84">
                  <c:v>46.3</c:v>
                </c:pt>
                <c:pt idx="85">
                  <c:v>46.1</c:v>
                </c:pt>
                <c:pt idx="86">
                  <c:v>47.8</c:v>
                </c:pt>
                <c:pt idx="87">
                  <c:v>50</c:v>
                </c:pt>
                <c:pt idx="88">
                  <c:v>47.3</c:v>
                </c:pt>
                <c:pt idx="89">
                  <c:v>59.6</c:v>
                </c:pt>
                <c:pt idx="90">
                  <c:v>48.4</c:v>
                </c:pt>
                <c:pt idx="91">
                  <c:v>44.4</c:v>
                </c:pt>
                <c:pt idx="92">
                  <c:v>48.7</c:v>
                </c:pt>
                <c:pt idx="93">
                  <c:v>49.6</c:v>
                </c:pt>
                <c:pt idx="94">
                  <c:v>49.6</c:v>
                </c:pt>
                <c:pt idx="95">
                  <c:v>50.5</c:v>
                </c:pt>
                <c:pt idx="96">
                  <c:v>50.5</c:v>
                </c:pt>
                <c:pt idx="97">
                  <c:v>45.2</c:v>
                </c:pt>
                <c:pt idx="98">
                  <c:v>48.5</c:v>
                </c:pt>
                <c:pt idx="99">
                  <c:v>50.1</c:v>
                </c:pt>
                <c:pt idx="100">
                  <c:v>45</c:v>
                </c:pt>
                <c:pt idx="101">
                  <c:v>45.5</c:v>
                </c:pt>
                <c:pt idx="102">
                  <c:v>50.4</c:v>
                </c:pt>
                <c:pt idx="103">
                  <c:v>46.2</c:v>
                </c:pt>
                <c:pt idx="104">
                  <c:v>54.3</c:v>
                </c:pt>
                <c:pt idx="105">
                  <c:v>49.8</c:v>
                </c:pt>
                <c:pt idx="106">
                  <c:v>49.5</c:v>
                </c:pt>
                <c:pt idx="107">
                  <c:v>50.7</c:v>
                </c:pt>
                <c:pt idx="108">
                  <c:v>46.4</c:v>
                </c:pt>
                <c:pt idx="109">
                  <c:v>48.2</c:v>
                </c:pt>
                <c:pt idx="110">
                  <c:v>48.6</c:v>
                </c:pt>
                <c:pt idx="111">
                  <c:v>51.1</c:v>
                </c:pt>
                <c:pt idx="112">
                  <c:v>45.2</c:v>
                </c:pt>
                <c:pt idx="113">
                  <c:v>52.5</c:v>
                </c:pt>
                <c:pt idx="114">
                  <c:v>50</c:v>
                </c:pt>
                <c:pt idx="115">
                  <c:v>50.8</c:v>
                </c:pt>
                <c:pt idx="116">
                  <c:v>51.3</c:v>
                </c:pt>
                <c:pt idx="117">
                  <c:v>52.1</c:v>
                </c:pt>
                <c:pt idx="118">
                  <c:v>52.2</c:v>
                </c:pt>
                <c:pt idx="119">
                  <c:v>49.5</c:v>
                </c:pt>
                <c:pt idx="120">
                  <c:v>50.8</c:v>
                </c:pt>
                <c:pt idx="121">
                  <c:v>49.4</c:v>
                </c:pt>
                <c:pt idx="122">
                  <c:v>51.1</c:v>
                </c:pt>
                <c:pt idx="123">
                  <c:v>55.9</c:v>
                </c:pt>
                <c:pt idx="124">
                  <c:v>49.1</c:v>
                </c:pt>
                <c:pt idx="125">
                  <c:v>46.8</c:v>
                </c:pt>
                <c:pt idx="126">
                  <c:v>53.4</c:v>
                </c:pt>
                <c:pt idx="127">
                  <c:v>48.1</c:v>
                </c:pt>
                <c:pt idx="128">
                  <c:v>49.8</c:v>
                </c:pt>
                <c:pt idx="129">
                  <c:v>51.5</c:v>
                </c:pt>
                <c:pt idx="130">
                  <c:v>55.1</c:v>
                </c:pt>
                <c:pt idx="131">
                  <c:v>48.8</c:v>
                </c:pt>
                <c:pt idx="132">
                  <c:v>50.4</c:v>
                </c:pt>
                <c:pt idx="133">
                  <c:v>49.9</c:v>
                </c:pt>
                <c:pt idx="134">
                  <c:v>50</c:v>
                </c:pt>
                <c:pt idx="135">
                  <c:v>51.3</c:v>
                </c:pt>
                <c:pt idx="136">
                  <c:v>52.7</c:v>
                </c:pt>
                <c:pt idx="137">
                  <c:v>51.3</c:v>
                </c:pt>
                <c:pt idx="138">
                  <c:v>51.3</c:v>
                </c:pt>
                <c:pt idx="139">
                  <c:v>51.7</c:v>
                </c:pt>
                <c:pt idx="140">
                  <c:v>52</c:v>
                </c:pt>
                <c:pt idx="141">
                  <c:v>50.5</c:v>
                </c:pt>
                <c:pt idx="142">
                  <c:v>50.3</c:v>
                </c:pt>
                <c:pt idx="143">
                  <c:v>49.2</c:v>
                </c:pt>
                <c:pt idx="144">
                  <c:v>48.5</c:v>
                </c:pt>
                <c:pt idx="145">
                  <c:v>50.6</c:v>
                </c:pt>
                <c:pt idx="146">
                  <c:v>52</c:v>
                </c:pt>
                <c:pt idx="147">
                  <c:v>49.5</c:v>
                </c:pt>
                <c:pt idx="148">
                  <c:v>52.8</c:v>
                </c:pt>
                <c:pt idx="149">
                  <c:v>54.2</c:v>
                </c:pt>
                <c:pt idx="150">
                  <c:v>51</c:v>
                </c:pt>
                <c:pt idx="151">
                  <c:v>49.7</c:v>
                </c:pt>
                <c:pt idx="152">
                  <c:v>52</c:v>
                </c:pt>
                <c:pt idx="153">
                  <c:v>53.5</c:v>
                </c:pt>
                <c:pt idx="154">
                  <c:v>49</c:v>
                </c:pt>
                <c:pt idx="155">
                  <c:v>50.9</c:v>
                </c:pt>
                <c:pt idx="156">
                  <c:v>50.8</c:v>
                </c:pt>
                <c:pt idx="157">
                  <c:v>49</c:v>
                </c:pt>
                <c:pt idx="158">
                  <c:v>51.5</c:v>
                </c:pt>
                <c:pt idx="159">
                  <c:v>51.4</c:v>
                </c:pt>
                <c:pt idx="160">
                  <c:v>50.7</c:v>
                </c:pt>
                <c:pt idx="161">
                  <c:v>52.2</c:v>
                </c:pt>
                <c:pt idx="162">
                  <c:v>49.3</c:v>
                </c:pt>
                <c:pt idx="163">
                  <c:v>50.2</c:v>
                </c:pt>
                <c:pt idx="164">
                  <c:v>51.9</c:v>
                </c:pt>
                <c:pt idx="165">
                  <c:v>55.8</c:v>
                </c:pt>
                <c:pt idx="166">
                  <c:v>49.6</c:v>
                </c:pt>
                <c:pt idx="167">
                  <c:v>50.8</c:v>
                </c:pt>
              </c:numCache>
            </c:numRef>
          </c:xVal>
          <c:yVal>
            <c:numRef>
              <c:f>penguins!$J$167:$J$334</c:f>
              <c:numCache>
                <c:formatCode>General</c:formatCode>
                <c:ptCount val="168"/>
                <c:pt idx="0">
                  <c:v>2.4528881940855958</c:v>
                </c:pt>
                <c:pt idx="1">
                  <c:v>2.3632396454493074</c:v>
                </c:pt>
                <c:pt idx="2">
                  <c:v>3.042352144939608</c:v>
                </c:pt>
                <c:pt idx="3">
                  <c:v>2.550404037692287</c:v>
                </c:pt>
                <c:pt idx="4">
                  <c:v>3.6753650305723542</c:v>
                </c:pt>
                <c:pt idx="5">
                  <c:v>2.4913494809688581</c:v>
                </c:pt>
                <c:pt idx="6">
                  <c:v>1.9848771266540643</c:v>
                </c:pt>
                <c:pt idx="7">
                  <c:v>2.5329102435111763</c:v>
                </c:pt>
                <c:pt idx="8">
                  <c:v>2.7068885173103805</c:v>
                </c:pt>
                <c:pt idx="9">
                  <c:v>2.524178977574663</c:v>
                </c:pt>
                <c:pt idx="10">
                  <c:v>2.1536557548108419</c:v>
                </c:pt>
                <c:pt idx="11">
                  <c:v>2.4081694863587866</c:v>
                </c:pt>
                <c:pt idx="12">
                  <c:v>2.8182448838015954</c:v>
                </c:pt>
                <c:pt idx="13">
                  <c:v>2.3314064358773563</c:v>
                </c:pt>
                <c:pt idx="14">
                  <c:v>2.7006976259891706</c:v>
                </c:pt>
                <c:pt idx="15">
                  <c:v>2.6238176214262943</c:v>
                </c:pt>
                <c:pt idx="16">
                  <c:v>2.9355319310118437</c:v>
                </c:pt>
                <c:pt idx="17">
                  <c:v>2.3428489042675897</c:v>
                </c:pt>
                <c:pt idx="18">
                  <c:v>2.2624318056776751</c:v>
                </c:pt>
                <c:pt idx="19">
                  <c:v>2.9333741454953572</c:v>
                </c:pt>
                <c:pt idx="20">
                  <c:v>2.0275750202757501</c:v>
                </c:pt>
                <c:pt idx="21">
                  <c:v>2.3193557221020633</c:v>
                </c:pt>
                <c:pt idx="22">
                  <c:v>2.674112723179582</c:v>
                </c:pt>
                <c:pt idx="23">
                  <c:v>2.295918367346939</c:v>
                </c:pt>
                <c:pt idx="24">
                  <c:v>2.158743494597307</c:v>
                </c:pt>
                <c:pt idx="25">
                  <c:v>2.3053216530369576</c:v>
                </c:pt>
                <c:pt idx="26">
                  <c:v>2.6525011317338159</c:v>
                </c:pt>
                <c:pt idx="27">
                  <c:v>2.5796012171027565</c:v>
                </c:pt>
                <c:pt idx="28">
                  <c:v>2.3975704619319091</c:v>
                </c:pt>
                <c:pt idx="29">
                  <c:v>2.2824981508875739</c:v>
                </c:pt>
                <c:pt idx="30">
                  <c:v>2.4271700972644017</c:v>
                </c:pt>
                <c:pt idx="31">
                  <c:v>2.5468739268789635</c:v>
                </c:pt>
                <c:pt idx="32">
                  <c:v>2.4744779803183827</c:v>
                </c:pt>
                <c:pt idx="33">
                  <c:v>1.9784138365019737</c:v>
                </c:pt>
                <c:pt idx="34">
                  <c:v>2.3200716219757189</c:v>
                </c:pt>
                <c:pt idx="35">
                  <c:v>2.8182448838015954</c:v>
                </c:pt>
                <c:pt idx="36">
                  <c:v>2.2568141682793486</c:v>
                </c:pt>
                <c:pt idx="37">
                  <c:v>2.5537787775550016</c:v>
                </c:pt>
                <c:pt idx="38">
                  <c:v>3.4090632381230672</c:v>
                </c:pt>
                <c:pt idx="39">
                  <c:v>2.0812691637988148</c:v>
                </c:pt>
                <c:pt idx="40">
                  <c:v>2.8838345893191879</c:v>
                </c:pt>
                <c:pt idx="41">
                  <c:v>2.6927717824785775</c:v>
                </c:pt>
                <c:pt idx="42">
                  <c:v>2.5455686385943723</c:v>
                </c:pt>
                <c:pt idx="43">
                  <c:v>2.8377206407509434</c:v>
                </c:pt>
                <c:pt idx="44">
                  <c:v>2.583141099577086</c:v>
                </c:pt>
                <c:pt idx="45">
                  <c:v>2.6784229937996051</c:v>
                </c:pt>
                <c:pt idx="46">
                  <c:v>2.1969307270233194</c:v>
                </c:pt>
                <c:pt idx="47">
                  <c:v>2.8108268887566923</c:v>
                </c:pt>
                <c:pt idx="48">
                  <c:v>2.9744408051286366</c:v>
                </c:pt>
                <c:pt idx="49">
                  <c:v>2.2524094436231432</c:v>
                </c:pt>
                <c:pt idx="50">
                  <c:v>2.6726241056988567</c:v>
                </c:pt>
                <c:pt idx="51">
                  <c:v>2.5586205418381343</c:v>
                </c:pt>
                <c:pt idx="52">
                  <c:v>2.2122191443521082</c:v>
                </c:pt>
                <c:pt idx="53">
                  <c:v>2.4005525482356638</c:v>
                </c:pt>
                <c:pt idx="54">
                  <c:v>2.2349708493986142</c:v>
                </c:pt>
                <c:pt idx="55">
                  <c:v>2.7133092310014453</c:v>
                </c:pt>
                <c:pt idx="56">
                  <c:v>1.9683757496107648</c:v>
                </c:pt>
                <c:pt idx="57">
                  <c:v>2.4625516256358657</c:v>
                </c:pt>
                <c:pt idx="58">
                  <c:v>2.2608462274498824</c:v>
                </c:pt>
                <c:pt idx="59">
                  <c:v>2.4266543716178504</c:v>
                </c:pt>
                <c:pt idx="60">
                  <c:v>2.496733923646393</c:v>
                </c:pt>
                <c:pt idx="61">
                  <c:v>2.0567561869797046</c:v>
                </c:pt>
                <c:pt idx="62">
                  <c:v>1.8841414505735863</c:v>
                </c:pt>
                <c:pt idx="63">
                  <c:v>3.1822222222222223</c:v>
                </c:pt>
                <c:pt idx="64">
                  <c:v>2.3087715559344306</c:v>
                </c:pt>
                <c:pt idx="65">
                  <c:v>2.4597163436548599</c:v>
                </c:pt>
                <c:pt idx="66">
                  <c:v>2.6965465170136222</c:v>
                </c:pt>
                <c:pt idx="67">
                  <c:v>2.1081559853430076</c:v>
                </c:pt>
                <c:pt idx="68">
                  <c:v>2.2487307499592508</c:v>
                </c:pt>
                <c:pt idx="69">
                  <c:v>2.3997370151216306</c:v>
                </c:pt>
                <c:pt idx="70">
                  <c:v>2.7657746772178253</c:v>
                </c:pt>
                <c:pt idx="71">
                  <c:v>2.6245065927605618</c:v>
                </c:pt>
                <c:pt idx="72">
                  <c:v>2.3225431847873423</c:v>
                </c:pt>
                <c:pt idx="73">
                  <c:v>2.2799999999999998</c:v>
                </c:pt>
                <c:pt idx="74">
                  <c:v>2.2799999999999998</c:v>
                </c:pt>
                <c:pt idx="75">
                  <c:v>2.3833062636819431</c:v>
                </c:pt>
                <c:pt idx="76">
                  <c:v>2.3843476745732244</c:v>
                </c:pt>
                <c:pt idx="77">
                  <c:v>2.3513404923661336</c:v>
                </c:pt>
                <c:pt idx="78">
                  <c:v>2.3115368596418158</c:v>
                </c:pt>
                <c:pt idx="79">
                  <c:v>2.4972679461785399</c:v>
                </c:pt>
                <c:pt idx="80">
                  <c:v>2.4069220609835877</c:v>
                </c:pt>
                <c:pt idx="81">
                  <c:v>2.6026174895895298</c:v>
                </c:pt>
                <c:pt idx="82">
                  <c:v>2.2557754175292724</c:v>
                </c:pt>
                <c:pt idx="83">
                  <c:v>2.2618688592244562</c:v>
                </c:pt>
                <c:pt idx="84">
                  <c:v>2.355751064752833</c:v>
                </c:pt>
                <c:pt idx="85">
                  <c:v>2.3997628469657117</c:v>
                </c:pt>
                <c:pt idx="86">
                  <c:v>2.4728208539766463</c:v>
                </c:pt>
                <c:pt idx="87">
                  <c:v>2.2200000000000002</c:v>
                </c:pt>
                <c:pt idx="88">
                  <c:v>2.346588953600115</c:v>
                </c:pt>
                <c:pt idx="89">
                  <c:v>1.703189045538489</c:v>
                </c:pt>
                <c:pt idx="90">
                  <c:v>2.3051704118571137</c:v>
                </c:pt>
                <c:pt idx="91">
                  <c:v>2.6631361090820551</c:v>
                </c:pt>
                <c:pt idx="92">
                  <c:v>2.2557754175292724</c:v>
                </c:pt>
                <c:pt idx="93">
                  <c:v>2.3169224765868885</c:v>
                </c:pt>
                <c:pt idx="94">
                  <c:v>1.9307687304890737</c:v>
                </c:pt>
                <c:pt idx="95">
                  <c:v>2.1762572296833644</c:v>
                </c:pt>
                <c:pt idx="96">
                  <c:v>2.1174394667189493</c:v>
                </c:pt>
                <c:pt idx="97">
                  <c:v>2.5941733886756988</c:v>
                </c:pt>
                <c:pt idx="98">
                  <c:v>2.2531618662982251</c:v>
                </c:pt>
                <c:pt idx="99">
                  <c:v>1.9920239361596168</c:v>
                </c:pt>
                <c:pt idx="100">
                  <c:v>2.4938271604938271</c:v>
                </c:pt>
                <c:pt idx="101">
                  <c:v>2.4151672503320856</c:v>
                </c:pt>
                <c:pt idx="102">
                  <c:v>2.184901738473167</c:v>
                </c:pt>
                <c:pt idx="103">
                  <c:v>2.4830868986713144</c:v>
                </c:pt>
                <c:pt idx="104">
                  <c:v>1.9162350898256397</c:v>
                </c:pt>
                <c:pt idx="105">
                  <c:v>2.2983500266124746</c:v>
                </c:pt>
                <c:pt idx="106">
                  <c:v>2.3671053974084275</c:v>
                </c:pt>
                <c:pt idx="107">
                  <c:v>2.15912141264895</c:v>
                </c:pt>
                <c:pt idx="108">
                  <c:v>2.322384066587396</c:v>
                </c:pt>
                <c:pt idx="109">
                  <c:v>2.1952101375665016</c:v>
                </c:pt>
                <c:pt idx="110">
                  <c:v>2.4555877322223916</c:v>
                </c:pt>
                <c:pt idx="111">
                  <c:v>2.297785317917747</c:v>
                </c:pt>
                <c:pt idx="112">
                  <c:v>2.9123267287963031</c:v>
                </c:pt>
                <c:pt idx="113">
                  <c:v>1.9773242630385488</c:v>
                </c:pt>
                <c:pt idx="114">
                  <c:v>2.14</c:v>
                </c:pt>
                <c:pt idx="115">
                  <c:v>2.1700043400086799</c:v>
                </c:pt>
                <c:pt idx="116">
                  <c:v>2.0139150127864607</c:v>
                </c:pt>
                <c:pt idx="117">
                  <c:v>2.0446432189683943</c:v>
                </c:pt>
                <c:pt idx="118">
                  <c:v>1.9817677368212445</c:v>
                </c:pt>
                <c:pt idx="119">
                  <c:v>2.305887154372003</c:v>
                </c:pt>
                <c:pt idx="120">
                  <c:v>2.0150040300080603</c:v>
                </c:pt>
                <c:pt idx="121">
                  <c:v>2.0181448638725437</c:v>
                </c:pt>
                <c:pt idx="122">
                  <c:v>2.0105621531780287</c:v>
                </c:pt>
                <c:pt idx="123">
                  <c:v>1.7921089602247817</c:v>
                </c:pt>
                <c:pt idx="124">
                  <c:v>2.2813909018130838</c:v>
                </c:pt>
                <c:pt idx="125">
                  <c:v>2.5111403316531522</c:v>
                </c:pt>
                <c:pt idx="126">
                  <c:v>1.9287688142630701</c:v>
                </c:pt>
                <c:pt idx="127">
                  <c:v>2.3772373044722315</c:v>
                </c:pt>
                <c:pt idx="128">
                  <c:v>2.3991548523410917</c:v>
                </c:pt>
                <c:pt idx="129">
                  <c:v>2.0737110000942596</c:v>
                </c:pt>
                <c:pt idx="130">
                  <c:v>1.9268711236128997</c:v>
                </c:pt>
                <c:pt idx="131">
                  <c:v>2.519484009674819</c:v>
                </c:pt>
                <c:pt idx="132">
                  <c:v>2.2636369362559838</c:v>
                </c:pt>
                <c:pt idx="133">
                  <c:v>2.1686659892932161</c:v>
                </c:pt>
                <c:pt idx="134">
                  <c:v>1.56</c:v>
                </c:pt>
                <c:pt idx="135">
                  <c:v>1.3869414710699211</c:v>
                </c:pt>
                <c:pt idx="136">
                  <c:v>1.34123552095748</c:v>
                </c:pt>
                <c:pt idx="137">
                  <c:v>1.4249398675375902</c:v>
                </c:pt>
                <c:pt idx="138">
                  <c:v>1.4059406693037555</c:v>
                </c:pt>
                <c:pt idx="139">
                  <c:v>1.4123289772493441</c:v>
                </c:pt>
                <c:pt idx="140">
                  <c:v>1.4977810650887573</c:v>
                </c:pt>
                <c:pt idx="141">
                  <c:v>1.5880796000392119</c:v>
                </c:pt>
                <c:pt idx="142">
                  <c:v>1.3043014280124423</c:v>
                </c:pt>
                <c:pt idx="143">
                  <c:v>1.8177011038403064</c:v>
                </c:pt>
                <c:pt idx="144">
                  <c:v>1.4454245934743331</c:v>
                </c:pt>
                <c:pt idx="145">
                  <c:v>1.4841662891155931</c:v>
                </c:pt>
                <c:pt idx="146">
                  <c:v>1.5347633136094674</c:v>
                </c:pt>
                <c:pt idx="147">
                  <c:v>1.550862156922763</c:v>
                </c:pt>
                <c:pt idx="148">
                  <c:v>1.6320879247015612</c:v>
                </c:pt>
                <c:pt idx="149">
                  <c:v>1.4637600250541249</c:v>
                </c:pt>
                <c:pt idx="150">
                  <c:v>1.5763168012302959</c:v>
                </c:pt>
                <c:pt idx="151">
                  <c:v>1.457436773558858</c:v>
                </c:pt>
                <c:pt idx="152">
                  <c:v>1.7751479289940828</c:v>
                </c:pt>
                <c:pt idx="153">
                  <c:v>1.5721897108917808</c:v>
                </c:pt>
                <c:pt idx="154">
                  <c:v>1.6451478550603915</c:v>
                </c:pt>
                <c:pt idx="155">
                  <c:v>1.3702278438017454</c:v>
                </c:pt>
                <c:pt idx="156">
                  <c:v>1.7243784487568976</c:v>
                </c:pt>
                <c:pt idx="157">
                  <c:v>1.7909204498125781</c:v>
                </c:pt>
                <c:pt idx="158">
                  <c:v>1.2253746818738807</c:v>
                </c:pt>
                <c:pt idx="159">
                  <c:v>1.4951021211524778</c:v>
                </c:pt>
                <c:pt idx="160">
                  <c:v>1.5755750849059906</c:v>
                </c:pt>
                <c:pt idx="161">
                  <c:v>1.2661293874135728</c:v>
                </c:pt>
                <c:pt idx="162">
                  <c:v>1.6663306576040224</c:v>
                </c:pt>
                <c:pt idx="163">
                  <c:v>1.5079125728163043</c:v>
                </c:pt>
                <c:pt idx="164">
                  <c:v>1.466433522299071</c:v>
                </c:pt>
                <c:pt idx="165">
                  <c:v>1.2846700325021518</c:v>
                </c:pt>
                <c:pt idx="166">
                  <c:v>1.5344530437044743</c:v>
                </c:pt>
                <c:pt idx="167">
                  <c:v>1.588753177506355</c:v>
                </c:pt>
              </c:numCache>
            </c:numRef>
          </c:yVal>
          <c:smooth val="0"/>
          <c:extLst>
            <c:ext xmlns:c16="http://schemas.microsoft.com/office/drawing/2014/chart" uri="{C3380CC4-5D6E-409C-BE32-E72D297353CC}">
              <c16:uniqueId val="{00000001-59A2-46FB-BD98-AEA97D468B80}"/>
            </c:ext>
          </c:extLst>
        </c:ser>
        <c:dLbls>
          <c:showLegendKey val="0"/>
          <c:showVal val="0"/>
          <c:showCatName val="0"/>
          <c:showSerName val="0"/>
          <c:showPercent val="0"/>
          <c:showBubbleSize val="0"/>
        </c:dLbls>
        <c:axId val="1232589439"/>
        <c:axId val="1232589919"/>
      </c:scatterChart>
      <c:valAx>
        <c:axId val="1232589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32589919"/>
        <c:crosses val="autoZero"/>
        <c:crossBetween val="midCat"/>
      </c:valAx>
      <c:valAx>
        <c:axId val="123258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32589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tx>
            <c:strRef>
              <c:f>penguins!$J$1</c:f>
              <c:strCache>
                <c:ptCount val="1"/>
                <c:pt idx="0">
                  <c:v>BMI</c:v>
                </c:pt>
              </c:strCache>
            </c:strRef>
          </c:tx>
          <c:spPr>
            <a:solidFill>
              <a:schemeClr val="accent2">
                <a:alpha val="75000"/>
              </a:schemeClr>
            </a:solidFill>
            <a:ln>
              <a:noFill/>
            </a:ln>
            <a:effectLst/>
          </c:spPr>
          <c:invertIfNegative val="0"/>
          <c:xVal>
            <c:numRef>
              <c:f>penguins!$E$2:$E$335</c:f>
              <c:numCache>
                <c:formatCode>General</c:formatCode>
                <c:ptCount val="334"/>
                <c:pt idx="0">
                  <c:v>17.399999999999999</c:v>
                </c:pt>
                <c:pt idx="1">
                  <c:v>18</c:v>
                </c:pt>
                <c:pt idx="2">
                  <c:v>19.3</c:v>
                </c:pt>
                <c:pt idx="3">
                  <c:v>17.8</c:v>
                </c:pt>
                <c:pt idx="4">
                  <c:v>17.600000000000001</c:v>
                </c:pt>
                <c:pt idx="5">
                  <c:v>17.8</c:v>
                </c:pt>
                <c:pt idx="6">
                  <c:v>19</c:v>
                </c:pt>
                <c:pt idx="7">
                  <c:v>18.399999999999999</c:v>
                </c:pt>
                <c:pt idx="8">
                  <c:v>18.3</c:v>
                </c:pt>
                <c:pt idx="9">
                  <c:v>19.2</c:v>
                </c:pt>
                <c:pt idx="10">
                  <c:v>18.899999999999999</c:v>
                </c:pt>
                <c:pt idx="11">
                  <c:v>17.899999999999999</c:v>
                </c:pt>
                <c:pt idx="12">
                  <c:v>18.600000000000001</c:v>
                </c:pt>
                <c:pt idx="13">
                  <c:v>16.7</c:v>
                </c:pt>
                <c:pt idx="14">
                  <c:v>17.8</c:v>
                </c:pt>
                <c:pt idx="15">
                  <c:v>17</c:v>
                </c:pt>
                <c:pt idx="16">
                  <c:v>18.5</c:v>
                </c:pt>
                <c:pt idx="17">
                  <c:v>19.3</c:v>
                </c:pt>
                <c:pt idx="18">
                  <c:v>18</c:v>
                </c:pt>
                <c:pt idx="19">
                  <c:v>18.5</c:v>
                </c:pt>
                <c:pt idx="20">
                  <c:v>16.899999999999999</c:v>
                </c:pt>
                <c:pt idx="21">
                  <c:v>17.899999999999999</c:v>
                </c:pt>
                <c:pt idx="22">
                  <c:v>17.7</c:v>
                </c:pt>
                <c:pt idx="23">
                  <c:v>17.899999999999999</c:v>
                </c:pt>
                <c:pt idx="24">
                  <c:v>18.100000000000001</c:v>
                </c:pt>
                <c:pt idx="25">
                  <c:v>17.5</c:v>
                </c:pt>
                <c:pt idx="26">
                  <c:v>16.600000000000001</c:v>
                </c:pt>
                <c:pt idx="27">
                  <c:v>16.899999999999999</c:v>
                </c:pt>
                <c:pt idx="28">
                  <c:v>17</c:v>
                </c:pt>
                <c:pt idx="29">
                  <c:v>17.100000000000001</c:v>
                </c:pt>
                <c:pt idx="30">
                  <c:v>16.2</c:v>
                </c:pt>
                <c:pt idx="31">
                  <c:v>16.600000000000001</c:v>
                </c:pt>
                <c:pt idx="32">
                  <c:v>19</c:v>
                </c:pt>
                <c:pt idx="33">
                  <c:v>17.2</c:v>
                </c:pt>
                <c:pt idx="34">
                  <c:v>17.5</c:v>
                </c:pt>
                <c:pt idx="35">
                  <c:v>16.8</c:v>
                </c:pt>
                <c:pt idx="36">
                  <c:v>16.100000000000001</c:v>
                </c:pt>
                <c:pt idx="37">
                  <c:v>17.2</c:v>
                </c:pt>
                <c:pt idx="38">
                  <c:v>18.8</c:v>
                </c:pt>
                <c:pt idx="39">
                  <c:v>17.8</c:v>
                </c:pt>
                <c:pt idx="40">
                  <c:v>18.600000000000001</c:v>
                </c:pt>
                <c:pt idx="41">
                  <c:v>18.8</c:v>
                </c:pt>
                <c:pt idx="42">
                  <c:v>18</c:v>
                </c:pt>
                <c:pt idx="43">
                  <c:v>17.100000000000001</c:v>
                </c:pt>
                <c:pt idx="44">
                  <c:v>17.3</c:v>
                </c:pt>
                <c:pt idx="45">
                  <c:v>18.600000000000001</c:v>
                </c:pt>
                <c:pt idx="46">
                  <c:v>16.100000000000001</c:v>
                </c:pt>
                <c:pt idx="47">
                  <c:v>17.899999999999999</c:v>
                </c:pt>
                <c:pt idx="48">
                  <c:v>16</c:v>
                </c:pt>
                <c:pt idx="49">
                  <c:v>18.600000000000001</c:v>
                </c:pt>
                <c:pt idx="50">
                  <c:v>17.2</c:v>
                </c:pt>
                <c:pt idx="51">
                  <c:v>17</c:v>
                </c:pt>
                <c:pt idx="52">
                  <c:v>16.5</c:v>
                </c:pt>
                <c:pt idx="53">
                  <c:v>17.7</c:v>
                </c:pt>
                <c:pt idx="54">
                  <c:v>20.7</c:v>
                </c:pt>
                <c:pt idx="55">
                  <c:v>17</c:v>
                </c:pt>
                <c:pt idx="56">
                  <c:v>17</c:v>
                </c:pt>
                <c:pt idx="57">
                  <c:v>17.2</c:v>
                </c:pt>
                <c:pt idx="58">
                  <c:v>17</c:v>
                </c:pt>
                <c:pt idx="59">
                  <c:v>15.9</c:v>
                </c:pt>
                <c:pt idx="60">
                  <c:v>17.600000000000001</c:v>
                </c:pt>
                <c:pt idx="61">
                  <c:v>17.100000000000001</c:v>
                </c:pt>
                <c:pt idx="62">
                  <c:v>17.899999999999999</c:v>
                </c:pt>
                <c:pt idx="63">
                  <c:v>18.5</c:v>
                </c:pt>
                <c:pt idx="64">
                  <c:v>17.600000000000001</c:v>
                </c:pt>
                <c:pt idx="65">
                  <c:v>17.5</c:v>
                </c:pt>
                <c:pt idx="66">
                  <c:v>16.5</c:v>
                </c:pt>
                <c:pt idx="67">
                  <c:v>17.100000000000001</c:v>
                </c:pt>
                <c:pt idx="68">
                  <c:v>15.5</c:v>
                </c:pt>
                <c:pt idx="69">
                  <c:v>16.8</c:v>
                </c:pt>
                <c:pt idx="70">
                  <c:v>18.399999999999999</c:v>
                </c:pt>
                <c:pt idx="71">
                  <c:v>17.8</c:v>
                </c:pt>
                <c:pt idx="72">
                  <c:v>17.100000000000001</c:v>
                </c:pt>
                <c:pt idx="73">
                  <c:v>13.2</c:v>
                </c:pt>
                <c:pt idx="74">
                  <c:v>14.1</c:v>
                </c:pt>
                <c:pt idx="75">
                  <c:v>13.5</c:v>
                </c:pt>
                <c:pt idx="76">
                  <c:v>14.6</c:v>
                </c:pt>
                <c:pt idx="77">
                  <c:v>13.4</c:v>
                </c:pt>
                <c:pt idx="78">
                  <c:v>13.7</c:v>
                </c:pt>
                <c:pt idx="79">
                  <c:v>13.7</c:v>
                </c:pt>
                <c:pt idx="80">
                  <c:v>14.6</c:v>
                </c:pt>
                <c:pt idx="81">
                  <c:v>13.5</c:v>
                </c:pt>
                <c:pt idx="82">
                  <c:v>14.5</c:v>
                </c:pt>
                <c:pt idx="83">
                  <c:v>14.5</c:v>
                </c:pt>
                <c:pt idx="84">
                  <c:v>14.5</c:v>
                </c:pt>
                <c:pt idx="85">
                  <c:v>13.1</c:v>
                </c:pt>
                <c:pt idx="86">
                  <c:v>14.3</c:v>
                </c:pt>
                <c:pt idx="87">
                  <c:v>14.2</c:v>
                </c:pt>
                <c:pt idx="88">
                  <c:v>14.5</c:v>
                </c:pt>
                <c:pt idx="89">
                  <c:v>14.8</c:v>
                </c:pt>
                <c:pt idx="90">
                  <c:v>13.7</c:v>
                </c:pt>
                <c:pt idx="91">
                  <c:v>13.6</c:v>
                </c:pt>
                <c:pt idx="92">
                  <c:v>13.7</c:v>
                </c:pt>
                <c:pt idx="93">
                  <c:v>13.7</c:v>
                </c:pt>
                <c:pt idx="94">
                  <c:v>13.9</c:v>
                </c:pt>
                <c:pt idx="95">
                  <c:v>13.9</c:v>
                </c:pt>
                <c:pt idx="96">
                  <c:v>13.3</c:v>
                </c:pt>
                <c:pt idx="97">
                  <c:v>14.2</c:v>
                </c:pt>
                <c:pt idx="98">
                  <c:v>14.4</c:v>
                </c:pt>
                <c:pt idx="99">
                  <c:v>14.4</c:v>
                </c:pt>
                <c:pt idx="100">
                  <c:v>13.9</c:v>
                </c:pt>
                <c:pt idx="101">
                  <c:v>14.5</c:v>
                </c:pt>
                <c:pt idx="102">
                  <c:v>13.8</c:v>
                </c:pt>
                <c:pt idx="103">
                  <c:v>13.9</c:v>
                </c:pt>
                <c:pt idx="104">
                  <c:v>14.2</c:v>
                </c:pt>
                <c:pt idx="105">
                  <c:v>14.2</c:v>
                </c:pt>
                <c:pt idx="106">
                  <c:v>15</c:v>
                </c:pt>
                <c:pt idx="107">
                  <c:v>14.8</c:v>
                </c:pt>
                <c:pt idx="108">
                  <c:v>15</c:v>
                </c:pt>
                <c:pt idx="109">
                  <c:v>14.2</c:v>
                </c:pt>
                <c:pt idx="110">
                  <c:v>13.8</c:v>
                </c:pt>
                <c:pt idx="111">
                  <c:v>14.5</c:v>
                </c:pt>
                <c:pt idx="112">
                  <c:v>14.6</c:v>
                </c:pt>
                <c:pt idx="113">
                  <c:v>13.8</c:v>
                </c:pt>
                <c:pt idx="114">
                  <c:v>14.4</c:v>
                </c:pt>
                <c:pt idx="115">
                  <c:v>14</c:v>
                </c:pt>
                <c:pt idx="116">
                  <c:v>15</c:v>
                </c:pt>
                <c:pt idx="117">
                  <c:v>14.5</c:v>
                </c:pt>
                <c:pt idx="118">
                  <c:v>14.7</c:v>
                </c:pt>
                <c:pt idx="119">
                  <c:v>14.6</c:v>
                </c:pt>
                <c:pt idx="120">
                  <c:v>14.4</c:v>
                </c:pt>
                <c:pt idx="121">
                  <c:v>15</c:v>
                </c:pt>
                <c:pt idx="122">
                  <c:v>15.5</c:v>
                </c:pt>
                <c:pt idx="123">
                  <c:v>14.7</c:v>
                </c:pt>
                <c:pt idx="124">
                  <c:v>14</c:v>
                </c:pt>
                <c:pt idx="125">
                  <c:v>15.2</c:v>
                </c:pt>
                <c:pt idx="126">
                  <c:v>15.2</c:v>
                </c:pt>
                <c:pt idx="127">
                  <c:v>14.1</c:v>
                </c:pt>
                <c:pt idx="128">
                  <c:v>13.7</c:v>
                </c:pt>
                <c:pt idx="129">
                  <c:v>14.3</c:v>
                </c:pt>
                <c:pt idx="130">
                  <c:v>14.8</c:v>
                </c:pt>
                <c:pt idx="131">
                  <c:v>17.899999999999999</c:v>
                </c:pt>
                <c:pt idx="132">
                  <c:v>18.7</c:v>
                </c:pt>
                <c:pt idx="133">
                  <c:v>17.8</c:v>
                </c:pt>
                <c:pt idx="134">
                  <c:v>18.2</c:v>
                </c:pt>
                <c:pt idx="135">
                  <c:v>18.899999999999999</c:v>
                </c:pt>
                <c:pt idx="136">
                  <c:v>17.8</c:v>
                </c:pt>
                <c:pt idx="137">
                  <c:v>17.3</c:v>
                </c:pt>
                <c:pt idx="138">
                  <c:v>17.100000000000001</c:v>
                </c:pt>
                <c:pt idx="139">
                  <c:v>17.8</c:v>
                </c:pt>
                <c:pt idx="140">
                  <c:v>18.600000000000001</c:v>
                </c:pt>
                <c:pt idx="141">
                  <c:v>17.3</c:v>
                </c:pt>
                <c:pt idx="142">
                  <c:v>16.600000000000001</c:v>
                </c:pt>
                <c:pt idx="143">
                  <c:v>17.899999999999999</c:v>
                </c:pt>
                <c:pt idx="144">
                  <c:v>18.399999999999999</c:v>
                </c:pt>
                <c:pt idx="145">
                  <c:v>17.8</c:v>
                </c:pt>
                <c:pt idx="146">
                  <c:v>16.600000000000001</c:v>
                </c:pt>
                <c:pt idx="147">
                  <c:v>16.7</c:v>
                </c:pt>
                <c:pt idx="148">
                  <c:v>16.8</c:v>
                </c:pt>
                <c:pt idx="149">
                  <c:v>18.3</c:v>
                </c:pt>
                <c:pt idx="150">
                  <c:v>16.600000000000001</c:v>
                </c:pt>
                <c:pt idx="151">
                  <c:v>17.5</c:v>
                </c:pt>
                <c:pt idx="152">
                  <c:v>17</c:v>
                </c:pt>
                <c:pt idx="153">
                  <c:v>17.899999999999999</c:v>
                </c:pt>
                <c:pt idx="154">
                  <c:v>17.899999999999999</c:v>
                </c:pt>
                <c:pt idx="155">
                  <c:v>17.3</c:v>
                </c:pt>
                <c:pt idx="156">
                  <c:v>16.399999999999999</c:v>
                </c:pt>
                <c:pt idx="157">
                  <c:v>17.3</c:v>
                </c:pt>
                <c:pt idx="158">
                  <c:v>17.3</c:v>
                </c:pt>
                <c:pt idx="159">
                  <c:v>16.600000000000001</c:v>
                </c:pt>
                <c:pt idx="160">
                  <c:v>19.399999999999999</c:v>
                </c:pt>
                <c:pt idx="161">
                  <c:v>16.5</c:v>
                </c:pt>
                <c:pt idx="162">
                  <c:v>17</c:v>
                </c:pt>
                <c:pt idx="163">
                  <c:v>18.100000000000001</c:v>
                </c:pt>
                <c:pt idx="164">
                  <c:v>18.7</c:v>
                </c:pt>
                <c:pt idx="165">
                  <c:v>18.7</c:v>
                </c:pt>
                <c:pt idx="166">
                  <c:v>20.6</c:v>
                </c:pt>
                <c:pt idx="167">
                  <c:v>19.600000000000001</c:v>
                </c:pt>
                <c:pt idx="168">
                  <c:v>21.2</c:v>
                </c:pt>
                <c:pt idx="169">
                  <c:v>21.1</c:v>
                </c:pt>
                <c:pt idx="170">
                  <c:v>20.7</c:v>
                </c:pt>
                <c:pt idx="171">
                  <c:v>21.5</c:v>
                </c:pt>
                <c:pt idx="172">
                  <c:v>18.7</c:v>
                </c:pt>
                <c:pt idx="173">
                  <c:v>18.100000000000001</c:v>
                </c:pt>
                <c:pt idx="174">
                  <c:v>17.2</c:v>
                </c:pt>
                <c:pt idx="175">
                  <c:v>18.600000000000001</c:v>
                </c:pt>
                <c:pt idx="176">
                  <c:v>18.899999999999999</c:v>
                </c:pt>
                <c:pt idx="177">
                  <c:v>18.100000000000001</c:v>
                </c:pt>
                <c:pt idx="178">
                  <c:v>18.899999999999999</c:v>
                </c:pt>
                <c:pt idx="179">
                  <c:v>21.1</c:v>
                </c:pt>
                <c:pt idx="180">
                  <c:v>20</c:v>
                </c:pt>
                <c:pt idx="181">
                  <c:v>19.100000000000001</c:v>
                </c:pt>
                <c:pt idx="182">
                  <c:v>18.399999999999999</c:v>
                </c:pt>
                <c:pt idx="183">
                  <c:v>19.7</c:v>
                </c:pt>
                <c:pt idx="184">
                  <c:v>18.8</c:v>
                </c:pt>
                <c:pt idx="185">
                  <c:v>19</c:v>
                </c:pt>
                <c:pt idx="186">
                  <c:v>21.2</c:v>
                </c:pt>
                <c:pt idx="187">
                  <c:v>18.899999999999999</c:v>
                </c:pt>
                <c:pt idx="188">
                  <c:v>19.5</c:v>
                </c:pt>
                <c:pt idx="189">
                  <c:v>18.600000000000001</c:v>
                </c:pt>
                <c:pt idx="190">
                  <c:v>18.8</c:v>
                </c:pt>
                <c:pt idx="191">
                  <c:v>19.100000000000001</c:v>
                </c:pt>
                <c:pt idx="192">
                  <c:v>21.1</c:v>
                </c:pt>
                <c:pt idx="193">
                  <c:v>18.2</c:v>
                </c:pt>
                <c:pt idx="194">
                  <c:v>18</c:v>
                </c:pt>
                <c:pt idx="195">
                  <c:v>19.100000000000001</c:v>
                </c:pt>
                <c:pt idx="196">
                  <c:v>19.399999999999999</c:v>
                </c:pt>
                <c:pt idx="197">
                  <c:v>18.399999999999999</c:v>
                </c:pt>
                <c:pt idx="198">
                  <c:v>18.899999999999999</c:v>
                </c:pt>
                <c:pt idx="199">
                  <c:v>18.5</c:v>
                </c:pt>
                <c:pt idx="200">
                  <c:v>19.399999999999999</c:v>
                </c:pt>
                <c:pt idx="201">
                  <c:v>19.100000000000001</c:v>
                </c:pt>
                <c:pt idx="202">
                  <c:v>17.600000000000001</c:v>
                </c:pt>
                <c:pt idx="203">
                  <c:v>19.399999999999999</c:v>
                </c:pt>
                <c:pt idx="204">
                  <c:v>20.3</c:v>
                </c:pt>
                <c:pt idx="205">
                  <c:v>19.5</c:v>
                </c:pt>
                <c:pt idx="206">
                  <c:v>19.2</c:v>
                </c:pt>
                <c:pt idx="207">
                  <c:v>18.100000000000001</c:v>
                </c:pt>
                <c:pt idx="208">
                  <c:v>18.100000000000001</c:v>
                </c:pt>
                <c:pt idx="209">
                  <c:v>18.899999999999999</c:v>
                </c:pt>
                <c:pt idx="210">
                  <c:v>18.5</c:v>
                </c:pt>
                <c:pt idx="211">
                  <c:v>18.5</c:v>
                </c:pt>
                <c:pt idx="212">
                  <c:v>20</c:v>
                </c:pt>
                <c:pt idx="213">
                  <c:v>20</c:v>
                </c:pt>
                <c:pt idx="214">
                  <c:v>18.899999999999999</c:v>
                </c:pt>
                <c:pt idx="215">
                  <c:v>20</c:v>
                </c:pt>
                <c:pt idx="216">
                  <c:v>19</c:v>
                </c:pt>
                <c:pt idx="217">
                  <c:v>20.3</c:v>
                </c:pt>
                <c:pt idx="218">
                  <c:v>19.5</c:v>
                </c:pt>
                <c:pt idx="219">
                  <c:v>18.3</c:v>
                </c:pt>
                <c:pt idx="220">
                  <c:v>20.5</c:v>
                </c:pt>
                <c:pt idx="221">
                  <c:v>18.600000000000001</c:v>
                </c:pt>
                <c:pt idx="222">
                  <c:v>19.8</c:v>
                </c:pt>
                <c:pt idx="223">
                  <c:v>18.5</c:v>
                </c:pt>
                <c:pt idx="224">
                  <c:v>19</c:v>
                </c:pt>
                <c:pt idx="225">
                  <c:v>18.3</c:v>
                </c:pt>
                <c:pt idx="226">
                  <c:v>18</c:v>
                </c:pt>
                <c:pt idx="227">
                  <c:v>19.2</c:v>
                </c:pt>
                <c:pt idx="228">
                  <c:v>18.5</c:v>
                </c:pt>
                <c:pt idx="229">
                  <c:v>17.5</c:v>
                </c:pt>
                <c:pt idx="230">
                  <c:v>20.100000000000001</c:v>
                </c:pt>
                <c:pt idx="231">
                  <c:v>17.899999999999999</c:v>
                </c:pt>
                <c:pt idx="232">
                  <c:v>17.2</c:v>
                </c:pt>
                <c:pt idx="233">
                  <c:v>17</c:v>
                </c:pt>
                <c:pt idx="234">
                  <c:v>18.7</c:v>
                </c:pt>
                <c:pt idx="235">
                  <c:v>18.600000000000001</c:v>
                </c:pt>
                <c:pt idx="236">
                  <c:v>18.100000000000001</c:v>
                </c:pt>
                <c:pt idx="237">
                  <c:v>18.5</c:v>
                </c:pt>
                <c:pt idx="238">
                  <c:v>16.3</c:v>
                </c:pt>
                <c:pt idx="239">
                  <c:v>15.2</c:v>
                </c:pt>
                <c:pt idx="240">
                  <c:v>14.5</c:v>
                </c:pt>
                <c:pt idx="241">
                  <c:v>15.3</c:v>
                </c:pt>
                <c:pt idx="242">
                  <c:v>15.4</c:v>
                </c:pt>
                <c:pt idx="243">
                  <c:v>16.100000000000001</c:v>
                </c:pt>
                <c:pt idx="244">
                  <c:v>14.6</c:v>
                </c:pt>
                <c:pt idx="245">
                  <c:v>15.7</c:v>
                </c:pt>
                <c:pt idx="246">
                  <c:v>15.2</c:v>
                </c:pt>
                <c:pt idx="247">
                  <c:v>15.1</c:v>
                </c:pt>
                <c:pt idx="248">
                  <c:v>14.3</c:v>
                </c:pt>
                <c:pt idx="249">
                  <c:v>15.8</c:v>
                </c:pt>
                <c:pt idx="250">
                  <c:v>15.1</c:v>
                </c:pt>
                <c:pt idx="251">
                  <c:v>15</c:v>
                </c:pt>
                <c:pt idx="252">
                  <c:v>15.3</c:v>
                </c:pt>
                <c:pt idx="253">
                  <c:v>15.3</c:v>
                </c:pt>
                <c:pt idx="254">
                  <c:v>17</c:v>
                </c:pt>
                <c:pt idx="255">
                  <c:v>16.3</c:v>
                </c:pt>
                <c:pt idx="256">
                  <c:v>17.3</c:v>
                </c:pt>
                <c:pt idx="257">
                  <c:v>15.7</c:v>
                </c:pt>
                <c:pt idx="258">
                  <c:v>16</c:v>
                </c:pt>
                <c:pt idx="259">
                  <c:v>15</c:v>
                </c:pt>
                <c:pt idx="260">
                  <c:v>15.9</c:v>
                </c:pt>
                <c:pt idx="261">
                  <c:v>15.9</c:v>
                </c:pt>
                <c:pt idx="262">
                  <c:v>15.8</c:v>
                </c:pt>
                <c:pt idx="263">
                  <c:v>14.1</c:v>
                </c:pt>
                <c:pt idx="264">
                  <c:v>15</c:v>
                </c:pt>
                <c:pt idx="265">
                  <c:v>15.4</c:v>
                </c:pt>
                <c:pt idx="266">
                  <c:v>15</c:v>
                </c:pt>
                <c:pt idx="267">
                  <c:v>15.3</c:v>
                </c:pt>
                <c:pt idx="268">
                  <c:v>14.9</c:v>
                </c:pt>
                <c:pt idx="269">
                  <c:v>15.7</c:v>
                </c:pt>
                <c:pt idx="270">
                  <c:v>16.8</c:v>
                </c:pt>
                <c:pt idx="271">
                  <c:v>16.2</c:v>
                </c:pt>
                <c:pt idx="272">
                  <c:v>15</c:v>
                </c:pt>
                <c:pt idx="273">
                  <c:v>15.6</c:v>
                </c:pt>
                <c:pt idx="274">
                  <c:v>15.6</c:v>
                </c:pt>
                <c:pt idx="275">
                  <c:v>16</c:v>
                </c:pt>
                <c:pt idx="276">
                  <c:v>16.3</c:v>
                </c:pt>
                <c:pt idx="277">
                  <c:v>16.399999999999999</c:v>
                </c:pt>
                <c:pt idx="278">
                  <c:v>15.6</c:v>
                </c:pt>
                <c:pt idx="279">
                  <c:v>15.9</c:v>
                </c:pt>
                <c:pt idx="280">
                  <c:v>17.3</c:v>
                </c:pt>
                <c:pt idx="281">
                  <c:v>14.2</c:v>
                </c:pt>
                <c:pt idx="282">
                  <c:v>17</c:v>
                </c:pt>
                <c:pt idx="283">
                  <c:v>17.100000000000001</c:v>
                </c:pt>
                <c:pt idx="284">
                  <c:v>16.100000000000001</c:v>
                </c:pt>
                <c:pt idx="285">
                  <c:v>15.7</c:v>
                </c:pt>
                <c:pt idx="286">
                  <c:v>15.8</c:v>
                </c:pt>
                <c:pt idx="287">
                  <c:v>16.5</c:v>
                </c:pt>
                <c:pt idx="288">
                  <c:v>17</c:v>
                </c:pt>
                <c:pt idx="289">
                  <c:v>15</c:v>
                </c:pt>
                <c:pt idx="290">
                  <c:v>16.100000000000001</c:v>
                </c:pt>
                <c:pt idx="291">
                  <c:v>15.8</c:v>
                </c:pt>
                <c:pt idx="292">
                  <c:v>15.1</c:v>
                </c:pt>
                <c:pt idx="293">
                  <c:v>15.9</c:v>
                </c:pt>
                <c:pt idx="294">
                  <c:v>16.3</c:v>
                </c:pt>
                <c:pt idx="295">
                  <c:v>16</c:v>
                </c:pt>
                <c:pt idx="296">
                  <c:v>16.2</c:v>
                </c:pt>
                <c:pt idx="297">
                  <c:v>15.7</c:v>
                </c:pt>
                <c:pt idx="298">
                  <c:v>16.100000000000001</c:v>
                </c:pt>
                <c:pt idx="299">
                  <c:v>19.5</c:v>
                </c:pt>
                <c:pt idx="300">
                  <c:v>19.2</c:v>
                </c:pt>
                <c:pt idx="301">
                  <c:v>19.8</c:v>
                </c:pt>
                <c:pt idx="302">
                  <c:v>18.2</c:v>
                </c:pt>
                <c:pt idx="303">
                  <c:v>19.899999999999999</c:v>
                </c:pt>
                <c:pt idx="304">
                  <c:v>20.3</c:v>
                </c:pt>
                <c:pt idx="305">
                  <c:v>18.100000000000001</c:v>
                </c:pt>
                <c:pt idx="306">
                  <c:v>19.600000000000001</c:v>
                </c:pt>
                <c:pt idx="307">
                  <c:v>20</c:v>
                </c:pt>
                <c:pt idx="308">
                  <c:v>18.2</c:v>
                </c:pt>
                <c:pt idx="309">
                  <c:v>17.5</c:v>
                </c:pt>
                <c:pt idx="310">
                  <c:v>19.399999999999999</c:v>
                </c:pt>
                <c:pt idx="311">
                  <c:v>19</c:v>
                </c:pt>
                <c:pt idx="312">
                  <c:v>19</c:v>
                </c:pt>
                <c:pt idx="313">
                  <c:v>20</c:v>
                </c:pt>
                <c:pt idx="314">
                  <c:v>20.8</c:v>
                </c:pt>
                <c:pt idx="315">
                  <c:v>18.8</c:v>
                </c:pt>
                <c:pt idx="316">
                  <c:v>18.600000000000001</c:v>
                </c:pt>
                <c:pt idx="317">
                  <c:v>20.7</c:v>
                </c:pt>
                <c:pt idx="318">
                  <c:v>19.899999999999999</c:v>
                </c:pt>
                <c:pt idx="319">
                  <c:v>19.5</c:v>
                </c:pt>
                <c:pt idx="320">
                  <c:v>19.100000000000001</c:v>
                </c:pt>
                <c:pt idx="321">
                  <c:v>18.5</c:v>
                </c:pt>
                <c:pt idx="322">
                  <c:v>19.600000000000001</c:v>
                </c:pt>
                <c:pt idx="323">
                  <c:v>18.7</c:v>
                </c:pt>
                <c:pt idx="324">
                  <c:v>19</c:v>
                </c:pt>
                <c:pt idx="325">
                  <c:v>19.7</c:v>
                </c:pt>
                <c:pt idx="326">
                  <c:v>18.8</c:v>
                </c:pt>
                <c:pt idx="327">
                  <c:v>19.899999999999999</c:v>
                </c:pt>
                <c:pt idx="328">
                  <c:v>18.8</c:v>
                </c:pt>
                <c:pt idx="329">
                  <c:v>19.5</c:v>
                </c:pt>
                <c:pt idx="330">
                  <c:v>19.8</c:v>
                </c:pt>
                <c:pt idx="331">
                  <c:v>18.2</c:v>
                </c:pt>
                <c:pt idx="332">
                  <c:v>19</c:v>
                </c:pt>
              </c:numCache>
            </c:numRef>
          </c:xVal>
          <c:yVal>
            <c:numRef>
              <c:f>penguins!$J$2:$J$335</c:f>
              <c:numCache>
                <c:formatCode>General</c:formatCode>
                <c:ptCount val="334"/>
                <c:pt idx="0">
                  <c:v>2.4355071302675855</c:v>
                </c:pt>
                <c:pt idx="1">
                  <c:v>2.0011206275514293</c:v>
                </c:pt>
                <c:pt idx="2">
                  <c:v>2.5614563921329876</c:v>
                </c:pt>
                <c:pt idx="3">
                  <c:v>2.3955696829917859</c:v>
                </c:pt>
                <c:pt idx="4">
                  <c:v>1.894376661279533</c:v>
                </c:pt>
                <c:pt idx="5">
                  <c:v>2.7621009883842453</c:v>
                </c:pt>
                <c:pt idx="6">
                  <c:v>2.3035474630931629</c:v>
                </c:pt>
                <c:pt idx="7">
                  <c:v>2.809795835586804</c:v>
                </c:pt>
                <c:pt idx="8">
                  <c:v>2.3795526441029091</c:v>
                </c:pt>
                <c:pt idx="9">
                  <c:v>2.9484563279304163</c:v>
                </c:pt>
                <c:pt idx="10">
                  <c:v>3.0495389578601872</c:v>
                </c:pt>
                <c:pt idx="11">
                  <c:v>1.9509221155311691</c:v>
                </c:pt>
                <c:pt idx="12">
                  <c:v>2.1929671890337721</c:v>
                </c:pt>
                <c:pt idx="13">
                  <c:v>2.082999519307803</c:v>
                </c:pt>
                <c:pt idx="14">
                  <c:v>2.1150456657586925</c:v>
                </c:pt>
                <c:pt idx="15">
                  <c:v>2.5095097210481829</c:v>
                </c:pt>
                <c:pt idx="16">
                  <c:v>1.9934412973652882</c:v>
                </c:pt>
                <c:pt idx="17">
                  <c:v>2.3342009959257579</c:v>
                </c:pt>
                <c:pt idx="18">
                  <c:v>2.3644210921373614</c:v>
                </c:pt>
                <c:pt idx="19">
                  <c:v>2.3919753086419755</c:v>
                </c:pt>
                <c:pt idx="20">
                  <c:v>2.1913805697589481</c:v>
                </c:pt>
                <c:pt idx="21">
                  <c:v>2.6620370370370372</c:v>
                </c:pt>
                <c:pt idx="22">
                  <c:v>2.2319151107029893</c:v>
                </c:pt>
                <c:pt idx="23">
                  <c:v>2.8163265306122449</c:v>
                </c:pt>
                <c:pt idx="24">
                  <c:v>2.4364629279563119</c:v>
                </c:pt>
                <c:pt idx="25">
                  <c:v>2.3339907955292571</c:v>
                </c:pt>
                <c:pt idx="26">
                  <c:v>2.1392381309814223</c:v>
                </c:pt>
                <c:pt idx="27">
                  <c:v>2.4715768660405333</c:v>
                </c:pt>
                <c:pt idx="28">
                  <c:v>2.5464010864644631</c:v>
                </c:pt>
                <c:pt idx="29">
                  <c:v>2.1510083323270139</c:v>
                </c:pt>
                <c:pt idx="30">
                  <c:v>2.6582027375520729</c:v>
                </c:pt>
                <c:pt idx="31">
                  <c:v>2.3665241579441503</c:v>
                </c:pt>
                <c:pt idx="32">
                  <c:v>3.2078413900646026</c:v>
                </c:pt>
                <c:pt idx="33">
                  <c:v>2.2637996122844606</c:v>
                </c:pt>
                <c:pt idx="34">
                  <c:v>2.9359254116246776</c:v>
                </c:pt>
                <c:pt idx="35">
                  <c:v>2.2118471314733892</c:v>
                </c:pt>
                <c:pt idx="36">
                  <c:v>2.7090137663685474</c:v>
                </c:pt>
                <c:pt idx="37">
                  <c:v>2.6729927495071668</c:v>
                </c:pt>
                <c:pt idx="38">
                  <c:v>2.8213142869870587</c:v>
                </c:pt>
                <c:pt idx="39">
                  <c:v>2.4078373308224745</c:v>
                </c:pt>
                <c:pt idx="40">
                  <c:v>2.5704864094711408</c:v>
                </c:pt>
                <c:pt idx="41">
                  <c:v>2.3790485127642564</c:v>
                </c:pt>
                <c:pt idx="42">
                  <c:v>2.785427896648855</c:v>
                </c:pt>
                <c:pt idx="43">
                  <c:v>2.9411764705882355</c:v>
                </c:pt>
                <c:pt idx="44">
                  <c:v>2.5182381490186496</c:v>
                </c:pt>
                <c:pt idx="45">
                  <c:v>2.5488939866768621</c:v>
                </c:pt>
                <c:pt idx="46">
                  <c:v>2.6469272825184142</c:v>
                </c:pt>
                <c:pt idx="47">
                  <c:v>3.0408163265306123</c:v>
                </c:pt>
                <c:pt idx="48">
                  <c:v>2.1635274996657965</c:v>
                </c:pt>
                <c:pt idx="49">
                  <c:v>2.0363266755313596</c:v>
                </c:pt>
                <c:pt idx="50">
                  <c:v>2.5168460898279146</c:v>
                </c:pt>
                <c:pt idx="51">
                  <c:v>2.1872265966754152</c:v>
                </c:pt>
                <c:pt idx="52">
                  <c:v>2.6350052700105397</c:v>
                </c:pt>
                <c:pt idx="53">
                  <c:v>2.0303409069279037</c:v>
                </c:pt>
                <c:pt idx="54">
                  <c:v>2.4869911233547595</c:v>
                </c:pt>
                <c:pt idx="55">
                  <c:v>1.9463609761335874</c:v>
                </c:pt>
                <c:pt idx="56">
                  <c:v>2.6285023813446942</c:v>
                </c:pt>
                <c:pt idx="57">
                  <c:v>2.4037727786087109</c:v>
                </c:pt>
                <c:pt idx="58">
                  <c:v>2.134848147323086</c:v>
                </c:pt>
                <c:pt idx="59">
                  <c:v>2.4615831611570242</c:v>
                </c:pt>
                <c:pt idx="60">
                  <c:v>2.1754437240939528</c:v>
                </c:pt>
                <c:pt idx="61">
                  <c:v>2.0052596975673898</c:v>
                </c:pt>
                <c:pt idx="62">
                  <c:v>2.2432113341204252</c:v>
                </c:pt>
                <c:pt idx="63">
                  <c:v>2.5844754253308131</c:v>
                </c:pt>
                <c:pt idx="64">
                  <c:v>2.359449163342771</c:v>
                </c:pt>
                <c:pt idx="65">
                  <c:v>2.50520767579851</c:v>
                </c:pt>
                <c:pt idx="66">
                  <c:v>2.4835646457268079</c:v>
                </c:pt>
                <c:pt idx="67">
                  <c:v>2.1039083191010119</c:v>
                </c:pt>
                <c:pt idx="68">
                  <c:v>2.9599868013703281</c:v>
                </c:pt>
                <c:pt idx="69">
                  <c:v>2.1562722365574398</c:v>
                </c:pt>
                <c:pt idx="70">
                  <c:v>2.5941353877392572</c:v>
                </c:pt>
                <c:pt idx="71">
                  <c:v>2.6620370370370372</c:v>
                </c:pt>
                <c:pt idx="72">
                  <c:v>2.8549382716049383</c:v>
                </c:pt>
                <c:pt idx="73">
                  <c:v>2.1174378061462162</c:v>
                </c:pt>
                <c:pt idx="74">
                  <c:v>1.8762991790664041</c:v>
                </c:pt>
                <c:pt idx="75">
                  <c:v>2.1042895132385246</c:v>
                </c:pt>
                <c:pt idx="76">
                  <c:v>2.3287857323060801</c:v>
                </c:pt>
                <c:pt idx="77">
                  <c:v>2.3468043458549572</c:v>
                </c:pt>
                <c:pt idx="78">
                  <c:v>2.7797538273922324</c:v>
                </c:pt>
                <c:pt idx="79">
                  <c:v>2.2461055428088397</c:v>
                </c:pt>
                <c:pt idx="80">
                  <c:v>2.00225014778513</c:v>
                </c:pt>
                <c:pt idx="81">
                  <c:v>2.3526077097505671</c:v>
                </c:pt>
                <c:pt idx="82">
                  <c:v>2.2488334176645863</c:v>
                </c:pt>
                <c:pt idx="83">
                  <c:v>2.4581983372746445</c:v>
                </c:pt>
                <c:pt idx="84">
                  <c:v>2.0349173314834084</c:v>
                </c:pt>
                <c:pt idx="85">
                  <c:v>2.7167859335691507</c:v>
                </c:pt>
                <c:pt idx="86">
                  <c:v>1.9799934574129232</c:v>
                </c:pt>
                <c:pt idx="87">
                  <c:v>2.5657262643025596</c:v>
                </c:pt>
                <c:pt idx="88">
                  <c:v>2.4827803206473908</c:v>
                </c:pt>
                <c:pt idx="89">
                  <c:v>2.1362114807886146</c:v>
                </c:pt>
                <c:pt idx="90">
                  <c:v>2.7276334060702236</c:v>
                </c:pt>
                <c:pt idx="91">
                  <c:v>2.2469008264462809</c:v>
                </c:pt>
                <c:pt idx="92">
                  <c:v>2.1664134613802521</c:v>
                </c:pt>
                <c:pt idx="93">
                  <c:v>2.0954246646102268</c:v>
                </c:pt>
                <c:pt idx="94">
                  <c:v>2.5776449793788401</c:v>
                </c:pt>
                <c:pt idx="95">
                  <c:v>2.0287404902789516</c:v>
                </c:pt>
                <c:pt idx="96">
                  <c:v>2.5297493564020024</c:v>
                </c:pt>
                <c:pt idx="97">
                  <c:v>2.2334174510490157</c:v>
                </c:pt>
                <c:pt idx="98">
                  <c:v>2.1632145368016871</c:v>
                </c:pt>
                <c:pt idx="99">
                  <c:v>2.2661579373337957</c:v>
                </c:pt>
                <c:pt idx="100">
                  <c:v>2.2414044744688395</c:v>
                </c:pt>
                <c:pt idx="101">
                  <c:v>2.3844735939643344</c:v>
                </c:pt>
                <c:pt idx="102">
                  <c:v>2.0466938584565009</c:v>
                </c:pt>
                <c:pt idx="103">
                  <c:v>2.1067852850624131</c:v>
                </c:pt>
                <c:pt idx="104">
                  <c:v>2.2406132606166933</c:v>
                </c:pt>
                <c:pt idx="105">
                  <c:v>2.4838155634826267</c:v>
                </c:pt>
                <c:pt idx="106">
                  <c:v>2.0876459704037722</c:v>
                </c:pt>
                <c:pt idx="107">
                  <c:v>2.4049023008440282</c:v>
                </c:pt>
                <c:pt idx="108">
                  <c:v>2.1830410225921524</c:v>
                </c:pt>
                <c:pt idx="109">
                  <c:v>2.0387811634349031</c:v>
                </c:pt>
                <c:pt idx="110">
                  <c:v>2.3249667162659562</c:v>
                </c:pt>
                <c:pt idx="111">
                  <c:v>1.9184423492519111</c:v>
                </c:pt>
                <c:pt idx="112">
                  <c:v>2.1030283608396094</c:v>
                </c:pt>
                <c:pt idx="113">
                  <c:v>2.3561391064528454</c:v>
                </c:pt>
                <c:pt idx="114">
                  <c:v>2.4421839495423558</c:v>
                </c:pt>
                <c:pt idx="115">
                  <c:v>2.1606648199445981</c:v>
                </c:pt>
                <c:pt idx="116">
                  <c:v>2.1939058171745152</c:v>
                </c:pt>
                <c:pt idx="117">
                  <c:v>2.2944088878154814</c:v>
                </c:pt>
                <c:pt idx="118">
                  <c:v>2.4491857088751421</c:v>
                </c:pt>
                <c:pt idx="119">
                  <c:v>2.2163019808056887</c:v>
                </c:pt>
                <c:pt idx="120">
                  <c:v>1.9743357694146575</c:v>
                </c:pt>
                <c:pt idx="121">
                  <c:v>2.0618556701030926</c:v>
                </c:pt>
                <c:pt idx="122">
                  <c:v>2.233104711289859</c:v>
                </c:pt>
                <c:pt idx="123">
                  <c:v>2.7028736722851927</c:v>
                </c:pt>
                <c:pt idx="124">
                  <c:v>2.4401431550650976</c:v>
                </c:pt>
                <c:pt idx="125">
                  <c:v>1.9605920988138419</c:v>
                </c:pt>
                <c:pt idx="126">
                  <c:v>2.457391993658343</c:v>
                </c:pt>
                <c:pt idx="127">
                  <c:v>2.0497179588088676</c:v>
                </c:pt>
                <c:pt idx="128">
                  <c:v>2.2106614478598101</c:v>
                </c:pt>
                <c:pt idx="129">
                  <c:v>2.2143692015486889</c:v>
                </c:pt>
                <c:pt idx="130">
                  <c:v>2.5452267209648363</c:v>
                </c:pt>
                <c:pt idx="131">
                  <c:v>1.6186842409527114</c:v>
                </c:pt>
                <c:pt idx="132">
                  <c:v>1.7102020221622776</c:v>
                </c:pt>
                <c:pt idx="133">
                  <c:v>1.9333933745790586</c:v>
                </c:pt>
                <c:pt idx="134">
                  <c:v>1.5292606377722673</c:v>
                </c:pt>
                <c:pt idx="135">
                  <c:v>1.9612476370510397</c:v>
                </c:pt>
                <c:pt idx="136">
                  <c:v>1.7498940853579916</c:v>
                </c:pt>
                <c:pt idx="137">
                  <c:v>1.6749660479855137</c:v>
                </c:pt>
                <c:pt idx="138">
                  <c:v>1.696878218728789</c:v>
                </c:pt>
                <c:pt idx="139">
                  <c:v>1.0998810939357908</c:v>
                </c:pt>
                <c:pt idx="140">
                  <c:v>1.6024450059453033</c:v>
                </c:pt>
                <c:pt idx="141">
                  <c:v>2.0024919900320399</c:v>
                </c:pt>
                <c:pt idx="142">
                  <c:v>1.5539266117969819</c:v>
                </c:pt>
                <c:pt idx="143">
                  <c:v>1.5131437165560846</c:v>
                </c:pt>
                <c:pt idx="144">
                  <c:v>1.3332026271934123</c:v>
                </c:pt>
                <c:pt idx="145">
                  <c:v>1.7185642092746729</c:v>
                </c:pt>
                <c:pt idx="146">
                  <c:v>1.9129488704634716</c:v>
                </c:pt>
                <c:pt idx="147">
                  <c:v>1.8546712802768166</c:v>
                </c:pt>
                <c:pt idx="148">
                  <c:v>1.7285318559556786</c:v>
                </c:pt>
                <c:pt idx="149">
                  <c:v>1.6992090954028669</c:v>
                </c:pt>
                <c:pt idx="150">
                  <c:v>1.2274903278308429</c:v>
                </c:pt>
                <c:pt idx="151">
                  <c:v>1.7100504113491126</c:v>
                </c:pt>
                <c:pt idx="152">
                  <c:v>1.6906170752324599</c:v>
                </c:pt>
                <c:pt idx="153">
                  <c:v>1.4184753030905393</c:v>
                </c:pt>
                <c:pt idx="154">
                  <c:v>1.3545762765885394</c:v>
                </c:pt>
                <c:pt idx="155">
                  <c:v>1.4818309382106742</c:v>
                </c:pt>
                <c:pt idx="156">
                  <c:v>1.4371480067945763</c:v>
                </c:pt>
                <c:pt idx="157">
                  <c:v>1.7237334150510655</c:v>
                </c:pt>
                <c:pt idx="158">
                  <c:v>1.8546712802768166</c:v>
                </c:pt>
                <c:pt idx="159">
                  <c:v>1.5907667006030228</c:v>
                </c:pt>
                <c:pt idx="160">
                  <c:v>1.6952331486611263</c:v>
                </c:pt>
                <c:pt idx="161">
                  <c:v>1.6664840382789103</c:v>
                </c:pt>
                <c:pt idx="162">
                  <c:v>1.7476741569267746</c:v>
                </c:pt>
                <c:pt idx="163">
                  <c:v>1.7968027480512618</c:v>
                </c:pt>
                <c:pt idx="164">
                  <c:v>1.4979920953635655</c:v>
                </c:pt>
                <c:pt idx="165">
                  <c:v>2.4528881940855958</c:v>
                </c:pt>
                <c:pt idx="166">
                  <c:v>2.3632396454493074</c:v>
                </c:pt>
                <c:pt idx="167">
                  <c:v>3.042352144939608</c:v>
                </c:pt>
                <c:pt idx="168">
                  <c:v>2.550404037692287</c:v>
                </c:pt>
                <c:pt idx="169">
                  <c:v>3.6753650305723542</c:v>
                </c:pt>
                <c:pt idx="170">
                  <c:v>2.4913494809688581</c:v>
                </c:pt>
                <c:pt idx="171">
                  <c:v>1.9848771266540643</c:v>
                </c:pt>
                <c:pt idx="172">
                  <c:v>2.5329102435111763</c:v>
                </c:pt>
                <c:pt idx="173">
                  <c:v>2.7068885173103805</c:v>
                </c:pt>
                <c:pt idx="174">
                  <c:v>2.524178977574663</c:v>
                </c:pt>
                <c:pt idx="175">
                  <c:v>2.1536557548108419</c:v>
                </c:pt>
                <c:pt idx="176">
                  <c:v>2.4081694863587866</c:v>
                </c:pt>
                <c:pt idx="177">
                  <c:v>2.8182448838015954</c:v>
                </c:pt>
                <c:pt idx="178">
                  <c:v>2.3314064358773563</c:v>
                </c:pt>
                <c:pt idx="179">
                  <c:v>2.7006976259891706</c:v>
                </c:pt>
                <c:pt idx="180">
                  <c:v>2.6238176214262943</c:v>
                </c:pt>
                <c:pt idx="181">
                  <c:v>2.9355319310118437</c:v>
                </c:pt>
                <c:pt idx="182">
                  <c:v>2.3428489042675897</c:v>
                </c:pt>
                <c:pt idx="183">
                  <c:v>2.2624318056776751</c:v>
                </c:pt>
                <c:pt idx="184">
                  <c:v>2.9333741454953572</c:v>
                </c:pt>
                <c:pt idx="185">
                  <c:v>2.0275750202757501</c:v>
                </c:pt>
                <c:pt idx="186">
                  <c:v>2.3193557221020633</c:v>
                </c:pt>
                <c:pt idx="187">
                  <c:v>2.674112723179582</c:v>
                </c:pt>
                <c:pt idx="188">
                  <c:v>2.295918367346939</c:v>
                </c:pt>
                <c:pt idx="189">
                  <c:v>2.158743494597307</c:v>
                </c:pt>
                <c:pt idx="190">
                  <c:v>2.3053216530369576</c:v>
                </c:pt>
                <c:pt idx="191">
                  <c:v>2.6525011317338159</c:v>
                </c:pt>
                <c:pt idx="192">
                  <c:v>2.5796012171027565</c:v>
                </c:pt>
                <c:pt idx="193">
                  <c:v>2.3975704619319091</c:v>
                </c:pt>
                <c:pt idx="194">
                  <c:v>2.2824981508875739</c:v>
                </c:pt>
                <c:pt idx="195">
                  <c:v>2.4271700972644017</c:v>
                </c:pt>
                <c:pt idx="196">
                  <c:v>2.5468739268789635</c:v>
                </c:pt>
                <c:pt idx="197">
                  <c:v>2.4744779803183827</c:v>
                </c:pt>
                <c:pt idx="198">
                  <c:v>1.9784138365019737</c:v>
                </c:pt>
                <c:pt idx="199">
                  <c:v>2.3200716219757189</c:v>
                </c:pt>
                <c:pt idx="200">
                  <c:v>2.8182448838015954</c:v>
                </c:pt>
                <c:pt idx="201">
                  <c:v>2.2568141682793486</c:v>
                </c:pt>
                <c:pt idx="202">
                  <c:v>2.5537787775550016</c:v>
                </c:pt>
                <c:pt idx="203">
                  <c:v>3.4090632381230672</c:v>
                </c:pt>
                <c:pt idx="204">
                  <c:v>2.0812691637988148</c:v>
                </c:pt>
                <c:pt idx="205">
                  <c:v>2.8838345893191879</c:v>
                </c:pt>
                <c:pt idx="206">
                  <c:v>2.6927717824785775</c:v>
                </c:pt>
                <c:pt idx="207">
                  <c:v>2.5455686385943723</c:v>
                </c:pt>
                <c:pt idx="208">
                  <c:v>2.8377206407509434</c:v>
                </c:pt>
                <c:pt idx="209">
                  <c:v>2.583141099577086</c:v>
                </c:pt>
                <c:pt idx="210">
                  <c:v>2.6784229937996051</c:v>
                </c:pt>
                <c:pt idx="211">
                  <c:v>2.1969307270233194</c:v>
                </c:pt>
                <c:pt idx="212">
                  <c:v>2.8108268887566923</c:v>
                </c:pt>
                <c:pt idx="213">
                  <c:v>2.9744408051286366</c:v>
                </c:pt>
                <c:pt idx="214">
                  <c:v>2.2524094436231432</c:v>
                </c:pt>
                <c:pt idx="215">
                  <c:v>2.6726241056988567</c:v>
                </c:pt>
                <c:pt idx="216">
                  <c:v>2.5586205418381343</c:v>
                </c:pt>
                <c:pt idx="217">
                  <c:v>2.2122191443521082</c:v>
                </c:pt>
                <c:pt idx="218">
                  <c:v>2.4005525482356638</c:v>
                </c:pt>
                <c:pt idx="219">
                  <c:v>2.2349708493986142</c:v>
                </c:pt>
                <c:pt idx="220">
                  <c:v>2.7133092310014453</c:v>
                </c:pt>
                <c:pt idx="221">
                  <c:v>1.9683757496107648</c:v>
                </c:pt>
                <c:pt idx="222">
                  <c:v>2.4625516256358657</c:v>
                </c:pt>
                <c:pt idx="223">
                  <c:v>2.2608462274498824</c:v>
                </c:pt>
                <c:pt idx="224">
                  <c:v>2.4266543716178504</c:v>
                </c:pt>
                <c:pt idx="225">
                  <c:v>2.496733923646393</c:v>
                </c:pt>
                <c:pt idx="226">
                  <c:v>2.0567561869797046</c:v>
                </c:pt>
                <c:pt idx="227">
                  <c:v>1.8841414505735863</c:v>
                </c:pt>
                <c:pt idx="228">
                  <c:v>3.1822222222222223</c:v>
                </c:pt>
                <c:pt idx="229">
                  <c:v>2.3087715559344306</c:v>
                </c:pt>
                <c:pt idx="230">
                  <c:v>2.4597163436548599</c:v>
                </c:pt>
                <c:pt idx="231">
                  <c:v>2.6965465170136222</c:v>
                </c:pt>
                <c:pt idx="232">
                  <c:v>2.1081559853430076</c:v>
                </c:pt>
                <c:pt idx="233">
                  <c:v>2.2487307499592508</c:v>
                </c:pt>
                <c:pt idx="234">
                  <c:v>2.3997370151216306</c:v>
                </c:pt>
                <c:pt idx="235">
                  <c:v>2.7657746772178253</c:v>
                </c:pt>
                <c:pt idx="236">
                  <c:v>2.6245065927605618</c:v>
                </c:pt>
                <c:pt idx="237">
                  <c:v>2.3225431847873423</c:v>
                </c:pt>
                <c:pt idx="238">
                  <c:v>2.2799999999999998</c:v>
                </c:pt>
                <c:pt idx="239">
                  <c:v>2.2799999999999998</c:v>
                </c:pt>
                <c:pt idx="240">
                  <c:v>2.3833062636819431</c:v>
                </c:pt>
                <c:pt idx="241">
                  <c:v>2.3843476745732244</c:v>
                </c:pt>
                <c:pt idx="242">
                  <c:v>2.3513404923661336</c:v>
                </c:pt>
                <c:pt idx="243">
                  <c:v>2.3115368596418158</c:v>
                </c:pt>
                <c:pt idx="244">
                  <c:v>2.4972679461785399</c:v>
                </c:pt>
                <c:pt idx="245">
                  <c:v>2.4069220609835877</c:v>
                </c:pt>
                <c:pt idx="246">
                  <c:v>2.6026174895895298</c:v>
                </c:pt>
                <c:pt idx="247">
                  <c:v>2.2557754175292724</c:v>
                </c:pt>
                <c:pt idx="248">
                  <c:v>2.2618688592244562</c:v>
                </c:pt>
                <c:pt idx="249">
                  <c:v>2.355751064752833</c:v>
                </c:pt>
                <c:pt idx="250">
                  <c:v>2.3997628469657117</c:v>
                </c:pt>
                <c:pt idx="251">
                  <c:v>2.4728208539766463</c:v>
                </c:pt>
                <c:pt idx="252">
                  <c:v>2.2200000000000002</c:v>
                </c:pt>
                <c:pt idx="253">
                  <c:v>2.346588953600115</c:v>
                </c:pt>
                <c:pt idx="254">
                  <c:v>1.703189045538489</c:v>
                </c:pt>
                <c:pt idx="255">
                  <c:v>2.3051704118571137</c:v>
                </c:pt>
                <c:pt idx="256">
                  <c:v>2.6631361090820551</c:v>
                </c:pt>
                <c:pt idx="257">
                  <c:v>2.2557754175292724</c:v>
                </c:pt>
                <c:pt idx="258">
                  <c:v>2.3169224765868885</c:v>
                </c:pt>
                <c:pt idx="259">
                  <c:v>1.9307687304890737</c:v>
                </c:pt>
                <c:pt idx="260">
                  <c:v>2.1762572296833644</c:v>
                </c:pt>
                <c:pt idx="261">
                  <c:v>2.1174394667189493</c:v>
                </c:pt>
                <c:pt idx="262">
                  <c:v>2.5941733886756988</c:v>
                </c:pt>
                <c:pt idx="263">
                  <c:v>2.2531618662982251</c:v>
                </c:pt>
                <c:pt idx="264">
                  <c:v>1.9920239361596168</c:v>
                </c:pt>
                <c:pt idx="265">
                  <c:v>2.4938271604938271</c:v>
                </c:pt>
                <c:pt idx="266">
                  <c:v>2.4151672503320856</c:v>
                </c:pt>
                <c:pt idx="267">
                  <c:v>2.184901738473167</c:v>
                </c:pt>
                <c:pt idx="268">
                  <c:v>2.4830868986713144</c:v>
                </c:pt>
                <c:pt idx="269">
                  <c:v>1.9162350898256397</c:v>
                </c:pt>
                <c:pt idx="270">
                  <c:v>2.2983500266124746</c:v>
                </c:pt>
                <c:pt idx="271">
                  <c:v>2.3671053974084275</c:v>
                </c:pt>
                <c:pt idx="272">
                  <c:v>2.15912141264895</c:v>
                </c:pt>
                <c:pt idx="273">
                  <c:v>2.322384066587396</c:v>
                </c:pt>
                <c:pt idx="274">
                  <c:v>2.1952101375665016</c:v>
                </c:pt>
                <c:pt idx="275">
                  <c:v>2.4555877322223916</c:v>
                </c:pt>
                <c:pt idx="276">
                  <c:v>2.297785317917747</c:v>
                </c:pt>
                <c:pt idx="277">
                  <c:v>2.9123267287963031</c:v>
                </c:pt>
                <c:pt idx="278">
                  <c:v>1.9773242630385488</c:v>
                </c:pt>
                <c:pt idx="279">
                  <c:v>2.14</c:v>
                </c:pt>
                <c:pt idx="280">
                  <c:v>2.1700043400086799</c:v>
                </c:pt>
                <c:pt idx="281">
                  <c:v>2.0139150127864607</c:v>
                </c:pt>
                <c:pt idx="282">
                  <c:v>2.0446432189683943</c:v>
                </c:pt>
                <c:pt idx="283">
                  <c:v>1.9817677368212445</c:v>
                </c:pt>
                <c:pt idx="284">
                  <c:v>2.305887154372003</c:v>
                </c:pt>
                <c:pt idx="285">
                  <c:v>2.0150040300080603</c:v>
                </c:pt>
                <c:pt idx="286">
                  <c:v>2.0181448638725437</c:v>
                </c:pt>
                <c:pt idx="287">
                  <c:v>2.0105621531780287</c:v>
                </c:pt>
                <c:pt idx="288">
                  <c:v>1.7921089602247817</c:v>
                </c:pt>
                <c:pt idx="289">
                  <c:v>2.2813909018130838</c:v>
                </c:pt>
                <c:pt idx="290">
                  <c:v>2.5111403316531522</c:v>
                </c:pt>
                <c:pt idx="291">
                  <c:v>1.9287688142630701</c:v>
                </c:pt>
                <c:pt idx="292">
                  <c:v>2.3772373044722315</c:v>
                </c:pt>
                <c:pt idx="293">
                  <c:v>2.3991548523410917</c:v>
                </c:pt>
                <c:pt idx="294">
                  <c:v>2.0737110000942596</c:v>
                </c:pt>
                <c:pt idx="295">
                  <c:v>1.9268711236128997</c:v>
                </c:pt>
                <c:pt idx="296">
                  <c:v>2.519484009674819</c:v>
                </c:pt>
                <c:pt idx="297">
                  <c:v>2.2636369362559838</c:v>
                </c:pt>
                <c:pt idx="298">
                  <c:v>2.1686659892932161</c:v>
                </c:pt>
                <c:pt idx="299">
                  <c:v>1.56</c:v>
                </c:pt>
                <c:pt idx="300">
                  <c:v>1.3869414710699211</c:v>
                </c:pt>
                <c:pt idx="301">
                  <c:v>1.34123552095748</c:v>
                </c:pt>
                <c:pt idx="302">
                  <c:v>1.4249398675375902</c:v>
                </c:pt>
                <c:pt idx="303">
                  <c:v>1.4059406693037555</c:v>
                </c:pt>
                <c:pt idx="304">
                  <c:v>1.4123289772493441</c:v>
                </c:pt>
                <c:pt idx="305">
                  <c:v>1.4977810650887573</c:v>
                </c:pt>
                <c:pt idx="306">
                  <c:v>1.5880796000392119</c:v>
                </c:pt>
                <c:pt idx="307">
                  <c:v>1.3043014280124423</c:v>
                </c:pt>
                <c:pt idx="308">
                  <c:v>1.8177011038403064</c:v>
                </c:pt>
                <c:pt idx="309">
                  <c:v>1.4454245934743331</c:v>
                </c:pt>
                <c:pt idx="310">
                  <c:v>1.4841662891155931</c:v>
                </c:pt>
                <c:pt idx="311">
                  <c:v>1.5347633136094674</c:v>
                </c:pt>
                <c:pt idx="312">
                  <c:v>1.550862156922763</c:v>
                </c:pt>
                <c:pt idx="313">
                  <c:v>1.6320879247015612</c:v>
                </c:pt>
                <c:pt idx="314">
                  <c:v>1.4637600250541249</c:v>
                </c:pt>
                <c:pt idx="315">
                  <c:v>1.5763168012302959</c:v>
                </c:pt>
                <c:pt idx="316">
                  <c:v>1.457436773558858</c:v>
                </c:pt>
                <c:pt idx="317">
                  <c:v>1.7751479289940828</c:v>
                </c:pt>
                <c:pt idx="318">
                  <c:v>1.5721897108917808</c:v>
                </c:pt>
                <c:pt idx="319">
                  <c:v>1.6451478550603915</c:v>
                </c:pt>
                <c:pt idx="320">
                  <c:v>1.3702278438017454</c:v>
                </c:pt>
                <c:pt idx="321">
                  <c:v>1.7243784487568976</c:v>
                </c:pt>
                <c:pt idx="322">
                  <c:v>1.7909204498125781</c:v>
                </c:pt>
                <c:pt idx="323">
                  <c:v>1.2253746818738807</c:v>
                </c:pt>
                <c:pt idx="324">
                  <c:v>1.4951021211524778</c:v>
                </c:pt>
                <c:pt idx="325">
                  <c:v>1.5755750849059906</c:v>
                </c:pt>
                <c:pt idx="326">
                  <c:v>1.2661293874135728</c:v>
                </c:pt>
                <c:pt idx="327">
                  <c:v>1.6663306576040224</c:v>
                </c:pt>
                <c:pt idx="328">
                  <c:v>1.5079125728163043</c:v>
                </c:pt>
                <c:pt idx="329">
                  <c:v>1.466433522299071</c:v>
                </c:pt>
                <c:pt idx="330">
                  <c:v>1.2846700325021518</c:v>
                </c:pt>
                <c:pt idx="331">
                  <c:v>1.5344530437044743</c:v>
                </c:pt>
                <c:pt idx="332">
                  <c:v>1.588753177506355</c:v>
                </c:pt>
              </c:numCache>
            </c:numRef>
          </c:yVal>
          <c:bubbleSize>
            <c:numRef>
              <c:f>penguins!$K$2:$K$335</c:f>
              <c:numCache>
                <c:formatCode>General</c:formatCode>
                <c:ptCount val="334"/>
                <c:pt idx="0">
                  <c:v>17.399999999999999</c:v>
                </c:pt>
                <c:pt idx="1">
                  <c:v>18</c:v>
                </c:pt>
                <c:pt idx="2">
                  <c:v>19.3</c:v>
                </c:pt>
                <c:pt idx="3">
                  <c:v>17.8</c:v>
                </c:pt>
                <c:pt idx="4">
                  <c:v>17.600000000000001</c:v>
                </c:pt>
                <c:pt idx="5">
                  <c:v>17.8</c:v>
                </c:pt>
                <c:pt idx="6">
                  <c:v>19</c:v>
                </c:pt>
                <c:pt idx="7">
                  <c:v>18.399999999999999</c:v>
                </c:pt>
                <c:pt idx="8">
                  <c:v>18.3</c:v>
                </c:pt>
                <c:pt idx="9">
                  <c:v>19.2</c:v>
                </c:pt>
                <c:pt idx="10">
                  <c:v>18.899999999999999</c:v>
                </c:pt>
                <c:pt idx="11">
                  <c:v>17.899999999999999</c:v>
                </c:pt>
                <c:pt idx="12">
                  <c:v>18.600000000000001</c:v>
                </c:pt>
                <c:pt idx="13">
                  <c:v>16.7</c:v>
                </c:pt>
                <c:pt idx="14">
                  <c:v>17.8</c:v>
                </c:pt>
                <c:pt idx="15">
                  <c:v>17</c:v>
                </c:pt>
                <c:pt idx="16">
                  <c:v>18.5</c:v>
                </c:pt>
                <c:pt idx="17">
                  <c:v>19.3</c:v>
                </c:pt>
                <c:pt idx="18">
                  <c:v>18</c:v>
                </c:pt>
                <c:pt idx="19">
                  <c:v>18.5</c:v>
                </c:pt>
                <c:pt idx="20">
                  <c:v>16.899999999999999</c:v>
                </c:pt>
                <c:pt idx="21">
                  <c:v>17.899999999999999</c:v>
                </c:pt>
                <c:pt idx="22">
                  <c:v>17.7</c:v>
                </c:pt>
                <c:pt idx="23">
                  <c:v>17.899999999999999</c:v>
                </c:pt>
                <c:pt idx="24">
                  <c:v>18.100000000000001</c:v>
                </c:pt>
                <c:pt idx="25">
                  <c:v>17.5</c:v>
                </c:pt>
                <c:pt idx="26">
                  <c:v>16.600000000000001</c:v>
                </c:pt>
                <c:pt idx="27">
                  <c:v>16.899999999999999</c:v>
                </c:pt>
                <c:pt idx="28">
                  <c:v>17</c:v>
                </c:pt>
                <c:pt idx="29">
                  <c:v>17.100000000000001</c:v>
                </c:pt>
                <c:pt idx="30">
                  <c:v>16.2</c:v>
                </c:pt>
                <c:pt idx="31">
                  <c:v>16.600000000000001</c:v>
                </c:pt>
                <c:pt idx="32">
                  <c:v>19</c:v>
                </c:pt>
                <c:pt idx="33">
                  <c:v>17.2</c:v>
                </c:pt>
                <c:pt idx="34">
                  <c:v>17.5</c:v>
                </c:pt>
                <c:pt idx="35">
                  <c:v>16.8</c:v>
                </c:pt>
                <c:pt idx="36">
                  <c:v>16.100000000000001</c:v>
                </c:pt>
                <c:pt idx="37">
                  <c:v>17.2</c:v>
                </c:pt>
                <c:pt idx="38">
                  <c:v>18.8</c:v>
                </c:pt>
                <c:pt idx="39">
                  <c:v>17.8</c:v>
                </c:pt>
                <c:pt idx="40">
                  <c:v>18.600000000000001</c:v>
                </c:pt>
                <c:pt idx="41">
                  <c:v>18.8</c:v>
                </c:pt>
                <c:pt idx="42">
                  <c:v>18</c:v>
                </c:pt>
                <c:pt idx="43">
                  <c:v>17.100000000000001</c:v>
                </c:pt>
                <c:pt idx="44">
                  <c:v>17.3</c:v>
                </c:pt>
                <c:pt idx="45">
                  <c:v>18.600000000000001</c:v>
                </c:pt>
                <c:pt idx="46">
                  <c:v>16.100000000000001</c:v>
                </c:pt>
                <c:pt idx="47">
                  <c:v>17.899999999999999</c:v>
                </c:pt>
                <c:pt idx="48">
                  <c:v>16</c:v>
                </c:pt>
                <c:pt idx="49">
                  <c:v>18.600000000000001</c:v>
                </c:pt>
                <c:pt idx="50">
                  <c:v>17.2</c:v>
                </c:pt>
                <c:pt idx="51">
                  <c:v>17</c:v>
                </c:pt>
                <c:pt idx="52">
                  <c:v>16.5</c:v>
                </c:pt>
                <c:pt idx="53">
                  <c:v>17.7</c:v>
                </c:pt>
                <c:pt idx="54">
                  <c:v>20.7</c:v>
                </c:pt>
                <c:pt idx="55">
                  <c:v>17</c:v>
                </c:pt>
                <c:pt idx="56">
                  <c:v>17</c:v>
                </c:pt>
                <c:pt idx="57">
                  <c:v>17.2</c:v>
                </c:pt>
                <c:pt idx="58">
                  <c:v>17</c:v>
                </c:pt>
                <c:pt idx="59">
                  <c:v>15.9</c:v>
                </c:pt>
                <c:pt idx="60">
                  <c:v>17.600000000000001</c:v>
                </c:pt>
                <c:pt idx="61">
                  <c:v>17.100000000000001</c:v>
                </c:pt>
                <c:pt idx="62">
                  <c:v>17.899999999999999</c:v>
                </c:pt>
                <c:pt idx="63">
                  <c:v>18.5</c:v>
                </c:pt>
                <c:pt idx="64">
                  <c:v>17.600000000000001</c:v>
                </c:pt>
                <c:pt idx="65">
                  <c:v>17.5</c:v>
                </c:pt>
                <c:pt idx="66">
                  <c:v>16.5</c:v>
                </c:pt>
                <c:pt idx="67">
                  <c:v>17.100000000000001</c:v>
                </c:pt>
                <c:pt idx="68">
                  <c:v>15.5</c:v>
                </c:pt>
                <c:pt idx="69">
                  <c:v>16.8</c:v>
                </c:pt>
                <c:pt idx="70">
                  <c:v>18.399999999999999</c:v>
                </c:pt>
                <c:pt idx="71">
                  <c:v>17.8</c:v>
                </c:pt>
                <c:pt idx="72">
                  <c:v>17.100000000000001</c:v>
                </c:pt>
                <c:pt idx="73">
                  <c:v>13.2</c:v>
                </c:pt>
                <c:pt idx="74">
                  <c:v>14.1</c:v>
                </c:pt>
                <c:pt idx="75">
                  <c:v>13.5</c:v>
                </c:pt>
                <c:pt idx="76">
                  <c:v>14.6</c:v>
                </c:pt>
                <c:pt idx="77">
                  <c:v>13.4</c:v>
                </c:pt>
                <c:pt idx="78">
                  <c:v>13.7</c:v>
                </c:pt>
                <c:pt idx="79">
                  <c:v>13.7</c:v>
                </c:pt>
                <c:pt idx="80">
                  <c:v>14.6</c:v>
                </c:pt>
                <c:pt idx="81">
                  <c:v>13.5</c:v>
                </c:pt>
                <c:pt idx="82">
                  <c:v>14.5</c:v>
                </c:pt>
                <c:pt idx="83">
                  <c:v>14.5</c:v>
                </c:pt>
                <c:pt idx="84">
                  <c:v>14.5</c:v>
                </c:pt>
                <c:pt idx="85">
                  <c:v>13.1</c:v>
                </c:pt>
                <c:pt idx="86">
                  <c:v>14.3</c:v>
                </c:pt>
                <c:pt idx="87">
                  <c:v>14.2</c:v>
                </c:pt>
                <c:pt idx="88">
                  <c:v>14.5</c:v>
                </c:pt>
                <c:pt idx="89">
                  <c:v>14.8</c:v>
                </c:pt>
                <c:pt idx="90">
                  <c:v>13.7</c:v>
                </c:pt>
                <c:pt idx="91">
                  <c:v>13.6</c:v>
                </c:pt>
                <c:pt idx="92">
                  <c:v>13.7</c:v>
                </c:pt>
                <c:pt idx="93">
                  <c:v>13.7</c:v>
                </c:pt>
                <c:pt idx="94">
                  <c:v>13.9</c:v>
                </c:pt>
                <c:pt idx="95">
                  <c:v>13.9</c:v>
                </c:pt>
                <c:pt idx="96">
                  <c:v>13.3</c:v>
                </c:pt>
                <c:pt idx="97">
                  <c:v>14.2</c:v>
                </c:pt>
                <c:pt idx="98">
                  <c:v>14.4</c:v>
                </c:pt>
                <c:pt idx="99">
                  <c:v>14.4</c:v>
                </c:pt>
                <c:pt idx="100">
                  <c:v>13.9</c:v>
                </c:pt>
                <c:pt idx="101">
                  <c:v>14.5</c:v>
                </c:pt>
                <c:pt idx="102">
                  <c:v>13.8</c:v>
                </c:pt>
                <c:pt idx="103">
                  <c:v>13.9</c:v>
                </c:pt>
                <c:pt idx="104">
                  <c:v>14.2</c:v>
                </c:pt>
                <c:pt idx="105">
                  <c:v>14.2</c:v>
                </c:pt>
                <c:pt idx="106">
                  <c:v>15</c:v>
                </c:pt>
                <c:pt idx="107">
                  <c:v>14.8</c:v>
                </c:pt>
                <c:pt idx="108">
                  <c:v>15</c:v>
                </c:pt>
                <c:pt idx="109">
                  <c:v>14.2</c:v>
                </c:pt>
                <c:pt idx="110">
                  <c:v>13.8</c:v>
                </c:pt>
                <c:pt idx="111">
                  <c:v>14.5</c:v>
                </c:pt>
                <c:pt idx="112">
                  <c:v>14.6</c:v>
                </c:pt>
                <c:pt idx="113">
                  <c:v>13.8</c:v>
                </c:pt>
                <c:pt idx="114">
                  <c:v>14.4</c:v>
                </c:pt>
                <c:pt idx="115">
                  <c:v>14</c:v>
                </c:pt>
                <c:pt idx="116">
                  <c:v>15</c:v>
                </c:pt>
                <c:pt idx="117">
                  <c:v>14.5</c:v>
                </c:pt>
                <c:pt idx="118">
                  <c:v>14.7</c:v>
                </c:pt>
                <c:pt idx="119">
                  <c:v>14.6</c:v>
                </c:pt>
                <c:pt idx="120">
                  <c:v>14.4</c:v>
                </c:pt>
                <c:pt idx="121">
                  <c:v>15</c:v>
                </c:pt>
                <c:pt idx="122">
                  <c:v>15.5</c:v>
                </c:pt>
                <c:pt idx="123">
                  <c:v>14.7</c:v>
                </c:pt>
                <c:pt idx="124">
                  <c:v>14</c:v>
                </c:pt>
                <c:pt idx="125">
                  <c:v>15.2</c:v>
                </c:pt>
                <c:pt idx="126">
                  <c:v>15.2</c:v>
                </c:pt>
                <c:pt idx="127">
                  <c:v>14.1</c:v>
                </c:pt>
                <c:pt idx="128">
                  <c:v>13.7</c:v>
                </c:pt>
                <c:pt idx="129">
                  <c:v>14.3</c:v>
                </c:pt>
                <c:pt idx="130">
                  <c:v>14.8</c:v>
                </c:pt>
                <c:pt idx="131">
                  <c:v>17.899999999999999</c:v>
                </c:pt>
                <c:pt idx="132">
                  <c:v>18.7</c:v>
                </c:pt>
                <c:pt idx="133">
                  <c:v>17.8</c:v>
                </c:pt>
                <c:pt idx="134">
                  <c:v>18.2</c:v>
                </c:pt>
                <c:pt idx="135">
                  <c:v>18.899999999999999</c:v>
                </c:pt>
                <c:pt idx="136">
                  <c:v>17.8</c:v>
                </c:pt>
                <c:pt idx="137">
                  <c:v>17.3</c:v>
                </c:pt>
                <c:pt idx="138">
                  <c:v>17.100000000000001</c:v>
                </c:pt>
                <c:pt idx="139">
                  <c:v>17.8</c:v>
                </c:pt>
                <c:pt idx="140">
                  <c:v>18.600000000000001</c:v>
                </c:pt>
                <c:pt idx="141">
                  <c:v>17.3</c:v>
                </c:pt>
                <c:pt idx="142">
                  <c:v>16.600000000000001</c:v>
                </c:pt>
                <c:pt idx="143">
                  <c:v>17.899999999999999</c:v>
                </c:pt>
                <c:pt idx="144">
                  <c:v>18.399999999999999</c:v>
                </c:pt>
                <c:pt idx="145">
                  <c:v>17.8</c:v>
                </c:pt>
                <c:pt idx="146">
                  <c:v>16.600000000000001</c:v>
                </c:pt>
                <c:pt idx="147">
                  <c:v>16.7</c:v>
                </c:pt>
                <c:pt idx="148">
                  <c:v>16.8</c:v>
                </c:pt>
                <c:pt idx="149">
                  <c:v>18.3</c:v>
                </c:pt>
                <c:pt idx="150">
                  <c:v>16.600000000000001</c:v>
                </c:pt>
                <c:pt idx="151">
                  <c:v>17.5</c:v>
                </c:pt>
                <c:pt idx="152">
                  <c:v>17</c:v>
                </c:pt>
                <c:pt idx="153">
                  <c:v>17.899999999999999</c:v>
                </c:pt>
                <c:pt idx="154">
                  <c:v>17.899999999999999</c:v>
                </c:pt>
                <c:pt idx="155">
                  <c:v>17.3</c:v>
                </c:pt>
                <c:pt idx="156">
                  <c:v>16.399999999999999</c:v>
                </c:pt>
                <c:pt idx="157">
                  <c:v>17.3</c:v>
                </c:pt>
                <c:pt idx="158">
                  <c:v>17.3</c:v>
                </c:pt>
                <c:pt idx="159">
                  <c:v>16.600000000000001</c:v>
                </c:pt>
                <c:pt idx="160">
                  <c:v>19.399999999999999</c:v>
                </c:pt>
                <c:pt idx="161">
                  <c:v>16.5</c:v>
                </c:pt>
                <c:pt idx="162">
                  <c:v>17</c:v>
                </c:pt>
                <c:pt idx="163">
                  <c:v>18.100000000000001</c:v>
                </c:pt>
                <c:pt idx="164">
                  <c:v>18.7</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numCache>
            </c:numRef>
          </c:bubbleSize>
          <c:bubble3D val="0"/>
          <c:extLst>
            <c:ext xmlns:c16="http://schemas.microsoft.com/office/drawing/2014/chart" uri="{C3380CC4-5D6E-409C-BE32-E72D297353CC}">
              <c16:uniqueId val="{00000000-4466-4A5A-8A6D-0AED89633203}"/>
            </c:ext>
          </c:extLst>
        </c:ser>
        <c:ser>
          <c:idx val="1"/>
          <c:order val="1"/>
          <c:tx>
            <c:v>male</c:v>
          </c:tx>
          <c:spPr>
            <a:solidFill>
              <a:schemeClr val="accent4">
                <a:alpha val="75000"/>
              </a:schemeClr>
            </a:solidFill>
            <a:ln>
              <a:noFill/>
            </a:ln>
            <a:effectLst/>
          </c:spPr>
          <c:invertIfNegative val="0"/>
          <c:xVal>
            <c:strRef>
              <c:f>penguins!$E:$E</c:f>
              <c:strCache>
                <c:ptCount val="334"/>
                <c:pt idx="0">
                  <c:v>bill_depth_mm</c:v>
                </c:pt>
                <c:pt idx="1">
                  <c:v>17,4</c:v>
                </c:pt>
                <c:pt idx="2">
                  <c:v>18</c:v>
                </c:pt>
                <c:pt idx="3">
                  <c:v>19,3</c:v>
                </c:pt>
                <c:pt idx="4">
                  <c:v>17,8</c:v>
                </c:pt>
                <c:pt idx="5">
                  <c:v>17,6</c:v>
                </c:pt>
                <c:pt idx="6">
                  <c:v>17,8</c:v>
                </c:pt>
                <c:pt idx="7">
                  <c:v>19</c:v>
                </c:pt>
                <c:pt idx="8">
                  <c:v>18,4</c:v>
                </c:pt>
                <c:pt idx="9">
                  <c:v>18,3</c:v>
                </c:pt>
                <c:pt idx="10">
                  <c:v>19,2</c:v>
                </c:pt>
                <c:pt idx="11">
                  <c:v>18,9</c:v>
                </c:pt>
                <c:pt idx="12">
                  <c:v>17,9</c:v>
                </c:pt>
                <c:pt idx="13">
                  <c:v>18,6</c:v>
                </c:pt>
                <c:pt idx="14">
                  <c:v>16,7</c:v>
                </c:pt>
                <c:pt idx="15">
                  <c:v>17,8</c:v>
                </c:pt>
                <c:pt idx="16">
                  <c:v>17</c:v>
                </c:pt>
                <c:pt idx="17">
                  <c:v>18,5</c:v>
                </c:pt>
                <c:pt idx="18">
                  <c:v>19,3</c:v>
                </c:pt>
                <c:pt idx="19">
                  <c:v>18</c:v>
                </c:pt>
                <c:pt idx="20">
                  <c:v>18,5</c:v>
                </c:pt>
                <c:pt idx="21">
                  <c:v>16,9</c:v>
                </c:pt>
                <c:pt idx="22">
                  <c:v>17,9</c:v>
                </c:pt>
                <c:pt idx="23">
                  <c:v>17,7</c:v>
                </c:pt>
                <c:pt idx="24">
                  <c:v>17,9</c:v>
                </c:pt>
                <c:pt idx="25">
                  <c:v>18,1</c:v>
                </c:pt>
                <c:pt idx="26">
                  <c:v>17,5</c:v>
                </c:pt>
                <c:pt idx="27">
                  <c:v>16,6</c:v>
                </c:pt>
                <c:pt idx="28">
                  <c:v>16,9</c:v>
                </c:pt>
                <c:pt idx="29">
                  <c:v>17</c:v>
                </c:pt>
                <c:pt idx="30">
                  <c:v>17,1</c:v>
                </c:pt>
                <c:pt idx="31">
                  <c:v>16,2</c:v>
                </c:pt>
                <c:pt idx="32">
                  <c:v>16,6</c:v>
                </c:pt>
                <c:pt idx="33">
                  <c:v>19</c:v>
                </c:pt>
                <c:pt idx="34">
                  <c:v>17,2</c:v>
                </c:pt>
                <c:pt idx="35">
                  <c:v>17,5</c:v>
                </c:pt>
                <c:pt idx="36">
                  <c:v>16,8</c:v>
                </c:pt>
                <c:pt idx="37">
                  <c:v>16,1</c:v>
                </c:pt>
                <c:pt idx="38">
                  <c:v>17,2</c:v>
                </c:pt>
                <c:pt idx="39">
                  <c:v>18,8</c:v>
                </c:pt>
                <c:pt idx="40">
                  <c:v>17,8</c:v>
                </c:pt>
                <c:pt idx="41">
                  <c:v>18,6</c:v>
                </c:pt>
                <c:pt idx="42">
                  <c:v>18,8</c:v>
                </c:pt>
                <c:pt idx="43">
                  <c:v>18</c:v>
                </c:pt>
                <c:pt idx="44">
                  <c:v>17,1</c:v>
                </c:pt>
                <c:pt idx="45">
                  <c:v>17,3</c:v>
                </c:pt>
                <c:pt idx="46">
                  <c:v>18,6</c:v>
                </c:pt>
                <c:pt idx="47">
                  <c:v>16,1</c:v>
                </c:pt>
                <c:pt idx="48">
                  <c:v>17,9</c:v>
                </c:pt>
                <c:pt idx="49">
                  <c:v>16</c:v>
                </c:pt>
                <c:pt idx="50">
                  <c:v>18,6</c:v>
                </c:pt>
                <c:pt idx="51">
                  <c:v>17,2</c:v>
                </c:pt>
                <c:pt idx="52">
                  <c:v>17</c:v>
                </c:pt>
                <c:pt idx="53">
                  <c:v>16,5</c:v>
                </c:pt>
                <c:pt idx="54">
                  <c:v>17,7</c:v>
                </c:pt>
                <c:pt idx="55">
                  <c:v>20,7</c:v>
                </c:pt>
                <c:pt idx="56">
                  <c:v>17</c:v>
                </c:pt>
                <c:pt idx="57">
                  <c:v>17</c:v>
                </c:pt>
                <c:pt idx="58">
                  <c:v>17,2</c:v>
                </c:pt>
                <c:pt idx="59">
                  <c:v>17</c:v>
                </c:pt>
                <c:pt idx="60">
                  <c:v>15,9</c:v>
                </c:pt>
                <c:pt idx="61">
                  <c:v>17,6</c:v>
                </c:pt>
                <c:pt idx="62">
                  <c:v>17,1</c:v>
                </c:pt>
                <c:pt idx="63">
                  <c:v>17,9</c:v>
                </c:pt>
                <c:pt idx="64">
                  <c:v>18,5</c:v>
                </c:pt>
                <c:pt idx="65">
                  <c:v>17,6</c:v>
                </c:pt>
                <c:pt idx="66">
                  <c:v>17,5</c:v>
                </c:pt>
                <c:pt idx="67">
                  <c:v>16,5</c:v>
                </c:pt>
                <c:pt idx="68">
                  <c:v>17,1</c:v>
                </c:pt>
                <c:pt idx="69">
                  <c:v>15,5</c:v>
                </c:pt>
                <c:pt idx="70">
                  <c:v>16,8</c:v>
                </c:pt>
                <c:pt idx="71">
                  <c:v>18,4</c:v>
                </c:pt>
                <c:pt idx="72">
                  <c:v>17,8</c:v>
                </c:pt>
                <c:pt idx="73">
                  <c:v>17,1</c:v>
                </c:pt>
                <c:pt idx="74">
                  <c:v>13,2</c:v>
                </c:pt>
                <c:pt idx="75">
                  <c:v>14,1</c:v>
                </c:pt>
                <c:pt idx="76">
                  <c:v>13,5</c:v>
                </c:pt>
                <c:pt idx="77">
                  <c:v>14,6</c:v>
                </c:pt>
                <c:pt idx="78">
                  <c:v>13,4</c:v>
                </c:pt>
                <c:pt idx="79">
                  <c:v>13,7</c:v>
                </c:pt>
                <c:pt idx="80">
                  <c:v>13,7</c:v>
                </c:pt>
                <c:pt idx="81">
                  <c:v>14,6</c:v>
                </c:pt>
                <c:pt idx="82">
                  <c:v>13,5</c:v>
                </c:pt>
                <c:pt idx="83">
                  <c:v>14,5</c:v>
                </c:pt>
                <c:pt idx="84">
                  <c:v>14,5</c:v>
                </c:pt>
                <c:pt idx="85">
                  <c:v>14,5</c:v>
                </c:pt>
                <c:pt idx="86">
                  <c:v>13,1</c:v>
                </c:pt>
                <c:pt idx="87">
                  <c:v>14,3</c:v>
                </c:pt>
                <c:pt idx="88">
                  <c:v>14,2</c:v>
                </c:pt>
                <c:pt idx="89">
                  <c:v>14,5</c:v>
                </c:pt>
                <c:pt idx="90">
                  <c:v>14,8</c:v>
                </c:pt>
                <c:pt idx="91">
                  <c:v>13,7</c:v>
                </c:pt>
                <c:pt idx="92">
                  <c:v>13,6</c:v>
                </c:pt>
                <c:pt idx="93">
                  <c:v>13,7</c:v>
                </c:pt>
                <c:pt idx="94">
                  <c:v>13,7</c:v>
                </c:pt>
                <c:pt idx="95">
                  <c:v>13,9</c:v>
                </c:pt>
                <c:pt idx="96">
                  <c:v>13,9</c:v>
                </c:pt>
                <c:pt idx="97">
                  <c:v>13,3</c:v>
                </c:pt>
                <c:pt idx="98">
                  <c:v>14,2</c:v>
                </c:pt>
                <c:pt idx="99">
                  <c:v>14,4</c:v>
                </c:pt>
                <c:pt idx="100">
                  <c:v>14,4</c:v>
                </c:pt>
                <c:pt idx="101">
                  <c:v>13,9</c:v>
                </c:pt>
                <c:pt idx="102">
                  <c:v>14,5</c:v>
                </c:pt>
                <c:pt idx="103">
                  <c:v>13,8</c:v>
                </c:pt>
                <c:pt idx="104">
                  <c:v>13,9</c:v>
                </c:pt>
                <c:pt idx="105">
                  <c:v>14,2</c:v>
                </c:pt>
                <c:pt idx="106">
                  <c:v>14,2</c:v>
                </c:pt>
                <c:pt idx="107">
                  <c:v>15</c:v>
                </c:pt>
                <c:pt idx="108">
                  <c:v>14,8</c:v>
                </c:pt>
                <c:pt idx="109">
                  <c:v>15</c:v>
                </c:pt>
                <c:pt idx="110">
                  <c:v>14,2</c:v>
                </c:pt>
                <c:pt idx="111">
                  <c:v>13,8</c:v>
                </c:pt>
                <c:pt idx="112">
                  <c:v>14,5</c:v>
                </c:pt>
                <c:pt idx="113">
                  <c:v>14,6</c:v>
                </c:pt>
                <c:pt idx="114">
                  <c:v>13,8</c:v>
                </c:pt>
                <c:pt idx="115">
                  <c:v>14,4</c:v>
                </c:pt>
                <c:pt idx="116">
                  <c:v>14</c:v>
                </c:pt>
                <c:pt idx="117">
                  <c:v>15</c:v>
                </c:pt>
                <c:pt idx="118">
                  <c:v>14,5</c:v>
                </c:pt>
                <c:pt idx="119">
                  <c:v>14,7</c:v>
                </c:pt>
                <c:pt idx="120">
                  <c:v>14,6</c:v>
                </c:pt>
                <c:pt idx="121">
                  <c:v>14,4</c:v>
                </c:pt>
                <c:pt idx="122">
                  <c:v>15</c:v>
                </c:pt>
                <c:pt idx="123">
                  <c:v>15,5</c:v>
                </c:pt>
                <c:pt idx="124">
                  <c:v>14,7</c:v>
                </c:pt>
                <c:pt idx="125">
                  <c:v>14</c:v>
                </c:pt>
                <c:pt idx="126">
                  <c:v>15,2</c:v>
                </c:pt>
                <c:pt idx="127">
                  <c:v>15,2</c:v>
                </c:pt>
                <c:pt idx="128">
                  <c:v>14,1</c:v>
                </c:pt>
                <c:pt idx="129">
                  <c:v>13,7</c:v>
                </c:pt>
                <c:pt idx="130">
                  <c:v>14,3</c:v>
                </c:pt>
                <c:pt idx="131">
                  <c:v>14,8</c:v>
                </c:pt>
                <c:pt idx="132">
                  <c:v>17,9</c:v>
                </c:pt>
                <c:pt idx="133">
                  <c:v>18,7</c:v>
                </c:pt>
                <c:pt idx="134">
                  <c:v>17,8</c:v>
                </c:pt>
                <c:pt idx="135">
                  <c:v>18,2</c:v>
                </c:pt>
                <c:pt idx="136">
                  <c:v>18,9</c:v>
                </c:pt>
                <c:pt idx="137">
                  <c:v>17,8</c:v>
                </c:pt>
                <c:pt idx="138">
                  <c:v>17,3</c:v>
                </c:pt>
                <c:pt idx="139">
                  <c:v>17,1</c:v>
                </c:pt>
                <c:pt idx="140">
                  <c:v>17,8</c:v>
                </c:pt>
                <c:pt idx="141">
                  <c:v>18,6</c:v>
                </c:pt>
                <c:pt idx="142">
                  <c:v>17,3</c:v>
                </c:pt>
                <c:pt idx="143">
                  <c:v>16,6</c:v>
                </c:pt>
                <c:pt idx="144">
                  <c:v>17,9</c:v>
                </c:pt>
                <c:pt idx="145">
                  <c:v>18,4</c:v>
                </c:pt>
                <c:pt idx="146">
                  <c:v>17,8</c:v>
                </c:pt>
                <c:pt idx="147">
                  <c:v>16,6</c:v>
                </c:pt>
                <c:pt idx="148">
                  <c:v>16,7</c:v>
                </c:pt>
                <c:pt idx="149">
                  <c:v>16,8</c:v>
                </c:pt>
                <c:pt idx="150">
                  <c:v>18,3</c:v>
                </c:pt>
                <c:pt idx="151">
                  <c:v>16,6</c:v>
                </c:pt>
                <c:pt idx="152">
                  <c:v>17,5</c:v>
                </c:pt>
                <c:pt idx="153">
                  <c:v>17</c:v>
                </c:pt>
                <c:pt idx="154">
                  <c:v>17,9</c:v>
                </c:pt>
                <c:pt idx="155">
                  <c:v>17,9</c:v>
                </c:pt>
                <c:pt idx="156">
                  <c:v>17,3</c:v>
                </c:pt>
                <c:pt idx="157">
                  <c:v>16,4</c:v>
                </c:pt>
                <c:pt idx="158">
                  <c:v>17,3</c:v>
                </c:pt>
                <c:pt idx="159">
                  <c:v>17,3</c:v>
                </c:pt>
                <c:pt idx="160">
                  <c:v>16,6</c:v>
                </c:pt>
                <c:pt idx="161">
                  <c:v>19,4</c:v>
                </c:pt>
                <c:pt idx="162">
                  <c:v>16,5</c:v>
                </c:pt>
                <c:pt idx="163">
                  <c:v>17</c:v>
                </c:pt>
                <c:pt idx="164">
                  <c:v>18,1</c:v>
                </c:pt>
                <c:pt idx="165">
                  <c:v>18,7</c:v>
                </c:pt>
                <c:pt idx="166">
                  <c:v>18,7</c:v>
                </c:pt>
                <c:pt idx="167">
                  <c:v>20,6</c:v>
                </c:pt>
                <c:pt idx="168">
                  <c:v>19,6</c:v>
                </c:pt>
                <c:pt idx="169">
                  <c:v>21,2</c:v>
                </c:pt>
                <c:pt idx="170">
                  <c:v>21,1</c:v>
                </c:pt>
                <c:pt idx="171">
                  <c:v>20,7</c:v>
                </c:pt>
                <c:pt idx="172">
                  <c:v>21,5</c:v>
                </c:pt>
                <c:pt idx="173">
                  <c:v>18,7</c:v>
                </c:pt>
                <c:pt idx="174">
                  <c:v>18,1</c:v>
                </c:pt>
                <c:pt idx="175">
                  <c:v>17,2</c:v>
                </c:pt>
                <c:pt idx="176">
                  <c:v>18,6</c:v>
                </c:pt>
                <c:pt idx="177">
                  <c:v>18,9</c:v>
                </c:pt>
                <c:pt idx="178">
                  <c:v>18,1</c:v>
                </c:pt>
                <c:pt idx="179">
                  <c:v>18,9</c:v>
                </c:pt>
                <c:pt idx="180">
                  <c:v>21,1</c:v>
                </c:pt>
                <c:pt idx="181">
                  <c:v>20</c:v>
                </c:pt>
                <c:pt idx="182">
                  <c:v>19,1</c:v>
                </c:pt>
                <c:pt idx="183">
                  <c:v>18,4</c:v>
                </c:pt>
                <c:pt idx="184">
                  <c:v>19,7</c:v>
                </c:pt>
                <c:pt idx="185">
                  <c:v>18,8</c:v>
                </c:pt>
                <c:pt idx="186">
                  <c:v>19</c:v>
                </c:pt>
                <c:pt idx="187">
                  <c:v>21,2</c:v>
                </c:pt>
                <c:pt idx="188">
                  <c:v>18,9</c:v>
                </c:pt>
                <c:pt idx="189">
                  <c:v>19,5</c:v>
                </c:pt>
                <c:pt idx="190">
                  <c:v>18,6</c:v>
                </c:pt>
                <c:pt idx="191">
                  <c:v>18,8</c:v>
                </c:pt>
                <c:pt idx="192">
                  <c:v>19,1</c:v>
                </c:pt>
                <c:pt idx="193">
                  <c:v>21,1</c:v>
                </c:pt>
                <c:pt idx="194">
                  <c:v>18,2</c:v>
                </c:pt>
                <c:pt idx="195">
                  <c:v>18</c:v>
                </c:pt>
                <c:pt idx="196">
                  <c:v>19,1</c:v>
                </c:pt>
                <c:pt idx="197">
                  <c:v>19,4</c:v>
                </c:pt>
                <c:pt idx="198">
                  <c:v>18,4</c:v>
                </c:pt>
                <c:pt idx="199">
                  <c:v>18,9</c:v>
                </c:pt>
                <c:pt idx="200">
                  <c:v>18,5</c:v>
                </c:pt>
                <c:pt idx="201">
                  <c:v>19,4</c:v>
                </c:pt>
                <c:pt idx="202">
                  <c:v>19,1</c:v>
                </c:pt>
                <c:pt idx="203">
                  <c:v>17,6</c:v>
                </c:pt>
                <c:pt idx="204">
                  <c:v>19,4</c:v>
                </c:pt>
                <c:pt idx="205">
                  <c:v>20,3</c:v>
                </c:pt>
                <c:pt idx="206">
                  <c:v>19,5</c:v>
                </c:pt>
                <c:pt idx="207">
                  <c:v>19,2</c:v>
                </c:pt>
                <c:pt idx="208">
                  <c:v>18,1</c:v>
                </c:pt>
                <c:pt idx="209">
                  <c:v>18,1</c:v>
                </c:pt>
                <c:pt idx="210">
                  <c:v>18,9</c:v>
                </c:pt>
                <c:pt idx="211">
                  <c:v>18,5</c:v>
                </c:pt>
                <c:pt idx="212">
                  <c:v>18,5</c:v>
                </c:pt>
                <c:pt idx="213">
                  <c:v>20</c:v>
                </c:pt>
                <c:pt idx="214">
                  <c:v>20</c:v>
                </c:pt>
                <c:pt idx="215">
                  <c:v>18,9</c:v>
                </c:pt>
                <c:pt idx="216">
                  <c:v>20</c:v>
                </c:pt>
                <c:pt idx="217">
                  <c:v>19</c:v>
                </c:pt>
                <c:pt idx="218">
                  <c:v>20,3</c:v>
                </c:pt>
                <c:pt idx="219">
                  <c:v>19,5</c:v>
                </c:pt>
                <c:pt idx="220">
                  <c:v>18,3</c:v>
                </c:pt>
                <c:pt idx="221">
                  <c:v>20,5</c:v>
                </c:pt>
                <c:pt idx="222">
                  <c:v>18,6</c:v>
                </c:pt>
                <c:pt idx="223">
                  <c:v>19,8</c:v>
                </c:pt>
                <c:pt idx="224">
                  <c:v>18,5</c:v>
                </c:pt>
                <c:pt idx="225">
                  <c:v>19</c:v>
                </c:pt>
                <c:pt idx="226">
                  <c:v>18,3</c:v>
                </c:pt>
                <c:pt idx="227">
                  <c:v>18</c:v>
                </c:pt>
                <c:pt idx="228">
                  <c:v>19,2</c:v>
                </c:pt>
                <c:pt idx="229">
                  <c:v>18,5</c:v>
                </c:pt>
                <c:pt idx="230">
                  <c:v>17,5</c:v>
                </c:pt>
                <c:pt idx="231">
                  <c:v>20,1</c:v>
                </c:pt>
                <c:pt idx="232">
                  <c:v>17,9</c:v>
                </c:pt>
                <c:pt idx="233">
                  <c:v>17,2</c:v>
                </c:pt>
                <c:pt idx="234">
                  <c:v>17</c:v>
                </c:pt>
                <c:pt idx="235">
                  <c:v>18,7</c:v>
                </c:pt>
                <c:pt idx="236">
                  <c:v>18,6</c:v>
                </c:pt>
                <c:pt idx="237">
                  <c:v>18,1</c:v>
                </c:pt>
                <c:pt idx="238">
                  <c:v>18,5</c:v>
                </c:pt>
                <c:pt idx="239">
                  <c:v>16,3</c:v>
                </c:pt>
                <c:pt idx="240">
                  <c:v>15,2</c:v>
                </c:pt>
                <c:pt idx="241">
                  <c:v>14,5</c:v>
                </c:pt>
                <c:pt idx="242">
                  <c:v>15,3</c:v>
                </c:pt>
                <c:pt idx="243">
                  <c:v>15,4</c:v>
                </c:pt>
                <c:pt idx="244">
                  <c:v>16,1</c:v>
                </c:pt>
                <c:pt idx="245">
                  <c:v>14,6</c:v>
                </c:pt>
                <c:pt idx="246">
                  <c:v>15,7</c:v>
                </c:pt>
                <c:pt idx="247">
                  <c:v>15,2</c:v>
                </c:pt>
                <c:pt idx="248">
                  <c:v>15,1</c:v>
                </c:pt>
                <c:pt idx="249">
                  <c:v>14,3</c:v>
                </c:pt>
                <c:pt idx="250">
                  <c:v>15,8</c:v>
                </c:pt>
                <c:pt idx="251">
                  <c:v>15,1</c:v>
                </c:pt>
                <c:pt idx="252">
                  <c:v>15</c:v>
                </c:pt>
                <c:pt idx="253">
                  <c:v>15,3</c:v>
                </c:pt>
                <c:pt idx="254">
                  <c:v>15,3</c:v>
                </c:pt>
                <c:pt idx="255">
                  <c:v>17</c:v>
                </c:pt>
                <c:pt idx="256">
                  <c:v>16,3</c:v>
                </c:pt>
                <c:pt idx="257">
                  <c:v>17,3</c:v>
                </c:pt>
                <c:pt idx="258">
                  <c:v>15,7</c:v>
                </c:pt>
                <c:pt idx="259">
                  <c:v>16</c:v>
                </c:pt>
                <c:pt idx="260">
                  <c:v>15</c:v>
                </c:pt>
                <c:pt idx="261">
                  <c:v>15,9</c:v>
                </c:pt>
                <c:pt idx="262">
                  <c:v>15,9</c:v>
                </c:pt>
                <c:pt idx="263">
                  <c:v>15,8</c:v>
                </c:pt>
                <c:pt idx="264">
                  <c:v>14,1</c:v>
                </c:pt>
                <c:pt idx="265">
                  <c:v>15</c:v>
                </c:pt>
                <c:pt idx="266">
                  <c:v>15,4</c:v>
                </c:pt>
                <c:pt idx="267">
                  <c:v>15</c:v>
                </c:pt>
                <c:pt idx="268">
                  <c:v>15,3</c:v>
                </c:pt>
                <c:pt idx="269">
                  <c:v>14,9</c:v>
                </c:pt>
                <c:pt idx="270">
                  <c:v>15,7</c:v>
                </c:pt>
                <c:pt idx="271">
                  <c:v>16,8</c:v>
                </c:pt>
                <c:pt idx="272">
                  <c:v>16,2</c:v>
                </c:pt>
                <c:pt idx="273">
                  <c:v>15</c:v>
                </c:pt>
                <c:pt idx="274">
                  <c:v>15,6</c:v>
                </c:pt>
                <c:pt idx="275">
                  <c:v>15,6</c:v>
                </c:pt>
                <c:pt idx="276">
                  <c:v>16</c:v>
                </c:pt>
                <c:pt idx="277">
                  <c:v>16,3</c:v>
                </c:pt>
                <c:pt idx="278">
                  <c:v>16,4</c:v>
                </c:pt>
                <c:pt idx="279">
                  <c:v>15,6</c:v>
                </c:pt>
                <c:pt idx="280">
                  <c:v>15,9</c:v>
                </c:pt>
                <c:pt idx="281">
                  <c:v>17,3</c:v>
                </c:pt>
                <c:pt idx="282">
                  <c:v>14,2</c:v>
                </c:pt>
                <c:pt idx="283">
                  <c:v>17</c:v>
                </c:pt>
                <c:pt idx="284">
                  <c:v>17,1</c:v>
                </c:pt>
                <c:pt idx="285">
                  <c:v>16,1</c:v>
                </c:pt>
                <c:pt idx="286">
                  <c:v>15,7</c:v>
                </c:pt>
                <c:pt idx="287">
                  <c:v>15,8</c:v>
                </c:pt>
                <c:pt idx="288">
                  <c:v>16,5</c:v>
                </c:pt>
                <c:pt idx="289">
                  <c:v>17</c:v>
                </c:pt>
                <c:pt idx="290">
                  <c:v>15</c:v>
                </c:pt>
                <c:pt idx="291">
                  <c:v>16,1</c:v>
                </c:pt>
                <c:pt idx="292">
                  <c:v>15,8</c:v>
                </c:pt>
                <c:pt idx="293">
                  <c:v>15,1</c:v>
                </c:pt>
                <c:pt idx="294">
                  <c:v>15,9</c:v>
                </c:pt>
                <c:pt idx="295">
                  <c:v>16,3</c:v>
                </c:pt>
                <c:pt idx="296">
                  <c:v>16</c:v>
                </c:pt>
                <c:pt idx="297">
                  <c:v>16,2</c:v>
                </c:pt>
                <c:pt idx="298">
                  <c:v>15,7</c:v>
                </c:pt>
                <c:pt idx="299">
                  <c:v>16,1</c:v>
                </c:pt>
                <c:pt idx="300">
                  <c:v>19,5</c:v>
                </c:pt>
                <c:pt idx="301">
                  <c:v>19,2</c:v>
                </c:pt>
                <c:pt idx="302">
                  <c:v>19,8</c:v>
                </c:pt>
                <c:pt idx="303">
                  <c:v>18,2</c:v>
                </c:pt>
                <c:pt idx="304">
                  <c:v>19,9</c:v>
                </c:pt>
                <c:pt idx="305">
                  <c:v>20,3</c:v>
                </c:pt>
                <c:pt idx="306">
                  <c:v>18,1</c:v>
                </c:pt>
                <c:pt idx="307">
                  <c:v>19,6</c:v>
                </c:pt>
                <c:pt idx="308">
                  <c:v>20</c:v>
                </c:pt>
                <c:pt idx="309">
                  <c:v>18,2</c:v>
                </c:pt>
                <c:pt idx="310">
                  <c:v>17,5</c:v>
                </c:pt>
                <c:pt idx="311">
                  <c:v>19,4</c:v>
                </c:pt>
                <c:pt idx="312">
                  <c:v>19</c:v>
                </c:pt>
                <c:pt idx="313">
                  <c:v>19</c:v>
                </c:pt>
                <c:pt idx="314">
                  <c:v>20</c:v>
                </c:pt>
                <c:pt idx="315">
                  <c:v>20,8</c:v>
                </c:pt>
                <c:pt idx="316">
                  <c:v>18,8</c:v>
                </c:pt>
                <c:pt idx="317">
                  <c:v>18,6</c:v>
                </c:pt>
                <c:pt idx="318">
                  <c:v>20,7</c:v>
                </c:pt>
                <c:pt idx="319">
                  <c:v>19,9</c:v>
                </c:pt>
                <c:pt idx="320">
                  <c:v>19,5</c:v>
                </c:pt>
                <c:pt idx="321">
                  <c:v>19,1</c:v>
                </c:pt>
                <c:pt idx="322">
                  <c:v>18,5</c:v>
                </c:pt>
                <c:pt idx="323">
                  <c:v>19,6</c:v>
                </c:pt>
                <c:pt idx="324">
                  <c:v>18,7</c:v>
                </c:pt>
                <c:pt idx="325">
                  <c:v>19</c:v>
                </c:pt>
                <c:pt idx="326">
                  <c:v>19,7</c:v>
                </c:pt>
                <c:pt idx="327">
                  <c:v>18,8</c:v>
                </c:pt>
                <c:pt idx="328">
                  <c:v>19,9</c:v>
                </c:pt>
                <c:pt idx="329">
                  <c:v>18,8</c:v>
                </c:pt>
                <c:pt idx="330">
                  <c:v>19,5</c:v>
                </c:pt>
                <c:pt idx="331">
                  <c:v>19,8</c:v>
                </c:pt>
                <c:pt idx="332">
                  <c:v>18,2</c:v>
                </c:pt>
                <c:pt idx="333">
                  <c:v>19</c:v>
                </c:pt>
              </c:strCache>
            </c:strRef>
          </c:xVal>
          <c:yVal>
            <c:numRef>
              <c:f>penguins!$J:$J</c:f>
              <c:numCache>
                <c:formatCode>General</c:formatCode>
                <c:ptCount val="1048576"/>
                <c:pt idx="0">
                  <c:v>0</c:v>
                </c:pt>
                <c:pt idx="1">
                  <c:v>2.4355071302675855</c:v>
                </c:pt>
                <c:pt idx="2">
                  <c:v>2.0011206275514293</c:v>
                </c:pt>
                <c:pt idx="3">
                  <c:v>2.5614563921329876</c:v>
                </c:pt>
                <c:pt idx="4">
                  <c:v>2.3955696829917859</c:v>
                </c:pt>
                <c:pt idx="5">
                  <c:v>1.894376661279533</c:v>
                </c:pt>
                <c:pt idx="6">
                  <c:v>2.7621009883842453</c:v>
                </c:pt>
                <c:pt idx="7">
                  <c:v>2.3035474630931629</c:v>
                </c:pt>
                <c:pt idx="8">
                  <c:v>2.809795835586804</c:v>
                </c:pt>
                <c:pt idx="9">
                  <c:v>2.3795526441029091</c:v>
                </c:pt>
                <c:pt idx="10">
                  <c:v>2.9484563279304163</c:v>
                </c:pt>
                <c:pt idx="11">
                  <c:v>3.0495389578601872</c:v>
                </c:pt>
                <c:pt idx="12">
                  <c:v>1.9509221155311691</c:v>
                </c:pt>
                <c:pt idx="13">
                  <c:v>2.1929671890337721</c:v>
                </c:pt>
                <c:pt idx="14">
                  <c:v>2.082999519307803</c:v>
                </c:pt>
                <c:pt idx="15">
                  <c:v>2.1150456657586925</c:v>
                </c:pt>
                <c:pt idx="16">
                  <c:v>2.5095097210481829</c:v>
                </c:pt>
                <c:pt idx="17">
                  <c:v>1.9934412973652882</c:v>
                </c:pt>
                <c:pt idx="18">
                  <c:v>2.3342009959257579</c:v>
                </c:pt>
                <c:pt idx="19">
                  <c:v>2.3644210921373614</c:v>
                </c:pt>
                <c:pt idx="20">
                  <c:v>2.3919753086419755</c:v>
                </c:pt>
                <c:pt idx="21">
                  <c:v>2.1913805697589481</c:v>
                </c:pt>
                <c:pt idx="22">
                  <c:v>2.6620370370370372</c:v>
                </c:pt>
                <c:pt idx="23">
                  <c:v>2.2319151107029893</c:v>
                </c:pt>
                <c:pt idx="24">
                  <c:v>2.8163265306122449</c:v>
                </c:pt>
                <c:pt idx="25">
                  <c:v>2.4364629279563119</c:v>
                </c:pt>
                <c:pt idx="26">
                  <c:v>2.3339907955292571</c:v>
                </c:pt>
                <c:pt idx="27">
                  <c:v>2.1392381309814223</c:v>
                </c:pt>
                <c:pt idx="28">
                  <c:v>2.4715768660405333</c:v>
                </c:pt>
                <c:pt idx="29">
                  <c:v>2.5464010864644631</c:v>
                </c:pt>
                <c:pt idx="30">
                  <c:v>2.1510083323270139</c:v>
                </c:pt>
                <c:pt idx="31">
                  <c:v>2.6582027375520729</c:v>
                </c:pt>
                <c:pt idx="32">
                  <c:v>2.3665241579441503</c:v>
                </c:pt>
                <c:pt idx="33">
                  <c:v>3.2078413900646026</c:v>
                </c:pt>
                <c:pt idx="34">
                  <c:v>2.2637996122844606</c:v>
                </c:pt>
                <c:pt idx="35">
                  <c:v>2.9359254116246776</c:v>
                </c:pt>
                <c:pt idx="36">
                  <c:v>2.2118471314733892</c:v>
                </c:pt>
                <c:pt idx="37">
                  <c:v>2.7090137663685474</c:v>
                </c:pt>
                <c:pt idx="38">
                  <c:v>2.6729927495071668</c:v>
                </c:pt>
                <c:pt idx="39">
                  <c:v>2.8213142869870587</c:v>
                </c:pt>
                <c:pt idx="40">
                  <c:v>2.4078373308224745</c:v>
                </c:pt>
                <c:pt idx="41">
                  <c:v>2.5704864094711408</c:v>
                </c:pt>
                <c:pt idx="42">
                  <c:v>2.3790485127642564</c:v>
                </c:pt>
                <c:pt idx="43">
                  <c:v>2.785427896648855</c:v>
                </c:pt>
                <c:pt idx="44">
                  <c:v>2.9411764705882355</c:v>
                </c:pt>
                <c:pt idx="45">
                  <c:v>2.5182381490186496</c:v>
                </c:pt>
                <c:pt idx="46">
                  <c:v>2.5488939866768621</c:v>
                </c:pt>
                <c:pt idx="47">
                  <c:v>2.6469272825184142</c:v>
                </c:pt>
                <c:pt idx="48">
                  <c:v>3.0408163265306123</c:v>
                </c:pt>
                <c:pt idx="49">
                  <c:v>2.1635274996657965</c:v>
                </c:pt>
                <c:pt idx="50">
                  <c:v>2.0363266755313596</c:v>
                </c:pt>
                <c:pt idx="51">
                  <c:v>2.5168460898279146</c:v>
                </c:pt>
                <c:pt idx="52">
                  <c:v>2.1872265966754152</c:v>
                </c:pt>
                <c:pt idx="53">
                  <c:v>2.6350052700105397</c:v>
                </c:pt>
                <c:pt idx="54">
                  <c:v>2.0303409069279037</c:v>
                </c:pt>
                <c:pt idx="55">
                  <c:v>2.4869911233547595</c:v>
                </c:pt>
                <c:pt idx="56">
                  <c:v>1.9463609761335874</c:v>
                </c:pt>
                <c:pt idx="57">
                  <c:v>2.6285023813446942</c:v>
                </c:pt>
                <c:pt idx="58">
                  <c:v>2.4037727786087109</c:v>
                </c:pt>
                <c:pt idx="59">
                  <c:v>2.134848147323086</c:v>
                </c:pt>
                <c:pt idx="60">
                  <c:v>2.4615831611570242</c:v>
                </c:pt>
                <c:pt idx="61">
                  <c:v>2.1754437240939528</c:v>
                </c:pt>
                <c:pt idx="62">
                  <c:v>2.0052596975673898</c:v>
                </c:pt>
                <c:pt idx="63">
                  <c:v>2.2432113341204252</c:v>
                </c:pt>
                <c:pt idx="64">
                  <c:v>2.5844754253308131</c:v>
                </c:pt>
                <c:pt idx="65">
                  <c:v>2.359449163342771</c:v>
                </c:pt>
                <c:pt idx="66">
                  <c:v>2.50520767579851</c:v>
                </c:pt>
                <c:pt idx="67">
                  <c:v>2.4835646457268079</c:v>
                </c:pt>
                <c:pt idx="68">
                  <c:v>2.1039083191010119</c:v>
                </c:pt>
                <c:pt idx="69">
                  <c:v>2.9599868013703281</c:v>
                </c:pt>
                <c:pt idx="70">
                  <c:v>2.1562722365574398</c:v>
                </c:pt>
                <c:pt idx="71">
                  <c:v>2.5941353877392572</c:v>
                </c:pt>
                <c:pt idx="72">
                  <c:v>2.6620370370370372</c:v>
                </c:pt>
                <c:pt idx="73">
                  <c:v>2.8549382716049383</c:v>
                </c:pt>
                <c:pt idx="74">
                  <c:v>2.1174378061462162</c:v>
                </c:pt>
                <c:pt idx="75">
                  <c:v>1.8762991790664041</c:v>
                </c:pt>
                <c:pt idx="76">
                  <c:v>2.1042895132385246</c:v>
                </c:pt>
                <c:pt idx="77">
                  <c:v>2.3287857323060801</c:v>
                </c:pt>
                <c:pt idx="78">
                  <c:v>2.3468043458549572</c:v>
                </c:pt>
                <c:pt idx="79">
                  <c:v>2.7797538273922324</c:v>
                </c:pt>
                <c:pt idx="80">
                  <c:v>2.2461055428088397</c:v>
                </c:pt>
                <c:pt idx="81">
                  <c:v>2.00225014778513</c:v>
                </c:pt>
                <c:pt idx="82">
                  <c:v>2.3526077097505671</c:v>
                </c:pt>
                <c:pt idx="83">
                  <c:v>2.2488334176645863</c:v>
                </c:pt>
                <c:pt idx="84">
                  <c:v>2.4581983372746445</c:v>
                </c:pt>
                <c:pt idx="85">
                  <c:v>2.0349173314834084</c:v>
                </c:pt>
                <c:pt idx="86">
                  <c:v>2.7167859335691507</c:v>
                </c:pt>
                <c:pt idx="87">
                  <c:v>1.9799934574129232</c:v>
                </c:pt>
                <c:pt idx="88">
                  <c:v>2.5657262643025596</c:v>
                </c:pt>
                <c:pt idx="89">
                  <c:v>2.4827803206473908</c:v>
                </c:pt>
                <c:pt idx="90">
                  <c:v>2.1362114807886146</c:v>
                </c:pt>
                <c:pt idx="91">
                  <c:v>2.7276334060702236</c:v>
                </c:pt>
                <c:pt idx="92">
                  <c:v>2.2469008264462809</c:v>
                </c:pt>
                <c:pt idx="93">
                  <c:v>2.1664134613802521</c:v>
                </c:pt>
                <c:pt idx="94">
                  <c:v>2.0954246646102268</c:v>
                </c:pt>
                <c:pt idx="95">
                  <c:v>2.5776449793788401</c:v>
                </c:pt>
                <c:pt idx="96">
                  <c:v>2.0287404902789516</c:v>
                </c:pt>
                <c:pt idx="97">
                  <c:v>2.5297493564020024</c:v>
                </c:pt>
                <c:pt idx="98">
                  <c:v>2.2334174510490157</c:v>
                </c:pt>
                <c:pt idx="99">
                  <c:v>2.1632145368016871</c:v>
                </c:pt>
                <c:pt idx="100">
                  <c:v>2.2661579373337957</c:v>
                </c:pt>
                <c:pt idx="101">
                  <c:v>2.2414044744688395</c:v>
                </c:pt>
                <c:pt idx="102">
                  <c:v>2.3844735939643344</c:v>
                </c:pt>
                <c:pt idx="103">
                  <c:v>2.0466938584565009</c:v>
                </c:pt>
                <c:pt idx="104">
                  <c:v>2.1067852850624131</c:v>
                </c:pt>
                <c:pt idx="105">
                  <c:v>2.2406132606166933</c:v>
                </c:pt>
                <c:pt idx="106">
                  <c:v>2.4838155634826267</c:v>
                </c:pt>
                <c:pt idx="107">
                  <c:v>2.0876459704037722</c:v>
                </c:pt>
                <c:pt idx="108">
                  <c:v>2.4049023008440282</c:v>
                </c:pt>
                <c:pt idx="109">
                  <c:v>2.1830410225921524</c:v>
                </c:pt>
                <c:pt idx="110">
                  <c:v>2.0387811634349031</c:v>
                </c:pt>
                <c:pt idx="111">
                  <c:v>2.3249667162659562</c:v>
                </c:pt>
                <c:pt idx="112">
                  <c:v>1.9184423492519111</c:v>
                </c:pt>
                <c:pt idx="113">
                  <c:v>2.1030283608396094</c:v>
                </c:pt>
                <c:pt idx="114">
                  <c:v>2.3561391064528454</c:v>
                </c:pt>
                <c:pt idx="115">
                  <c:v>2.4421839495423558</c:v>
                </c:pt>
                <c:pt idx="116">
                  <c:v>2.1606648199445981</c:v>
                </c:pt>
                <c:pt idx="117">
                  <c:v>2.1939058171745152</c:v>
                </c:pt>
                <c:pt idx="118">
                  <c:v>2.2944088878154814</c:v>
                </c:pt>
                <c:pt idx="119">
                  <c:v>2.4491857088751421</c:v>
                </c:pt>
                <c:pt idx="120">
                  <c:v>2.2163019808056887</c:v>
                </c:pt>
                <c:pt idx="121">
                  <c:v>1.9743357694146575</c:v>
                </c:pt>
                <c:pt idx="122">
                  <c:v>2.0618556701030926</c:v>
                </c:pt>
                <c:pt idx="123">
                  <c:v>2.233104711289859</c:v>
                </c:pt>
                <c:pt idx="124">
                  <c:v>2.7028736722851927</c:v>
                </c:pt>
                <c:pt idx="125">
                  <c:v>2.4401431550650976</c:v>
                </c:pt>
                <c:pt idx="126">
                  <c:v>1.9605920988138419</c:v>
                </c:pt>
                <c:pt idx="127">
                  <c:v>2.457391993658343</c:v>
                </c:pt>
                <c:pt idx="128">
                  <c:v>2.0497179588088676</c:v>
                </c:pt>
                <c:pt idx="129">
                  <c:v>2.2106614478598101</c:v>
                </c:pt>
                <c:pt idx="130">
                  <c:v>2.2143692015486889</c:v>
                </c:pt>
                <c:pt idx="131">
                  <c:v>2.5452267209648363</c:v>
                </c:pt>
                <c:pt idx="132">
                  <c:v>1.6186842409527114</c:v>
                </c:pt>
                <c:pt idx="133">
                  <c:v>1.7102020221622776</c:v>
                </c:pt>
                <c:pt idx="134">
                  <c:v>1.9333933745790586</c:v>
                </c:pt>
                <c:pt idx="135">
                  <c:v>1.5292606377722673</c:v>
                </c:pt>
                <c:pt idx="136">
                  <c:v>1.9612476370510397</c:v>
                </c:pt>
                <c:pt idx="137">
                  <c:v>1.7498940853579916</c:v>
                </c:pt>
                <c:pt idx="138">
                  <c:v>1.6749660479855137</c:v>
                </c:pt>
                <c:pt idx="139">
                  <c:v>1.696878218728789</c:v>
                </c:pt>
                <c:pt idx="140">
                  <c:v>1.0998810939357908</c:v>
                </c:pt>
                <c:pt idx="141">
                  <c:v>1.6024450059453033</c:v>
                </c:pt>
                <c:pt idx="142">
                  <c:v>2.0024919900320399</c:v>
                </c:pt>
                <c:pt idx="143">
                  <c:v>1.5539266117969819</c:v>
                </c:pt>
                <c:pt idx="144">
                  <c:v>1.5131437165560846</c:v>
                </c:pt>
                <c:pt idx="145">
                  <c:v>1.3332026271934123</c:v>
                </c:pt>
                <c:pt idx="146">
                  <c:v>1.7185642092746729</c:v>
                </c:pt>
                <c:pt idx="147">
                  <c:v>1.9129488704634716</c:v>
                </c:pt>
                <c:pt idx="148">
                  <c:v>1.8546712802768166</c:v>
                </c:pt>
                <c:pt idx="149">
                  <c:v>1.7285318559556786</c:v>
                </c:pt>
                <c:pt idx="150">
                  <c:v>1.6992090954028669</c:v>
                </c:pt>
                <c:pt idx="151">
                  <c:v>1.2274903278308429</c:v>
                </c:pt>
                <c:pt idx="152">
                  <c:v>1.7100504113491126</c:v>
                </c:pt>
                <c:pt idx="153">
                  <c:v>1.6906170752324599</c:v>
                </c:pt>
                <c:pt idx="154">
                  <c:v>1.4184753030905393</c:v>
                </c:pt>
                <c:pt idx="155">
                  <c:v>1.3545762765885394</c:v>
                </c:pt>
                <c:pt idx="156">
                  <c:v>1.4818309382106742</c:v>
                </c:pt>
                <c:pt idx="157">
                  <c:v>1.4371480067945763</c:v>
                </c:pt>
                <c:pt idx="158">
                  <c:v>1.7237334150510655</c:v>
                </c:pt>
                <c:pt idx="159">
                  <c:v>1.8546712802768166</c:v>
                </c:pt>
                <c:pt idx="160">
                  <c:v>1.5907667006030228</c:v>
                </c:pt>
                <c:pt idx="161">
                  <c:v>1.6952331486611263</c:v>
                </c:pt>
                <c:pt idx="162">
                  <c:v>1.6664840382789103</c:v>
                </c:pt>
                <c:pt idx="163">
                  <c:v>1.7476741569267746</c:v>
                </c:pt>
                <c:pt idx="164">
                  <c:v>1.7968027480512618</c:v>
                </c:pt>
                <c:pt idx="165">
                  <c:v>1.4979920953635655</c:v>
                </c:pt>
                <c:pt idx="166">
                  <c:v>2.4528881940855958</c:v>
                </c:pt>
                <c:pt idx="167">
                  <c:v>2.3632396454493074</c:v>
                </c:pt>
                <c:pt idx="168">
                  <c:v>3.042352144939608</c:v>
                </c:pt>
                <c:pt idx="169">
                  <c:v>2.550404037692287</c:v>
                </c:pt>
                <c:pt idx="170">
                  <c:v>3.6753650305723542</c:v>
                </c:pt>
                <c:pt idx="171">
                  <c:v>2.4913494809688581</c:v>
                </c:pt>
                <c:pt idx="172">
                  <c:v>1.9848771266540643</c:v>
                </c:pt>
                <c:pt idx="173">
                  <c:v>2.5329102435111763</c:v>
                </c:pt>
                <c:pt idx="174">
                  <c:v>2.7068885173103805</c:v>
                </c:pt>
                <c:pt idx="175">
                  <c:v>2.524178977574663</c:v>
                </c:pt>
                <c:pt idx="176">
                  <c:v>2.1536557548108419</c:v>
                </c:pt>
                <c:pt idx="177">
                  <c:v>2.4081694863587866</c:v>
                </c:pt>
                <c:pt idx="178">
                  <c:v>2.8182448838015954</c:v>
                </c:pt>
                <c:pt idx="179">
                  <c:v>2.3314064358773563</c:v>
                </c:pt>
                <c:pt idx="180">
                  <c:v>2.7006976259891706</c:v>
                </c:pt>
                <c:pt idx="181">
                  <c:v>2.6238176214262943</c:v>
                </c:pt>
                <c:pt idx="182">
                  <c:v>2.9355319310118437</c:v>
                </c:pt>
                <c:pt idx="183">
                  <c:v>2.3428489042675897</c:v>
                </c:pt>
                <c:pt idx="184">
                  <c:v>2.2624318056776751</c:v>
                </c:pt>
                <c:pt idx="185">
                  <c:v>2.9333741454953572</c:v>
                </c:pt>
                <c:pt idx="186">
                  <c:v>2.0275750202757501</c:v>
                </c:pt>
                <c:pt idx="187">
                  <c:v>2.3193557221020633</c:v>
                </c:pt>
                <c:pt idx="188">
                  <c:v>2.674112723179582</c:v>
                </c:pt>
                <c:pt idx="189">
                  <c:v>2.295918367346939</c:v>
                </c:pt>
                <c:pt idx="190">
                  <c:v>2.158743494597307</c:v>
                </c:pt>
                <c:pt idx="191">
                  <c:v>2.3053216530369576</c:v>
                </c:pt>
                <c:pt idx="192">
                  <c:v>2.6525011317338159</c:v>
                </c:pt>
                <c:pt idx="193">
                  <c:v>2.5796012171027565</c:v>
                </c:pt>
                <c:pt idx="194">
                  <c:v>2.3975704619319091</c:v>
                </c:pt>
                <c:pt idx="195">
                  <c:v>2.2824981508875739</c:v>
                </c:pt>
                <c:pt idx="196">
                  <c:v>2.4271700972644017</c:v>
                </c:pt>
                <c:pt idx="197">
                  <c:v>2.5468739268789635</c:v>
                </c:pt>
                <c:pt idx="198">
                  <c:v>2.4744779803183827</c:v>
                </c:pt>
                <c:pt idx="199">
                  <c:v>1.9784138365019737</c:v>
                </c:pt>
                <c:pt idx="200">
                  <c:v>2.3200716219757189</c:v>
                </c:pt>
                <c:pt idx="201">
                  <c:v>2.8182448838015954</c:v>
                </c:pt>
                <c:pt idx="202">
                  <c:v>2.2568141682793486</c:v>
                </c:pt>
                <c:pt idx="203">
                  <c:v>2.5537787775550016</c:v>
                </c:pt>
                <c:pt idx="204">
                  <c:v>3.4090632381230672</c:v>
                </c:pt>
                <c:pt idx="205">
                  <c:v>2.0812691637988148</c:v>
                </c:pt>
                <c:pt idx="206">
                  <c:v>2.8838345893191879</c:v>
                </c:pt>
                <c:pt idx="207">
                  <c:v>2.6927717824785775</c:v>
                </c:pt>
                <c:pt idx="208">
                  <c:v>2.5455686385943723</c:v>
                </c:pt>
                <c:pt idx="209">
                  <c:v>2.8377206407509434</c:v>
                </c:pt>
                <c:pt idx="210">
                  <c:v>2.583141099577086</c:v>
                </c:pt>
                <c:pt idx="211">
                  <c:v>2.6784229937996051</c:v>
                </c:pt>
                <c:pt idx="212">
                  <c:v>2.1969307270233194</c:v>
                </c:pt>
                <c:pt idx="213">
                  <c:v>2.8108268887566923</c:v>
                </c:pt>
                <c:pt idx="214">
                  <c:v>2.9744408051286366</c:v>
                </c:pt>
                <c:pt idx="215">
                  <c:v>2.2524094436231432</c:v>
                </c:pt>
                <c:pt idx="216">
                  <c:v>2.6726241056988567</c:v>
                </c:pt>
                <c:pt idx="217">
                  <c:v>2.5586205418381343</c:v>
                </c:pt>
                <c:pt idx="218">
                  <c:v>2.2122191443521082</c:v>
                </c:pt>
                <c:pt idx="219">
                  <c:v>2.4005525482356638</c:v>
                </c:pt>
                <c:pt idx="220">
                  <c:v>2.2349708493986142</c:v>
                </c:pt>
                <c:pt idx="221">
                  <c:v>2.7133092310014453</c:v>
                </c:pt>
                <c:pt idx="222">
                  <c:v>1.9683757496107648</c:v>
                </c:pt>
                <c:pt idx="223">
                  <c:v>2.4625516256358657</c:v>
                </c:pt>
                <c:pt idx="224">
                  <c:v>2.2608462274498824</c:v>
                </c:pt>
                <c:pt idx="225">
                  <c:v>2.4266543716178504</c:v>
                </c:pt>
                <c:pt idx="226">
                  <c:v>2.496733923646393</c:v>
                </c:pt>
                <c:pt idx="227">
                  <c:v>2.0567561869797046</c:v>
                </c:pt>
                <c:pt idx="228">
                  <c:v>1.8841414505735863</c:v>
                </c:pt>
                <c:pt idx="229">
                  <c:v>3.1822222222222223</c:v>
                </c:pt>
                <c:pt idx="230">
                  <c:v>2.3087715559344306</c:v>
                </c:pt>
                <c:pt idx="231">
                  <c:v>2.4597163436548599</c:v>
                </c:pt>
                <c:pt idx="232">
                  <c:v>2.6965465170136222</c:v>
                </c:pt>
                <c:pt idx="233">
                  <c:v>2.1081559853430076</c:v>
                </c:pt>
                <c:pt idx="234">
                  <c:v>2.2487307499592508</c:v>
                </c:pt>
                <c:pt idx="235">
                  <c:v>2.3997370151216306</c:v>
                </c:pt>
                <c:pt idx="236">
                  <c:v>2.7657746772178253</c:v>
                </c:pt>
                <c:pt idx="237">
                  <c:v>2.6245065927605618</c:v>
                </c:pt>
                <c:pt idx="238">
                  <c:v>2.3225431847873423</c:v>
                </c:pt>
                <c:pt idx="239">
                  <c:v>2.2799999999999998</c:v>
                </c:pt>
                <c:pt idx="240">
                  <c:v>2.2799999999999998</c:v>
                </c:pt>
                <c:pt idx="241">
                  <c:v>2.3833062636819431</c:v>
                </c:pt>
                <c:pt idx="242">
                  <c:v>2.3843476745732244</c:v>
                </c:pt>
                <c:pt idx="243">
                  <c:v>2.3513404923661336</c:v>
                </c:pt>
                <c:pt idx="244">
                  <c:v>2.3115368596418158</c:v>
                </c:pt>
                <c:pt idx="245">
                  <c:v>2.4972679461785399</c:v>
                </c:pt>
                <c:pt idx="246">
                  <c:v>2.4069220609835877</c:v>
                </c:pt>
                <c:pt idx="247">
                  <c:v>2.6026174895895298</c:v>
                </c:pt>
                <c:pt idx="248">
                  <c:v>2.2557754175292724</c:v>
                </c:pt>
                <c:pt idx="249">
                  <c:v>2.2618688592244562</c:v>
                </c:pt>
                <c:pt idx="250">
                  <c:v>2.355751064752833</c:v>
                </c:pt>
                <c:pt idx="251">
                  <c:v>2.3997628469657117</c:v>
                </c:pt>
                <c:pt idx="252">
                  <c:v>2.4728208539766463</c:v>
                </c:pt>
                <c:pt idx="253">
                  <c:v>2.2200000000000002</c:v>
                </c:pt>
                <c:pt idx="254">
                  <c:v>2.346588953600115</c:v>
                </c:pt>
                <c:pt idx="255">
                  <c:v>1.703189045538489</c:v>
                </c:pt>
                <c:pt idx="256">
                  <c:v>2.3051704118571137</c:v>
                </c:pt>
                <c:pt idx="257">
                  <c:v>2.6631361090820551</c:v>
                </c:pt>
                <c:pt idx="258">
                  <c:v>2.2557754175292724</c:v>
                </c:pt>
                <c:pt idx="259">
                  <c:v>2.3169224765868885</c:v>
                </c:pt>
                <c:pt idx="260">
                  <c:v>1.9307687304890737</c:v>
                </c:pt>
                <c:pt idx="261">
                  <c:v>2.1762572296833644</c:v>
                </c:pt>
                <c:pt idx="262">
                  <c:v>2.1174394667189493</c:v>
                </c:pt>
                <c:pt idx="263">
                  <c:v>2.5941733886756988</c:v>
                </c:pt>
                <c:pt idx="264">
                  <c:v>2.2531618662982251</c:v>
                </c:pt>
                <c:pt idx="265">
                  <c:v>1.9920239361596168</c:v>
                </c:pt>
                <c:pt idx="266">
                  <c:v>2.4938271604938271</c:v>
                </c:pt>
                <c:pt idx="267">
                  <c:v>2.4151672503320856</c:v>
                </c:pt>
                <c:pt idx="268">
                  <c:v>2.184901738473167</c:v>
                </c:pt>
                <c:pt idx="269">
                  <c:v>2.4830868986713144</c:v>
                </c:pt>
                <c:pt idx="270">
                  <c:v>1.9162350898256397</c:v>
                </c:pt>
                <c:pt idx="271">
                  <c:v>2.2983500266124746</c:v>
                </c:pt>
                <c:pt idx="272">
                  <c:v>2.3671053974084275</c:v>
                </c:pt>
                <c:pt idx="273">
                  <c:v>2.15912141264895</c:v>
                </c:pt>
                <c:pt idx="274">
                  <c:v>2.322384066587396</c:v>
                </c:pt>
                <c:pt idx="275">
                  <c:v>2.1952101375665016</c:v>
                </c:pt>
                <c:pt idx="276">
                  <c:v>2.4555877322223916</c:v>
                </c:pt>
                <c:pt idx="277">
                  <c:v>2.297785317917747</c:v>
                </c:pt>
                <c:pt idx="278">
                  <c:v>2.9123267287963031</c:v>
                </c:pt>
                <c:pt idx="279">
                  <c:v>1.9773242630385488</c:v>
                </c:pt>
                <c:pt idx="280">
                  <c:v>2.14</c:v>
                </c:pt>
                <c:pt idx="281">
                  <c:v>2.1700043400086799</c:v>
                </c:pt>
                <c:pt idx="282">
                  <c:v>2.0139150127864607</c:v>
                </c:pt>
                <c:pt idx="283">
                  <c:v>2.0446432189683943</c:v>
                </c:pt>
                <c:pt idx="284">
                  <c:v>1.9817677368212445</c:v>
                </c:pt>
                <c:pt idx="285">
                  <c:v>2.305887154372003</c:v>
                </c:pt>
                <c:pt idx="286">
                  <c:v>2.0150040300080603</c:v>
                </c:pt>
                <c:pt idx="287">
                  <c:v>2.0181448638725437</c:v>
                </c:pt>
                <c:pt idx="288">
                  <c:v>2.0105621531780287</c:v>
                </c:pt>
                <c:pt idx="289">
                  <c:v>1.7921089602247817</c:v>
                </c:pt>
                <c:pt idx="290">
                  <c:v>2.2813909018130838</c:v>
                </c:pt>
                <c:pt idx="291">
                  <c:v>2.5111403316531522</c:v>
                </c:pt>
                <c:pt idx="292">
                  <c:v>1.9287688142630701</c:v>
                </c:pt>
                <c:pt idx="293">
                  <c:v>2.3772373044722315</c:v>
                </c:pt>
                <c:pt idx="294">
                  <c:v>2.3991548523410917</c:v>
                </c:pt>
                <c:pt idx="295">
                  <c:v>2.0737110000942596</c:v>
                </c:pt>
                <c:pt idx="296">
                  <c:v>1.9268711236128997</c:v>
                </c:pt>
                <c:pt idx="297">
                  <c:v>2.519484009674819</c:v>
                </c:pt>
                <c:pt idx="298">
                  <c:v>2.2636369362559838</c:v>
                </c:pt>
                <c:pt idx="299">
                  <c:v>2.1686659892932161</c:v>
                </c:pt>
                <c:pt idx="300">
                  <c:v>1.56</c:v>
                </c:pt>
                <c:pt idx="301">
                  <c:v>1.3869414710699211</c:v>
                </c:pt>
                <c:pt idx="302">
                  <c:v>1.34123552095748</c:v>
                </c:pt>
                <c:pt idx="303">
                  <c:v>1.4249398675375902</c:v>
                </c:pt>
                <c:pt idx="304">
                  <c:v>1.4059406693037555</c:v>
                </c:pt>
                <c:pt idx="305">
                  <c:v>1.4123289772493441</c:v>
                </c:pt>
                <c:pt idx="306">
                  <c:v>1.4977810650887573</c:v>
                </c:pt>
                <c:pt idx="307">
                  <c:v>1.5880796000392119</c:v>
                </c:pt>
                <c:pt idx="308">
                  <c:v>1.3043014280124423</c:v>
                </c:pt>
                <c:pt idx="309">
                  <c:v>1.8177011038403064</c:v>
                </c:pt>
                <c:pt idx="310">
                  <c:v>1.4454245934743331</c:v>
                </c:pt>
                <c:pt idx="311">
                  <c:v>1.4841662891155931</c:v>
                </c:pt>
                <c:pt idx="312">
                  <c:v>1.5347633136094674</c:v>
                </c:pt>
                <c:pt idx="313">
                  <c:v>1.550862156922763</c:v>
                </c:pt>
                <c:pt idx="314">
                  <c:v>1.6320879247015612</c:v>
                </c:pt>
                <c:pt idx="315">
                  <c:v>1.4637600250541249</c:v>
                </c:pt>
                <c:pt idx="316">
                  <c:v>1.5763168012302959</c:v>
                </c:pt>
                <c:pt idx="317">
                  <c:v>1.457436773558858</c:v>
                </c:pt>
                <c:pt idx="318">
                  <c:v>1.7751479289940828</c:v>
                </c:pt>
                <c:pt idx="319">
                  <c:v>1.5721897108917808</c:v>
                </c:pt>
                <c:pt idx="320">
                  <c:v>1.6451478550603915</c:v>
                </c:pt>
                <c:pt idx="321">
                  <c:v>1.3702278438017454</c:v>
                </c:pt>
                <c:pt idx="322">
                  <c:v>1.7243784487568976</c:v>
                </c:pt>
                <c:pt idx="323">
                  <c:v>1.7909204498125781</c:v>
                </c:pt>
                <c:pt idx="324">
                  <c:v>1.2253746818738807</c:v>
                </c:pt>
                <c:pt idx="325">
                  <c:v>1.4951021211524778</c:v>
                </c:pt>
                <c:pt idx="326">
                  <c:v>1.5755750849059906</c:v>
                </c:pt>
                <c:pt idx="327">
                  <c:v>1.2661293874135728</c:v>
                </c:pt>
                <c:pt idx="328">
                  <c:v>1.6663306576040224</c:v>
                </c:pt>
                <c:pt idx="329">
                  <c:v>1.5079125728163043</c:v>
                </c:pt>
                <c:pt idx="330">
                  <c:v>1.466433522299071</c:v>
                </c:pt>
                <c:pt idx="331">
                  <c:v>1.2846700325021518</c:v>
                </c:pt>
                <c:pt idx="332">
                  <c:v>1.5344530437044743</c:v>
                </c:pt>
                <c:pt idx="333">
                  <c:v>1.588753177506355</c:v>
                </c:pt>
              </c:numCache>
            </c:numRef>
          </c:yVal>
          <c:bubbleSize>
            <c:numRef>
              <c:f>penguins!$L:$L</c:f>
              <c:numCache>
                <c:formatCode>General</c:formatCode>
                <c:ptCount val="1048576"/>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2.4528881940855958</c:v>
                </c:pt>
                <c:pt idx="167">
                  <c:v>2.3632396454493074</c:v>
                </c:pt>
                <c:pt idx="168">
                  <c:v>3.042352144939608</c:v>
                </c:pt>
                <c:pt idx="169">
                  <c:v>2.550404037692287</c:v>
                </c:pt>
                <c:pt idx="170">
                  <c:v>3.6753650305723542</c:v>
                </c:pt>
                <c:pt idx="171">
                  <c:v>2.4913494809688581</c:v>
                </c:pt>
                <c:pt idx="172">
                  <c:v>1.9848771266540643</c:v>
                </c:pt>
                <c:pt idx="173">
                  <c:v>2.5329102435111763</c:v>
                </c:pt>
                <c:pt idx="174">
                  <c:v>2.7068885173103805</c:v>
                </c:pt>
                <c:pt idx="175">
                  <c:v>2.524178977574663</c:v>
                </c:pt>
                <c:pt idx="176">
                  <c:v>2.1536557548108419</c:v>
                </c:pt>
                <c:pt idx="177">
                  <c:v>2.4081694863587866</c:v>
                </c:pt>
                <c:pt idx="178">
                  <c:v>2.8182448838015954</c:v>
                </c:pt>
                <c:pt idx="179">
                  <c:v>2.3314064358773563</c:v>
                </c:pt>
                <c:pt idx="180">
                  <c:v>2.7006976259891706</c:v>
                </c:pt>
                <c:pt idx="181">
                  <c:v>2.6238176214262943</c:v>
                </c:pt>
                <c:pt idx="182">
                  <c:v>2.9355319310118437</c:v>
                </c:pt>
                <c:pt idx="183">
                  <c:v>2.3428489042675897</c:v>
                </c:pt>
                <c:pt idx="184">
                  <c:v>2.2624318056776751</c:v>
                </c:pt>
                <c:pt idx="185">
                  <c:v>2.9333741454953572</c:v>
                </c:pt>
                <c:pt idx="186">
                  <c:v>2.0275750202757501</c:v>
                </c:pt>
                <c:pt idx="187">
                  <c:v>2.3193557221020633</c:v>
                </c:pt>
                <c:pt idx="188">
                  <c:v>2.674112723179582</c:v>
                </c:pt>
                <c:pt idx="189">
                  <c:v>2.295918367346939</c:v>
                </c:pt>
                <c:pt idx="190">
                  <c:v>2.158743494597307</c:v>
                </c:pt>
                <c:pt idx="191">
                  <c:v>2.3053216530369576</c:v>
                </c:pt>
                <c:pt idx="192">
                  <c:v>2.6525011317338159</c:v>
                </c:pt>
                <c:pt idx="193">
                  <c:v>2.5796012171027565</c:v>
                </c:pt>
                <c:pt idx="194">
                  <c:v>2.3975704619319091</c:v>
                </c:pt>
                <c:pt idx="195">
                  <c:v>2.2824981508875739</c:v>
                </c:pt>
                <c:pt idx="196">
                  <c:v>2.4271700972644017</c:v>
                </c:pt>
                <c:pt idx="197">
                  <c:v>2.5468739268789635</c:v>
                </c:pt>
                <c:pt idx="198">
                  <c:v>2.4744779803183827</c:v>
                </c:pt>
                <c:pt idx="199">
                  <c:v>1.9784138365019737</c:v>
                </c:pt>
                <c:pt idx="200">
                  <c:v>2.3200716219757189</c:v>
                </c:pt>
                <c:pt idx="201">
                  <c:v>2.8182448838015954</c:v>
                </c:pt>
                <c:pt idx="202">
                  <c:v>2.2568141682793486</c:v>
                </c:pt>
                <c:pt idx="203">
                  <c:v>2.5537787775550016</c:v>
                </c:pt>
                <c:pt idx="204">
                  <c:v>3.4090632381230672</c:v>
                </c:pt>
                <c:pt idx="205">
                  <c:v>2.0812691637988148</c:v>
                </c:pt>
                <c:pt idx="206">
                  <c:v>2.8838345893191879</c:v>
                </c:pt>
                <c:pt idx="207">
                  <c:v>2.6927717824785775</c:v>
                </c:pt>
                <c:pt idx="208">
                  <c:v>2.5455686385943723</c:v>
                </c:pt>
                <c:pt idx="209">
                  <c:v>2.8377206407509434</c:v>
                </c:pt>
                <c:pt idx="210">
                  <c:v>2.583141099577086</c:v>
                </c:pt>
                <c:pt idx="211">
                  <c:v>2.6784229937996051</c:v>
                </c:pt>
                <c:pt idx="212">
                  <c:v>2.1969307270233194</c:v>
                </c:pt>
                <c:pt idx="213">
                  <c:v>2.8108268887566923</c:v>
                </c:pt>
                <c:pt idx="214">
                  <c:v>2.9744408051286366</c:v>
                </c:pt>
                <c:pt idx="215">
                  <c:v>2.2524094436231432</c:v>
                </c:pt>
                <c:pt idx="216">
                  <c:v>2.6726241056988567</c:v>
                </c:pt>
                <c:pt idx="217">
                  <c:v>2.5586205418381343</c:v>
                </c:pt>
                <c:pt idx="218">
                  <c:v>2.2122191443521082</c:v>
                </c:pt>
                <c:pt idx="219">
                  <c:v>2.4005525482356638</c:v>
                </c:pt>
                <c:pt idx="220">
                  <c:v>2.2349708493986142</c:v>
                </c:pt>
                <c:pt idx="221">
                  <c:v>2.7133092310014453</c:v>
                </c:pt>
                <c:pt idx="222">
                  <c:v>1.9683757496107648</c:v>
                </c:pt>
                <c:pt idx="223">
                  <c:v>2.4625516256358657</c:v>
                </c:pt>
                <c:pt idx="224">
                  <c:v>2.2608462274498824</c:v>
                </c:pt>
                <c:pt idx="225">
                  <c:v>2.4266543716178504</c:v>
                </c:pt>
                <c:pt idx="226">
                  <c:v>2.496733923646393</c:v>
                </c:pt>
                <c:pt idx="227">
                  <c:v>2.0567561869797046</c:v>
                </c:pt>
                <c:pt idx="228">
                  <c:v>1.8841414505735863</c:v>
                </c:pt>
                <c:pt idx="229">
                  <c:v>3.1822222222222223</c:v>
                </c:pt>
                <c:pt idx="230">
                  <c:v>2.3087715559344306</c:v>
                </c:pt>
                <c:pt idx="231">
                  <c:v>2.4597163436548599</c:v>
                </c:pt>
                <c:pt idx="232">
                  <c:v>2.6965465170136222</c:v>
                </c:pt>
                <c:pt idx="233">
                  <c:v>2.1081559853430076</c:v>
                </c:pt>
                <c:pt idx="234">
                  <c:v>2.2487307499592508</c:v>
                </c:pt>
                <c:pt idx="235">
                  <c:v>2.3997370151216306</c:v>
                </c:pt>
                <c:pt idx="236">
                  <c:v>2.7657746772178253</c:v>
                </c:pt>
                <c:pt idx="237">
                  <c:v>2.6245065927605618</c:v>
                </c:pt>
                <c:pt idx="238">
                  <c:v>2.3225431847873423</c:v>
                </c:pt>
                <c:pt idx="239">
                  <c:v>2.2799999999999998</c:v>
                </c:pt>
                <c:pt idx="240">
                  <c:v>2.2799999999999998</c:v>
                </c:pt>
                <c:pt idx="241">
                  <c:v>2.3833062636819431</c:v>
                </c:pt>
                <c:pt idx="242">
                  <c:v>2.3843476745732244</c:v>
                </c:pt>
                <c:pt idx="243">
                  <c:v>2.3513404923661336</c:v>
                </c:pt>
                <c:pt idx="244">
                  <c:v>2.3115368596418158</c:v>
                </c:pt>
                <c:pt idx="245">
                  <c:v>2.4972679461785399</c:v>
                </c:pt>
                <c:pt idx="246">
                  <c:v>2.4069220609835877</c:v>
                </c:pt>
                <c:pt idx="247">
                  <c:v>2.6026174895895298</c:v>
                </c:pt>
                <c:pt idx="248">
                  <c:v>2.2557754175292724</c:v>
                </c:pt>
                <c:pt idx="249">
                  <c:v>2.2618688592244562</c:v>
                </c:pt>
                <c:pt idx="250">
                  <c:v>2.355751064752833</c:v>
                </c:pt>
                <c:pt idx="251">
                  <c:v>2.3997628469657117</c:v>
                </c:pt>
                <c:pt idx="252">
                  <c:v>2.4728208539766463</c:v>
                </c:pt>
                <c:pt idx="253">
                  <c:v>2.2200000000000002</c:v>
                </c:pt>
                <c:pt idx="254">
                  <c:v>2.346588953600115</c:v>
                </c:pt>
                <c:pt idx="255">
                  <c:v>1.703189045538489</c:v>
                </c:pt>
                <c:pt idx="256">
                  <c:v>2.3051704118571137</c:v>
                </c:pt>
                <c:pt idx="257">
                  <c:v>2.6631361090820551</c:v>
                </c:pt>
                <c:pt idx="258">
                  <c:v>2.2557754175292724</c:v>
                </c:pt>
                <c:pt idx="259">
                  <c:v>2.3169224765868885</c:v>
                </c:pt>
                <c:pt idx="260">
                  <c:v>1.9307687304890737</c:v>
                </c:pt>
                <c:pt idx="261">
                  <c:v>2.1762572296833644</c:v>
                </c:pt>
                <c:pt idx="262">
                  <c:v>2.1174394667189493</c:v>
                </c:pt>
                <c:pt idx="263">
                  <c:v>2.5941733886756988</c:v>
                </c:pt>
                <c:pt idx="264">
                  <c:v>2.2531618662982251</c:v>
                </c:pt>
                <c:pt idx="265">
                  <c:v>1.9920239361596168</c:v>
                </c:pt>
                <c:pt idx="266">
                  <c:v>2.4938271604938271</c:v>
                </c:pt>
                <c:pt idx="267">
                  <c:v>2.4151672503320856</c:v>
                </c:pt>
                <c:pt idx="268">
                  <c:v>2.184901738473167</c:v>
                </c:pt>
                <c:pt idx="269">
                  <c:v>2.4830868986713144</c:v>
                </c:pt>
                <c:pt idx="270">
                  <c:v>1.9162350898256397</c:v>
                </c:pt>
                <c:pt idx="271">
                  <c:v>2.2983500266124746</c:v>
                </c:pt>
                <c:pt idx="272">
                  <c:v>2.3671053974084275</c:v>
                </c:pt>
                <c:pt idx="273">
                  <c:v>2.15912141264895</c:v>
                </c:pt>
                <c:pt idx="274">
                  <c:v>2.322384066587396</c:v>
                </c:pt>
                <c:pt idx="275">
                  <c:v>2.1952101375665016</c:v>
                </c:pt>
                <c:pt idx="276">
                  <c:v>2.4555877322223916</c:v>
                </c:pt>
                <c:pt idx="277">
                  <c:v>2.297785317917747</c:v>
                </c:pt>
                <c:pt idx="278">
                  <c:v>2.9123267287963031</c:v>
                </c:pt>
                <c:pt idx="279">
                  <c:v>1.9773242630385488</c:v>
                </c:pt>
                <c:pt idx="280">
                  <c:v>2.14</c:v>
                </c:pt>
                <c:pt idx="281">
                  <c:v>2.1700043400086799</c:v>
                </c:pt>
                <c:pt idx="282">
                  <c:v>2.0139150127864607</c:v>
                </c:pt>
                <c:pt idx="283">
                  <c:v>2.0446432189683943</c:v>
                </c:pt>
                <c:pt idx="284">
                  <c:v>1.9817677368212445</c:v>
                </c:pt>
                <c:pt idx="285">
                  <c:v>2.305887154372003</c:v>
                </c:pt>
                <c:pt idx="286">
                  <c:v>2.0150040300080603</c:v>
                </c:pt>
                <c:pt idx="287">
                  <c:v>2.0181448638725437</c:v>
                </c:pt>
                <c:pt idx="288">
                  <c:v>2.0105621531780287</c:v>
                </c:pt>
                <c:pt idx="289">
                  <c:v>1.7921089602247817</c:v>
                </c:pt>
                <c:pt idx="290">
                  <c:v>2.2813909018130838</c:v>
                </c:pt>
                <c:pt idx="291">
                  <c:v>2.5111403316531522</c:v>
                </c:pt>
                <c:pt idx="292">
                  <c:v>1.9287688142630701</c:v>
                </c:pt>
                <c:pt idx="293">
                  <c:v>2.3772373044722315</c:v>
                </c:pt>
                <c:pt idx="294">
                  <c:v>2.3991548523410917</c:v>
                </c:pt>
                <c:pt idx="295">
                  <c:v>2.0737110000942596</c:v>
                </c:pt>
                <c:pt idx="296">
                  <c:v>1.9268711236128997</c:v>
                </c:pt>
                <c:pt idx="297">
                  <c:v>2.519484009674819</c:v>
                </c:pt>
                <c:pt idx="298">
                  <c:v>2.2636369362559838</c:v>
                </c:pt>
                <c:pt idx="299">
                  <c:v>2.1686659892932161</c:v>
                </c:pt>
                <c:pt idx="300">
                  <c:v>1.56</c:v>
                </c:pt>
                <c:pt idx="301">
                  <c:v>1.3869414710699211</c:v>
                </c:pt>
                <c:pt idx="302">
                  <c:v>1.34123552095748</c:v>
                </c:pt>
                <c:pt idx="303">
                  <c:v>1.4249398675375902</c:v>
                </c:pt>
                <c:pt idx="304">
                  <c:v>1.4059406693037555</c:v>
                </c:pt>
                <c:pt idx="305">
                  <c:v>1.4123289772493441</c:v>
                </c:pt>
                <c:pt idx="306">
                  <c:v>1.4977810650887573</c:v>
                </c:pt>
                <c:pt idx="307">
                  <c:v>1.5880796000392119</c:v>
                </c:pt>
                <c:pt idx="308">
                  <c:v>1.3043014280124423</c:v>
                </c:pt>
                <c:pt idx="309">
                  <c:v>1.8177011038403064</c:v>
                </c:pt>
                <c:pt idx="310">
                  <c:v>1.4454245934743331</c:v>
                </c:pt>
                <c:pt idx="311">
                  <c:v>1.4841662891155931</c:v>
                </c:pt>
                <c:pt idx="312">
                  <c:v>1.5347633136094674</c:v>
                </c:pt>
                <c:pt idx="313">
                  <c:v>1.550862156922763</c:v>
                </c:pt>
                <c:pt idx="314">
                  <c:v>1.6320879247015612</c:v>
                </c:pt>
                <c:pt idx="315">
                  <c:v>1.4637600250541249</c:v>
                </c:pt>
                <c:pt idx="316">
                  <c:v>1.5763168012302959</c:v>
                </c:pt>
                <c:pt idx="317">
                  <c:v>1.457436773558858</c:v>
                </c:pt>
                <c:pt idx="318">
                  <c:v>1.7751479289940828</c:v>
                </c:pt>
                <c:pt idx="319">
                  <c:v>1.5721897108917808</c:v>
                </c:pt>
                <c:pt idx="320">
                  <c:v>1.6451478550603915</c:v>
                </c:pt>
                <c:pt idx="321">
                  <c:v>1.3702278438017454</c:v>
                </c:pt>
                <c:pt idx="322">
                  <c:v>1.7243784487568976</c:v>
                </c:pt>
                <c:pt idx="323">
                  <c:v>1.7909204498125781</c:v>
                </c:pt>
                <c:pt idx="324">
                  <c:v>1.2253746818738807</c:v>
                </c:pt>
                <c:pt idx="325">
                  <c:v>1.4951021211524778</c:v>
                </c:pt>
                <c:pt idx="326">
                  <c:v>1.5755750849059906</c:v>
                </c:pt>
                <c:pt idx="327">
                  <c:v>1.2661293874135728</c:v>
                </c:pt>
                <c:pt idx="328">
                  <c:v>1.6663306576040224</c:v>
                </c:pt>
                <c:pt idx="329">
                  <c:v>1.5079125728163043</c:v>
                </c:pt>
                <c:pt idx="330">
                  <c:v>1.466433522299071</c:v>
                </c:pt>
                <c:pt idx="331">
                  <c:v>1.2846700325021518</c:v>
                </c:pt>
                <c:pt idx="332">
                  <c:v>1.5344530437044743</c:v>
                </c:pt>
                <c:pt idx="333">
                  <c:v>1.588753177506355</c:v>
                </c:pt>
              </c:numCache>
            </c:numRef>
          </c:bubbleSize>
          <c:bubble3D val="0"/>
          <c:extLst>
            <c:ext xmlns:c16="http://schemas.microsoft.com/office/drawing/2014/chart" uri="{C3380CC4-5D6E-409C-BE32-E72D297353CC}">
              <c16:uniqueId val="{00000001-4466-4A5A-8A6D-0AED89633203}"/>
            </c:ext>
          </c:extLst>
        </c:ser>
        <c:dLbls>
          <c:showLegendKey val="0"/>
          <c:showVal val="0"/>
          <c:showCatName val="0"/>
          <c:showSerName val="0"/>
          <c:showPercent val="0"/>
          <c:showBubbleSize val="0"/>
        </c:dLbls>
        <c:bubbleScale val="100"/>
        <c:showNegBubbles val="0"/>
        <c:axId val="1349142559"/>
        <c:axId val="1349143039"/>
      </c:bubbleChart>
      <c:valAx>
        <c:axId val="1349142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49143039"/>
        <c:crosses val="autoZero"/>
        <c:crossBetween val="midCat"/>
      </c:valAx>
      <c:valAx>
        <c:axId val="134914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49142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tx>
            <c:strRef>
              <c:f>penguins!$D$1</c:f>
              <c:strCache>
                <c:ptCount val="1"/>
                <c:pt idx="0">
                  <c:v>bill_length_mm</c:v>
                </c:pt>
              </c:strCache>
            </c:strRef>
          </c:tx>
          <c:spPr>
            <a:solidFill>
              <a:schemeClr val="accent1">
                <a:alpha val="75000"/>
              </a:schemeClr>
            </a:solidFill>
            <a:ln>
              <a:noFill/>
            </a:ln>
            <a:effectLst/>
          </c:spPr>
          <c:invertIfNegative val="0"/>
          <c:xVal>
            <c:numRef>
              <c:f>penguins!$A$2:$A$335</c:f>
              <c:numCache>
                <c:formatCode>General</c:formatCode>
                <c:ptCount val="334"/>
                <c:pt idx="0">
                  <c:v>2</c:v>
                </c:pt>
                <c:pt idx="1">
                  <c:v>3</c:v>
                </c:pt>
                <c:pt idx="2">
                  <c:v>5</c:v>
                </c:pt>
                <c:pt idx="3">
                  <c:v>7</c:v>
                </c:pt>
                <c:pt idx="4">
                  <c:v>13</c:v>
                </c:pt>
                <c:pt idx="5">
                  <c:v>16</c:v>
                </c:pt>
                <c:pt idx="6">
                  <c:v>17</c:v>
                </c:pt>
                <c:pt idx="7">
                  <c:v>19</c:v>
                </c:pt>
                <c:pt idx="8">
                  <c:v>21</c:v>
                </c:pt>
                <c:pt idx="9">
                  <c:v>23</c:v>
                </c:pt>
                <c:pt idx="10">
                  <c:v>26</c:v>
                </c:pt>
                <c:pt idx="11">
                  <c:v>28</c:v>
                </c:pt>
                <c:pt idx="12">
                  <c:v>29</c:v>
                </c:pt>
                <c:pt idx="13">
                  <c:v>31</c:v>
                </c:pt>
                <c:pt idx="14">
                  <c:v>33</c:v>
                </c:pt>
                <c:pt idx="15">
                  <c:v>35</c:v>
                </c:pt>
                <c:pt idx="16">
                  <c:v>38</c:v>
                </c:pt>
                <c:pt idx="17">
                  <c:v>39</c:v>
                </c:pt>
                <c:pt idx="18">
                  <c:v>41</c:v>
                </c:pt>
                <c:pt idx="19">
                  <c:v>43</c:v>
                </c:pt>
                <c:pt idx="20">
                  <c:v>45</c:v>
                </c:pt>
                <c:pt idx="21">
                  <c:v>49</c:v>
                </c:pt>
                <c:pt idx="22">
                  <c:v>51</c:v>
                </c:pt>
                <c:pt idx="23">
                  <c:v>53</c:v>
                </c:pt>
                <c:pt idx="24">
                  <c:v>55</c:v>
                </c:pt>
                <c:pt idx="25">
                  <c:v>57</c:v>
                </c:pt>
                <c:pt idx="26">
                  <c:v>59</c:v>
                </c:pt>
                <c:pt idx="27">
                  <c:v>61</c:v>
                </c:pt>
                <c:pt idx="28">
                  <c:v>63</c:v>
                </c:pt>
                <c:pt idx="29">
                  <c:v>65</c:v>
                </c:pt>
                <c:pt idx="30">
                  <c:v>67</c:v>
                </c:pt>
                <c:pt idx="31">
                  <c:v>69</c:v>
                </c:pt>
                <c:pt idx="32">
                  <c:v>71</c:v>
                </c:pt>
                <c:pt idx="33">
                  <c:v>73</c:v>
                </c:pt>
                <c:pt idx="34">
                  <c:v>75</c:v>
                </c:pt>
                <c:pt idx="35">
                  <c:v>77</c:v>
                </c:pt>
                <c:pt idx="36">
                  <c:v>79</c:v>
                </c:pt>
                <c:pt idx="37">
                  <c:v>81</c:v>
                </c:pt>
                <c:pt idx="38">
                  <c:v>83</c:v>
                </c:pt>
                <c:pt idx="39">
                  <c:v>85</c:v>
                </c:pt>
                <c:pt idx="40">
                  <c:v>88</c:v>
                </c:pt>
                <c:pt idx="41">
                  <c:v>90</c:v>
                </c:pt>
                <c:pt idx="42">
                  <c:v>91</c:v>
                </c:pt>
                <c:pt idx="43">
                  <c:v>93</c:v>
                </c:pt>
                <c:pt idx="44">
                  <c:v>95</c:v>
                </c:pt>
                <c:pt idx="45">
                  <c:v>97</c:v>
                </c:pt>
                <c:pt idx="46">
                  <c:v>99</c:v>
                </c:pt>
                <c:pt idx="47">
                  <c:v>101</c:v>
                </c:pt>
                <c:pt idx="48">
                  <c:v>103</c:v>
                </c:pt>
                <c:pt idx="49">
                  <c:v>105</c:v>
                </c:pt>
                <c:pt idx="50">
                  <c:v>107</c:v>
                </c:pt>
                <c:pt idx="51">
                  <c:v>109</c:v>
                </c:pt>
                <c:pt idx="52">
                  <c:v>111</c:v>
                </c:pt>
                <c:pt idx="53">
                  <c:v>113</c:v>
                </c:pt>
                <c:pt idx="54">
                  <c:v>115</c:v>
                </c:pt>
                <c:pt idx="55">
                  <c:v>117</c:v>
                </c:pt>
                <c:pt idx="56">
                  <c:v>119</c:v>
                </c:pt>
                <c:pt idx="57">
                  <c:v>121</c:v>
                </c:pt>
                <c:pt idx="58">
                  <c:v>123</c:v>
                </c:pt>
                <c:pt idx="59">
                  <c:v>125</c:v>
                </c:pt>
                <c:pt idx="60">
                  <c:v>127</c:v>
                </c:pt>
                <c:pt idx="61">
                  <c:v>129</c:v>
                </c:pt>
                <c:pt idx="62">
                  <c:v>131</c:v>
                </c:pt>
                <c:pt idx="63">
                  <c:v>133</c:v>
                </c:pt>
                <c:pt idx="64">
                  <c:v>135</c:v>
                </c:pt>
                <c:pt idx="65">
                  <c:v>137</c:v>
                </c:pt>
                <c:pt idx="66">
                  <c:v>139</c:v>
                </c:pt>
                <c:pt idx="67">
                  <c:v>141</c:v>
                </c:pt>
                <c:pt idx="68">
                  <c:v>143</c:v>
                </c:pt>
                <c:pt idx="69">
                  <c:v>145</c:v>
                </c:pt>
                <c:pt idx="70">
                  <c:v>148</c:v>
                </c:pt>
                <c:pt idx="71">
                  <c:v>149</c:v>
                </c:pt>
                <c:pt idx="72">
                  <c:v>151</c:v>
                </c:pt>
                <c:pt idx="73">
                  <c:v>153</c:v>
                </c:pt>
                <c:pt idx="74">
                  <c:v>155</c:v>
                </c:pt>
                <c:pt idx="75">
                  <c:v>158</c:v>
                </c:pt>
                <c:pt idx="76">
                  <c:v>159</c:v>
                </c:pt>
                <c:pt idx="77">
                  <c:v>161</c:v>
                </c:pt>
                <c:pt idx="78">
                  <c:v>163</c:v>
                </c:pt>
                <c:pt idx="79">
                  <c:v>165</c:v>
                </c:pt>
                <c:pt idx="80">
                  <c:v>167</c:v>
                </c:pt>
                <c:pt idx="81">
                  <c:v>169</c:v>
                </c:pt>
                <c:pt idx="82">
                  <c:v>171</c:v>
                </c:pt>
                <c:pt idx="83">
                  <c:v>174</c:v>
                </c:pt>
                <c:pt idx="84">
                  <c:v>175</c:v>
                </c:pt>
                <c:pt idx="85">
                  <c:v>177</c:v>
                </c:pt>
                <c:pt idx="86">
                  <c:v>181</c:v>
                </c:pt>
                <c:pt idx="87">
                  <c:v>184</c:v>
                </c:pt>
                <c:pt idx="88">
                  <c:v>185</c:v>
                </c:pt>
                <c:pt idx="89">
                  <c:v>187</c:v>
                </c:pt>
                <c:pt idx="90">
                  <c:v>189</c:v>
                </c:pt>
                <c:pt idx="91">
                  <c:v>191</c:v>
                </c:pt>
                <c:pt idx="92">
                  <c:v>193</c:v>
                </c:pt>
                <c:pt idx="93">
                  <c:v>195</c:v>
                </c:pt>
                <c:pt idx="94">
                  <c:v>198</c:v>
                </c:pt>
                <c:pt idx="95">
                  <c:v>199</c:v>
                </c:pt>
                <c:pt idx="96">
                  <c:v>201</c:v>
                </c:pt>
                <c:pt idx="97">
                  <c:v>203</c:v>
                </c:pt>
                <c:pt idx="98">
                  <c:v>205</c:v>
                </c:pt>
                <c:pt idx="99">
                  <c:v>207</c:v>
                </c:pt>
                <c:pt idx="100">
                  <c:v>209</c:v>
                </c:pt>
                <c:pt idx="101">
                  <c:v>211</c:v>
                </c:pt>
                <c:pt idx="102">
                  <c:v>213</c:v>
                </c:pt>
                <c:pt idx="103">
                  <c:v>215</c:v>
                </c:pt>
                <c:pt idx="104">
                  <c:v>217</c:v>
                </c:pt>
                <c:pt idx="105">
                  <c:v>221</c:v>
                </c:pt>
                <c:pt idx="106">
                  <c:v>223</c:v>
                </c:pt>
                <c:pt idx="107">
                  <c:v>226</c:v>
                </c:pt>
                <c:pt idx="108">
                  <c:v>227</c:v>
                </c:pt>
                <c:pt idx="109">
                  <c:v>229</c:v>
                </c:pt>
                <c:pt idx="110">
                  <c:v>231</c:v>
                </c:pt>
                <c:pt idx="111">
                  <c:v>233</c:v>
                </c:pt>
                <c:pt idx="112">
                  <c:v>235</c:v>
                </c:pt>
                <c:pt idx="113">
                  <c:v>237</c:v>
                </c:pt>
                <c:pt idx="114">
                  <c:v>239</c:v>
                </c:pt>
                <c:pt idx="115">
                  <c:v>241</c:v>
                </c:pt>
                <c:pt idx="116">
                  <c:v>243</c:v>
                </c:pt>
                <c:pt idx="117">
                  <c:v>245</c:v>
                </c:pt>
                <c:pt idx="118">
                  <c:v>247</c:v>
                </c:pt>
                <c:pt idx="119">
                  <c:v>250</c:v>
                </c:pt>
                <c:pt idx="120">
                  <c:v>251</c:v>
                </c:pt>
                <c:pt idx="121">
                  <c:v>253</c:v>
                </c:pt>
                <c:pt idx="122">
                  <c:v>255</c:v>
                </c:pt>
                <c:pt idx="123">
                  <c:v>259</c:v>
                </c:pt>
                <c:pt idx="124">
                  <c:v>261</c:v>
                </c:pt>
                <c:pt idx="125">
                  <c:v>263</c:v>
                </c:pt>
                <c:pt idx="126">
                  <c:v>265</c:v>
                </c:pt>
                <c:pt idx="127">
                  <c:v>267</c:v>
                </c:pt>
                <c:pt idx="128">
                  <c:v>271</c:v>
                </c:pt>
                <c:pt idx="129">
                  <c:v>273</c:v>
                </c:pt>
                <c:pt idx="130">
                  <c:v>275</c:v>
                </c:pt>
                <c:pt idx="131">
                  <c:v>277</c:v>
                </c:pt>
                <c:pt idx="132">
                  <c:v>280</c:v>
                </c:pt>
                <c:pt idx="133">
                  <c:v>282</c:v>
                </c:pt>
                <c:pt idx="134">
                  <c:v>283</c:v>
                </c:pt>
                <c:pt idx="135">
                  <c:v>285</c:v>
                </c:pt>
                <c:pt idx="136">
                  <c:v>287</c:v>
                </c:pt>
                <c:pt idx="137">
                  <c:v>289</c:v>
                </c:pt>
                <c:pt idx="138">
                  <c:v>291</c:v>
                </c:pt>
                <c:pt idx="139">
                  <c:v>294</c:v>
                </c:pt>
                <c:pt idx="140">
                  <c:v>295</c:v>
                </c:pt>
                <c:pt idx="141">
                  <c:v>297</c:v>
                </c:pt>
                <c:pt idx="142">
                  <c:v>299</c:v>
                </c:pt>
                <c:pt idx="143">
                  <c:v>301</c:v>
                </c:pt>
                <c:pt idx="144">
                  <c:v>303</c:v>
                </c:pt>
                <c:pt idx="145">
                  <c:v>305</c:v>
                </c:pt>
                <c:pt idx="146">
                  <c:v>307</c:v>
                </c:pt>
                <c:pt idx="147">
                  <c:v>309</c:v>
                </c:pt>
                <c:pt idx="148">
                  <c:v>312</c:v>
                </c:pt>
                <c:pt idx="149">
                  <c:v>313</c:v>
                </c:pt>
                <c:pt idx="150">
                  <c:v>315</c:v>
                </c:pt>
                <c:pt idx="151">
                  <c:v>318</c:v>
                </c:pt>
                <c:pt idx="152">
                  <c:v>320</c:v>
                </c:pt>
                <c:pt idx="153">
                  <c:v>321</c:v>
                </c:pt>
                <c:pt idx="154">
                  <c:v>323</c:v>
                </c:pt>
                <c:pt idx="155">
                  <c:v>326</c:v>
                </c:pt>
                <c:pt idx="156">
                  <c:v>327</c:v>
                </c:pt>
                <c:pt idx="157">
                  <c:v>329</c:v>
                </c:pt>
                <c:pt idx="158">
                  <c:v>331</c:v>
                </c:pt>
                <c:pt idx="159">
                  <c:v>333</c:v>
                </c:pt>
                <c:pt idx="160">
                  <c:v>336</c:v>
                </c:pt>
                <c:pt idx="161">
                  <c:v>338</c:v>
                </c:pt>
                <c:pt idx="162">
                  <c:v>339</c:v>
                </c:pt>
                <c:pt idx="163">
                  <c:v>341</c:v>
                </c:pt>
                <c:pt idx="164">
                  <c:v>344</c:v>
                </c:pt>
                <c:pt idx="165">
                  <c:v>1</c:v>
                </c:pt>
                <c:pt idx="166">
                  <c:v>6</c:v>
                </c:pt>
                <c:pt idx="167">
                  <c:v>8</c:v>
                </c:pt>
                <c:pt idx="168">
                  <c:v>14</c:v>
                </c:pt>
                <c:pt idx="169">
                  <c:v>15</c:v>
                </c:pt>
                <c:pt idx="170">
                  <c:v>18</c:v>
                </c:pt>
                <c:pt idx="171">
                  <c:v>20</c:v>
                </c:pt>
                <c:pt idx="172">
                  <c:v>22</c:v>
                </c:pt>
                <c:pt idx="173">
                  <c:v>24</c:v>
                </c:pt>
                <c:pt idx="174">
                  <c:v>25</c:v>
                </c:pt>
                <c:pt idx="175">
                  <c:v>27</c:v>
                </c:pt>
                <c:pt idx="176">
                  <c:v>30</c:v>
                </c:pt>
                <c:pt idx="177">
                  <c:v>32</c:v>
                </c:pt>
                <c:pt idx="178">
                  <c:v>34</c:v>
                </c:pt>
                <c:pt idx="179">
                  <c:v>36</c:v>
                </c:pt>
                <c:pt idx="180">
                  <c:v>37</c:v>
                </c:pt>
                <c:pt idx="181">
                  <c:v>40</c:v>
                </c:pt>
                <c:pt idx="182">
                  <c:v>42</c:v>
                </c:pt>
                <c:pt idx="183">
                  <c:v>44</c:v>
                </c:pt>
                <c:pt idx="184">
                  <c:v>46</c:v>
                </c:pt>
                <c:pt idx="185">
                  <c:v>47</c:v>
                </c:pt>
                <c:pt idx="186">
                  <c:v>50</c:v>
                </c:pt>
                <c:pt idx="187">
                  <c:v>52</c:v>
                </c:pt>
                <c:pt idx="188">
                  <c:v>54</c:v>
                </c:pt>
                <c:pt idx="189">
                  <c:v>56</c:v>
                </c:pt>
                <c:pt idx="190">
                  <c:v>58</c:v>
                </c:pt>
                <c:pt idx="191">
                  <c:v>60</c:v>
                </c:pt>
                <c:pt idx="192">
                  <c:v>62</c:v>
                </c:pt>
                <c:pt idx="193">
                  <c:v>64</c:v>
                </c:pt>
                <c:pt idx="194">
                  <c:v>66</c:v>
                </c:pt>
                <c:pt idx="195">
                  <c:v>68</c:v>
                </c:pt>
                <c:pt idx="196">
                  <c:v>70</c:v>
                </c:pt>
                <c:pt idx="197">
                  <c:v>72</c:v>
                </c:pt>
                <c:pt idx="198">
                  <c:v>74</c:v>
                </c:pt>
                <c:pt idx="199">
                  <c:v>76</c:v>
                </c:pt>
                <c:pt idx="200">
                  <c:v>78</c:v>
                </c:pt>
                <c:pt idx="201">
                  <c:v>80</c:v>
                </c:pt>
                <c:pt idx="202">
                  <c:v>82</c:v>
                </c:pt>
                <c:pt idx="203">
                  <c:v>84</c:v>
                </c:pt>
                <c:pt idx="204">
                  <c:v>86</c:v>
                </c:pt>
                <c:pt idx="205">
                  <c:v>87</c:v>
                </c:pt>
                <c:pt idx="206">
                  <c:v>89</c:v>
                </c:pt>
                <c:pt idx="207">
                  <c:v>92</c:v>
                </c:pt>
                <c:pt idx="208">
                  <c:v>94</c:v>
                </c:pt>
                <c:pt idx="209">
                  <c:v>96</c:v>
                </c:pt>
                <c:pt idx="210">
                  <c:v>98</c:v>
                </c:pt>
                <c:pt idx="211">
                  <c:v>100</c:v>
                </c:pt>
                <c:pt idx="212">
                  <c:v>102</c:v>
                </c:pt>
                <c:pt idx="213">
                  <c:v>104</c:v>
                </c:pt>
                <c:pt idx="214">
                  <c:v>106</c:v>
                </c:pt>
                <c:pt idx="215">
                  <c:v>108</c:v>
                </c:pt>
                <c:pt idx="216">
                  <c:v>110</c:v>
                </c:pt>
                <c:pt idx="217">
                  <c:v>112</c:v>
                </c:pt>
                <c:pt idx="218">
                  <c:v>114</c:v>
                </c:pt>
                <c:pt idx="219">
                  <c:v>116</c:v>
                </c:pt>
                <c:pt idx="220">
                  <c:v>118</c:v>
                </c:pt>
                <c:pt idx="221">
                  <c:v>120</c:v>
                </c:pt>
                <c:pt idx="222">
                  <c:v>122</c:v>
                </c:pt>
                <c:pt idx="223">
                  <c:v>124</c:v>
                </c:pt>
                <c:pt idx="224">
                  <c:v>126</c:v>
                </c:pt>
                <c:pt idx="225">
                  <c:v>128</c:v>
                </c:pt>
                <c:pt idx="226">
                  <c:v>130</c:v>
                </c:pt>
                <c:pt idx="227">
                  <c:v>132</c:v>
                </c:pt>
                <c:pt idx="228">
                  <c:v>134</c:v>
                </c:pt>
                <c:pt idx="229">
                  <c:v>136</c:v>
                </c:pt>
                <c:pt idx="230">
                  <c:v>138</c:v>
                </c:pt>
                <c:pt idx="231">
                  <c:v>140</c:v>
                </c:pt>
                <c:pt idx="232">
                  <c:v>142</c:v>
                </c:pt>
                <c:pt idx="233">
                  <c:v>144</c:v>
                </c:pt>
                <c:pt idx="234">
                  <c:v>146</c:v>
                </c:pt>
                <c:pt idx="235">
                  <c:v>147</c:v>
                </c:pt>
                <c:pt idx="236">
                  <c:v>150</c:v>
                </c:pt>
                <c:pt idx="237">
                  <c:v>152</c:v>
                </c:pt>
                <c:pt idx="238">
                  <c:v>154</c:v>
                </c:pt>
                <c:pt idx="239">
                  <c:v>156</c:v>
                </c:pt>
                <c:pt idx="240">
                  <c:v>157</c:v>
                </c:pt>
                <c:pt idx="241">
                  <c:v>160</c:v>
                </c:pt>
                <c:pt idx="242">
                  <c:v>162</c:v>
                </c:pt>
                <c:pt idx="243">
                  <c:v>164</c:v>
                </c:pt>
                <c:pt idx="244">
                  <c:v>166</c:v>
                </c:pt>
                <c:pt idx="245">
                  <c:v>168</c:v>
                </c:pt>
                <c:pt idx="246">
                  <c:v>170</c:v>
                </c:pt>
                <c:pt idx="247">
                  <c:v>172</c:v>
                </c:pt>
                <c:pt idx="248">
                  <c:v>173</c:v>
                </c:pt>
                <c:pt idx="249">
                  <c:v>176</c:v>
                </c:pt>
                <c:pt idx="250">
                  <c:v>178</c:v>
                </c:pt>
                <c:pt idx="251">
                  <c:v>180</c:v>
                </c:pt>
                <c:pt idx="252">
                  <c:v>182</c:v>
                </c:pt>
                <c:pt idx="253">
                  <c:v>183</c:v>
                </c:pt>
                <c:pt idx="254">
                  <c:v>186</c:v>
                </c:pt>
                <c:pt idx="255">
                  <c:v>188</c:v>
                </c:pt>
                <c:pt idx="256">
                  <c:v>190</c:v>
                </c:pt>
                <c:pt idx="257">
                  <c:v>192</c:v>
                </c:pt>
                <c:pt idx="258">
                  <c:v>194</c:v>
                </c:pt>
                <c:pt idx="259">
                  <c:v>196</c:v>
                </c:pt>
                <c:pt idx="260">
                  <c:v>197</c:v>
                </c:pt>
                <c:pt idx="261">
                  <c:v>200</c:v>
                </c:pt>
                <c:pt idx="262">
                  <c:v>202</c:v>
                </c:pt>
                <c:pt idx="263">
                  <c:v>204</c:v>
                </c:pt>
                <c:pt idx="264">
                  <c:v>206</c:v>
                </c:pt>
                <c:pt idx="265">
                  <c:v>208</c:v>
                </c:pt>
                <c:pt idx="266">
                  <c:v>210</c:v>
                </c:pt>
                <c:pt idx="267">
                  <c:v>212</c:v>
                </c:pt>
                <c:pt idx="268">
                  <c:v>214</c:v>
                </c:pt>
                <c:pt idx="269">
                  <c:v>216</c:v>
                </c:pt>
                <c:pt idx="270">
                  <c:v>218</c:v>
                </c:pt>
                <c:pt idx="271">
                  <c:v>220</c:v>
                </c:pt>
                <c:pt idx="272">
                  <c:v>222</c:v>
                </c:pt>
                <c:pt idx="273">
                  <c:v>224</c:v>
                </c:pt>
                <c:pt idx="274">
                  <c:v>225</c:v>
                </c:pt>
                <c:pt idx="275">
                  <c:v>228</c:v>
                </c:pt>
                <c:pt idx="276">
                  <c:v>230</c:v>
                </c:pt>
                <c:pt idx="277">
                  <c:v>232</c:v>
                </c:pt>
                <c:pt idx="278">
                  <c:v>234</c:v>
                </c:pt>
                <c:pt idx="279">
                  <c:v>236</c:v>
                </c:pt>
                <c:pt idx="280">
                  <c:v>238</c:v>
                </c:pt>
                <c:pt idx="281">
                  <c:v>240</c:v>
                </c:pt>
                <c:pt idx="282">
                  <c:v>242</c:v>
                </c:pt>
                <c:pt idx="283">
                  <c:v>244</c:v>
                </c:pt>
                <c:pt idx="284">
                  <c:v>246</c:v>
                </c:pt>
                <c:pt idx="285">
                  <c:v>248</c:v>
                </c:pt>
                <c:pt idx="286">
                  <c:v>249</c:v>
                </c:pt>
                <c:pt idx="287">
                  <c:v>252</c:v>
                </c:pt>
                <c:pt idx="288">
                  <c:v>254</c:v>
                </c:pt>
                <c:pt idx="289">
                  <c:v>256</c:v>
                </c:pt>
                <c:pt idx="290">
                  <c:v>258</c:v>
                </c:pt>
                <c:pt idx="291">
                  <c:v>260</c:v>
                </c:pt>
                <c:pt idx="292">
                  <c:v>262</c:v>
                </c:pt>
                <c:pt idx="293">
                  <c:v>264</c:v>
                </c:pt>
                <c:pt idx="294">
                  <c:v>266</c:v>
                </c:pt>
                <c:pt idx="295">
                  <c:v>268</c:v>
                </c:pt>
                <c:pt idx="296">
                  <c:v>270</c:v>
                </c:pt>
                <c:pt idx="297">
                  <c:v>274</c:v>
                </c:pt>
                <c:pt idx="298">
                  <c:v>276</c:v>
                </c:pt>
                <c:pt idx="299">
                  <c:v>278</c:v>
                </c:pt>
                <c:pt idx="300">
                  <c:v>279</c:v>
                </c:pt>
                <c:pt idx="301">
                  <c:v>281</c:v>
                </c:pt>
                <c:pt idx="302">
                  <c:v>284</c:v>
                </c:pt>
                <c:pt idx="303">
                  <c:v>286</c:v>
                </c:pt>
                <c:pt idx="304">
                  <c:v>288</c:v>
                </c:pt>
                <c:pt idx="305">
                  <c:v>290</c:v>
                </c:pt>
                <c:pt idx="306">
                  <c:v>292</c:v>
                </c:pt>
                <c:pt idx="307">
                  <c:v>293</c:v>
                </c:pt>
                <c:pt idx="308">
                  <c:v>296</c:v>
                </c:pt>
                <c:pt idx="309">
                  <c:v>298</c:v>
                </c:pt>
                <c:pt idx="310">
                  <c:v>300</c:v>
                </c:pt>
                <c:pt idx="311">
                  <c:v>302</c:v>
                </c:pt>
                <c:pt idx="312">
                  <c:v>304</c:v>
                </c:pt>
                <c:pt idx="313">
                  <c:v>306</c:v>
                </c:pt>
                <c:pt idx="314">
                  <c:v>308</c:v>
                </c:pt>
                <c:pt idx="315">
                  <c:v>310</c:v>
                </c:pt>
                <c:pt idx="316">
                  <c:v>311</c:v>
                </c:pt>
                <c:pt idx="317">
                  <c:v>314</c:v>
                </c:pt>
                <c:pt idx="318">
                  <c:v>316</c:v>
                </c:pt>
                <c:pt idx="319">
                  <c:v>317</c:v>
                </c:pt>
                <c:pt idx="320">
                  <c:v>319</c:v>
                </c:pt>
                <c:pt idx="321">
                  <c:v>322</c:v>
                </c:pt>
                <c:pt idx="322">
                  <c:v>324</c:v>
                </c:pt>
                <c:pt idx="323">
                  <c:v>325</c:v>
                </c:pt>
                <c:pt idx="324">
                  <c:v>328</c:v>
                </c:pt>
                <c:pt idx="325">
                  <c:v>330</c:v>
                </c:pt>
                <c:pt idx="326">
                  <c:v>332</c:v>
                </c:pt>
                <c:pt idx="327">
                  <c:v>334</c:v>
                </c:pt>
                <c:pt idx="328">
                  <c:v>335</c:v>
                </c:pt>
                <c:pt idx="329">
                  <c:v>337</c:v>
                </c:pt>
                <c:pt idx="330">
                  <c:v>340</c:v>
                </c:pt>
                <c:pt idx="331">
                  <c:v>342</c:v>
                </c:pt>
                <c:pt idx="332">
                  <c:v>343</c:v>
                </c:pt>
              </c:numCache>
            </c:numRef>
          </c:xVal>
          <c:yVal>
            <c:numRef>
              <c:f>penguins!$D$2:$D$335</c:f>
              <c:numCache>
                <c:formatCode>General</c:formatCode>
                <c:ptCount val="334"/>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pt idx="165">
                  <c:v>39.1</c:v>
                </c:pt>
                <c:pt idx="166">
                  <c:v>39.299999999999997</c:v>
                </c:pt>
                <c:pt idx="167">
                  <c:v>39.200000000000003</c:v>
                </c:pt>
                <c:pt idx="168">
                  <c:v>38.6</c:v>
                </c:pt>
                <c:pt idx="169">
                  <c:v>34.6</c:v>
                </c:pt>
                <c:pt idx="170">
                  <c:v>42.5</c:v>
                </c:pt>
                <c:pt idx="171">
                  <c:v>46</c:v>
                </c:pt>
                <c:pt idx="172">
                  <c:v>37.700000000000003</c:v>
                </c:pt>
                <c:pt idx="173">
                  <c:v>38.200000000000003</c:v>
                </c:pt>
                <c:pt idx="174">
                  <c:v>38.799999999999997</c:v>
                </c:pt>
                <c:pt idx="175">
                  <c:v>40.6</c:v>
                </c:pt>
                <c:pt idx="176">
                  <c:v>40.5</c:v>
                </c:pt>
                <c:pt idx="177">
                  <c:v>37.200000000000003</c:v>
                </c:pt>
                <c:pt idx="178">
                  <c:v>40.9</c:v>
                </c:pt>
                <c:pt idx="179">
                  <c:v>39.200000000000003</c:v>
                </c:pt>
                <c:pt idx="180">
                  <c:v>38.799999999999997</c:v>
                </c:pt>
                <c:pt idx="181">
                  <c:v>39.799999999999997</c:v>
                </c:pt>
                <c:pt idx="182">
                  <c:v>40.799999999999997</c:v>
                </c:pt>
                <c:pt idx="183">
                  <c:v>44.1</c:v>
                </c:pt>
                <c:pt idx="184">
                  <c:v>39.6</c:v>
                </c:pt>
                <c:pt idx="185">
                  <c:v>41.1</c:v>
                </c:pt>
                <c:pt idx="186">
                  <c:v>42.3</c:v>
                </c:pt>
                <c:pt idx="187">
                  <c:v>40.1</c:v>
                </c:pt>
                <c:pt idx="188">
                  <c:v>42</c:v>
                </c:pt>
                <c:pt idx="189">
                  <c:v>41.4</c:v>
                </c:pt>
                <c:pt idx="190">
                  <c:v>40.6</c:v>
                </c:pt>
                <c:pt idx="191">
                  <c:v>37.6</c:v>
                </c:pt>
                <c:pt idx="192">
                  <c:v>41.3</c:v>
                </c:pt>
                <c:pt idx="193">
                  <c:v>41.1</c:v>
                </c:pt>
                <c:pt idx="194">
                  <c:v>41.6</c:v>
                </c:pt>
                <c:pt idx="195">
                  <c:v>41.1</c:v>
                </c:pt>
                <c:pt idx="196">
                  <c:v>41.8</c:v>
                </c:pt>
                <c:pt idx="197">
                  <c:v>39.700000000000003</c:v>
                </c:pt>
                <c:pt idx="198">
                  <c:v>45.8</c:v>
                </c:pt>
                <c:pt idx="199">
                  <c:v>42.8</c:v>
                </c:pt>
                <c:pt idx="200">
                  <c:v>37.200000000000003</c:v>
                </c:pt>
                <c:pt idx="201">
                  <c:v>42.1</c:v>
                </c:pt>
                <c:pt idx="202">
                  <c:v>42.9</c:v>
                </c:pt>
                <c:pt idx="203">
                  <c:v>35.1</c:v>
                </c:pt>
                <c:pt idx="204">
                  <c:v>41.3</c:v>
                </c:pt>
                <c:pt idx="205">
                  <c:v>36.299999999999997</c:v>
                </c:pt>
                <c:pt idx="206">
                  <c:v>38.299999999999997</c:v>
                </c:pt>
                <c:pt idx="207">
                  <c:v>41.1</c:v>
                </c:pt>
                <c:pt idx="208">
                  <c:v>39.6</c:v>
                </c:pt>
                <c:pt idx="209">
                  <c:v>40.799999999999997</c:v>
                </c:pt>
                <c:pt idx="210">
                  <c:v>40.299999999999997</c:v>
                </c:pt>
                <c:pt idx="211">
                  <c:v>43.2</c:v>
                </c:pt>
                <c:pt idx="212">
                  <c:v>41</c:v>
                </c:pt>
                <c:pt idx="213">
                  <c:v>37.799999999999997</c:v>
                </c:pt>
                <c:pt idx="214">
                  <c:v>39.700000000000003</c:v>
                </c:pt>
                <c:pt idx="215">
                  <c:v>38.200000000000003</c:v>
                </c:pt>
                <c:pt idx="216">
                  <c:v>43.2</c:v>
                </c:pt>
                <c:pt idx="217">
                  <c:v>45.6</c:v>
                </c:pt>
                <c:pt idx="218">
                  <c:v>42.2</c:v>
                </c:pt>
                <c:pt idx="219">
                  <c:v>42.7</c:v>
                </c:pt>
                <c:pt idx="220">
                  <c:v>37.299999999999997</c:v>
                </c:pt>
                <c:pt idx="221">
                  <c:v>41.1</c:v>
                </c:pt>
                <c:pt idx="222">
                  <c:v>37.700000000000003</c:v>
                </c:pt>
                <c:pt idx="223">
                  <c:v>41.4</c:v>
                </c:pt>
                <c:pt idx="224">
                  <c:v>40.6</c:v>
                </c:pt>
                <c:pt idx="225">
                  <c:v>41.5</c:v>
                </c:pt>
                <c:pt idx="226">
                  <c:v>44.1</c:v>
                </c:pt>
                <c:pt idx="227">
                  <c:v>43.1</c:v>
                </c:pt>
                <c:pt idx="228">
                  <c:v>37.5</c:v>
                </c:pt>
                <c:pt idx="229">
                  <c:v>41.1</c:v>
                </c:pt>
                <c:pt idx="230">
                  <c:v>40.200000000000003</c:v>
                </c:pt>
                <c:pt idx="231">
                  <c:v>39.700000000000003</c:v>
                </c:pt>
                <c:pt idx="232">
                  <c:v>40.6</c:v>
                </c:pt>
                <c:pt idx="233">
                  <c:v>40.700000000000003</c:v>
                </c:pt>
                <c:pt idx="234">
                  <c:v>39</c:v>
                </c:pt>
                <c:pt idx="235">
                  <c:v>39.200000000000003</c:v>
                </c:pt>
                <c:pt idx="236">
                  <c:v>37.799999999999997</c:v>
                </c:pt>
                <c:pt idx="237">
                  <c:v>41.5</c:v>
                </c:pt>
                <c:pt idx="238">
                  <c:v>50</c:v>
                </c:pt>
                <c:pt idx="239">
                  <c:v>50</c:v>
                </c:pt>
                <c:pt idx="240">
                  <c:v>47.6</c:v>
                </c:pt>
                <c:pt idx="241">
                  <c:v>46.7</c:v>
                </c:pt>
                <c:pt idx="242">
                  <c:v>46.8</c:v>
                </c:pt>
                <c:pt idx="243">
                  <c:v>49</c:v>
                </c:pt>
                <c:pt idx="244">
                  <c:v>48.4</c:v>
                </c:pt>
                <c:pt idx="245">
                  <c:v>49.3</c:v>
                </c:pt>
                <c:pt idx="246">
                  <c:v>49.2</c:v>
                </c:pt>
                <c:pt idx="247">
                  <c:v>48.7</c:v>
                </c:pt>
                <c:pt idx="248">
                  <c:v>50.2</c:v>
                </c:pt>
                <c:pt idx="249">
                  <c:v>46.3</c:v>
                </c:pt>
                <c:pt idx="250">
                  <c:v>46.1</c:v>
                </c:pt>
                <c:pt idx="251">
                  <c:v>47.8</c:v>
                </c:pt>
                <c:pt idx="252">
                  <c:v>50</c:v>
                </c:pt>
                <c:pt idx="253">
                  <c:v>47.3</c:v>
                </c:pt>
                <c:pt idx="254">
                  <c:v>59.6</c:v>
                </c:pt>
                <c:pt idx="255">
                  <c:v>48.4</c:v>
                </c:pt>
                <c:pt idx="256">
                  <c:v>44.4</c:v>
                </c:pt>
                <c:pt idx="257">
                  <c:v>48.7</c:v>
                </c:pt>
                <c:pt idx="258">
                  <c:v>49.6</c:v>
                </c:pt>
                <c:pt idx="259">
                  <c:v>49.6</c:v>
                </c:pt>
                <c:pt idx="260">
                  <c:v>50.5</c:v>
                </c:pt>
                <c:pt idx="261">
                  <c:v>50.5</c:v>
                </c:pt>
                <c:pt idx="262">
                  <c:v>45.2</c:v>
                </c:pt>
                <c:pt idx="263">
                  <c:v>48.5</c:v>
                </c:pt>
                <c:pt idx="264">
                  <c:v>50.1</c:v>
                </c:pt>
                <c:pt idx="265">
                  <c:v>45</c:v>
                </c:pt>
                <c:pt idx="266">
                  <c:v>45.5</c:v>
                </c:pt>
                <c:pt idx="267">
                  <c:v>50.4</c:v>
                </c:pt>
                <c:pt idx="268">
                  <c:v>46.2</c:v>
                </c:pt>
                <c:pt idx="269">
                  <c:v>54.3</c:v>
                </c:pt>
                <c:pt idx="270">
                  <c:v>49.8</c:v>
                </c:pt>
                <c:pt idx="271">
                  <c:v>49.5</c:v>
                </c:pt>
                <c:pt idx="272">
                  <c:v>50.7</c:v>
                </c:pt>
                <c:pt idx="273">
                  <c:v>46.4</c:v>
                </c:pt>
                <c:pt idx="274">
                  <c:v>48.2</c:v>
                </c:pt>
                <c:pt idx="275">
                  <c:v>48.6</c:v>
                </c:pt>
                <c:pt idx="276">
                  <c:v>51.1</c:v>
                </c:pt>
                <c:pt idx="277">
                  <c:v>45.2</c:v>
                </c:pt>
                <c:pt idx="278">
                  <c:v>52.5</c:v>
                </c:pt>
                <c:pt idx="279">
                  <c:v>50</c:v>
                </c:pt>
                <c:pt idx="280">
                  <c:v>50.8</c:v>
                </c:pt>
                <c:pt idx="281">
                  <c:v>51.3</c:v>
                </c:pt>
                <c:pt idx="282">
                  <c:v>52.1</c:v>
                </c:pt>
                <c:pt idx="283">
                  <c:v>52.2</c:v>
                </c:pt>
                <c:pt idx="284">
                  <c:v>49.5</c:v>
                </c:pt>
                <c:pt idx="285">
                  <c:v>50.8</c:v>
                </c:pt>
                <c:pt idx="286">
                  <c:v>49.4</c:v>
                </c:pt>
                <c:pt idx="287">
                  <c:v>51.1</c:v>
                </c:pt>
                <c:pt idx="288">
                  <c:v>55.9</c:v>
                </c:pt>
                <c:pt idx="289">
                  <c:v>49.1</c:v>
                </c:pt>
                <c:pt idx="290">
                  <c:v>46.8</c:v>
                </c:pt>
                <c:pt idx="291">
                  <c:v>53.4</c:v>
                </c:pt>
                <c:pt idx="292">
                  <c:v>48.1</c:v>
                </c:pt>
                <c:pt idx="293">
                  <c:v>49.8</c:v>
                </c:pt>
                <c:pt idx="294">
                  <c:v>51.5</c:v>
                </c:pt>
                <c:pt idx="295">
                  <c:v>55.1</c:v>
                </c:pt>
                <c:pt idx="296">
                  <c:v>48.8</c:v>
                </c:pt>
                <c:pt idx="297">
                  <c:v>50.4</c:v>
                </c:pt>
                <c:pt idx="298">
                  <c:v>49.9</c:v>
                </c:pt>
                <c:pt idx="299">
                  <c:v>50</c:v>
                </c:pt>
                <c:pt idx="300">
                  <c:v>51.3</c:v>
                </c:pt>
                <c:pt idx="301">
                  <c:v>52.7</c:v>
                </c:pt>
                <c:pt idx="302">
                  <c:v>51.3</c:v>
                </c:pt>
                <c:pt idx="303">
                  <c:v>51.3</c:v>
                </c:pt>
                <c:pt idx="304">
                  <c:v>51.7</c:v>
                </c:pt>
                <c:pt idx="305">
                  <c:v>52</c:v>
                </c:pt>
                <c:pt idx="306">
                  <c:v>50.5</c:v>
                </c:pt>
                <c:pt idx="307">
                  <c:v>50.3</c:v>
                </c:pt>
                <c:pt idx="308">
                  <c:v>49.2</c:v>
                </c:pt>
                <c:pt idx="309">
                  <c:v>48.5</c:v>
                </c:pt>
                <c:pt idx="310">
                  <c:v>50.6</c:v>
                </c:pt>
                <c:pt idx="311">
                  <c:v>52</c:v>
                </c:pt>
                <c:pt idx="312">
                  <c:v>49.5</c:v>
                </c:pt>
                <c:pt idx="313">
                  <c:v>52.8</c:v>
                </c:pt>
                <c:pt idx="314">
                  <c:v>54.2</c:v>
                </c:pt>
                <c:pt idx="315">
                  <c:v>51</c:v>
                </c:pt>
                <c:pt idx="316">
                  <c:v>49.7</c:v>
                </c:pt>
                <c:pt idx="317">
                  <c:v>52</c:v>
                </c:pt>
                <c:pt idx="318">
                  <c:v>53.5</c:v>
                </c:pt>
                <c:pt idx="319">
                  <c:v>49</c:v>
                </c:pt>
                <c:pt idx="320">
                  <c:v>50.9</c:v>
                </c:pt>
                <c:pt idx="321">
                  <c:v>50.8</c:v>
                </c:pt>
                <c:pt idx="322">
                  <c:v>49</c:v>
                </c:pt>
                <c:pt idx="323">
                  <c:v>51.5</c:v>
                </c:pt>
                <c:pt idx="324">
                  <c:v>51.4</c:v>
                </c:pt>
                <c:pt idx="325">
                  <c:v>50.7</c:v>
                </c:pt>
                <c:pt idx="326">
                  <c:v>52.2</c:v>
                </c:pt>
                <c:pt idx="327">
                  <c:v>49.3</c:v>
                </c:pt>
                <c:pt idx="328">
                  <c:v>50.2</c:v>
                </c:pt>
                <c:pt idx="329">
                  <c:v>51.9</c:v>
                </c:pt>
                <c:pt idx="330">
                  <c:v>55.8</c:v>
                </c:pt>
                <c:pt idx="331">
                  <c:v>49.6</c:v>
                </c:pt>
                <c:pt idx="332">
                  <c:v>50.8</c:v>
                </c:pt>
              </c:numCache>
            </c:numRef>
          </c:yVal>
          <c:bubbleSize>
            <c:numRef>
              <c:f>penguins!$J$2:$J$335</c:f>
              <c:numCache>
                <c:formatCode>General</c:formatCode>
                <c:ptCount val="334"/>
                <c:pt idx="0">
                  <c:v>2.4355071302675855</c:v>
                </c:pt>
                <c:pt idx="1">
                  <c:v>2.0011206275514293</c:v>
                </c:pt>
                <c:pt idx="2">
                  <c:v>2.5614563921329876</c:v>
                </c:pt>
                <c:pt idx="3">
                  <c:v>2.3955696829917859</c:v>
                </c:pt>
                <c:pt idx="4">
                  <c:v>1.894376661279533</c:v>
                </c:pt>
                <c:pt idx="5">
                  <c:v>2.7621009883842453</c:v>
                </c:pt>
                <c:pt idx="6">
                  <c:v>2.3035474630931629</c:v>
                </c:pt>
                <c:pt idx="7">
                  <c:v>2.809795835586804</c:v>
                </c:pt>
                <c:pt idx="8">
                  <c:v>2.3795526441029091</c:v>
                </c:pt>
                <c:pt idx="9">
                  <c:v>2.9484563279304163</c:v>
                </c:pt>
                <c:pt idx="10">
                  <c:v>3.0495389578601872</c:v>
                </c:pt>
                <c:pt idx="11">
                  <c:v>1.9509221155311691</c:v>
                </c:pt>
                <c:pt idx="12">
                  <c:v>2.1929671890337721</c:v>
                </c:pt>
                <c:pt idx="13">
                  <c:v>2.082999519307803</c:v>
                </c:pt>
                <c:pt idx="14">
                  <c:v>2.1150456657586925</c:v>
                </c:pt>
                <c:pt idx="15">
                  <c:v>2.5095097210481829</c:v>
                </c:pt>
                <c:pt idx="16">
                  <c:v>1.9934412973652882</c:v>
                </c:pt>
                <c:pt idx="17">
                  <c:v>2.3342009959257579</c:v>
                </c:pt>
                <c:pt idx="18">
                  <c:v>2.3644210921373614</c:v>
                </c:pt>
                <c:pt idx="19">
                  <c:v>2.3919753086419755</c:v>
                </c:pt>
                <c:pt idx="20">
                  <c:v>2.1913805697589481</c:v>
                </c:pt>
                <c:pt idx="21">
                  <c:v>2.6620370370370372</c:v>
                </c:pt>
                <c:pt idx="22">
                  <c:v>2.2319151107029893</c:v>
                </c:pt>
                <c:pt idx="23">
                  <c:v>2.8163265306122449</c:v>
                </c:pt>
                <c:pt idx="24">
                  <c:v>2.4364629279563119</c:v>
                </c:pt>
                <c:pt idx="25">
                  <c:v>2.3339907955292571</c:v>
                </c:pt>
                <c:pt idx="26">
                  <c:v>2.1392381309814223</c:v>
                </c:pt>
                <c:pt idx="27">
                  <c:v>2.4715768660405333</c:v>
                </c:pt>
                <c:pt idx="28">
                  <c:v>2.5464010864644631</c:v>
                </c:pt>
                <c:pt idx="29">
                  <c:v>2.1510083323270139</c:v>
                </c:pt>
                <c:pt idx="30">
                  <c:v>2.6582027375520729</c:v>
                </c:pt>
                <c:pt idx="31">
                  <c:v>2.3665241579441503</c:v>
                </c:pt>
                <c:pt idx="32">
                  <c:v>3.2078413900646026</c:v>
                </c:pt>
                <c:pt idx="33">
                  <c:v>2.2637996122844606</c:v>
                </c:pt>
                <c:pt idx="34">
                  <c:v>2.9359254116246776</c:v>
                </c:pt>
                <c:pt idx="35">
                  <c:v>2.2118471314733892</c:v>
                </c:pt>
                <c:pt idx="36">
                  <c:v>2.7090137663685474</c:v>
                </c:pt>
                <c:pt idx="37">
                  <c:v>2.6729927495071668</c:v>
                </c:pt>
                <c:pt idx="38">
                  <c:v>2.8213142869870587</c:v>
                </c:pt>
                <c:pt idx="39">
                  <c:v>2.4078373308224745</c:v>
                </c:pt>
                <c:pt idx="40">
                  <c:v>2.5704864094711408</c:v>
                </c:pt>
                <c:pt idx="41">
                  <c:v>2.3790485127642564</c:v>
                </c:pt>
                <c:pt idx="42">
                  <c:v>2.785427896648855</c:v>
                </c:pt>
                <c:pt idx="43">
                  <c:v>2.9411764705882355</c:v>
                </c:pt>
                <c:pt idx="44">
                  <c:v>2.5182381490186496</c:v>
                </c:pt>
                <c:pt idx="45">
                  <c:v>2.5488939866768621</c:v>
                </c:pt>
                <c:pt idx="46">
                  <c:v>2.6469272825184142</c:v>
                </c:pt>
                <c:pt idx="47">
                  <c:v>3.0408163265306123</c:v>
                </c:pt>
                <c:pt idx="48">
                  <c:v>2.1635274996657965</c:v>
                </c:pt>
                <c:pt idx="49">
                  <c:v>2.0363266755313596</c:v>
                </c:pt>
                <c:pt idx="50">
                  <c:v>2.5168460898279146</c:v>
                </c:pt>
                <c:pt idx="51">
                  <c:v>2.1872265966754152</c:v>
                </c:pt>
                <c:pt idx="52">
                  <c:v>2.6350052700105397</c:v>
                </c:pt>
                <c:pt idx="53">
                  <c:v>2.0303409069279037</c:v>
                </c:pt>
                <c:pt idx="54">
                  <c:v>2.4869911233547595</c:v>
                </c:pt>
                <c:pt idx="55">
                  <c:v>1.9463609761335874</c:v>
                </c:pt>
                <c:pt idx="56">
                  <c:v>2.6285023813446942</c:v>
                </c:pt>
                <c:pt idx="57">
                  <c:v>2.4037727786087109</c:v>
                </c:pt>
                <c:pt idx="58">
                  <c:v>2.134848147323086</c:v>
                </c:pt>
                <c:pt idx="59">
                  <c:v>2.4615831611570242</c:v>
                </c:pt>
                <c:pt idx="60">
                  <c:v>2.1754437240939528</c:v>
                </c:pt>
                <c:pt idx="61">
                  <c:v>2.0052596975673898</c:v>
                </c:pt>
                <c:pt idx="62">
                  <c:v>2.2432113341204252</c:v>
                </c:pt>
                <c:pt idx="63">
                  <c:v>2.5844754253308131</c:v>
                </c:pt>
                <c:pt idx="64">
                  <c:v>2.359449163342771</c:v>
                </c:pt>
                <c:pt idx="65">
                  <c:v>2.50520767579851</c:v>
                </c:pt>
                <c:pt idx="66">
                  <c:v>2.4835646457268079</c:v>
                </c:pt>
                <c:pt idx="67">
                  <c:v>2.1039083191010119</c:v>
                </c:pt>
                <c:pt idx="68">
                  <c:v>2.9599868013703281</c:v>
                </c:pt>
                <c:pt idx="69">
                  <c:v>2.1562722365574398</c:v>
                </c:pt>
                <c:pt idx="70">
                  <c:v>2.5941353877392572</c:v>
                </c:pt>
                <c:pt idx="71">
                  <c:v>2.6620370370370372</c:v>
                </c:pt>
                <c:pt idx="72">
                  <c:v>2.8549382716049383</c:v>
                </c:pt>
                <c:pt idx="73">
                  <c:v>2.1174378061462162</c:v>
                </c:pt>
                <c:pt idx="74">
                  <c:v>1.8762991790664041</c:v>
                </c:pt>
                <c:pt idx="75">
                  <c:v>2.1042895132385246</c:v>
                </c:pt>
                <c:pt idx="76">
                  <c:v>2.3287857323060801</c:v>
                </c:pt>
                <c:pt idx="77">
                  <c:v>2.3468043458549572</c:v>
                </c:pt>
                <c:pt idx="78">
                  <c:v>2.7797538273922324</c:v>
                </c:pt>
                <c:pt idx="79">
                  <c:v>2.2461055428088397</c:v>
                </c:pt>
                <c:pt idx="80">
                  <c:v>2.00225014778513</c:v>
                </c:pt>
                <c:pt idx="81">
                  <c:v>2.3526077097505671</c:v>
                </c:pt>
                <c:pt idx="82">
                  <c:v>2.2488334176645863</c:v>
                </c:pt>
                <c:pt idx="83">
                  <c:v>2.4581983372746445</c:v>
                </c:pt>
                <c:pt idx="84">
                  <c:v>2.0349173314834084</c:v>
                </c:pt>
                <c:pt idx="85">
                  <c:v>2.7167859335691507</c:v>
                </c:pt>
                <c:pt idx="86">
                  <c:v>1.9799934574129232</c:v>
                </c:pt>
                <c:pt idx="87">
                  <c:v>2.5657262643025596</c:v>
                </c:pt>
                <c:pt idx="88">
                  <c:v>2.4827803206473908</c:v>
                </c:pt>
                <c:pt idx="89">
                  <c:v>2.1362114807886146</c:v>
                </c:pt>
                <c:pt idx="90">
                  <c:v>2.7276334060702236</c:v>
                </c:pt>
                <c:pt idx="91">
                  <c:v>2.2469008264462809</c:v>
                </c:pt>
                <c:pt idx="92">
                  <c:v>2.1664134613802521</c:v>
                </c:pt>
                <c:pt idx="93">
                  <c:v>2.0954246646102268</c:v>
                </c:pt>
                <c:pt idx="94">
                  <c:v>2.5776449793788401</c:v>
                </c:pt>
                <c:pt idx="95">
                  <c:v>2.0287404902789516</c:v>
                </c:pt>
                <c:pt idx="96">
                  <c:v>2.5297493564020024</c:v>
                </c:pt>
                <c:pt idx="97">
                  <c:v>2.2334174510490157</c:v>
                </c:pt>
                <c:pt idx="98">
                  <c:v>2.1632145368016871</c:v>
                </c:pt>
                <c:pt idx="99">
                  <c:v>2.2661579373337957</c:v>
                </c:pt>
                <c:pt idx="100">
                  <c:v>2.2414044744688395</c:v>
                </c:pt>
                <c:pt idx="101">
                  <c:v>2.3844735939643344</c:v>
                </c:pt>
                <c:pt idx="102">
                  <c:v>2.0466938584565009</c:v>
                </c:pt>
                <c:pt idx="103">
                  <c:v>2.1067852850624131</c:v>
                </c:pt>
                <c:pt idx="104">
                  <c:v>2.2406132606166933</c:v>
                </c:pt>
                <c:pt idx="105">
                  <c:v>2.4838155634826267</c:v>
                </c:pt>
                <c:pt idx="106">
                  <c:v>2.0876459704037722</c:v>
                </c:pt>
                <c:pt idx="107">
                  <c:v>2.4049023008440282</c:v>
                </c:pt>
                <c:pt idx="108">
                  <c:v>2.1830410225921524</c:v>
                </c:pt>
                <c:pt idx="109">
                  <c:v>2.0387811634349031</c:v>
                </c:pt>
                <c:pt idx="110">
                  <c:v>2.3249667162659562</c:v>
                </c:pt>
                <c:pt idx="111">
                  <c:v>1.9184423492519111</c:v>
                </c:pt>
                <c:pt idx="112">
                  <c:v>2.1030283608396094</c:v>
                </c:pt>
                <c:pt idx="113">
                  <c:v>2.3561391064528454</c:v>
                </c:pt>
                <c:pt idx="114">
                  <c:v>2.4421839495423558</c:v>
                </c:pt>
                <c:pt idx="115">
                  <c:v>2.1606648199445981</c:v>
                </c:pt>
                <c:pt idx="116">
                  <c:v>2.1939058171745152</c:v>
                </c:pt>
                <c:pt idx="117">
                  <c:v>2.2944088878154814</c:v>
                </c:pt>
                <c:pt idx="118">
                  <c:v>2.4491857088751421</c:v>
                </c:pt>
                <c:pt idx="119">
                  <c:v>2.2163019808056887</c:v>
                </c:pt>
                <c:pt idx="120">
                  <c:v>1.9743357694146575</c:v>
                </c:pt>
                <c:pt idx="121">
                  <c:v>2.0618556701030926</c:v>
                </c:pt>
                <c:pt idx="122">
                  <c:v>2.233104711289859</c:v>
                </c:pt>
                <c:pt idx="123">
                  <c:v>2.7028736722851927</c:v>
                </c:pt>
                <c:pt idx="124">
                  <c:v>2.4401431550650976</c:v>
                </c:pt>
                <c:pt idx="125">
                  <c:v>1.9605920988138419</c:v>
                </c:pt>
                <c:pt idx="126">
                  <c:v>2.457391993658343</c:v>
                </c:pt>
                <c:pt idx="127">
                  <c:v>2.0497179588088676</c:v>
                </c:pt>
                <c:pt idx="128">
                  <c:v>2.2106614478598101</c:v>
                </c:pt>
                <c:pt idx="129">
                  <c:v>2.2143692015486889</c:v>
                </c:pt>
                <c:pt idx="130">
                  <c:v>2.5452267209648363</c:v>
                </c:pt>
                <c:pt idx="131">
                  <c:v>1.6186842409527114</c:v>
                </c:pt>
                <c:pt idx="132">
                  <c:v>1.7102020221622776</c:v>
                </c:pt>
                <c:pt idx="133">
                  <c:v>1.9333933745790586</c:v>
                </c:pt>
                <c:pt idx="134">
                  <c:v>1.5292606377722673</c:v>
                </c:pt>
                <c:pt idx="135">
                  <c:v>1.9612476370510397</c:v>
                </c:pt>
                <c:pt idx="136">
                  <c:v>1.7498940853579916</c:v>
                </c:pt>
                <c:pt idx="137">
                  <c:v>1.6749660479855137</c:v>
                </c:pt>
                <c:pt idx="138">
                  <c:v>1.696878218728789</c:v>
                </c:pt>
                <c:pt idx="139">
                  <c:v>1.0998810939357908</c:v>
                </c:pt>
                <c:pt idx="140">
                  <c:v>1.6024450059453033</c:v>
                </c:pt>
                <c:pt idx="141">
                  <c:v>2.0024919900320399</c:v>
                </c:pt>
                <c:pt idx="142">
                  <c:v>1.5539266117969819</c:v>
                </c:pt>
                <c:pt idx="143">
                  <c:v>1.5131437165560846</c:v>
                </c:pt>
                <c:pt idx="144">
                  <c:v>1.3332026271934123</c:v>
                </c:pt>
                <c:pt idx="145">
                  <c:v>1.7185642092746729</c:v>
                </c:pt>
                <c:pt idx="146">
                  <c:v>1.9129488704634716</c:v>
                </c:pt>
                <c:pt idx="147">
                  <c:v>1.8546712802768166</c:v>
                </c:pt>
                <c:pt idx="148">
                  <c:v>1.7285318559556786</c:v>
                </c:pt>
                <c:pt idx="149">
                  <c:v>1.6992090954028669</c:v>
                </c:pt>
                <c:pt idx="150">
                  <c:v>1.2274903278308429</c:v>
                </c:pt>
                <c:pt idx="151">
                  <c:v>1.7100504113491126</c:v>
                </c:pt>
                <c:pt idx="152">
                  <c:v>1.6906170752324599</c:v>
                </c:pt>
                <c:pt idx="153">
                  <c:v>1.4184753030905393</c:v>
                </c:pt>
                <c:pt idx="154">
                  <c:v>1.3545762765885394</c:v>
                </c:pt>
                <c:pt idx="155">
                  <c:v>1.4818309382106742</c:v>
                </c:pt>
                <c:pt idx="156">
                  <c:v>1.4371480067945763</c:v>
                </c:pt>
                <c:pt idx="157">
                  <c:v>1.7237334150510655</c:v>
                </c:pt>
                <c:pt idx="158">
                  <c:v>1.8546712802768166</c:v>
                </c:pt>
                <c:pt idx="159">
                  <c:v>1.5907667006030228</c:v>
                </c:pt>
                <c:pt idx="160">
                  <c:v>1.6952331486611263</c:v>
                </c:pt>
                <c:pt idx="161">
                  <c:v>1.6664840382789103</c:v>
                </c:pt>
                <c:pt idx="162">
                  <c:v>1.7476741569267746</c:v>
                </c:pt>
                <c:pt idx="163">
                  <c:v>1.7968027480512618</c:v>
                </c:pt>
                <c:pt idx="164">
                  <c:v>1.4979920953635655</c:v>
                </c:pt>
                <c:pt idx="165">
                  <c:v>2.4528881940855958</c:v>
                </c:pt>
                <c:pt idx="166">
                  <c:v>2.3632396454493074</c:v>
                </c:pt>
                <c:pt idx="167">
                  <c:v>3.042352144939608</c:v>
                </c:pt>
                <c:pt idx="168">
                  <c:v>2.550404037692287</c:v>
                </c:pt>
                <c:pt idx="169">
                  <c:v>3.6753650305723542</c:v>
                </c:pt>
                <c:pt idx="170">
                  <c:v>2.4913494809688581</c:v>
                </c:pt>
                <c:pt idx="171">
                  <c:v>1.9848771266540643</c:v>
                </c:pt>
                <c:pt idx="172">
                  <c:v>2.5329102435111763</c:v>
                </c:pt>
                <c:pt idx="173">
                  <c:v>2.7068885173103805</c:v>
                </c:pt>
                <c:pt idx="174">
                  <c:v>2.524178977574663</c:v>
                </c:pt>
                <c:pt idx="175">
                  <c:v>2.1536557548108419</c:v>
                </c:pt>
                <c:pt idx="176">
                  <c:v>2.4081694863587866</c:v>
                </c:pt>
                <c:pt idx="177">
                  <c:v>2.8182448838015954</c:v>
                </c:pt>
                <c:pt idx="178">
                  <c:v>2.3314064358773563</c:v>
                </c:pt>
                <c:pt idx="179">
                  <c:v>2.7006976259891706</c:v>
                </c:pt>
                <c:pt idx="180">
                  <c:v>2.6238176214262943</c:v>
                </c:pt>
                <c:pt idx="181">
                  <c:v>2.9355319310118437</c:v>
                </c:pt>
                <c:pt idx="182">
                  <c:v>2.3428489042675897</c:v>
                </c:pt>
                <c:pt idx="183">
                  <c:v>2.2624318056776751</c:v>
                </c:pt>
                <c:pt idx="184">
                  <c:v>2.9333741454953572</c:v>
                </c:pt>
                <c:pt idx="185">
                  <c:v>2.0275750202757501</c:v>
                </c:pt>
                <c:pt idx="186">
                  <c:v>2.3193557221020633</c:v>
                </c:pt>
                <c:pt idx="187">
                  <c:v>2.674112723179582</c:v>
                </c:pt>
                <c:pt idx="188">
                  <c:v>2.295918367346939</c:v>
                </c:pt>
                <c:pt idx="189">
                  <c:v>2.158743494597307</c:v>
                </c:pt>
                <c:pt idx="190">
                  <c:v>2.3053216530369576</c:v>
                </c:pt>
                <c:pt idx="191">
                  <c:v>2.6525011317338159</c:v>
                </c:pt>
                <c:pt idx="192">
                  <c:v>2.5796012171027565</c:v>
                </c:pt>
                <c:pt idx="193">
                  <c:v>2.3975704619319091</c:v>
                </c:pt>
                <c:pt idx="194">
                  <c:v>2.2824981508875739</c:v>
                </c:pt>
                <c:pt idx="195">
                  <c:v>2.4271700972644017</c:v>
                </c:pt>
                <c:pt idx="196">
                  <c:v>2.5468739268789635</c:v>
                </c:pt>
                <c:pt idx="197">
                  <c:v>2.4744779803183827</c:v>
                </c:pt>
                <c:pt idx="198">
                  <c:v>1.9784138365019737</c:v>
                </c:pt>
                <c:pt idx="199">
                  <c:v>2.3200716219757189</c:v>
                </c:pt>
                <c:pt idx="200">
                  <c:v>2.8182448838015954</c:v>
                </c:pt>
                <c:pt idx="201">
                  <c:v>2.2568141682793486</c:v>
                </c:pt>
                <c:pt idx="202">
                  <c:v>2.5537787775550016</c:v>
                </c:pt>
                <c:pt idx="203">
                  <c:v>3.4090632381230672</c:v>
                </c:pt>
                <c:pt idx="204">
                  <c:v>2.0812691637988148</c:v>
                </c:pt>
                <c:pt idx="205">
                  <c:v>2.8838345893191879</c:v>
                </c:pt>
                <c:pt idx="206">
                  <c:v>2.6927717824785775</c:v>
                </c:pt>
                <c:pt idx="207">
                  <c:v>2.5455686385943723</c:v>
                </c:pt>
                <c:pt idx="208">
                  <c:v>2.8377206407509434</c:v>
                </c:pt>
                <c:pt idx="209">
                  <c:v>2.583141099577086</c:v>
                </c:pt>
                <c:pt idx="210">
                  <c:v>2.6784229937996051</c:v>
                </c:pt>
                <c:pt idx="211">
                  <c:v>2.1969307270233194</c:v>
                </c:pt>
                <c:pt idx="212">
                  <c:v>2.8108268887566923</c:v>
                </c:pt>
                <c:pt idx="213">
                  <c:v>2.9744408051286366</c:v>
                </c:pt>
                <c:pt idx="214">
                  <c:v>2.2524094436231432</c:v>
                </c:pt>
                <c:pt idx="215">
                  <c:v>2.6726241056988567</c:v>
                </c:pt>
                <c:pt idx="216">
                  <c:v>2.5586205418381343</c:v>
                </c:pt>
                <c:pt idx="217">
                  <c:v>2.2122191443521082</c:v>
                </c:pt>
                <c:pt idx="218">
                  <c:v>2.4005525482356638</c:v>
                </c:pt>
                <c:pt idx="219">
                  <c:v>2.2349708493986142</c:v>
                </c:pt>
                <c:pt idx="220">
                  <c:v>2.7133092310014453</c:v>
                </c:pt>
                <c:pt idx="221">
                  <c:v>1.9683757496107648</c:v>
                </c:pt>
                <c:pt idx="222">
                  <c:v>2.4625516256358657</c:v>
                </c:pt>
                <c:pt idx="223">
                  <c:v>2.2608462274498824</c:v>
                </c:pt>
                <c:pt idx="224">
                  <c:v>2.4266543716178504</c:v>
                </c:pt>
                <c:pt idx="225">
                  <c:v>2.496733923646393</c:v>
                </c:pt>
                <c:pt idx="226">
                  <c:v>2.0567561869797046</c:v>
                </c:pt>
                <c:pt idx="227">
                  <c:v>1.8841414505735863</c:v>
                </c:pt>
                <c:pt idx="228">
                  <c:v>3.1822222222222223</c:v>
                </c:pt>
                <c:pt idx="229">
                  <c:v>2.3087715559344306</c:v>
                </c:pt>
                <c:pt idx="230">
                  <c:v>2.4597163436548599</c:v>
                </c:pt>
                <c:pt idx="231">
                  <c:v>2.6965465170136222</c:v>
                </c:pt>
                <c:pt idx="232">
                  <c:v>2.1081559853430076</c:v>
                </c:pt>
                <c:pt idx="233">
                  <c:v>2.2487307499592508</c:v>
                </c:pt>
                <c:pt idx="234">
                  <c:v>2.3997370151216306</c:v>
                </c:pt>
                <c:pt idx="235">
                  <c:v>2.7657746772178253</c:v>
                </c:pt>
                <c:pt idx="236">
                  <c:v>2.6245065927605618</c:v>
                </c:pt>
                <c:pt idx="237">
                  <c:v>2.3225431847873423</c:v>
                </c:pt>
                <c:pt idx="238">
                  <c:v>2.2799999999999998</c:v>
                </c:pt>
                <c:pt idx="239">
                  <c:v>2.2799999999999998</c:v>
                </c:pt>
                <c:pt idx="240">
                  <c:v>2.3833062636819431</c:v>
                </c:pt>
                <c:pt idx="241">
                  <c:v>2.3843476745732244</c:v>
                </c:pt>
                <c:pt idx="242">
                  <c:v>2.3513404923661336</c:v>
                </c:pt>
                <c:pt idx="243">
                  <c:v>2.3115368596418158</c:v>
                </c:pt>
                <c:pt idx="244">
                  <c:v>2.4972679461785399</c:v>
                </c:pt>
                <c:pt idx="245">
                  <c:v>2.4069220609835877</c:v>
                </c:pt>
                <c:pt idx="246">
                  <c:v>2.6026174895895298</c:v>
                </c:pt>
                <c:pt idx="247">
                  <c:v>2.2557754175292724</c:v>
                </c:pt>
                <c:pt idx="248">
                  <c:v>2.2618688592244562</c:v>
                </c:pt>
                <c:pt idx="249">
                  <c:v>2.355751064752833</c:v>
                </c:pt>
                <c:pt idx="250">
                  <c:v>2.3997628469657117</c:v>
                </c:pt>
                <c:pt idx="251">
                  <c:v>2.4728208539766463</c:v>
                </c:pt>
                <c:pt idx="252">
                  <c:v>2.2200000000000002</c:v>
                </c:pt>
                <c:pt idx="253">
                  <c:v>2.346588953600115</c:v>
                </c:pt>
                <c:pt idx="254">
                  <c:v>1.703189045538489</c:v>
                </c:pt>
                <c:pt idx="255">
                  <c:v>2.3051704118571137</c:v>
                </c:pt>
                <c:pt idx="256">
                  <c:v>2.6631361090820551</c:v>
                </c:pt>
                <c:pt idx="257">
                  <c:v>2.2557754175292724</c:v>
                </c:pt>
                <c:pt idx="258">
                  <c:v>2.3169224765868885</c:v>
                </c:pt>
                <c:pt idx="259">
                  <c:v>1.9307687304890737</c:v>
                </c:pt>
                <c:pt idx="260">
                  <c:v>2.1762572296833644</c:v>
                </c:pt>
                <c:pt idx="261">
                  <c:v>2.1174394667189493</c:v>
                </c:pt>
                <c:pt idx="262">
                  <c:v>2.5941733886756988</c:v>
                </c:pt>
                <c:pt idx="263">
                  <c:v>2.2531618662982251</c:v>
                </c:pt>
                <c:pt idx="264">
                  <c:v>1.9920239361596168</c:v>
                </c:pt>
                <c:pt idx="265">
                  <c:v>2.4938271604938271</c:v>
                </c:pt>
                <c:pt idx="266">
                  <c:v>2.4151672503320856</c:v>
                </c:pt>
                <c:pt idx="267">
                  <c:v>2.184901738473167</c:v>
                </c:pt>
                <c:pt idx="268">
                  <c:v>2.4830868986713144</c:v>
                </c:pt>
                <c:pt idx="269">
                  <c:v>1.9162350898256397</c:v>
                </c:pt>
                <c:pt idx="270">
                  <c:v>2.2983500266124746</c:v>
                </c:pt>
                <c:pt idx="271">
                  <c:v>2.3671053974084275</c:v>
                </c:pt>
                <c:pt idx="272">
                  <c:v>2.15912141264895</c:v>
                </c:pt>
                <c:pt idx="273">
                  <c:v>2.322384066587396</c:v>
                </c:pt>
                <c:pt idx="274">
                  <c:v>2.1952101375665016</c:v>
                </c:pt>
                <c:pt idx="275">
                  <c:v>2.4555877322223916</c:v>
                </c:pt>
                <c:pt idx="276">
                  <c:v>2.297785317917747</c:v>
                </c:pt>
                <c:pt idx="277">
                  <c:v>2.9123267287963031</c:v>
                </c:pt>
                <c:pt idx="278">
                  <c:v>1.9773242630385488</c:v>
                </c:pt>
                <c:pt idx="279">
                  <c:v>2.14</c:v>
                </c:pt>
                <c:pt idx="280">
                  <c:v>2.1700043400086799</c:v>
                </c:pt>
                <c:pt idx="281">
                  <c:v>2.0139150127864607</c:v>
                </c:pt>
                <c:pt idx="282">
                  <c:v>2.0446432189683943</c:v>
                </c:pt>
                <c:pt idx="283">
                  <c:v>1.9817677368212445</c:v>
                </c:pt>
                <c:pt idx="284">
                  <c:v>2.305887154372003</c:v>
                </c:pt>
                <c:pt idx="285">
                  <c:v>2.0150040300080603</c:v>
                </c:pt>
                <c:pt idx="286">
                  <c:v>2.0181448638725437</c:v>
                </c:pt>
                <c:pt idx="287">
                  <c:v>2.0105621531780287</c:v>
                </c:pt>
                <c:pt idx="288">
                  <c:v>1.7921089602247817</c:v>
                </c:pt>
                <c:pt idx="289">
                  <c:v>2.2813909018130838</c:v>
                </c:pt>
                <c:pt idx="290">
                  <c:v>2.5111403316531522</c:v>
                </c:pt>
                <c:pt idx="291">
                  <c:v>1.9287688142630701</c:v>
                </c:pt>
                <c:pt idx="292">
                  <c:v>2.3772373044722315</c:v>
                </c:pt>
                <c:pt idx="293">
                  <c:v>2.3991548523410917</c:v>
                </c:pt>
                <c:pt idx="294">
                  <c:v>2.0737110000942596</c:v>
                </c:pt>
                <c:pt idx="295">
                  <c:v>1.9268711236128997</c:v>
                </c:pt>
                <c:pt idx="296">
                  <c:v>2.519484009674819</c:v>
                </c:pt>
                <c:pt idx="297">
                  <c:v>2.2636369362559838</c:v>
                </c:pt>
                <c:pt idx="298">
                  <c:v>2.1686659892932161</c:v>
                </c:pt>
                <c:pt idx="299">
                  <c:v>1.56</c:v>
                </c:pt>
                <c:pt idx="300">
                  <c:v>1.3869414710699211</c:v>
                </c:pt>
                <c:pt idx="301">
                  <c:v>1.34123552095748</c:v>
                </c:pt>
                <c:pt idx="302">
                  <c:v>1.4249398675375902</c:v>
                </c:pt>
                <c:pt idx="303">
                  <c:v>1.4059406693037555</c:v>
                </c:pt>
                <c:pt idx="304">
                  <c:v>1.4123289772493441</c:v>
                </c:pt>
                <c:pt idx="305">
                  <c:v>1.4977810650887573</c:v>
                </c:pt>
                <c:pt idx="306">
                  <c:v>1.5880796000392119</c:v>
                </c:pt>
                <c:pt idx="307">
                  <c:v>1.3043014280124423</c:v>
                </c:pt>
                <c:pt idx="308">
                  <c:v>1.8177011038403064</c:v>
                </c:pt>
                <c:pt idx="309">
                  <c:v>1.4454245934743331</c:v>
                </c:pt>
                <c:pt idx="310">
                  <c:v>1.4841662891155931</c:v>
                </c:pt>
                <c:pt idx="311">
                  <c:v>1.5347633136094674</c:v>
                </c:pt>
                <c:pt idx="312">
                  <c:v>1.550862156922763</c:v>
                </c:pt>
                <c:pt idx="313">
                  <c:v>1.6320879247015612</c:v>
                </c:pt>
                <c:pt idx="314">
                  <c:v>1.4637600250541249</c:v>
                </c:pt>
                <c:pt idx="315">
                  <c:v>1.5763168012302959</c:v>
                </c:pt>
                <c:pt idx="316">
                  <c:v>1.457436773558858</c:v>
                </c:pt>
                <c:pt idx="317">
                  <c:v>1.7751479289940828</c:v>
                </c:pt>
                <c:pt idx="318">
                  <c:v>1.5721897108917808</c:v>
                </c:pt>
                <c:pt idx="319">
                  <c:v>1.6451478550603915</c:v>
                </c:pt>
                <c:pt idx="320">
                  <c:v>1.3702278438017454</c:v>
                </c:pt>
                <c:pt idx="321">
                  <c:v>1.7243784487568976</c:v>
                </c:pt>
                <c:pt idx="322">
                  <c:v>1.7909204498125781</c:v>
                </c:pt>
                <c:pt idx="323">
                  <c:v>1.2253746818738807</c:v>
                </c:pt>
                <c:pt idx="324">
                  <c:v>1.4951021211524778</c:v>
                </c:pt>
                <c:pt idx="325">
                  <c:v>1.5755750849059906</c:v>
                </c:pt>
                <c:pt idx="326">
                  <c:v>1.2661293874135728</c:v>
                </c:pt>
                <c:pt idx="327">
                  <c:v>1.6663306576040224</c:v>
                </c:pt>
                <c:pt idx="328">
                  <c:v>1.5079125728163043</c:v>
                </c:pt>
                <c:pt idx="329">
                  <c:v>1.466433522299071</c:v>
                </c:pt>
                <c:pt idx="330">
                  <c:v>1.2846700325021518</c:v>
                </c:pt>
                <c:pt idx="331">
                  <c:v>1.5344530437044743</c:v>
                </c:pt>
                <c:pt idx="332">
                  <c:v>1.588753177506355</c:v>
                </c:pt>
              </c:numCache>
            </c:numRef>
          </c:bubbleSize>
          <c:bubble3D val="0"/>
          <c:extLst>
            <c:ext xmlns:c16="http://schemas.microsoft.com/office/drawing/2014/chart" uri="{C3380CC4-5D6E-409C-BE32-E72D297353CC}">
              <c16:uniqueId val="{00000000-9AC3-4F17-BE80-9378669ABF8A}"/>
            </c:ext>
          </c:extLst>
        </c:ser>
        <c:dLbls>
          <c:showLegendKey val="0"/>
          <c:showVal val="0"/>
          <c:showCatName val="0"/>
          <c:showSerName val="0"/>
          <c:showPercent val="0"/>
          <c:showBubbleSize val="0"/>
        </c:dLbls>
        <c:bubbleScale val="100"/>
        <c:showNegBubbles val="0"/>
        <c:axId val="1260688479"/>
        <c:axId val="1046096095"/>
      </c:bubbleChart>
      <c:valAx>
        <c:axId val="126068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096095"/>
        <c:crosses val="autoZero"/>
        <c:crossBetween val="midCat"/>
      </c:valAx>
      <c:valAx>
        <c:axId val="104609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60688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250825</xdr:colOff>
      <xdr:row>1</xdr:row>
      <xdr:rowOff>127000</xdr:rowOff>
    </xdr:from>
    <xdr:to>
      <xdr:col>10</xdr:col>
      <xdr:colOff>555625</xdr:colOff>
      <xdr:row>16</xdr:row>
      <xdr:rowOff>107950</xdr:rowOff>
    </xdr:to>
    <xdr:graphicFrame macro="">
      <xdr:nvGraphicFramePr>
        <xdr:cNvPr id="2" name="Chart 1">
          <a:extLst>
            <a:ext uri="{FF2B5EF4-FFF2-40B4-BE49-F238E27FC236}">
              <a16:creationId xmlns:a16="http://schemas.microsoft.com/office/drawing/2014/main" id="{B88E84CF-F4FD-BD62-D646-60828AD3F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92075</xdr:colOff>
      <xdr:row>0</xdr:row>
      <xdr:rowOff>152400</xdr:rowOff>
    </xdr:from>
    <xdr:to>
      <xdr:col>14</xdr:col>
      <xdr:colOff>396875</xdr:colOff>
      <xdr:row>15</xdr:row>
      <xdr:rowOff>133350</xdr:rowOff>
    </xdr:to>
    <xdr:graphicFrame macro="">
      <xdr:nvGraphicFramePr>
        <xdr:cNvPr id="2" name="Chart 1">
          <a:extLst>
            <a:ext uri="{FF2B5EF4-FFF2-40B4-BE49-F238E27FC236}">
              <a16:creationId xmlns:a16="http://schemas.microsoft.com/office/drawing/2014/main" id="{97CDF479-7584-A0AA-CC88-CF41C351E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98425</xdr:colOff>
      <xdr:row>5</xdr:row>
      <xdr:rowOff>127000</xdr:rowOff>
    </xdr:from>
    <xdr:to>
      <xdr:col>13</xdr:col>
      <xdr:colOff>403225</xdr:colOff>
      <xdr:row>20</xdr:row>
      <xdr:rowOff>107950</xdr:rowOff>
    </xdr:to>
    <xdr:graphicFrame macro="">
      <xdr:nvGraphicFramePr>
        <xdr:cNvPr id="2" name="Chart 1">
          <a:extLst>
            <a:ext uri="{FF2B5EF4-FFF2-40B4-BE49-F238E27FC236}">
              <a16:creationId xmlns:a16="http://schemas.microsoft.com/office/drawing/2014/main" id="{24E1DC73-8FA5-074A-F203-DABE73434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7620</xdr:colOff>
      <xdr:row>17</xdr:row>
      <xdr:rowOff>63500</xdr:rowOff>
    </xdr:from>
    <xdr:to>
      <xdr:col>19</xdr:col>
      <xdr:colOff>465229</xdr:colOff>
      <xdr:row>33</xdr:row>
      <xdr:rowOff>9139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326120" y="3194050"/>
          <a:ext cx="4724809" cy="2892039"/>
        </a:xfrm>
        <a:prstGeom prst="rect">
          <a:avLst/>
        </a:prstGeom>
      </xdr:spPr>
    </xdr:pic>
    <xdr:clientData/>
  </xdr:twoCellAnchor>
  <xdr:twoCellAnchor>
    <xdr:from>
      <xdr:col>12</xdr:col>
      <xdr:colOff>242166</xdr:colOff>
      <xdr:row>0</xdr:row>
      <xdr:rowOff>26554</xdr:rowOff>
    </xdr:from>
    <xdr:to>
      <xdr:col>19</xdr:col>
      <xdr:colOff>549275</xdr:colOff>
      <xdr:row>15</xdr:row>
      <xdr:rowOff>7504</xdr:rowOff>
    </xdr:to>
    <xdr:graphicFrame macro="">
      <xdr:nvGraphicFramePr>
        <xdr:cNvPr id="3" name="Chart 2">
          <a:extLst>
            <a:ext uri="{FF2B5EF4-FFF2-40B4-BE49-F238E27FC236}">
              <a16:creationId xmlns:a16="http://schemas.microsoft.com/office/drawing/2014/main" id="{003ECF34-7038-7E01-7661-F7CCB483F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403225</xdr:colOff>
      <xdr:row>0</xdr:row>
      <xdr:rowOff>0</xdr:rowOff>
    </xdr:from>
    <xdr:to>
      <xdr:col>27</xdr:col>
      <xdr:colOff>98425</xdr:colOff>
      <xdr:row>14</xdr:row>
      <xdr:rowOff>165100</xdr:rowOff>
    </xdr:to>
    <xdr:graphicFrame macro="">
      <xdr:nvGraphicFramePr>
        <xdr:cNvPr id="6" name="Chart 5">
          <a:extLst>
            <a:ext uri="{FF2B5EF4-FFF2-40B4-BE49-F238E27FC236}">
              <a16:creationId xmlns:a16="http://schemas.microsoft.com/office/drawing/2014/main" id="{A7EF5F9F-D9B3-8CE1-416E-79CB15B50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521608</xdr:colOff>
      <xdr:row>17</xdr:row>
      <xdr:rowOff>84364</xdr:rowOff>
    </xdr:from>
    <xdr:to>
      <xdr:col>27</xdr:col>
      <xdr:colOff>231322</xdr:colOff>
      <xdr:row>32</xdr:row>
      <xdr:rowOff>106136</xdr:rowOff>
    </xdr:to>
    <xdr:graphicFrame macro="">
      <xdr:nvGraphicFramePr>
        <xdr:cNvPr id="10" name="Chart 9">
          <a:extLst>
            <a:ext uri="{FF2B5EF4-FFF2-40B4-BE49-F238E27FC236}">
              <a16:creationId xmlns:a16="http://schemas.microsoft.com/office/drawing/2014/main" id="{B2B9D22D-101E-2F9A-A5E7-AA0D7EFA3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258537</xdr:colOff>
      <xdr:row>33</xdr:row>
      <xdr:rowOff>93435</xdr:rowOff>
    </xdr:from>
    <xdr:to>
      <xdr:col>19</xdr:col>
      <xdr:colOff>576037</xdr:colOff>
      <xdr:row>48</xdr:row>
      <xdr:rowOff>115207</xdr:rowOff>
    </xdr:to>
    <xdr:graphicFrame macro="">
      <xdr:nvGraphicFramePr>
        <xdr:cNvPr id="11" name="Chart 10">
          <a:extLst>
            <a:ext uri="{FF2B5EF4-FFF2-40B4-BE49-F238E27FC236}">
              <a16:creationId xmlns:a16="http://schemas.microsoft.com/office/drawing/2014/main" id="{1016C860-CD8D-7F80-5FB4-9B380F18E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5364699078" createdVersion="8" refreshedVersion="8" minRefreshableVersion="3" recordCount="2339" xr:uid="{24F4C74B-C730-4092-9294-8C24EE90B3A2}">
  <cacheSource type="worksheet">
    <worksheetSource ref="C1:I2340" sheet="sales by region"/>
  </cacheSource>
  <cacheFields count="7">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d v="2014-01-02T00:00:00"/>
    <s v="Refrigerator"/>
    <s v="Stephen Smith"/>
    <n v="1000"/>
    <n v="590"/>
    <n v="0.41000000000000003"/>
  </r>
  <r>
    <x v="1"/>
    <d v="2014-01-03T00:00:00"/>
    <s v="Blender"/>
    <s v="Diane Batty"/>
    <n v="50"/>
    <n v="48"/>
    <n v="4.0000000000000036E-2"/>
  </r>
  <r>
    <x v="2"/>
    <d v="2014-01-03T00:00:00"/>
    <s v="Vacuum Cleaner"/>
    <s v="Keith Drage"/>
    <n v="250"/>
    <n v="235"/>
    <n v="6.0000000000000053E-2"/>
  </r>
  <r>
    <x v="2"/>
    <d v="2014-01-03T00:00:00"/>
    <s v="Refrigerator"/>
    <s v="Alexander Uddin"/>
    <n v="1000"/>
    <n v="620"/>
    <n v="0.38"/>
  </r>
  <r>
    <x v="3"/>
    <d v="2014-01-05T00:00:00"/>
    <s v="Vacuum Cleaner"/>
    <s v="Simon Hirst"/>
    <n v="250"/>
    <n v="193"/>
    <n v="0.22799999999999998"/>
  </r>
  <r>
    <x v="2"/>
    <d v="2014-01-06T00:00:00"/>
    <s v="Ceiling fan"/>
    <s v="Donald Higgs"/>
    <n v="150"/>
    <n v="123"/>
    <n v="0.18000000000000005"/>
  </r>
  <r>
    <x v="3"/>
    <d v="2014-01-08T00:00:00"/>
    <s v="Air conditioner"/>
    <s v="Amelia Scott"/>
    <n v="700"/>
    <n v="686"/>
    <n v="2.0000000000000018E-2"/>
  </r>
  <r>
    <x v="3"/>
    <d v="2014-01-08T00:00:00"/>
    <s v="Dishwasher"/>
    <s v="John Gibb"/>
    <n v="500"/>
    <n v="360"/>
    <n v="0.28000000000000003"/>
  </r>
  <r>
    <x v="1"/>
    <d v="2014-01-09T00:00:00"/>
    <s v="Ceiling fan"/>
    <s v="Stephen Muhammad"/>
    <n v="150"/>
    <n v="141"/>
    <n v="6.0000000000000053E-2"/>
  </r>
  <r>
    <x v="1"/>
    <d v="2014-01-09T00:00:00"/>
    <s v="Air conditioner"/>
    <s v="John Verma"/>
    <n v="700"/>
    <n v="672"/>
    <n v="4.0000000000000036E-2"/>
  </r>
  <r>
    <x v="1"/>
    <d v="2014-01-09T00:00:00"/>
    <s v="Blender"/>
    <s v="Zhan Whitfield"/>
    <n v="50"/>
    <n v="37"/>
    <n v="0.26"/>
  </r>
  <r>
    <x v="3"/>
    <d v="2014-01-10T00:00:00"/>
    <s v="Blender"/>
    <s v="Michael Patel"/>
    <n v="50"/>
    <n v="48"/>
    <n v="4.0000000000000036E-2"/>
  </r>
  <r>
    <x v="1"/>
    <d v="2014-01-12T00:00:00"/>
    <s v="Iron"/>
    <s v="Kelly Owen"/>
    <n v="30"/>
    <n v="29"/>
    <n v="3.3333333333333326E-2"/>
  </r>
  <r>
    <x v="2"/>
    <d v="2014-01-13T00:00:00"/>
    <s v="Iron"/>
    <s v="Craig Johnson"/>
    <n v="30"/>
    <n v="27"/>
    <n v="9.9999999999999978E-2"/>
  </r>
  <r>
    <x v="1"/>
    <d v="2014-01-14T00:00:00"/>
    <s v="Refrigerator"/>
    <s v="Christopher Hurren"/>
    <n v="1000"/>
    <n v="510"/>
    <n v="0.49"/>
  </r>
  <r>
    <x v="3"/>
    <d v="2014-01-15T00:00:00"/>
    <s v="Iron"/>
    <s v="Robert Arnold"/>
    <n v="30"/>
    <n v="29"/>
    <n v="3.3333333333333326E-2"/>
  </r>
  <r>
    <x v="1"/>
    <d v="2014-01-15T00:00:00"/>
    <s v="Blender"/>
    <s v="John Bond"/>
    <n v="50"/>
    <n v="48"/>
    <n v="4.0000000000000036E-2"/>
  </r>
  <r>
    <x v="2"/>
    <d v="2014-01-16T00:00:00"/>
    <s v="Toaster"/>
    <s v="Glenys Raymond"/>
    <n v="50"/>
    <n v="46"/>
    <n v="7.999999999999996E-2"/>
  </r>
  <r>
    <x v="1"/>
    <d v="2014-01-17T00:00:00"/>
    <s v="Washing Machine"/>
    <s v="Zulfiqar Mirza"/>
    <n v="800"/>
    <n v="528"/>
    <n v="0.33999999999999997"/>
  </r>
  <r>
    <x v="3"/>
    <d v="2014-01-19T00:00:00"/>
    <s v="Iron"/>
    <s v="Michael Patel"/>
    <n v="30"/>
    <n v="21"/>
    <n v="0.30000000000000004"/>
  </r>
  <r>
    <x v="1"/>
    <d v="2014-01-19T00:00:00"/>
    <s v="Toaster"/>
    <s v="Emma Gibbons"/>
    <n v="50"/>
    <n v="38"/>
    <n v="0.24"/>
  </r>
  <r>
    <x v="2"/>
    <d v="2014-01-21T00:00:00"/>
    <s v="Iron"/>
    <s v="David Johnson"/>
    <n v="30"/>
    <n v="23"/>
    <n v="0.23333333333333328"/>
  </r>
  <r>
    <x v="1"/>
    <d v="2014-01-21T00:00:00"/>
    <s v="Dishwasher"/>
    <s v="Audrey Kane"/>
    <n v="500"/>
    <n v="360"/>
    <n v="0.28000000000000003"/>
  </r>
  <r>
    <x v="2"/>
    <d v="2014-01-22T00:00:00"/>
    <s v="Vacuum Cleaner"/>
    <s v="Sophie Petersen"/>
    <n v="250"/>
    <n v="205"/>
    <n v="0.18000000000000005"/>
  </r>
  <r>
    <x v="2"/>
    <d v="2014-01-22T00:00:00"/>
    <s v="Blender"/>
    <s v="Colin Patel"/>
    <n v="50"/>
    <n v="48"/>
    <n v="4.0000000000000036E-2"/>
  </r>
  <r>
    <x v="0"/>
    <d v="2014-01-23T00:00:00"/>
    <s v="Washing Machine"/>
    <s v="Antony Westlake"/>
    <n v="800"/>
    <n v="544"/>
    <n v="0.31999999999999995"/>
  </r>
  <r>
    <x v="1"/>
    <d v="2014-01-23T00:00:00"/>
    <s v="Vacuum Cleaner"/>
    <s v="Kevin Ross"/>
    <n v="250"/>
    <n v="248"/>
    <n v="8.0000000000000071E-3"/>
  </r>
  <r>
    <x v="2"/>
    <d v="2014-01-24T00:00:00"/>
    <s v="Dishwasher"/>
    <s v="Rose Rowntree"/>
    <n v="500"/>
    <n v="350"/>
    <n v="0.30000000000000004"/>
  </r>
  <r>
    <x v="3"/>
    <d v="2014-01-26T00:00:00"/>
    <s v="Toaster"/>
    <s v="Robert Arnold"/>
    <n v="50"/>
    <n v="40"/>
    <n v="0.19999999999999996"/>
  </r>
  <r>
    <x v="1"/>
    <d v="2014-01-26T00:00:00"/>
    <s v="Coffee grinder"/>
    <s v="Alexandra Wright"/>
    <n v="70"/>
    <n v="53"/>
    <n v="0.24285714285714288"/>
  </r>
  <r>
    <x v="2"/>
    <d v="2014-01-27T00:00:00"/>
    <s v="Iron"/>
    <s v="Irene Skiba"/>
    <n v="30"/>
    <n v="29"/>
    <n v="3.3333333333333326E-2"/>
  </r>
  <r>
    <x v="1"/>
    <d v="2014-01-28T00:00:00"/>
    <s v="Air conditioner"/>
    <s v="Lisa Pepper"/>
    <n v="700"/>
    <n v="574"/>
    <n v="0.18000000000000005"/>
  </r>
  <r>
    <x v="2"/>
    <d v="2014-01-28T00:00:00"/>
    <s v="Iron"/>
    <s v="Steven Wood"/>
    <n v="30"/>
    <n v="29"/>
    <n v="3.3333333333333326E-2"/>
  </r>
  <r>
    <x v="1"/>
    <d v="2014-01-28T00:00:00"/>
    <s v="Air conditioner"/>
    <s v="Susan Carley"/>
    <n v="700"/>
    <n v="623"/>
    <n v="0.10999999999999999"/>
  </r>
  <r>
    <x v="2"/>
    <d v="2014-01-31T00:00:00"/>
    <s v="Iron"/>
    <s v="Michelle Murray"/>
    <n v="30"/>
    <n v="28"/>
    <n v="6.6666666666666652E-2"/>
  </r>
  <r>
    <x v="1"/>
    <d v="2014-01-31T00:00:00"/>
    <s v="Microwave"/>
    <s v="Stephen Muhammad"/>
    <n v="80"/>
    <n v="61"/>
    <n v="0.23750000000000004"/>
  </r>
  <r>
    <x v="1"/>
    <d v="2014-02-01T00:00:00"/>
    <s v="Toaster"/>
    <s v="Anthony Connolly"/>
    <n v="50"/>
    <n v="44"/>
    <n v="0.12"/>
  </r>
  <r>
    <x v="3"/>
    <d v="2014-02-02T00:00:00"/>
    <s v="Refrigerator"/>
    <s v="Kyle Anderson"/>
    <n v="1000"/>
    <n v="750"/>
    <n v="0.25"/>
  </r>
  <r>
    <x v="1"/>
    <d v="2014-02-03T00:00:00"/>
    <s v="Ceiling fan"/>
    <s v="Christopher Hurren"/>
    <n v="150"/>
    <n v="128"/>
    <n v="0.14666666666666661"/>
  </r>
  <r>
    <x v="2"/>
    <d v="2014-02-03T00:00:00"/>
    <s v="Air conditioner"/>
    <s v="Alastair Mills"/>
    <n v="700"/>
    <n v="539"/>
    <n v="0.22999999999999998"/>
  </r>
  <r>
    <x v="1"/>
    <d v="2014-02-03T00:00:00"/>
    <s v="Toaster"/>
    <s v="Tom Clark"/>
    <n v="50"/>
    <n v="46"/>
    <n v="7.999999999999996E-2"/>
  </r>
  <r>
    <x v="1"/>
    <d v="2014-02-04T00:00:00"/>
    <s v="Toaster"/>
    <s v="Penelope Norton"/>
    <n v="50"/>
    <n v="43"/>
    <n v="0.14000000000000001"/>
  </r>
  <r>
    <x v="2"/>
    <d v="2014-02-05T00:00:00"/>
    <s v="Iron"/>
    <s v="Richard Clayton"/>
    <n v="30"/>
    <n v="26"/>
    <n v="0.1333333333333333"/>
  </r>
  <r>
    <x v="3"/>
    <d v="2014-02-06T00:00:00"/>
    <s v="Iron"/>
    <s v="James Bard"/>
    <n v="30"/>
    <n v="26"/>
    <n v="0.1333333333333333"/>
  </r>
  <r>
    <x v="3"/>
    <d v="2014-02-06T00:00:00"/>
    <s v="Iron"/>
    <s v="Stephen Cohen"/>
    <n v="30"/>
    <n v="26"/>
    <n v="0.1333333333333333"/>
  </r>
  <r>
    <x v="1"/>
    <d v="2014-02-07T00:00:00"/>
    <s v="Iron"/>
    <s v="Neil Tubbs"/>
    <n v="30"/>
    <n v="22"/>
    <n v="0.26666666666666672"/>
  </r>
  <r>
    <x v="1"/>
    <d v="2014-02-09T00:00:00"/>
    <s v="Iron"/>
    <s v="Susan Goude"/>
    <n v="30"/>
    <n v="29"/>
    <n v="3.3333333333333326E-2"/>
  </r>
  <r>
    <x v="3"/>
    <d v="2014-02-10T00:00:00"/>
    <s v="Iron"/>
    <s v="Kirsty Amos"/>
    <n v="30"/>
    <n v="30"/>
    <n v="0"/>
  </r>
  <r>
    <x v="1"/>
    <d v="2014-02-10T00:00:00"/>
    <s v="Iron"/>
    <s v="Edward Khan"/>
    <n v="30"/>
    <n v="30"/>
    <n v="0"/>
  </r>
  <r>
    <x v="1"/>
    <d v="2014-02-11T00:00:00"/>
    <s v="Dishwasher"/>
    <s v="Marek Kwiatkowski"/>
    <n v="500"/>
    <n v="500"/>
    <n v="0"/>
  </r>
  <r>
    <x v="1"/>
    <d v="2014-02-11T00:00:00"/>
    <s v="Coffee grinder"/>
    <s v="Claire Brooks"/>
    <n v="70"/>
    <n v="69"/>
    <n v="1.4285714285714235E-2"/>
  </r>
  <r>
    <x v="2"/>
    <d v="2014-02-11T00:00:00"/>
    <s v="Oven"/>
    <s v="Stephen MacGregor"/>
    <n v="500"/>
    <n v="495"/>
    <n v="1.0000000000000009E-2"/>
  </r>
  <r>
    <x v="1"/>
    <d v="2014-02-11T00:00:00"/>
    <s v="Refrigerator"/>
    <s v="Edward Khan"/>
    <n v="1000"/>
    <n v="910"/>
    <n v="8.9999999999999969E-2"/>
  </r>
  <r>
    <x v="2"/>
    <d v="2014-02-11T00:00:00"/>
    <s v="Microwave"/>
    <s v="Ian Baker"/>
    <n v="80"/>
    <n v="73"/>
    <n v="8.7500000000000022E-2"/>
  </r>
  <r>
    <x v="1"/>
    <d v="2014-02-12T00:00:00"/>
    <s v="Dishwasher"/>
    <s v="Alan Evora"/>
    <n v="500"/>
    <n v="370"/>
    <n v="0.26"/>
  </r>
  <r>
    <x v="3"/>
    <d v="2014-02-12T00:00:00"/>
    <s v="Ceiling fan"/>
    <s v="Stephen Cohen"/>
    <n v="150"/>
    <n v="111"/>
    <n v="0.26"/>
  </r>
  <r>
    <x v="1"/>
    <d v="2014-02-12T00:00:00"/>
    <s v="Iron"/>
    <s v="George Sherwin"/>
    <n v="30"/>
    <n v="29"/>
    <n v="3.3333333333333326E-2"/>
  </r>
  <r>
    <x v="1"/>
    <d v="2014-02-12T00:00:00"/>
    <s v="Vacuum Cleaner"/>
    <s v="Robert James"/>
    <n v="250"/>
    <n v="223"/>
    <n v="0.10799999999999998"/>
  </r>
  <r>
    <x v="1"/>
    <d v="2014-02-12T00:00:00"/>
    <s v="Washing Machine"/>
    <s v="Dell Lockwood"/>
    <n v="800"/>
    <n v="648"/>
    <n v="0.18999999999999995"/>
  </r>
  <r>
    <x v="0"/>
    <d v="2014-02-13T00:00:00"/>
    <s v="Vacuum Cleaner"/>
    <s v="Jacqueline Green"/>
    <n v="250"/>
    <n v="215"/>
    <n v="0.14000000000000001"/>
  </r>
  <r>
    <x v="1"/>
    <d v="2014-02-14T00:00:00"/>
    <s v="Microwave"/>
    <s v="Ian Borowski"/>
    <n v="80"/>
    <n v="79"/>
    <n v="1.2499999999999956E-2"/>
  </r>
  <r>
    <x v="2"/>
    <d v="2014-02-15T00:00:00"/>
    <s v="Coffee grinder"/>
    <s v="Rachel Deignan"/>
    <n v="70"/>
    <n v="57"/>
    <n v="0.18571428571428572"/>
  </r>
  <r>
    <x v="3"/>
    <d v="2014-02-16T00:00:00"/>
    <s v="Toaster"/>
    <s v="Ellen Lillie"/>
    <n v="50"/>
    <n v="43"/>
    <n v="0.14000000000000001"/>
  </r>
  <r>
    <x v="1"/>
    <d v="2014-02-16T00:00:00"/>
    <s v="Dishwasher"/>
    <s v="Paul Sherwin"/>
    <n v="500"/>
    <n v="485"/>
    <n v="3.0000000000000027E-2"/>
  </r>
  <r>
    <x v="3"/>
    <d v="2014-02-17T00:00:00"/>
    <s v="Dishwasher"/>
    <s v="Richard Dewar"/>
    <n v="500"/>
    <n v="350"/>
    <n v="0.30000000000000004"/>
  </r>
  <r>
    <x v="2"/>
    <d v="2014-02-18T00:00:00"/>
    <s v="Vacuum Cleaner"/>
    <s v="Pauline Taylor"/>
    <n v="250"/>
    <n v="178"/>
    <n v="0.28800000000000003"/>
  </r>
  <r>
    <x v="2"/>
    <d v="2014-02-19T00:00:00"/>
    <s v="Blender"/>
    <s v="Alen Dinan"/>
    <n v="50"/>
    <n v="40"/>
    <n v="0.19999999999999996"/>
  </r>
  <r>
    <x v="2"/>
    <d v="2014-02-19T00:00:00"/>
    <s v="Microwave"/>
    <s v="Ian Baker"/>
    <n v="80"/>
    <n v="75"/>
    <n v="6.25E-2"/>
  </r>
  <r>
    <x v="2"/>
    <d v="2014-02-20T00:00:00"/>
    <s v="Oven"/>
    <s v="Francis Walsh"/>
    <n v="500"/>
    <n v="500"/>
    <n v="0"/>
  </r>
  <r>
    <x v="0"/>
    <d v="2014-02-20T00:00:00"/>
    <s v="Microwave"/>
    <s v="Kevin Goad"/>
    <n v="80"/>
    <n v="65"/>
    <n v="0.1875"/>
  </r>
  <r>
    <x v="2"/>
    <d v="2014-02-20T00:00:00"/>
    <s v="Washing Machine"/>
    <s v="David Johnson"/>
    <n v="800"/>
    <n v="608"/>
    <n v="0.24"/>
  </r>
  <r>
    <x v="1"/>
    <d v="2014-02-20T00:00:00"/>
    <s v="Oven"/>
    <s v="John Verma"/>
    <n v="500"/>
    <n v="490"/>
    <n v="2.0000000000000018E-2"/>
  </r>
  <r>
    <x v="1"/>
    <d v="2014-02-21T00:00:00"/>
    <s v="Toaster"/>
    <s v="Gwyn Taylor"/>
    <n v="50"/>
    <n v="50"/>
    <n v="0"/>
  </r>
  <r>
    <x v="1"/>
    <d v="2014-02-22T00:00:00"/>
    <s v="Toaster"/>
    <s v="Kelly Owen"/>
    <n v="50"/>
    <n v="44"/>
    <n v="0.12"/>
  </r>
  <r>
    <x v="1"/>
    <d v="2014-02-23T00:00:00"/>
    <s v="Oven"/>
    <s v="Danny Brooks"/>
    <n v="500"/>
    <n v="490"/>
    <n v="2.0000000000000018E-2"/>
  </r>
  <r>
    <x v="1"/>
    <d v="2014-02-26T00:00:00"/>
    <s v="Oven"/>
    <s v="Philip Dewar"/>
    <n v="500"/>
    <n v="500"/>
    <n v="0"/>
  </r>
  <r>
    <x v="1"/>
    <d v="2014-02-26T00:00:00"/>
    <s v="Dishwasher"/>
    <s v="Neil Tubbs"/>
    <n v="500"/>
    <n v="380"/>
    <n v="0.24"/>
  </r>
  <r>
    <x v="0"/>
    <d v="2014-02-26T00:00:00"/>
    <s v="Iron"/>
    <s v="Russell Thorley"/>
    <n v="30"/>
    <n v="25"/>
    <n v="0.16666666666666663"/>
  </r>
  <r>
    <x v="2"/>
    <d v="2014-02-27T00:00:00"/>
    <s v="Air conditioner"/>
    <s v="Selwyn Kitching"/>
    <n v="700"/>
    <n v="651"/>
    <n v="6.9999999999999951E-2"/>
  </r>
  <r>
    <x v="1"/>
    <d v="2014-02-28T00:00:00"/>
    <s v="Oven"/>
    <s v="Gary Roberts"/>
    <n v="500"/>
    <n v="490"/>
    <n v="2.0000000000000018E-2"/>
  </r>
  <r>
    <x v="0"/>
    <d v="2014-02-28T00:00:00"/>
    <s v="Toaster"/>
    <s v="Paul Puri"/>
    <n v="50"/>
    <n v="47"/>
    <n v="6.0000000000000053E-2"/>
  </r>
  <r>
    <x v="0"/>
    <d v="2014-03-01T00:00:00"/>
    <s v="Washing Machine"/>
    <s v="Abdul Heywood"/>
    <n v="800"/>
    <n v="712"/>
    <n v="0.10999999999999999"/>
  </r>
  <r>
    <x v="1"/>
    <d v="2014-03-01T00:00:00"/>
    <s v="Microwave"/>
    <s v="Rachel Clayton"/>
    <n v="80"/>
    <n v="80"/>
    <n v="0"/>
  </r>
  <r>
    <x v="1"/>
    <d v="2014-03-02T00:00:00"/>
    <s v="Vacuum Cleaner"/>
    <s v="Baljinder Anderson"/>
    <n v="250"/>
    <n v="243"/>
    <n v="2.8000000000000025E-2"/>
  </r>
  <r>
    <x v="1"/>
    <d v="2014-03-04T00:00:00"/>
    <s v="Refrigerator"/>
    <s v="Robert Stocks"/>
    <n v="1000"/>
    <n v="950"/>
    <n v="5.0000000000000044E-2"/>
  </r>
  <r>
    <x v="1"/>
    <d v="2014-03-04T00:00:00"/>
    <s v="Refrigerator"/>
    <s v="Steven Bell"/>
    <n v="1000"/>
    <n v="650"/>
    <n v="0.35"/>
  </r>
  <r>
    <x v="2"/>
    <d v="2014-03-09T00:00:00"/>
    <s v="Washing Machine"/>
    <s v="Martin Gee"/>
    <n v="800"/>
    <n v="688"/>
    <n v="0.14000000000000001"/>
  </r>
  <r>
    <x v="1"/>
    <d v="2014-03-10T00:00:00"/>
    <s v="Ceiling fan"/>
    <s v="Barbara McDevitt"/>
    <n v="150"/>
    <n v="135"/>
    <n v="9.9999999999999978E-2"/>
  </r>
  <r>
    <x v="1"/>
    <d v="2014-03-11T00:00:00"/>
    <s v="Ceiling fan"/>
    <s v="Marcus Jacob"/>
    <n v="150"/>
    <n v="120"/>
    <n v="0.19999999999999996"/>
  </r>
  <r>
    <x v="0"/>
    <d v="2014-03-11T00:00:00"/>
    <s v="Blender"/>
    <s v="Ronald Rowlands"/>
    <n v="50"/>
    <n v="36"/>
    <n v="0.28000000000000003"/>
  </r>
  <r>
    <x v="1"/>
    <d v="2014-03-12T00:00:00"/>
    <s v="Dishwasher"/>
    <s v="Brenda Lightfoot"/>
    <n v="500"/>
    <n v="300"/>
    <n v="0.4"/>
  </r>
  <r>
    <x v="1"/>
    <d v="2014-03-12T00:00:00"/>
    <s v="Refrigerator"/>
    <s v="Claire Brooks"/>
    <n v="1000"/>
    <n v="780"/>
    <n v="0.21999999999999997"/>
  </r>
  <r>
    <x v="1"/>
    <d v="2014-03-13T00:00:00"/>
    <s v="Iron"/>
    <s v="Robert Reed"/>
    <n v="30"/>
    <n v="29"/>
    <n v="3.3333333333333326E-2"/>
  </r>
  <r>
    <x v="2"/>
    <d v="2014-03-14T00:00:00"/>
    <s v="Coffee grinder"/>
    <s v="Glenys Wright"/>
    <n v="70"/>
    <n v="50"/>
    <n v="0.2857142857142857"/>
  </r>
  <r>
    <x v="1"/>
    <d v="2014-03-15T00:00:00"/>
    <s v="Ceiling fan"/>
    <s v="Philip Sutherland"/>
    <n v="150"/>
    <n v="131"/>
    <n v="0.12666666666666671"/>
  </r>
  <r>
    <x v="1"/>
    <d v="2014-03-15T00:00:00"/>
    <s v="Coffee grinder"/>
    <s v="Nicholas Holloway"/>
    <n v="70"/>
    <n v="67"/>
    <n v="4.2857142857142816E-2"/>
  </r>
  <r>
    <x v="0"/>
    <d v="2014-03-15T00:00:00"/>
    <s v="Blender"/>
    <s v="Bruce McPhee"/>
    <n v="50"/>
    <n v="50"/>
    <n v="0"/>
  </r>
  <r>
    <x v="2"/>
    <d v="2014-03-16T00:00:00"/>
    <s v="Refrigerator"/>
    <s v="Ronald Butler"/>
    <n v="1000"/>
    <n v="990"/>
    <n v="1.0000000000000009E-2"/>
  </r>
  <r>
    <x v="2"/>
    <d v="2014-03-16T00:00:00"/>
    <s v="Ceiling fan"/>
    <s v="Stuart Sykes"/>
    <n v="150"/>
    <n v="149"/>
    <n v="6.6666666666667096E-3"/>
  </r>
  <r>
    <x v="2"/>
    <d v="2014-03-16T00:00:00"/>
    <s v="Iron"/>
    <s v="Michael Bell"/>
    <n v="30"/>
    <n v="26"/>
    <n v="0.1333333333333333"/>
  </r>
  <r>
    <x v="1"/>
    <d v="2014-03-16T00:00:00"/>
    <s v="Iron"/>
    <s v="Jesus Timmins"/>
    <n v="30"/>
    <n v="24"/>
    <n v="0.19999999999999996"/>
  </r>
  <r>
    <x v="3"/>
    <d v="2014-03-17T00:00:00"/>
    <s v="Iron"/>
    <s v="Nicola Wright"/>
    <n v="30"/>
    <n v="26"/>
    <n v="0.1333333333333333"/>
  </r>
  <r>
    <x v="1"/>
    <d v="2014-03-18T00:00:00"/>
    <s v="Refrigerator"/>
    <s v="Martin Mishra"/>
    <n v="1000"/>
    <n v="810"/>
    <n v="0.18999999999999995"/>
  </r>
  <r>
    <x v="0"/>
    <d v="2014-03-18T00:00:00"/>
    <s v="Oven"/>
    <s v="Malcolm Griffith"/>
    <n v="500"/>
    <n v="495"/>
    <n v="1.0000000000000009E-2"/>
  </r>
  <r>
    <x v="0"/>
    <d v="2014-03-20T00:00:00"/>
    <s v="Toaster"/>
    <s v="Paul Puri"/>
    <n v="50"/>
    <n v="39"/>
    <n v="0.21999999999999997"/>
  </r>
  <r>
    <x v="0"/>
    <d v="2014-03-20T00:00:00"/>
    <s v="Toaster"/>
    <s v="Michael Wood"/>
    <n v="50"/>
    <n v="37"/>
    <n v="0.26"/>
  </r>
  <r>
    <x v="3"/>
    <d v="2014-03-22T00:00:00"/>
    <s v="Oven"/>
    <s v="Susan Toye"/>
    <n v="500"/>
    <n v="495"/>
    <n v="1.0000000000000009E-2"/>
  </r>
  <r>
    <x v="2"/>
    <d v="2014-03-23T00:00:00"/>
    <s v="Coffee grinder"/>
    <s v="Martin Birch"/>
    <n v="70"/>
    <n v="67"/>
    <n v="4.2857142857142816E-2"/>
  </r>
  <r>
    <x v="1"/>
    <d v="2014-03-23T00:00:00"/>
    <s v="Blender"/>
    <s v="Kevin Ross"/>
    <n v="50"/>
    <n v="50"/>
    <n v="0"/>
  </r>
  <r>
    <x v="3"/>
    <d v="2014-03-24T00:00:00"/>
    <s v="Iron"/>
    <s v="John Bull"/>
    <n v="30"/>
    <n v="26"/>
    <n v="0.1333333333333333"/>
  </r>
  <r>
    <x v="3"/>
    <d v="2014-03-25T00:00:00"/>
    <s v="Toaster"/>
    <s v="Robert Salisbury"/>
    <n v="50"/>
    <n v="47"/>
    <n v="6.0000000000000053E-2"/>
  </r>
  <r>
    <x v="1"/>
    <d v="2014-03-28T00:00:00"/>
    <s v="Oven"/>
    <s v="Fiona Johnson"/>
    <n v="500"/>
    <n v="500"/>
    <n v="0"/>
  </r>
  <r>
    <x v="0"/>
    <d v="2014-03-29T00:00:00"/>
    <s v="Microwave"/>
    <s v="Mark Evans"/>
    <n v="80"/>
    <n v="75"/>
    <n v="6.25E-2"/>
  </r>
  <r>
    <x v="1"/>
    <d v="2014-03-31T00:00:00"/>
    <s v="Refrigerator"/>
    <s v="Nicola Hewitt"/>
    <n v="1000"/>
    <n v="670"/>
    <n v="0.32999999999999996"/>
  </r>
  <r>
    <x v="0"/>
    <d v="2014-04-01T00:00:00"/>
    <s v="Toaster"/>
    <s v="Stephen Smith"/>
    <n v="50"/>
    <n v="41"/>
    <n v="0.18000000000000005"/>
  </r>
  <r>
    <x v="0"/>
    <d v="2014-04-01T00:00:00"/>
    <s v="Vacuum Cleaner"/>
    <s v="Richard James"/>
    <n v="250"/>
    <n v="243"/>
    <n v="2.8000000000000025E-2"/>
  </r>
  <r>
    <x v="2"/>
    <d v="2014-04-02T00:00:00"/>
    <s v="Coffee grinder"/>
    <s v="Martin Birch"/>
    <n v="70"/>
    <n v="70"/>
    <n v="0"/>
  </r>
  <r>
    <x v="3"/>
    <d v="2014-04-02T00:00:00"/>
    <s v="Oven"/>
    <s v="Jordan Andrews"/>
    <n v="500"/>
    <n v="500"/>
    <n v="0"/>
  </r>
  <r>
    <x v="3"/>
    <d v="2014-04-04T00:00:00"/>
    <s v="Refrigerator"/>
    <s v="Chandrakant Atkins"/>
    <n v="1000"/>
    <n v="780"/>
    <n v="0.21999999999999997"/>
  </r>
  <r>
    <x v="1"/>
    <d v="2014-04-04T00:00:00"/>
    <s v="Toaster"/>
    <s v="Rita Hill"/>
    <n v="50"/>
    <n v="50"/>
    <n v="0"/>
  </r>
  <r>
    <x v="1"/>
    <d v="2014-04-05T00:00:00"/>
    <s v="Dishwasher"/>
    <s v="Mark Lawton"/>
    <n v="500"/>
    <n v="500"/>
    <n v="0"/>
  </r>
  <r>
    <x v="2"/>
    <d v="2014-04-05T00:00:00"/>
    <s v="Toaster"/>
    <s v="James White"/>
    <n v="50"/>
    <n v="39"/>
    <n v="0.21999999999999997"/>
  </r>
  <r>
    <x v="1"/>
    <d v="2014-04-05T00:00:00"/>
    <s v="Vacuum Cleaner"/>
    <s v="Janet Ward"/>
    <n v="250"/>
    <n v="178"/>
    <n v="0.28800000000000003"/>
  </r>
  <r>
    <x v="1"/>
    <d v="2014-04-06T00:00:00"/>
    <s v="Ceiling fan"/>
    <s v="Ketan Bryan"/>
    <n v="150"/>
    <n v="137"/>
    <n v="8.666666666666667E-2"/>
  </r>
  <r>
    <x v="3"/>
    <d v="2014-04-07T00:00:00"/>
    <s v="Ceiling fan"/>
    <s v="Matthew Crowe"/>
    <n v="150"/>
    <n v="122"/>
    <n v="0.18666666666666665"/>
  </r>
  <r>
    <x v="3"/>
    <d v="2014-04-08T00:00:00"/>
    <s v="Toaster"/>
    <s v="Douglas Davies"/>
    <n v="50"/>
    <n v="40"/>
    <n v="0.19999999999999996"/>
  </r>
  <r>
    <x v="0"/>
    <d v="2014-04-08T00:00:00"/>
    <s v="Iron"/>
    <s v="Jacqueline Swaine"/>
    <n v="30"/>
    <n v="27"/>
    <n v="9.9999999999999978E-2"/>
  </r>
  <r>
    <x v="1"/>
    <d v="2014-04-09T00:00:00"/>
    <s v="Microwave"/>
    <s v="Mark Lawton"/>
    <n v="80"/>
    <n v="60"/>
    <n v="0.25"/>
  </r>
  <r>
    <x v="2"/>
    <d v="2014-04-10T00:00:00"/>
    <s v="Coffee grinder"/>
    <s v="Phillip Humphreys"/>
    <n v="70"/>
    <n v="57"/>
    <n v="0.18571428571428572"/>
  </r>
  <r>
    <x v="1"/>
    <d v="2014-04-10T00:00:00"/>
    <s v="Washing Machine"/>
    <s v="Joanne Sayer"/>
    <n v="800"/>
    <n v="720"/>
    <n v="9.9999999999999978E-2"/>
  </r>
  <r>
    <x v="2"/>
    <d v="2014-04-10T00:00:00"/>
    <s v="Dishwasher"/>
    <s v="Keith Drage"/>
    <n v="500"/>
    <n v="190"/>
    <n v="0.62"/>
  </r>
  <r>
    <x v="2"/>
    <d v="2014-04-12T00:00:00"/>
    <s v="Coffee grinder"/>
    <s v="Peter Walker"/>
    <n v="70"/>
    <n v="69"/>
    <n v="1.4285714285714235E-2"/>
  </r>
  <r>
    <x v="1"/>
    <d v="2014-04-16T00:00:00"/>
    <s v="Washing Machine"/>
    <s v="Susan Goude"/>
    <n v="800"/>
    <n v="488"/>
    <n v="0.39"/>
  </r>
  <r>
    <x v="2"/>
    <d v="2014-04-16T00:00:00"/>
    <s v="Vacuum Cleaner"/>
    <s v="Ken Mishra"/>
    <n v="250"/>
    <n v="225"/>
    <n v="9.9999999999999978E-2"/>
  </r>
  <r>
    <x v="1"/>
    <d v="2014-04-16T00:00:00"/>
    <s v="Air conditioner"/>
    <s v="Rory Bullion"/>
    <n v="700"/>
    <n v="511"/>
    <n v="0.27"/>
  </r>
  <r>
    <x v="3"/>
    <d v="2014-04-16T00:00:00"/>
    <s v="Vacuum Cleaner"/>
    <s v="Heather Beck"/>
    <n v="250"/>
    <n v="208"/>
    <n v="0.16800000000000004"/>
  </r>
  <r>
    <x v="1"/>
    <d v="2014-04-17T00:00:00"/>
    <s v="Oven"/>
    <s v="Barrie Murray"/>
    <n v="500"/>
    <n v="490"/>
    <n v="2.0000000000000018E-2"/>
  </r>
  <r>
    <x v="1"/>
    <d v="2014-04-17T00:00:00"/>
    <s v="Iron"/>
    <s v="Jacqueline Clamp"/>
    <n v="30"/>
    <n v="22"/>
    <n v="0.26666666666666672"/>
  </r>
  <r>
    <x v="1"/>
    <d v="2014-04-18T00:00:00"/>
    <s v="Vacuum Cleaner"/>
    <s v="David Dorey"/>
    <n v="250"/>
    <n v="223"/>
    <n v="0.10799999999999998"/>
  </r>
  <r>
    <x v="1"/>
    <d v="2014-04-18T00:00:00"/>
    <s v="Iron"/>
    <s v="Barrie Murray"/>
    <n v="30"/>
    <n v="29"/>
    <n v="3.3333333333333326E-2"/>
  </r>
  <r>
    <x v="0"/>
    <d v="2014-04-20T00:00:00"/>
    <s v="Dishwasher"/>
    <s v="Cheryl Tubbs"/>
    <n v="500"/>
    <n v="485"/>
    <n v="3.0000000000000027E-2"/>
  </r>
  <r>
    <x v="1"/>
    <d v="2014-04-21T00:00:00"/>
    <s v="Oven"/>
    <s v="Alexandra Wright"/>
    <n v="500"/>
    <n v="500"/>
    <n v="0"/>
  </r>
  <r>
    <x v="1"/>
    <d v="2014-04-21T00:00:00"/>
    <s v="Ceiling fan"/>
    <s v="Roy Connelly"/>
    <n v="150"/>
    <n v="146"/>
    <n v="2.6666666666666616E-2"/>
  </r>
  <r>
    <x v="3"/>
    <d v="2014-04-21T00:00:00"/>
    <s v="Toaster"/>
    <s v="Nick Blacklock"/>
    <n v="50"/>
    <n v="40"/>
    <n v="0.19999999999999996"/>
  </r>
  <r>
    <x v="2"/>
    <d v="2014-04-21T00:00:00"/>
    <s v="Refrigerator"/>
    <s v="Abdul Amos"/>
    <n v="1000"/>
    <n v="630"/>
    <n v="0.37"/>
  </r>
  <r>
    <x v="1"/>
    <d v="2014-04-22T00:00:00"/>
    <s v="Air conditioner"/>
    <s v="Christopher Griffith"/>
    <n v="700"/>
    <n v="581"/>
    <n v="0.17000000000000004"/>
  </r>
  <r>
    <x v="1"/>
    <d v="2014-04-23T00:00:00"/>
    <s v="Blender"/>
    <s v="Emma Westbrook"/>
    <n v="50"/>
    <n v="39"/>
    <n v="0.21999999999999997"/>
  </r>
  <r>
    <x v="0"/>
    <d v="2014-04-25T00:00:00"/>
    <s v="Oven"/>
    <s v="Jacqueline Green"/>
    <n v="500"/>
    <n v="500"/>
    <n v="0"/>
  </r>
  <r>
    <x v="3"/>
    <d v="2014-04-26T00:00:00"/>
    <s v="Blender"/>
    <s v="John Bull"/>
    <n v="50"/>
    <n v="40"/>
    <n v="0.19999999999999996"/>
  </r>
  <r>
    <x v="3"/>
    <d v="2014-04-26T00:00:00"/>
    <s v="Coffee grinder"/>
    <s v="Ellen Lillie"/>
    <n v="70"/>
    <n v="57"/>
    <n v="0.18571428571428572"/>
  </r>
  <r>
    <x v="2"/>
    <d v="2014-04-26T00:00:00"/>
    <s v="Oven"/>
    <s v="Christine Davies"/>
    <n v="500"/>
    <n v="495"/>
    <n v="1.0000000000000009E-2"/>
  </r>
  <r>
    <x v="1"/>
    <d v="2014-04-26T00:00:00"/>
    <s v="Iron"/>
    <s v="Emma Gibbons"/>
    <n v="30"/>
    <n v="26"/>
    <n v="0.1333333333333333"/>
  </r>
  <r>
    <x v="2"/>
    <d v="2014-04-27T00:00:00"/>
    <s v="Oven"/>
    <s v="Steven Douglas"/>
    <n v="500"/>
    <n v="490"/>
    <n v="2.0000000000000018E-2"/>
  </r>
  <r>
    <x v="2"/>
    <d v="2014-04-27T00:00:00"/>
    <s v="Microwave"/>
    <s v="Caroline Gee"/>
    <n v="80"/>
    <n v="69"/>
    <n v="0.13749999999999996"/>
  </r>
  <r>
    <x v="1"/>
    <d v="2014-04-27T00:00:00"/>
    <s v="Dishwasher"/>
    <s v="Kelly Owen"/>
    <n v="500"/>
    <n v="385"/>
    <n v="0.22999999999999998"/>
  </r>
  <r>
    <x v="1"/>
    <d v="2014-04-27T00:00:00"/>
    <s v="Oven"/>
    <s v="Philip Dewar"/>
    <n v="500"/>
    <n v="500"/>
    <n v="0"/>
  </r>
  <r>
    <x v="1"/>
    <d v="2014-04-28T00:00:00"/>
    <s v="Washing Machine"/>
    <s v="Darren Brooks"/>
    <n v="800"/>
    <n v="608"/>
    <n v="0.24"/>
  </r>
  <r>
    <x v="2"/>
    <d v="2014-04-29T00:00:00"/>
    <s v="Toaster"/>
    <s v="Irene Skiba"/>
    <n v="50"/>
    <n v="37"/>
    <n v="0.26"/>
  </r>
  <r>
    <x v="3"/>
    <d v="2014-04-29T00:00:00"/>
    <s v="Vacuum Cleaner"/>
    <s v="Heather Donald"/>
    <n v="250"/>
    <n v="198"/>
    <n v="0.20799999999999996"/>
  </r>
  <r>
    <x v="2"/>
    <d v="2014-04-30T00:00:00"/>
    <s v="Dishwasher"/>
    <s v="Donald Higgs"/>
    <n v="500"/>
    <n v="395"/>
    <n v="0.20999999999999996"/>
  </r>
  <r>
    <x v="2"/>
    <d v="2014-05-01T00:00:00"/>
    <s v="Air conditioner"/>
    <s v="Alastair Mills"/>
    <n v="700"/>
    <n v="560"/>
    <n v="0.19999999999999996"/>
  </r>
  <r>
    <x v="3"/>
    <d v="2014-05-02T00:00:00"/>
    <s v="Iron"/>
    <s v="Christina Pedley"/>
    <n v="30"/>
    <n v="23"/>
    <n v="0.23333333333333328"/>
  </r>
  <r>
    <x v="3"/>
    <d v="2014-05-02T00:00:00"/>
    <s v="Refrigerator"/>
    <s v="Christine Rowe"/>
    <n v="1000"/>
    <n v="780"/>
    <n v="0.21999999999999997"/>
  </r>
  <r>
    <x v="0"/>
    <d v="2014-05-03T00:00:00"/>
    <s v="Microwave"/>
    <s v="William Lant"/>
    <n v="80"/>
    <n v="77"/>
    <n v="3.7499999999999978E-2"/>
  </r>
  <r>
    <x v="3"/>
    <d v="2014-05-05T00:00:00"/>
    <s v="Refrigerator"/>
    <s v="James Stephen"/>
    <n v="1000"/>
    <n v="910"/>
    <n v="8.9999999999999969E-2"/>
  </r>
  <r>
    <x v="1"/>
    <d v="2014-05-05T00:00:00"/>
    <s v="Microwave"/>
    <s v="Paul Long"/>
    <n v="80"/>
    <n v="56"/>
    <n v="0.30000000000000004"/>
  </r>
  <r>
    <x v="1"/>
    <d v="2014-05-06T00:00:00"/>
    <s v="Coffee grinder"/>
    <s v="David Stewart"/>
    <n v="70"/>
    <n v="67"/>
    <n v="4.2857142857142816E-2"/>
  </r>
  <r>
    <x v="1"/>
    <d v="2014-05-06T00:00:00"/>
    <s v="Oven"/>
    <s v="Elaine Whitfield"/>
    <n v="500"/>
    <n v="495"/>
    <n v="1.0000000000000009E-2"/>
  </r>
  <r>
    <x v="1"/>
    <d v="2014-05-07T00:00:00"/>
    <s v="Air conditioner"/>
    <s v="Steven Green"/>
    <n v="700"/>
    <n v="546"/>
    <n v="0.21999999999999997"/>
  </r>
  <r>
    <x v="3"/>
    <d v="2014-05-07T00:00:00"/>
    <s v="Dishwasher"/>
    <s v="Heather McGill"/>
    <n v="500"/>
    <n v="500"/>
    <n v="0"/>
  </r>
  <r>
    <x v="2"/>
    <d v="2014-05-09T00:00:00"/>
    <s v="Refrigerator"/>
    <s v="Carl Snape"/>
    <n v="1000"/>
    <n v="620"/>
    <n v="0.38"/>
  </r>
  <r>
    <x v="1"/>
    <d v="2014-05-09T00:00:00"/>
    <s v="Coffee grinder"/>
    <s v="Barrie Murray"/>
    <n v="70"/>
    <n v="53"/>
    <n v="0.24285714285714288"/>
  </r>
  <r>
    <x v="1"/>
    <d v="2014-05-09T00:00:00"/>
    <s v="Iron"/>
    <s v="Julia Ferguson"/>
    <n v="30"/>
    <n v="23"/>
    <n v="0.23333333333333328"/>
  </r>
  <r>
    <x v="0"/>
    <d v="2014-05-10T00:00:00"/>
    <s v="Dishwasher"/>
    <s v="Sandra Rew"/>
    <n v="500"/>
    <n v="430"/>
    <n v="0.14000000000000001"/>
  </r>
  <r>
    <x v="3"/>
    <d v="2014-05-10T00:00:00"/>
    <s v="Ceiling fan"/>
    <s v="Kevin Ahmed"/>
    <n v="150"/>
    <n v="114"/>
    <n v="0.24"/>
  </r>
  <r>
    <x v="3"/>
    <d v="2014-05-11T00:00:00"/>
    <s v="Vacuum Cleaner"/>
    <s v="Marie Foster"/>
    <n v="250"/>
    <n v="238"/>
    <n v="4.8000000000000043E-2"/>
  </r>
  <r>
    <x v="1"/>
    <d v="2014-05-11T00:00:00"/>
    <s v="Washing Machine"/>
    <s v="Stuart Anderson"/>
    <n v="800"/>
    <n v="664"/>
    <n v="0.17000000000000004"/>
  </r>
  <r>
    <x v="1"/>
    <d v="2014-05-12T00:00:00"/>
    <s v="Air conditioner"/>
    <s v="Dermot Bailey"/>
    <n v="700"/>
    <n v="679"/>
    <n v="3.0000000000000027E-2"/>
  </r>
  <r>
    <x v="3"/>
    <d v="2014-05-13T00:00:00"/>
    <s v="Coffee grinder"/>
    <s v="Heather Donald"/>
    <n v="70"/>
    <n v="55"/>
    <n v="0.2142857142857143"/>
  </r>
  <r>
    <x v="2"/>
    <d v="2014-05-13T00:00:00"/>
    <s v="Vacuum Cleaner"/>
    <s v="Jonathan Will"/>
    <n v="250"/>
    <n v="250"/>
    <n v="0"/>
  </r>
  <r>
    <x v="2"/>
    <d v="2014-05-15T00:00:00"/>
    <s v="Toaster"/>
    <s v="Jonathan Will"/>
    <n v="50"/>
    <n v="40"/>
    <n v="0.19999999999999996"/>
  </r>
  <r>
    <x v="1"/>
    <d v="2014-05-15T00:00:00"/>
    <s v="Coffee grinder"/>
    <s v="Nicholas Holloway"/>
    <n v="70"/>
    <n v="67"/>
    <n v="4.2857142857142816E-2"/>
  </r>
  <r>
    <x v="1"/>
    <d v="2014-05-15T00:00:00"/>
    <s v="Ceiling fan"/>
    <s v="Paul Drage"/>
    <n v="150"/>
    <n v="140"/>
    <n v="6.6666666666666652E-2"/>
  </r>
  <r>
    <x v="3"/>
    <d v="2014-05-16T00:00:00"/>
    <s v="Iron"/>
    <s v="Andrew Jones"/>
    <n v="30"/>
    <n v="28"/>
    <n v="6.6666666666666652E-2"/>
  </r>
  <r>
    <x v="0"/>
    <d v="2014-05-19T00:00:00"/>
    <s v="Blender"/>
    <s v="Jeremy Morrow"/>
    <n v="50"/>
    <n v="44"/>
    <n v="0.12"/>
  </r>
  <r>
    <x v="0"/>
    <d v="2014-05-21T00:00:00"/>
    <s v="Ceiling fan"/>
    <s v="Bruce McPhee"/>
    <n v="150"/>
    <n v="119"/>
    <n v="0.20666666666666667"/>
  </r>
  <r>
    <x v="2"/>
    <d v="2014-05-21T00:00:00"/>
    <s v="Iron"/>
    <s v="Colin Lima"/>
    <n v="30"/>
    <n v="25"/>
    <n v="0.16666666666666663"/>
  </r>
  <r>
    <x v="0"/>
    <d v="2014-05-22T00:00:00"/>
    <s v="Microwave"/>
    <s v="Stephen Carlin"/>
    <n v="80"/>
    <n v="77"/>
    <n v="3.7499999999999978E-2"/>
  </r>
  <r>
    <x v="1"/>
    <d v="2014-05-24T00:00:00"/>
    <s v="Refrigerator"/>
    <s v="Hin Bragg"/>
    <n v="1000"/>
    <n v="810"/>
    <n v="0.18999999999999995"/>
  </r>
  <r>
    <x v="1"/>
    <d v="2014-05-25T00:00:00"/>
    <s v="Toaster"/>
    <s v="Gustavo Taiwo"/>
    <n v="50"/>
    <n v="43"/>
    <n v="0.14000000000000001"/>
  </r>
  <r>
    <x v="2"/>
    <d v="2014-05-25T00:00:00"/>
    <s v="Toaster"/>
    <s v="Christopher Snape"/>
    <n v="50"/>
    <n v="48"/>
    <n v="4.0000000000000036E-2"/>
  </r>
  <r>
    <x v="3"/>
    <d v="2014-05-26T00:00:00"/>
    <s v="Washing Machine"/>
    <s v="Simon Hirst"/>
    <n v="800"/>
    <n v="456"/>
    <n v="0.43000000000000005"/>
  </r>
  <r>
    <x v="1"/>
    <d v="2014-05-28T00:00:00"/>
    <s v="Vacuum Cleaner"/>
    <s v="Kate Pearce"/>
    <n v="250"/>
    <n v="208"/>
    <n v="0.16800000000000004"/>
  </r>
  <r>
    <x v="1"/>
    <d v="2014-05-28T00:00:00"/>
    <s v="Refrigerator"/>
    <s v="Danny Brooks"/>
    <n v="1000"/>
    <n v="980"/>
    <n v="2.0000000000000018E-2"/>
  </r>
  <r>
    <x v="2"/>
    <d v="2014-05-29T00:00:00"/>
    <s v="Iron"/>
    <s v="Delia Muhammad"/>
    <n v="30"/>
    <n v="23"/>
    <n v="0.23333333333333328"/>
  </r>
  <r>
    <x v="2"/>
    <d v="2014-05-30T00:00:00"/>
    <s v="Oven"/>
    <s v="Tessa Morrow"/>
    <n v="500"/>
    <n v="490"/>
    <n v="2.0000000000000018E-2"/>
  </r>
  <r>
    <x v="1"/>
    <d v="2014-05-31T00:00:00"/>
    <s v="Iron"/>
    <s v="Paul Drage"/>
    <n v="30"/>
    <n v="25"/>
    <n v="0.16666666666666663"/>
  </r>
  <r>
    <x v="1"/>
    <d v="2014-05-31T00:00:00"/>
    <s v="Refrigerator"/>
    <s v="Barbara McDevitt"/>
    <n v="1000"/>
    <n v="610"/>
    <n v="0.39"/>
  </r>
  <r>
    <x v="3"/>
    <d v="2014-05-31T00:00:00"/>
    <s v="Washing Machine"/>
    <s v="Kirsty Amos"/>
    <n v="800"/>
    <n v="640"/>
    <n v="0.19999999999999996"/>
  </r>
  <r>
    <x v="3"/>
    <d v="2014-05-31T00:00:00"/>
    <s v="Refrigerator"/>
    <s v="Elaine Ricketts"/>
    <n v="1000"/>
    <n v="510"/>
    <n v="0.49"/>
  </r>
  <r>
    <x v="0"/>
    <d v="2014-06-01T00:00:00"/>
    <s v="Refrigerator"/>
    <s v="Stephen Smith"/>
    <n v="1000"/>
    <n v="600"/>
    <n v="0.4"/>
  </r>
  <r>
    <x v="1"/>
    <d v="2014-06-04T00:00:00"/>
    <s v="Vacuum Cleaner"/>
    <s v="Paul Long"/>
    <n v="250"/>
    <n v="198"/>
    <n v="0.20799999999999996"/>
  </r>
  <r>
    <x v="2"/>
    <d v="2014-06-04T00:00:00"/>
    <s v="Air conditioner"/>
    <s v="Roy Johnson"/>
    <n v="700"/>
    <n v="644"/>
    <n v="7.999999999999996E-2"/>
  </r>
  <r>
    <x v="1"/>
    <d v="2014-06-05T00:00:00"/>
    <s v="Toaster"/>
    <s v="Jacob Percival"/>
    <n v="50"/>
    <n v="41"/>
    <n v="0.18000000000000005"/>
  </r>
  <r>
    <x v="1"/>
    <d v="2014-06-05T00:00:00"/>
    <s v="Microwave"/>
    <s v="Robert Harris"/>
    <n v="80"/>
    <n v="56"/>
    <n v="0.30000000000000004"/>
  </r>
  <r>
    <x v="1"/>
    <d v="2014-06-06T00:00:00"/>
    <s v="Coffee grinder"/>
    <s v="Marek Kwiatkowski"/>
    <n v="70"/>
    <n v="59"/>
    <n v="0.15714285714285714"/>
  </r>
  <r>
    <x v="1"/>
    <d v="2014-06-06T00:00:00"/>
    <s v="Dishwasher"/>
    <s v="Audrey Kane"/>
    <n v="500"/>
    <n v="420"/>
    <n v="0.16000000000000003"/>
  </r>
  <r>
    <x v="3"/>
    <d v="2014-06-07T00:00:00"/>
    <s v="Toaster"/>
    <s v="Christopher Kitching"/>
    <n v="50"/>
    <n v="46"/>
    <n v="7.999999999999996E-2"/>
  </r>
  <r>
    <x v="2"/>
    <d v="2014-06-08T00:00:00"/>
    <s v="Oven"/>
    <s v="Valerie Hook"/>
    <n v="500"/>
    <n v="495"/>
    <n v="1.0000000000000009E-2"/>
  </r>
  <r>
    <x v="1"/>
    <d v="2014-06-09T00:00:00"/>
    <s v="Iron"/>
    <s v="Elaine Whitfield"/>
    <n v="30"/>
    <n v="25"/>
    <n v="0.16666666666666663"/>
  </r>
  <r>
    <x v="3"/>
    <d v="2014-06-10T00:00:00"/>
    <s v="Toaster"/>
    <s v="Peter Carley"/>
    <n v="50"/>
    <n v="50"/>
    <n v="0"/>
  </r>
  <r>
    <x v="3"/>
    <d v="2014-06-11T00:00:00"/>
    <s v="Air conditioner"/>
    <s v="Ronnette Stocks"/>
    <n v="700"/>
    <n v="574"/>
    <n v="0.18000000000000005"/>
  </r>
  <r>
    <x v="0"/>
    <d v="2014-06-11T00:00:00"/>
    <s v="Dishwasher"/>
    <s v="Cheryl Tubbs"/>
    <n v="500"/>
    <n v="425"/>
    <n v="0.15000000000000002"/>
  </r>
  <r>
    <x v="1"/>
    <d v="2014-06-11T00:00:00"/>
    <s v="Dishwasher"/>
    <s v="Joanne Sayer"/>
    <n v="500"/>
    <n v="370"/>
    <n v="0.26"/>
  </r>
  <r>
    <x v="1"/>
    <d v="2014-06-12T00:00:00"/>
    <s v="Refrigerator"/>
    <s v="Thomas Gordon"/>
    <n v="1000"/>
    <n v="620"/>
    <n v="0.38"/>
  </r>
  <r>
    <x v="0"/>
    <d v="2014-06-12T00:00:00"/>
    <s v="Iron"/>
    <s v="Kevin McLauchlin"/>
    <n v="30"/>
    <n v="21"/>
    <n v="0.30000000000000004"/>
  </r>
  <r>
    <x v="1"/>
    <d v="2014-06-12T00:00:00"/>
    <s v="Washing Machine"/>
    <s v="Victoria Sherwin"/>
    <n v="800"/>
    <n v="480"/>
    <n v="0.4"/>
  </r>
  <r>
    <x v="1"/>
    <d v="2014-06-14T00:00:00"/>
    <s v="Air conditioner"/>
    <s v="Martin Timmins"/>
    <n v="700"/>
    <n v="630"/>
    <n v="9.9999999999999978E-2"/>
  </r>
  <r>
    <x v="2"/>
    <d v="2014-06-15T00:00:00"/>
    <s v="Refrigerator"/>
    <s v="Leonard Green"/>
    <n v="1000"/>
    <n v="580"/>
    <n v="0.42000000000000004"/>
  </r>
  <r>
    <x v="0"/>
    <d v="2014-06-16T00:00:00"/>
    <s v="Oven"/>
    <s v="Christopher Cresswell"/>
    <n v="500"/>
    <n v="490"/>
    <n v="2.0000000000000018E-2"/>
  </r>
  <r>
    <x v="2"/>
    <d v="2014-06-16T00:00:00"/>
    <s v="Air conditioner"/>
    <s v="William Martin"/>
    <n v="700"/>
    <n v="546"/>
    <n v="0.21999999999999997"/>
  </r>
  <r>
    <x v="0"/>
    <d v="2014-06-17T00:00:00"/>
    <s v="Coffee grinder"/>
    <s v="Malcolm Griffith"/>
    <n v="70"/>
    <n v="67"/>
    <n v="4.2857142857142816E-2"/>
  </r>
  <r>
    <x v="3"/>
    <d v="2014-06-17T00:00:00"/>
    <s v="Toaster"/>
    <s v="Heather McGill"/>
    <n v="50"/>
    <n v="48"/>
    <n v="4.0000000000000036E-2"/>
  </r>
  <r>
    <x v="2"/>
    <d v="2014-06-18T00:00:00"/>
    <s v="Dishwasher"/>
    <s v="Roy Johnson"/>
    <n v="500"/>
    <n v="455"/>
    <n v="8.9999999999999969E-2"/>
  </r>
  <r>
    <x v="1"/>
    <d v="2014-06-21T00:00:00"/>
    <s v="Iron"/>
    <s v="John Bond"/>
    <n v="30"/>
    <n v="24"/>
    <n v="0.19999999999999996"/>
  </r>
  <r>
    <x v="1"/>
    <d v="2014-06-22T00:00:00"/>
    <s v="Vacuum Cleaner"/>
    <s v="Noel Hardy"/>
    <n v="250"/>
    <n v="203"/>
    <n v="0.18799999999999994"/>
  </r>
  <r>
    <x v="0"/>
    <d v="2014-06-23T00:00:00"/>
    <s v="Toaster"/>
    <s v="Cheryl Glover"/>
    <n v="50"/>
    <n v="36"/>
    <n v="0.28000000000000003"/>
  </r>
  <r>
    <x v="2"/>
    <d v="2014-06-23T00:00:00"/>
    <s v="Iron"/>
    <s v="Mark Searle"/>
    <n v="30"/>
    <n v="27"/>
    <n v="9.9999999999999978E-2"/>
  </r>
  <r>
    <x v="2"/>
    <d v="2014-06-27T00:00:00"/>
    <s v="Blender"/>
    <s v="Steven Batty"/>
    <n v="50"/>
    <n v="42"/>
    <n v="0.16000000000000003"/>
  </r>
  <r>
    <x v="1"/>
    <d v="2014-06-27T00:00:00"/>
    <s v="Air conditioner"/>
    <s v="Robert Harris"/>
    <n v="700"/>
    <n v="665"/>
    <n v="5.0000000000000044E-2"/>
  </r>
  <r>
    <x v="1"/>
    <d v="2014-06-27T00:00:00"/>
    <s v="Ceiling fan"/>
    <s v="Bruce Neville"/>
    <n v="150"/>
    <n v="147"/>
    <n v="2.0000000000000018E-2"/>
  </r>
  <r>
    <x v="3"/>
    <d v="2014-06-27T00:00:00"/>
    <s v="Air conditioner"/>
    <s v="Paul Hirst"/>
    <n v="700"/>
    <n v="525"/>
    <n v="0.25"/>
  </r>
  <r>
    <x v="1"/>
    <d v="2014-06-27T00:00:00"/>
    <s v="Dishwasher"/>
    <s v="Anthony Connolly"/>
    <n v="500"/>
    <n v="415"/>
    <n v="0.17000000000000004"/>
  </r>
  <r>
    <x v="3"/>
    <d v="2014-06-28T00:00:00"/>
    <s v="Vacuum Cleaner"/>
    <s v="Gary Acheampong"/>
    <n v="250"/>
    <n v="250"/>
    <n v="0"/>
  </r>
  <r>
    <x v="3"/>
    <d v="2014-06-29T00:00:00"/>
    <s v="Oven"/>
    <s v="Christopher Grey"/>
    <n v="500"/>
    <n v="490"/>
    <n v="2.0000000000000018E-2"/>
  </r>
  <r>
    <x v="0"/>
    <d v="2014-07-01T00:00:00"/>
    <s v="Coffee grinder"/>
    <s v="Peter Jago"/>
    <n v="70"/>
    <n v="63"/>
    <n v="9.9999999999999978E-2"/>
  </r>
  <r>
    <x v="2"/>
    <d v="2014-07-01T00:00:00"/>
    <s v="Coffee grinder"/>
    <s v="Jonathan Will"/>
    <n v="70"/>
    <n v="62"/>
    <n v="0.11428571428571432"/>
  </r>
  <r>
    <x v="1"/>
    <d v="2014-07-01T00:00:00"/>
    <s v="Ceiling fan"/>
    <s v="Howard Jones"/>
    <n v="150"/>
    <n v="125"/>
    <n v="0.16666666666666663"/>
  </r>
  <r>
    <x v="1"/>
    <d v="2014-07-01T00:00:00"/>
    <s v="Iron"/>
    <s v="Emma Gibbons"/>
    <n v="30"/>
    <n v="30"/>
    <n v="0"/>
  </r>
  <r>
    <x v="2"/>
    <d v="2014-07-02T00:00:00"/>
    <s v="Refrigerator"/>
    <s v="Harold Lunn"/>
    <n v="1000"/>
    <n v="540"/>
    <n v="0.45999999999999996"/>
  </r>
  <r>
    <x v="1"/>
    <d v="2014-07-03T00:00:00"/>
    <s v="Blender"/>
    <s v="Julia Ferguson"/>
    <n v="50"/>
    <n v="42"/>
    <n v="0.16000000000000003"/>
  </r>
  <r>
    <x v="1"/>
    <d v="2014-07-04T00:00:00"/>
    <s v="Oven"/>
    <s v="James Whitehead"/>
    <n v="500"/>
    <n v="495"/>
    <n v="1.0000000000000009E-2"/>
  </r>
  <r>
    <x v="1"/>
    <d v="2014-07-04T00:00:00"/>
    <s v="Vacuum Cleaner"/>
    <s v="Paul Drage"/>
    <n v="250"/>
    <n v="225"/>
    <n v="9.9999999999999978E-2"/>
  </r>
  <r>
    <x v="2"/>
    <d v="2014-07-04T00:00:00"/>
    <s v="Oven"/>
    <s v="Denise Docherty"/>
    <n v="500"/>
    <n v="490"/>
    <n v="2.0000000000000018E-2"/>
  </r>
  <r>
    <x v="3"/>
    <d v="2014-07-05T00:00:00"/>
    <s v="Blender"/>
    <s v="Harold Green"/>
    <n v="50"/>
    <n v="41"/>
    <n v="0.18000000000000005"/>
  </r>
  <r>
    <x v="2"/>
    <d v="2014-07-05T00:00:00"/>
    <s v="Blender"/>
    <s v="Alastair Mills"/>
    <n v="50"/>
    <n v="40"/>
    <n v="0.19999999999999996"/>
  </r>
  <r>
    <x v="3"/>
    <d v="2014-07-06T00:00:00"/>
    <s v="Blender"/>
    <s v="Gary Acheampong"/>
    <n v="50"/>
    <n v="44"/>
    <n v="0.12"/>
  </r>
  <r>
    <x v="2"/>
    <d v="2014-07-06T00:00:00"/>
    <s v="Washing Machine"/>
    <s v="Francis Hughes"/>
    <n v="800"/>
    <n v="656"/>
    <n v="0.18000000000000005"/>
  </r>
  <r>
    <x v="2"/>
    <d v="2014-07-07T00:00:00"/>
    <s v="Refrigerator"/>
    <s v="Denise Clark"/>
    <n v="1000"/>
    <n v="510"/>
    <n v="0.49"/>
  </r>
  <r>
    <x v="2"/>
    <d v="2014-07-07T00:00:00"/>
    <s v="Air conditioner"/>
    <s v="Stephen Brown"/>
    <n v="700"/>
    <n v="147"/>
    <n v="0.79"/>
  </r>
  <r>
    <x v="0"/>
    <d v="2014-07-09T00:00:00"/>
    <s v="Iron"/>
    <s v="Christopher Cresswell"/>
    <n v="30"/>
    <n v="28"/>
    <n v="6.6666666666666652E-2"/>
  </r>
  <r>
    <x v="1"/>
    <d v="2014-07-09T00:00:00"/>
    <s v="Coffee grinder"/>
    <s v="Ian Borowski"/>
    <n v="70"/>
    <n v="70"/>
    <n v="0"/>
  </r>
  <r>
    <x v="3"/>
    <d v="2014-07-10T00:00:00"/>
    <s v="Ceiling fan"/>
    <s v="Robert Arnold"/>
    <n v="150"/>
    <n v="138"/>
    <n v="7.999999999999996E-2"/>
  </r>
  <r>
    <x v="0"/>
    <d v="2014-07-10T00:00:00"/>
    <s v="Microwave"/>
    <s v="Denise Rodgers"/>
    <n v="80"/>
    <n v="73"/>
    <n v="8.7500000000000022E-2"/>
  </r>
  <r>
    <x v="2"/>
    <d v="2014-07-10T00:00:00"/>
    <s v="Washing Machine"/>
    <s v="Paul Power"/>
    <n v="800"/>
    <n v="648"/>
    <n v="0.18999999999999995"/>
  </r>
  <r>
    <x v="1"/>
    <d v="2014-07-11T00:00:00"/>
    <s v="Iron"/>
    <s v="James Neville"/>
    <n v="30"/>
    <n v="30"/>
    <n v="0"/>
  </r>
  <r>
    <x v="2"/>
    <d v="2014-07-11T00:00:00"/>
    <s v="Washing Machine"/>
    <s v="Paresh Mathews"/>
    <n v="800"/>
    <n v="472"/>
    <n v="0.41000000000000003"/>
  </r>
  <r>
    <x v="1"/>
    <d v="2014-07-12T00:00:00"/>
    <s v="Oven"/>
    <s v="Peter Thompson"/>
    <n v="500"/>
    <n v="495"/>
    <n v="1.0000000000000009E-2"/>
  </r>
  <r>
    <x v="2"/>
    <d v="2014-07-13T00:00:00"/>
    <s v="Blender"/>
    <s v="Gary Shaw"/>
    <n v="50"/>
    <n v="45"/>
    <n v="9.9999999999999978E-2"/>
  </r>
  <r>
    <x v="1"/>
    <d v="2014-07-13T00:00:00"/>
    <s v="Coffee grinder"/>
    <s v="Geoffrey Shiner"/>
    <n v="70"/>
    <n v="69"/>
    <n v="1.4285714285714235E-2"/>
  </r>
  <r>
    <x v="1"/>
    <d v="2014-07-13T00:00:00"/>
    <s v="Air conditioner"/>
    <s v="Alexander Hillier"/>
    <n v="700"/>
    <n v="665"/>
    <n v="5.0000000000000044E-2"/>
  </r>
  <r>
    <x v="2"/>
    <d v="2014-07-13T00:00:00"/>
    <s v="Washing Machine"/>
    <s v="Roger Scott"/>
    <n v="800"/>
    <n v="560"/>
    <n v="0.30000000000000004"/>
  </r>
  <r>
    <x v="1"/>
    <d v="2014-07-13T00:00:00"/>
    <s v="Toaster"/>
    <s v="Richard Rowe"/>
    <n v="50"/>
    <n v="49"/>
    <n v="2.0000000000000018E-2"/>
  </r>
  <r>
    <x v="2"/>
    <d v="2014-07-15T00:00:00"/>
    <s v="Dishwasher"/>
    <s v="Francis Walsh"/>
    <n v="500"/>
    <n v="425"/>
    <n v="0.15000000000000002"/>
  </r>
  <r>
    <x v="3"/>
    <d v="2014-07-15T00:00:00"/>
    <s v="Ceiling fan"/>
    <s v="Robert Jenkins"/>
    <n v="150"/>
    <n v="150"/>
    <n v="0"/>
  </r>
  <r>
    <x v="1"/>
    <d v="2014-07-15T00:00:00"/>
    <s v="Vacuum Cleaner"/>
    <s v="Marcus Jacob"/>
    <n v="250"/>
    <n v="230"/>
    <n v="7.999999999999996E-2"/>
  </r>
  <r>
    <x v="0"/>
    <d v="2014-07-16T00:00:00"/>
    <s v="Vacuum Cleaner"/>
    <s v="Richard Foy"/>
    <n v="250"/>
    <n v="240"/>
    <n v="4.0000000000000036E-2"/>
  </r>
  <r>
    <x v="0"/>
    <d v="2014-07-16T00:00:00"/>
    <s v="Blender"/>
    <s v="Gary Reynolds"/>
    <n v="50"/>
    <n v="37"/>
    <n v="0.26"/>
  </r>
  <r>
    <x v="2"/>
    <d v="2014-07-17T00:00:00"/>
    <s v="Dishwasher"/>
    <s v="Christopher Snape"/>
    <n v="500"/>
    <n v="455"/>
    <n v="8.9999999999999969E-2"/>
  </r>
  <r>
    <x v="1"/>
    <d v="2014-07-19T00:00:00"/>
    <s v="Dishwasher"/>
    <s v="Victoria Sherwin"/>
    <n v="500"/>
    <n v="425"/>
    <n v="0.15000000000000002"/>
  </r>
  <r>
    <x v="3"/>
    <d v="2014-07-19T00:00:00"/>
    <s v="Coffee grinder"/>
    <s v="Anthony Procter"/>
    <n v="70"/>
    <n v="52"/>
    <n v="0.25714285714285712"/>
  </r>
  <r>
    <x v="3"/>
    <d v="2014-07-19T00:00:00"/>
    <s v="Vacuum Cleaner"/>
    <s v="Glenys Muhammad"/>
    <n v="250"/>
    <n v="245"/>
    <n v="2.0000000000000018E-2"/>
  </r>
  <r>
    <x v="1"/>
    <d v="2014-07-20T00:00:00"/>
    <s v="Microwave"/>
    <s v="Carole Owen"/>
    <n v="80"/>
    <n v="60"/>
    <n v="0.25"/>
  </r>
  <r>
    <x v="1"/>
    <d v="2014-07-21T00:00:00"/>
    <s v="Oven"/>
    <s v="Kate Pearce"/>
    <n v="500"/>
    <n v="495"/>
    <n v="1.0000000000000009E-2"/>
  </r>
  <r>
    <x v="1"/>
    <d v="2014-07-21T00:00:00"/>
    <s v="Ceiling fan"/>
    <s v="Geoffrey Shiner"/>
    <n v="150"/>
    <n v="144"/>
    <n v="4.0000000000000036E-2"/>
  </r>
  <r>
    <x v="3"/>
    <d v="2014-07-22T00:00:00"/>
    <s v="Ceiling fan"/>
    <s v="Colin Matthews"/>
    <n v="150"/>
    <n v="119"/>
    <n v="0.20666666666666667"/>
  </r>
  <r>
    <x v="3"/>
    <d v="2014-07-23T00:00:00"/>
    <s v="Blender"/>
    <s v="David Shiner"/>
    <n v="50"/>
    <n v="36"/>
    <n v="0.28000000000000003"/>
  </r>
  <r>
    <x v="1"/>
    <d v="2014-07-23T00:00:00"/>
    <s v="Iron"/>
    <s v="Darren Webb"/>
    <n v="30"/>
    <n v="26"/>
    <n v="0.1333333333333333"/>
  </r>
  <r>
    <x v="2"/>
    <d v="2014-07-23T00:00:00"/>
    <s v="Refrigerator"/>
    <s v="Steven Roberts"/>
    <n v="1000"/>
    <n v="800"/>
    <n v="0.19999999999999996"/>
  </r>
  <r>
    <x v="1"/>
    <d v="2014-07-24T00:00:00"/>
    <s v="Washing Machine"/>
    <s v="Peter Kelly"/>
    <n v="800"/>
    <n v="800"/>
    <n v="0"/>
  </r>
  <r>
    <x v="3"/>
    <d v="2014-07-25T00:00:00"/>
    <s v="Vacuum Cleaner"/>
    <s v="Richard Anderson"/>
    <n v="250"/>
    <n v="228"/>
    <n v="8.7999999999999967E-2"/>
  </r>
  <r>
    <x v="0"/>
    <d v="2014-07-27T00:00:00"/>
    <s v="Vacuum Cleaner"/>
    <s v="Cheryl Tubbs"/>
    <n v="250"/>
    <n v="193"/>
    <n v="0.22799999999999998"/>
  </r>
  <r>
    <x v="3"/>
    <d v="2014-07-27T00:00:00"/>
    <s v="Oven"/>
    <s v="Stephen Cohen"/>
    <n v="500"/>
    <n v="495"/>
    <n v="1.0000000000000009E-2"/>
  </r>
  <r>
    <x v="1"/>
    <d v="2014-07-27T00:00:00"/>
    <s v="Dishwasher"/>
    <s v="John Gunter"/>
    <n v="500"/>
    <n v="380"/>
    <n v="0.24"/>
  </r>
  <r>
    <x v="3"/>
    <d v="2014-07-30T00:00:00"/>
    <s v="Iron"/>
    <s v="Xun Simms"/>
    <n v="30"/>
    <n v="29"/>
    <n v="3.3333333333333326E-2"/>
  </r>
  <r>
    <x v="1"/>
    <d v="2014-07-30T00:00:00"/>
    <s v="Coffee grinder"/>
    <s v="James Carley"/>
    <n v="70"/>
    <n v="65"/>
    <n v="7.1428571428571397E-2"/>
  </r>
  <r>
    <x v="1"/>
    <d v="2014-08-01T00:00:00"/>
    <s v="Toaster"/>
    <s v="Susan Carley"/>
    <n v="50"/>
    <n v="37"/>
    <n v="0.26"/>
  </r>
  <r>
    <x v="3"/>
    <d v="2014-08-02T00:00:00"/>
    <s v="Vacuum Cleaner"/>
    <s v="Chandrakant Atkins"/>
    <n v="250"/>
    <n v="175"/>
    <n v="0.30000000000000004"/>
  </r>
  <r>
    <x v="1"/>
    <d v="2014-08-02T00:00:00"/>
    <s v="Air conditioner"/>
    <s v="Ernie Dyer"/>
    <n v="700"/>
    <n v="525"/>
    <n v="0.25"/>
  </r>
  <r>
    <x v="1"/>
    <d v="2014-08-02T00:00:00"/>
    <s v="Refrigerator"/>
    <s v="Richard McGrath"/>
    <n v="1000"/>
    <n v="840"/>
    <n v="0.16000000000000003"/>
  </r>
  <r>
    <x v="2"/>
    <d v="2014-08-03T00:00:00"/>
    <s v="Vacuum Cleaner"/>
    <s v="Glen Campbell"/>
    <n v="250"/>
    <n v="220"/>
    <n v="0.12"/>
  </r>
  <r>
    <x v="2"/>
    <d v="2014-08-04T00:00:00"/>
    <s v="Refrigerator"/>
    <s v="Stuart Sykes"/>
    <n v="1000"/>
    <n v="500"/>
    <n v="0.5"/>
  </r>
  <r>
    <x v="1"/>
    <d v="2014-08-04T00:00:00"/>
    <s v="Air conditioner"/>
    <s v="Daniel Battersby"/>
    <n v="700"/>
    <n v="602"/>
    <n v="0.14000000000000001"/>
  </r>
  <r>
    <x v="2"/>
    <d v="2014-08-04T00:00:00"/>
    <s v="Blender"/>
    <s v="Kevin Long"/>
    <n v="50"/>
    <n v="50"/>
    <n v="0"/>
  </r>
  <r>
    <x v="2"/>
    <d v="2014-08-04T00:00:00"/>
    <s v="Dishwasher"/>
    <s v="Roger Scott"/>
    <n v="500"/>
    <n v="495"/>
    <n v="1.0000000000000009E-2"/>
  </r>
  <r>
    <x v="1"/>
    <d v="2014-08-05T00:00:00"/>
    <s v="Microwave"/>
    <s v="Philip Collins"/>
    <n v="80"/>
    <n v="78"/>
    <n v="2.5000000000000022E-2"/>
  </r>
  <r>
    <x v="1"/>
    <d v="2014-08-06T00:00:00"/>
    <s v="Coffee grinder"/>
    <s v="Gwyn Taylor"/>
    <n v="70"/>
    <n v="52"/>
    <n v="0.25714285714285712"/>
  </r>
  <r>
    <x v="2"/>
    <d v="2014-08-06T00:00:00"/>
    <s v="Oven"/>
    <s v="Trudi Griffin"/>
    <n v="500"/>
    <n v="490"/>
    <n v="2.0000000000000018E-2"/>
  </r>
  <r>
    <x v="0"/>
    <d v="2014-08-07T00:00:00"/>
    <s v="Ceiling fan"/>
    <s v="Ronald Rowlands"/>
    <n v="150"/>
    <n v="135"/>
    <n v="9.9999999999999978E-2"/>
  </r>
  <r>
    <x v="0"/>
    <d v="2014-08-08T00:00:00"/>
    <s v="Toaster"/>
    <s v="Phillip Clarke"/>
    <n v="50"/>
    <n v="50"/>
    <n v="0"/>
  </r>
  <r>
    <x v="3"/>
    <d v="2014-08-08T00:00:00"/>
    <s v="Washing Machine"/>
    <s v="Christopher Grey"/>
    <n v="800"/>
    <n v="656"/>
    <n v="0.18000000000000005"/>
  </r>
  <r>
    <x v="1"/>
    <d v="2014-08-08T00:00:00"/>
    <s v="Air conditioner"/>
    <s v="John Curtis"/>
    <n v="700"/>
    <n v="651"/>
    <n v="6.9999999999999951E-2"/>
  </r>
  <r>
    <x v="2"/>
    <d v="2014-08-09T00:00:00"/>
    <s v="Washing Machine"/>
    <s v="David Johnson"/>
    <n v="800"/>
    <n v="696"/>
    <n v="0.13"/>
  </r>
  <r>
    <x v="1"/>
    <d v="2014-08-10T00:00:00"/>
    <s v="Air conditioner"/>
    <s v="Sarah Chadwick"/>
    <n v="700"/>
    <n v="504"/>
    <n v="0.28000000000000003"/>
  </r>
  <r>
    <x v="1"/>
    <d v="2014-08-10T00:00:00"/>
    <s v="Oven"/>
    <s v="Paul Munday"/>
    <n v="500"/>
    <n v="490"/>
    <n v="2.0000000000000018E-2"/>
  </r>
  <r>
    <x v="1"/>
    <d v="2014-08-11T00:00:00"/>
    <s v="Iron"/>
    <s v="Charles Ali"/>
    <n v="30"/>
    <n v="21"/>
    <n v="0.30000000000000004"/>
  </r>
  <r>
    <x v="3"/>
    <d v="2014-08-11T00:00:00"/>
    <s v="Coffee grinder"/>
    <s v="George Stevenson"/>
    <n v="70"/>
    <n v="65"/>
    <n v="7.1428571428571397E-2"/>
  </r>
  <r>
    <x v="0"/>
    <d v="2014-08-11T00:00:00"/>
    <s v="Washing Machine"/>
    <s v="Lloyd Norton"/>
    <n v="800"/>
    <n v="448"/>
    <n v="0.43999999999999995"/>
  </r>
  <r>
    <x v="1"/>
    <d v="2014-08-11T00:00:00"/>
    <s v="Oven"/>
    <s v="Frank Murray"/>
    <n v="500"/>
    <n v="495"/>
    <n v="1.0000000000000009E-2"/>
  </r>
  <r>
    <x v="1"/>
    <d v="2014-08-11T00:00:00"/>
    <s v="Blender"/>
    <s v="Harold Charters"/>
    <n v="50"/>
    <n v="49"/>
    <n v="2.0000000000000018E-2"/>
  </r>
  <r>
    <x v="1"/>
    <d v="2014-08-12T00:00:00"/>
    <s v="Oven"/>
    <s v="Marcus Jacob"/>
    <n v="500"/>
    <n v="490"/>
    <n v="2.0000000000000018E-2"/>
  </r>
  <r>
    <x v="1"/>
    <d v="2014-08-13T00:00:00"/>
    <s v="Washing Machine"/>
    <s v="Alan Grant"/>
    <n v="800"/>
    <n v="720"/>
    <n v="9.9999999999999978E-2"/>
  </r>
  <r>
    <x v="1"/>
    <d v="2014-08-13T00:00:00"/>
    <s v="Ceiling fan"/>
    <s v="Donald Barratt"/>
    <n v="150"/>
    <n v="107"/>
    <n v="0.28666666666666663"/>
  </r>
  <r>
    <x v="3"/>
    <d v="2014-08-15T00:00:00"/>
    <s v="Microwave"/>
    <s v="Alan Davie"/>
    <n v="80"/>
    <n v="58"/>
    <n v="0.27500000000000002"/>
  </r>
  <r>
    <x v="2"/>
    <d v="2014-08-15T00:00:00"/>
    <s v="Oven"/>
    <s v="Rachel Oliver"/>
    <n v="500"/>
    <n v="490"/>
    <n v="2.0000000000000018E-2"/>
  </r>
  <r>
    <x v="1"/>
    <d v="2014-08-15T00:00:00"/>
    <s v="Washing Machine"/>
    <s v="Nicola Hewitt"/>
    <n v="800"/>
    <n v="704"/>
    <n v="0.12"/>
  </r>
  <r>
    <x v="3"/>
    <d v="2014-08-16T00:00:00"/>
    <s v="Blender"/>
    <s v="Richard Hughes"/>
    <n v="50"/>
    <n v="49"/>
    <n v="2.0000000000000018E-2"/>
  </r>
  <r>
    <x v="3"/>
    <d v="2014-08-16T00:00:00"/>
    <s v="Air conditioner"/>
    <s v="Nicola Wright"/>
    <n v="700"/>
    <n v="658"/>
    <n v="6.0000000000000053E-2"/>
  </r>
  <r>
    <x v="2"/>
    <d v="2014-08-16T00:00:00"/>
    <s v="Vacuum Cleaner"/>
    <s v="Christopher Snape"/>
    <n v="250"/>
    <n v="193"/>
    <n v="0.22799999999999998"/>
  </r>
  <r>
    <x v="3"/>
    <d v="2014-08-17T00:00:00"/>
    <s v="Toaster"/>
    <s v="Susan Toye"/>
    <n v="50"/>
    <n v="44"/>
    <n v="0.12"/>
  </r>
  <r>
    <x v="1"/>
    <d v="2014-08-17T00:00:00"/>
    <s v="Washing Machine"/>
    <s v="Robert Reed"/>
    <n v="800"/>
    <n v="592"/>
    <n v="0.26"/>
  </r>
  <r>
    <x v="1"/>
    <d v="2014-08-17T00:00:00"/>
    <s v="Dishwasher"/>
    <s v="Philip Tubbs"/>
    <n v="500"/>
    <n v="450"/>
    <n v="9.9999999999999978E-2"/>
  </r>
  <r>
    <x v="0"/>
    <d v="2014-08-18T00:00:00"/>
    <s v="Ceiling fan"/>
    <s v="Richard Foy"/>
    <n v="150"/>
    <n v="126"/>
    <n v="0.16000000000000003"/>
  </r>
  <r>
    <x v="2"/>
    <d v="2014-08-18T00:00:00"/>
    <s v="Oven"/>
    <s v="Andi Liu"/>
    <n v="500"/>
    <n v="490"/>
    <n v="2.0000000000000018E-2"/>
  </r>
  <r>
    <x v="1"/>
    <d v="2014-08-18T00:00:00"/>
    <s v="Dishwasher"/>
    <s v="Richard Batty"/>
    <n v="500"/>
    <n v="360"/>
    <n v="0.28000000000000003"/>
  </r>
  <r>
    <x v="1"/>
    <d v="2014-08-20T00:00:00"/>
    <s v="Dishwasher"/>
    <s v="Andrew Waddell"/>
    <n v="500"/>
    <n v="500"/>
    <n v="0"/>
  </r>
  <r>
    <x v="1"/>
    <d v="2014-08-20T00:00:00"/>
    <s v="Iron"/>
    <s v="Gwyn Taylor"/>
    <n v="30"/>
    <n v="30"/>
    <n v="0"/>
  </r>
  <r>
    <x v="2"/>
    <d v="2014-08-21T00:00:00"/>
    <s v="Air conditioner"/>
    <s v="John Jenkins"/>
    <n v="700"/>
    <n v="679"/>
    <n v="3.0000000000000027E-2"/>
  </r>
  <r>
    <x v="0"/>
    <d v="2014-08-21T00:00:00"/>
    <s v="Blender"/>
    <s v="Phillip Clarke"/>
    <n v="50"/>
    <n v="44"/>
    <n v="0.12"/>
  </r>
  <r>
    <x v="1"/>
    <d v="2014-08-22T00:00:00"/>
    <s v="Toaster"/>
    <s v="Aidan Perrott"/>
    <n v="50"/>
    <n v="48"/>
    <n v="4.0000000000000036E-2"/>
  </r>
  <r>
    <x v="3"/>
    <d v="2014-08-22T00:00:00"/>
    <s v="Refrigerator"/>
    <s v="Stephen Cohen"/>
    <n v="1000"/>
    <n v="590"/>
    <n v="0.41000000000000003"/>
  </r>
  <r>
    <x v="2"/>
    <d v="2014-08-25T00:00:00"/>
    <s v="Oven"/>
    <s v="Joanne Ripley"/>
    <n v="500"/>
    <n v="495"/>
    <n v="1.0000000000000009E-2"/>
  </r>
  <r>
    <x v="2"/>
    <d v="2014-08-25T00:00:00"/>
    <s v="Microwave"/>
    <s v="Harold Lunn"/>
    <n v="80"/>
    <n v="78"/>
    <n v="2.5000000000000022E-2"/>
  </r>
  <r>
    <x v="1"/>
    <d v="2014-08-27T00:00:00"/>
    <s v="Oven"/>
    <s v="Thomas Davies"/>
    <n v="500"/>
    <n v="490"/>
    <n v="2.0000000000000018E-2"/>
  </r>
  <r>
    <x v="2"/>
    <d v="2014-08-28T00:00:00"/>
    <s v="Oven"/>
    <s v="Delia Muhammad"/>
    <n v="500"/>
    <n v="500"/>
    <n v="0"/>
  </r>
  <r>
    <x v="3"/>
    <d v="2014-08-29T00:00:00"/>
    <s v="Washing Machine"/>
    <s v="Christopher Grey"/>
    <n v="800"/>
    <n v="512"/>
    <n v="0.36"/>
  </r>
  <r>
    <x v="2"/>
    <d v="2014-08-29T00:00:00"/>
    <s v="Microwave"/>
    <s v="Glen Campbell"/>
    <n v="80"/>
    <n v="76"/>
    <n v="5.0000000000000044E-2"/>
  </r>
  <r>
    <x v="0"/>
    <d v="2014-08-30T00:00:00"/>
    <s v="Refrigerator"/>
    <s v="Antony Westlake"/>
    <n v="1000"/>
    <n v="750"/>
    <n v="0.25"/>
  </r>
  <r>
    <x v="2"/>
    <d v="2014-08-30T00:00:00"/>
    <s v="Coffee grinder"/>
    <s v="Ken Rogerson"/>
    <n v="70"/>
    <n v="57"/>
    <n v="0.18571428571428572"/>
  </r>
  <r>
    <x v="0"/>
    <d v="2014-08-30T00:00:00"/>
    <s v="Ceiling fan"/>
    <s v="Stuart Brown"/>
    <n v="150"/>
    <n v="125"/>
    <n v="0.16666666666666663"/>
  </r>
  <r>
    <x v="1"/>
    <d v="2014-09-01T00:00:00"/>
    <s v="Washing Machine"/>
    <s v="Steven Bell"/>
    <n v="800"/>
    <n v="784"/>
    <n v="2.0000000000000018E-2"/>
  </r>
  <r>
    <x v="0"/>
    <d v="2014-09-02T00:00:00"/>
    <s v="Dishwasher"/>
    <s v="Zoe Munday"/>
    <n v="500"/>
    <n v="355"/>
    <n v="0.29000000000000004"/>
  </r>
  <r>
    <x v="1"/>
    <d v="2014-09-03T00:00:00"/>
    <s v="Refrigerator"/>
    <s v="John Bond"/>
    <n v="1000"/>
    <n v="710"/>
    <n v="0.29000000000000004"/>
  </r>
  <r>
    <x v="0"/>
    <d v="2014-09-03T00:00:00"/>
    <s v="Toaster"/>
    <s v="Peter Jago"/>
    <n v="50"/>
    <n v="46"/>
    <n v="7.999999999999996E-2"/>
  </r>
  <r>
    <x v="3"/>
    <d v="2014-09-03T00:00:00"/>
    <s v="Toaster"/>
    <s v="Christopher Kitching"/>
    <n v="50"/>
    <n v="38"/>
    <n v="0.24"/>
  </r>
  <r>
    <x v="0"/>
    <d v="2014-09-05T00:00:00"/>
    <s v="Washing Machine"/>
    <s v="Nicola Nathan"/>
    <n v="800"/>
    <n v="688"/>
    <n v="0.14000000000000001"/>
  </r>
  <r>
    <x v="3"/>
    <d v="2014-09-05T00:00:00"/>
    <s v="Microwave"/>
    <s v="Nick Blacklock"/>
    <n v="80"/>
    <n v="71"/>
    <n v="0.11250000000000004"/>
  </r>
  <r>
    <x v="0"/>
    <d v="2014-09-06T00:00:00"/>
    <s v="Coffee grinder"/>
    <s v="Ronald Curtis"/>
    <n v="70"/>
    <n v="52"/>
    <n v="0.25714285714285712"/>
  </r>
  <r>
    <x v="2"/>
    <d v="2014-09-07T00:00:00"/>
    <s v="Coffee grinder"/>
    <s v="Ken Rogerson"/>
    <n v="70"/>
    <n v="62"/>
    <n v="0.11428571428571432"/>
  </r>
  <r>
    <x v="1"/>
    <d v="2014-09-09T00:00:00"/>
    <s v="Vacuum Cleaner"/>
    <s v="Aidan Perrott"/>
    <n v="250"/>
    <n v="190"/>
    <n v="0.24"/>
  </r>
  <r>
    <x v="1"/>
    <d v="2014-09-09T00:00:00"/>
    <s v="Vacuum Cleaner"/>
    <s v="Lloyd Barr"/>
    <n v="250"/>
    <n v="245"/>
    <n v="2.0000000000000018E-2"/>
  </r>
  <r>
    <x v="1"/>
    <d v="2014-09-10T00:00:00"/>
    <s v="Washing Machine"/>
    <s v="Andrew Waddell"/>
    <n v="800"/>
    <n v="672"/>
    <n v="0.16000000000000003"/>
  </r>
  <r>
    <x v="1"/>
    <d v="2014-09-10T00:00:00"/>
    <s v="Toaster"/>
    <s v="James Neville"/>
    <n v="50"/>
    <n v="48"/>
    <n v="4.0000000000000036E-2"/>
  </r>
  <r>
    <x v="0"/>
    <d v="2014-09-14T00:00:00"/>
    <s v="Ceiling fan"/>
    <s v="Timothy Younger"/>
    <n v="150"/>
    <n v="137"/>
    <n v="8.666666666666667E-2"/>
  </r>
  <r>
    <x v="0"/>
    <d v="2014-09-15T00:00:00"/>
    <s v="Washing Machine"/>
    <s v="Gary Reynolds"/>
    <n v="800"/>
    <n v="696"/>
    <n v="0.13"/>
  </r>
  <r>
    <x v="1"/>
    <d v="2014-09-16T00:00:00"/>
    <s v="Microwave"/>
    <s v="Rita Hill"/>
    <n v="80"/>
    <n v="78"/>
    <n v="2.5000000000000022E-2"/>
  </r>
  <r>
    <x v="3"/>
    <d v="2014-09-16T00:00:00"/>
    <s v="Blender"/>
    <s v="David Shiner"/>
    <n v="50"/>
    <n v="45"/>
    <n v="9.9999999999999978E-2"/>
  </r>
  <r>
    <x v="1"/>
    <d v="2014-09-17T00:00:00"/>
    <s v="Refrigerator"/>
    <s v="Rita Hill"/>
    <n v="1000"/>
    <n v="630"/>
    <n v="0.37"/>
  </r>
  <r>
    <x v="2"/>
    <d v="2014-09-17T00:00:00"/>
    <s v="Toaster"/>
    <s v="Donald Higgs"/>
    <n v="50"/>
    <n v="42"/>
    <n v="0.16000000000000003"/>
  </r>
  <r>
    <x v="3"/>
    <d v="2014-09-17T00:00:00"/>
    <s v="Dishwasher"/>
    <s v="Ronnette Stocks"/>
    <n v="500"/>
    <n v="400"/>
    <n v="0.19999999999999996"/>
  </r>
  <r>
    <x v="3"/>
    <d v="2014-09-18T00:00:00"/>
    <s v="Microwave"/>
    <s v="Barry Baldwin"/>
    <n v="80"/>
    <n v="78"/>
    <n v="2.5000000000000022E-2"/>
  </r>
  <r>
    <x v="1"/>
    <d v="2014-09-18T00:00:00"/>
    <s v="Ceiling fan"/>
    <s v="Marcus Jacob"/>
    <n v="150"/>
    <n v="128"/>
    <n v="0.14666666666666661"/>
  </r>
  <r>
    <x v="2"/>
    <d v="2014-09-19T00:00:00"/>
    <s v="Ceiling fan"/>
    <s v="Christine Davies"/>
    <n v="150"/>
    <n v="144"/>
    <n v="4.0000000000000036E-2"/>
  </r>
  <r>
    <x v="1"/>
    <d v="2014-09-19T00:00:00"/>
    <s v="Vacuum Cleaner"/>
    <s v="Ian Christian"/>
    <n v="250"/>
    <n v="243"/>
    <n v="2.8000000000000025E-2"/>
  </r>
  <r>
    <x v="0"/>
    <d v="2014-09-19T00:00:00"/>
    <s v="Refrigerator"/>
    <s v="Emily Brierley"/>
    <n v="1000"/>
    <n v="920"/>
    <n v="7.999999999999996E-2"/>
  </r>
  <r>
    <x v="1"/>
    <d v="2014-09-20T00:00:00"/>
    <s v="Dishwasher"/>
    <s v="David Stewart"/>
    <n v="500"/>
    <n v="425"/>
    <n v="0.15000000000000002"/>
  </r>
  <r>
    <x v="0"/>
    <d v="2014-09-20T00:00:00"/>
    <s v="Oven"/>
    <s v="Kevin McLauchlin"/>
    <n v="500"/>
    <n v="495"/>
    <n v="1.0000000000000009E-2"/>
  </r>
  <r>
    <x v="3"/>
    <d v="2014-09-20T00:00:00"/>
    <s v="Coffee grinder"/>
    <s v="Saffron Cruse"/>
    <n v="70"/>
    <n v="64"/>
    <n v="8.5714285714285743E-2"/>
  </r>
  <r>
    <x v="0"/>
    <d v="2014-09-21T00:00:00"/>
    <s v="Vacuum Cleaner"/>
    <s v="Abdul Heywood"/>
    <n v="250"/>
    <n v="210"/>
    <n v="0.16000000000000003"/>
  </r>
  <r>
    <x v="3"/>
    <d v="2014-09-21T00:00:00"/>
    <s v="Oven"/>
    <s v="Ron Goodman"/>
    <n v="500"/>
    <n v="495"/>
    <n v="1.0000000000000009E-2"/>
  </r>
  <r>
    <x v="3"/>
    <d v="2014-09-22T00:00:00"/>
    <s v="Microwave"/>
    <s v="Barbara Turner"/>
    <n v="80"/>
    <n v="76"/>
    <n v="5.0000000000000044E-2"/>
  </r>
  <r>
    <x v="0"/>
    <d v="2014-09-22T00:00:00"/>
    <s v="Coffee grinder"/>
    <s v="Julia Hurren"/>
    <n v="70"/>
    <n v="59"/>
    <n v="0.15714285714285714"/>
  </r>
  <r>
    <x v="3"/>
    <d v="2014-09-22T00:00:00"/>
    <s v="Toaster"/>
    <s v="David Shiner"/>
    <n v="50"/>
    <n v="50"/>
    <n v="0"/>
  </r>
  <r>
    <x v="3"/>
    <d v="2014-09-23T00:00:00"/>
    <s v="Ceiling fan"/>
    <s v="James Stephen"/>
    <n v="150"/>
    <n v="110"/>
    <n v="0.26666666666666672"/>
  </r>
  <r>
    <x v="1"/>
    <d v="2014-09-23T00:00:00"/>
    <s v="Dishwasher"/>
    <s v="Christopher Griffith"/>
    <n v="500"/>
    <n v="485"/>
    <n v="3.0000000000000027E-2"/>
  </r>
  <r>
    <x v="0"/>
    <d v="2014-09-23T00:00:00"/>
    <s v="Dishwasher"/>
    <s v="Rachel Howard"/>
    <n v="500"/>
    <n v="480"/>
    <n v="4.0000000000000036E-2"/>
  </r>
  <r>
    <x v="1"/>
    <d v="2014-09-23T00:00:00"/>
    <s v="Dishwasher"/>
    <s v="Richard Rowe"/>
    <n v="500"/>
    <n v="475"/>
    <n v="5.0000000000000044E-2"/>
  </r>
  <r>
    <x v="3"/>
    <d v="2014-09-24T00:00:00"/>
    <s v="Vacuum Cleaner"/>
    <s v="Frank Cowden"/>
    <n v="250"/>
    <n v="198"/>
    <n v="0.20799999999999996"/>
  </r>
  <r>
    <x v="1"/>
    <d v="2014-09-25T00:00:00"/>
    <s v="Vacuum Cleaner"/>
    <s v="Constance Tidey"/>
    <n v="250"/>
    <n v="248"/>
    <n v="8.0000000000000071E-3"/>
  </r>
  <r>
    <x v="0"/>
    <d v="2014-09-26T00:00:00"/>
    <s v="Vacuum Cleaner"/>
    <s v="Abdul Heywood"/>
    <n v="250"/>
    <n v="230"/>
    <n v="7.999999999999996E-2"/>
  </r>
  <r>
    <x v="3"/>
    <d v="2014-09-28T00:00:00"/>
    <s v="Iron"/>
    <s v="Chandrakant Atkins"/>
    <n v="30"/>
    <n v="27"/>
    <n v="9.9999999999999978E-2"/>
  </r>
  <r>
    <x v="1"/>
    <d v="2014-09-28T00:00:00"/>
    <s v="Microwave"/>
    <s v="Zhan Whitfield"/>
    <n v="80"/>
    <n v="66"/>
    <n v="0.17500000000000004"/>
  </r>
  <r>
    <x v="2"/>
    <d v="2014-09-29T00:00:00"/>
    <s v="Ceiling fan"/>
    <s v="Colin Patel"/>
    <n v="150"/>
    <n v="138"/>
    <n v="7.999999999999996E-2"/>
  </r>
  <r>
    <x v="3"/>
    <d v="2014-10-04T00:00:00"/>
    <s v="Blender"/>
    <s v="Kevin Styles"/>
    <n v="50"/>
    <n v="41"/>
    <n v="0.18000000000000005"/>
  </r>
  <r>
    <x v="2"/>
    <d v="2014-10-05T00:00:00"/>
    <s v="Ceiling fan"/>
    <s v="Mark Searle"/>
    <n v="150"/>
    <n v="105"/>
    <n v="0.30000000000000004"/>
  </r>
  <r>
    <x v="2"/>
    <d v="2014-10-06T00:00:00"/>
    <s v="Blender"/>
    <s v="Francis Hughes"/>
    <n v="50"/>
    <n v="50"/>
    <n v="0"/>
  </r>
  <r>
    <x v="1"/>
    <d v="2014-10-06T00:00:00"/>
    <s v="Microwave"/>
    <s v="David Amos"/>
    <n v="80"/>
    <n v="60"/>
    <n v="0.25"/>
  </r>
  <r>
    <x v="1"/>
    <d v="2014-10-08T00:00:00"/>
    <s v="Refrigerator"/>
    <s v="Marie Hewitt"/>
    <n v="1000"/>
    <n v="850"/>
    <n v="0.15000000000000002"/>
  </r>
  <r>
    <x v="1"/>
    <d v="2014-10-11T00:00:00"/>
    <s v="Vacuum Cleaner"/>
    <s v="Roy Connelly"/>
    <n v="250"/>
    <n v="200"/>
    <n v="0.19999999999999996"/>
  </r>
  <r>
    <x v="2"/>
    <d v="2014-10-13T00:00:00"/>
    <s v="Blender"/>
    <s v="Stephen MacGregor"/>
    <n v="50"/>
    <n v="49"/>
    <n v="2.0000000000000018E-2"/>
  </r>
  <r>
    <x v="1"/>
    <d v="2014-10-14T00:00:00"/>
    <s v="Air conditioner"/>
    <s v="Frances Weller"/>
    <n v="700"/>
    <n v="574"/>
    <n v="0.18000000000000005"/>
  </r>
  <r>
    <x v="3"/>
    <d v="2014-10-15T00:00:00"/>
    <s v="Toaster"/>
    <s v="Robert Arnold"/>
    <n v="50"/>
    <n v="45"/>
    <n v="9.9999999999999978E-2"/>
  </r>
  <r>
    <x v="1"/>
    <d v="2014-10-16T00:00:00"/>
    <s v="Vacuum Cleaner"/>
    <s v="Barbara McDevitt"/>
    <n v="250"/>
    <n v="73"/>
    <n v="0.70799999999999996"/>
  </r>
  <r>
    <x v="3"/>
    <d v="2014-10-16T00:00:00"/>
    <s v="Microwave"/>
    <s v="Arthur Carley"/>
    <n v="80"/>
    <n v="62"/>
    <n v="0.22499999999999998"/>
  </r>
  <r>
    <x v="0"/>
    <d v="2014-10-18T00:00:00"/>
    <s v="Toaster"/>
    <s v="Richard Allnutt"/>
    <n v="50"/>
    <n v="43"/>
    <n v="0.14000000000000001"/>
  </r>
  <r>
    <x v="2"/>
    <d v="2014-10-19T00:00:00"/>
    <s v="Ceiling fan"/>
    <s v="David Gow"/>
    <n v="150"/>
    <n v="117"/>
    <n v="0.21999999999999997"/>
  </r>
  <r>
    <x v="1"/>
    <d v="2014-10-19T00:00:00"/>
    <s v="Refrigerator"/>
    <s v="Darren Brooks"/>
    <n v="1000"/>
    <n v="910"/>
    <n v="8.9999999999999969E-2"/>
  </r>
  <r>
    <x v="1"/>
    <d v="2014-10-19T00:00:00"/>
    <s v="Microwave"/>
    <s v="Mark Sayer"/>
    <n v="80"/>
    <n v="74"/>
    <n v="7.4999999999999956E-2"/>
  </r>
  <r>
    <x v="1"/>
    <d v="2014-10-20T00:00:00"/>
    <s v="Air conditioner"/>
    <s v="Susan Reay"/>
    <n v="700"/>
    <n v="553"/>
    <n v="0.20999999999999996"/>
  </r>
  <r>
    <x v="0"/>
    <d v="2014-10-20T00:00:00"/>
    <s v="Oven"/>
    <s v="Paul Salmon"/>
    <n v="500"/>
    <n v="495"/>
    <n v="1.0000000000000009E-2"/>
  </r>
  <r>
    <x v="1"/>
    <d v="2014-10-21T00:00:00"/>
    <s v="Washing Machine"/>
    <s v="Nicola Hewitt"/>
    <n v="800"/>
    <n v="480"/>
    <n v="0.4"/>
  </r>
  <r>
    <x v="3"/>
    <d v="2014-10-22T00:00:00"/>
    <s v="Ceiling fan"/>
    <s v="Kate Nash"/>
    <n v="150"/>
    <n v="108"/>
    <n v="0.28000000000000003"/>
  </r>
  <r>
    <x v="0"/>
    <d v="2014-10-22T00:00:00"/>
    <s v="Iron"/>
    <s v="Simon Snape"/>
    <n v="30"/>
    <n v="26"/>
    <n v="0.1333333333333333"/>
  </r>
  <r>
    <x v="1"/>
    <d v="2014-10-23T00:00:00"/>
    <s v="Dishwasher"/>
    <s v="Marcus Jacob"/>
    <n v="500"/>
    <n v="405"/>
    <n v="0.18999999999999995"/>
  </r>
  <r>
    <x v="2"/>
    <d v="2014-10-25T00:00:00"/>
    <s v="Washing Machine"/>
    <s v="Glen Campbell"/>
    <n v="800"/>
    <n v="488"/>
    <n v="0.39"/>
  </r>
  <r>
    <x v="1"/>
    <d v="2014-10-27T00:00:00"/>
    <s v="Oven"/>
    <s v="Basil Bain"/>
    <n v="500"/>
    <n v="495"/>
    <n v="1.0000000000000009E-2"/>
  </r>
  <r>
    <x v="2"/>
    <d v="2014-10-27T00:00:00"/>
    <s v="Air conditioner"/>
    <s v="Sharon Hubble"/>
    <n v="700"/>
    <n v="700"/>
    <n v="0"/>
  </r>
  <r>
    <x v="1"/>
    <d v="2014-10-28T00:00:00"/>
    <s v="Oven"/>
    <s v="Philip Dewar"/>
    <n v="500"/>
    <n v="500"/>
    <n v="0"/>
  </r>
  <r>
    <x v="3"/>
    <d v="2014-10-29T00:00:00"/>
    <s v="Air conditioner"/>
    <s v="Heather McGill"/>
    <n v="700"/>
    <n v="700"/>
    <n v="0"/>
  </r>
  <r>
    <x v="1"/>
    <d v="2014-10-29T00:00:00"/>
    <s v="Microwave"/>
    <s v="Paul Mannion"/>
    <n v="80"/>
    <n v="70"/>
    <n v="0.125"/>
  </r>
  <r>
    <x v="2"/>
    <d v="2014-10-29T00:00:00"/>
    <s v="Refrigerator"/>
    <s v="Mary Mitchell"/>
    <n v="1000"/>
    <n v="1000"/>
    <n v="0"/>
  </r>
  <r>
    <x v="2"/>
    <d v="2014-11-02T00:00:00"/>
    <s v="Washing Machine"/>
    <s v="Edward Jenkins"/>
    <n v="800"/>
    <n v="712"/>
    <n v="0.10999999999999999"/>
  </r>
  <r>
    <x v="3"/>
    <d v="2014-11-03T00:00:00"/>
    <s v="Ceiling fan"/>
    <s v="Robin Hall"/>
    <n v="150"/>
    <n v="150"/>
    <n v="0"/>
  </r>
  <r>
    <x v="0"/>
    <d v="2014-11-03T00:00:00"/>
    <s v="Toaster"/>
    <s v="Basil Nolan"/>
    <n v="50"/>
    <n v="48"/>
    <n v="4.0000000000000036E-2"/>
  </r>
  <r>
    <x v="2"/>
    <d v="2014-11-04T00:00:00"/>
    <s v="Iron"/>
    <s v="Rose Rowntree"/>
    <n v="30"/>
    <n v="26"/>
    <n v="0.1333333333333333"/>
  </r>
  <r>
    <x v="3"/>
    <d v="2014-11-05T00:00:00"/>
    <s v="Dishwasher"/>
    <s v="George Stevenson"/>
    <n v="500"/>
    <n v="390"/>
    <n v="0.21999999999999997"/>
  </r>
  <r>
    <x v="3"/>
    <d v="2014-11-06T00:00:00"/>
    <s v="Air conditioner"/>
    <s v="Kevin Styles"/>
    <n v="700"/>
    <n v="651"/>
    <n v="6.9999999999999951E-2"/>
  </r>
  <r>
    <x v="1"/>
    <d v="2014-11-07T00:00:00"/>
    <s v="Microwave"/>
    <s v="Ryan Goad"/>
    <n v="80"/>
    <n v="78"/>
    <n v="2.5000000000000022E-2"/>
  </r>
  <r>
    <x v="1"/>
    <d v="2014-11-08T00:00:00"/>
    <s v="Microwave"/>
    <s v="Francis Hall"/>
    <n v="80"/>
    <n v="66"/>
    <n v="0.17500000000000004"/>
  </r>
  <r>
    <x v="0"/>
    <d v="2014-11-11T00:00:00"/>
    <s v="Blender"/>
    <s v="Stephen Carlin"/>
    <n v="50"/>
    <n v="50"/>
    <n v="0"/>
  </r>
  <r>
    <x v="0"/>
    <d v="2014-11-13T00:00:00"/>
    <s v="Blender"/>
    <s v="Stephen Carlin"/>
    <n v="50"/>
    <n v="40"/>
    <n v="0.19999999999999996"/>
  </r>
  <r>
    <x v="3"/>
    <d v="2014-11-14T00:00:00"/>
    <s v="Toaster"/>
    <s v="Richard Nash"/>
    <n v="50"/>
    <n v="44"/>
    <n v="0.12"/>
  </r>
  <r>
    <x v="2"/>
    <d v="2014-11-15T00:00:00"/>
    <s v="Washing Machine"/>
    <s v="Gary Shaw"/>
    <n v="800"/>
    <n v="504"/>
    <n v="0.37"/>
  </r>
  <r>
    <x v="1"/>
    <d v="2014-11-15T00:00:00"/>
    <s v="Iron"/>
    <s v="Gillian Crawley"/>
    <n v="30"/>
    <n v="21"/>
    <n v="0.30000000000000004"/>
  </r>
  <r>
    <x v="1"/>
    <d v="2014-11-16T00:00:00"/>
    <s v="Washing Machine"/>
    <s v="Valerie Pereira"/>
    <n v="800"/>
    <n v="760"/>
    <n v="5.0000000000000044E-2"/>
  </r>
  <r>
    <x v="3"/>
    <d v="2014-11-18T00:00:00"/>
    <s v="Toaster"/>
    <s v="John Osborne"/>
    <n v="50"/>
    <n v="48"/>
    <n v="4.0000000000000036E-2"/>
  </r>
  <r>
    <x v="0"/>
    <d v="2014-11-19T00:00:00"/>
    <s v="Refrigerator"/>
    <s v="Alison Lazar"/>
    <n v="1000"/>
    <n v="800"/>
    <n v="0.19999999999999996"/>
  </r>
  <r>
    <x v="1"/>
    <d v="2014-11-20T00:00:00"/>
    <s v="Refrigerator"/>
    <s v="Dermot Bailey"/>
    <n v="1000"/>
    <n v="880"/>
    <n v="0.12"/>
  </r>
  <r>
    <x v="1"/>
    <d v="2014-11-20T00:00:00"/>
    <s v="Blender"/>
    <s v="Kelly Owen"/>
    <n v="50"/>
    <n v="48"/>
    <n v="4.0000000000000036E-2"/>
  </r>
  <r>
    <x v="1"/>
    <d v="2014-11-20T00:00:00"/>
    <s v="Washing Machine"/>
    <s v="Victoria Sherwin"/>
    <n v="800"/>
    <n v="480"/>
    <n v="0.4"/>
  </r>
  <r>
    <x v="2"/>
    <d v="2014-11-20T00:00:00"/>
    <s v="Refrigerator"/>
    <s v="David Gow"/>
    <n v="1000"/>
    <n v="880"/>
    <n v="0.12"/>
  </r>
  <r>
    <x v="0"/>
    <d v="2014-11-21T00:00:00"/>
    <s v="Microwave"/>
    <s v="Margaret Buck"/>
    <n v="80"/>
    <n v="75"/>
    <n v="6.25E-2"/>
  </r>
  <r>
    <x v="0"/>
    <d v="2014-11-21T00:00:00"/>
    <s v="Refrigerator"/>
    <s v="Jacqueline Green"/>
    <n v="1000"/>
    <n v="600"/>
    <n v="0.4"/>
  </r>
  <r>
    <x v="1"/>
    <d v="2014-11-21T00:00:00"/>
    <s v="Ceiling fan"/>
    <s v="David Hubble"/>
    <n v="150"/>
    <n v="119"/>
    <n v="0.20666666666666667"/>
  </r>
  <r>
    <x v="2"/>
    <d v="2014-11-22T00:00:00"/>
    <s v="Air conditioner"/>
    <s v="Denise Docherty"/>
    <n v="700"/>
    <n v="693"/>
    <n v="1.0000000000000009E-2"/>
  </r>
  <r>
    <x v="2"/>
    <d v="2014-11-22T00:00:00"/>
    <s v="Iron"/>
    <s v="James Ricketts"/>
    <n v="30"/>
    <n v="22"/>
    <n v="0.26666666666666672"/>
  </r>
  <r>
    <x v="0"/>
    <d v="2014-11-24T00:00:00"/>
    <s v="Air conditioner"/>
    <s v="Stuart Brown"/>
    <n v="700"/>
    <n v="581"/>
    <n v="0.17000000000000004"/>
  </r>
  <r>
    <x v="2"/>
    <d v="2014-11-24T00:00:00"/>
    <s v="Oven"/>
    <s v="Stuart Hunter"/>
    <n v="500"/>
    <n v="490"/>
    <n v="2.0000000000000018E-2"/>
  </r>
  <r>
    <x v="1"/>
    <d v="2014-11-24T00:00:00"/>
    <s v="Dishwasher"/>
    <s v="Christopher Martin"/>
    <n v="500"/>
    <n v="370"/>
    <n v="0.26"/>
  </r>
  <r>
    <x v="2"/>
    <d v="2014-11-24T00:00:00"/>
    <s v="Blender"/>
    <s v="Carl Snape"/>
    <n v="50"/>
    <n v="38"/>
    <n v="0.24"/>
  </r>
  <r>
    <x v="0"/>
    <d v="2014-11-25T00:00:00"/>
    <s v="Vacuum Cleaner"/>
    <s v="Gary Reynolds"/>
    <n v="250"/>
    <n v="195"/>
    <n v="0.21999999999999997"/>
  </r>
  <r>
    <x v="1"/>
    <d v="2014-11-25T00:00:00"/>
    <s v="Washing Machine"/>
    <s v="David Stewart"/>
    <n v="800"/>
    <n v="760"/>
    <n v="5.0000000000000044E-2"/>
  </r>
  <r>
    <x v="0"/>
    <d v="2014-11-26T00:00:00"/>
    <s v="Vacuum Cleaner"/>
    <s v="Gillian Allnutt"/>
    <n v="250"/>
    <n v="243"/>
    <n v="2.8000000000000025E-2"/>
  </r>
  <r>
    <x v="3"/>
    <d v="2014-11-27T00:00:00"/>
    <s v="Washing Machine"/>
    <s v="Richard Oliver"/>
    <n v="800"/>
    <n v="624"/>
    <n v="0.21999999999999997"/>
  </r>
  <r>
    <x v="2"/>
    <d v="2014-11-27T00:00:00"/>
    <s v="Coffee grinder"/>
    <s v="Colin Patel"/>
    <n v="70"/>
    <n v="67"/>
    <n v="4.2857142857142816E-2"/>
  </r>
  <r>
    <x v="0"/>
    <d v="2014-11-27T00:00:00"/>
    <s v="Toaster"/>
    <s v="Lisa Manning"/>
    <n v="50"/>
    <n v="45"/>
    <n v="9.9999999999999978E-2"/>
  </r>
  <r>
    <x v="1"/>
    <d v="2014-11-27T00:00:00"/>
    <s v="Blender"/>
    <s v="Rachel Blane"/>
    <n v="50"/>
    <n v="36"/>
    <n v="0.28000000000000003"/>
  </r>
  <r>
    <x v="1"/>
    <d v="2014-11-29T00:00:00"/>
    <s v="Ceiling fan"/>
    <s v="Peter Kelly"/>
    <n v="150"/>
    <n v="135"/>
    <n v="9.9999999999999978E-2"/>
  </r>
  <r>
    <x v="1"/>
    <d v="2014-11-29T00:00:00"/>
    <s v="Oven"/>
    <s v="Charles Ali"/>
    <n v="500"/>
    <n v="500"/>
    <n v="0"/>
  </r>
  <r>
    <x v="1"/>
    <d v="2014-12-02T00:00:00"/>
    <s v="Blender"/>
    <s v="Peter Kelly"/>
    <n v="50"/>
    <n v="41"/>
    <n v="0.18000000000000005"/>
  </r>
  <r>
    <x v="0"/>
    <d v="2014-12-03T00:00:00"/>
    <s v="Microwave"/>
    <s v="Abdul Heywood"/>
    <n v="80"/>
    <n v="64"/>
    <n v="0.19999999999999996"/>
  </r>
  <r>
    <x v="1"/>
    <d v="2014-12-03T00:00:00"/>
    <s v="Washing Machine"/>
    <s v="Philip Sutherland"/>
    <n v="800"/>
    <n v="608"/>
    <n v="0.24"/>
  </r>
  <r>
    <x v="2"/>
    <d v="2014-12-04T00:00:00"/>
    <s v="Toaster"/>
    <s v="Gary Shaw"/>
    <n v="50"/>
    <n v="39"/>
    <n v="0.21999999999999997"/>
  </r>
  <r>
    <x v="1"/>
    <d v="2014-12-04T00:00:00"/>
    <s v="Iron"/>
    <s v="Stephen Muhammad"/>
    <n v="30"/>
    <n v="24"/>
    <n v="0.19999999999999996"/>
  </r>
  <r>
    <x v="1"/>
    <d v="2014-12-05T00:00:00"/>
    <s v="Blender"/>
    <s v="Christopher Hurren"/>
    <n v="50"/>
    <n v="38"/>
    <n v="0.24"/>
  </r>
  <r>
    <x v="1"/>
    <d v="2014-12-06T00:00:00"/>
    <s v="Oven"/>
    <s v="Ian Borowski"/>
    <n v="500"/>
    <n v="500"/>
    <n v="0"/>
  </r>
  <r>
    <x v="2"/>
    <d v="2014-12-08T00:00:00"/>
    <s v="Dishwasher"/>
    <s v="Sophie Petersen"/>
    <n v="500"/>
    <n v="365"/>
    <n v="0.27"/>
  </r>
  <r>
    <x v="1"/>
    <d v="2014-12-11T00:00:00"/>
    <s v="Vacuum Cleaner"/>
    <s v="Alexandra Wright"/>
    <n v="250"/>
    <n v="248"/>
    <n v="8.0000000000000071E-3"/>
  </r>
  <r>
    <x v="2"/>
    <d v="2014-12-11T00:00:00"/>
    <s v="Refrigerator"/>
    <s v="Martin Birch"/>
    <n v="1000"/>
    <n v="670"/>
    <n v="0.32999999999999996"/>
  </r>
  <r>
    <x v="0"/>
    <d v="2014-12-12T00:00:00"/>
    <s v="Dishwasher"/>
    <s v="Cheryl Glover"/>
    <n v="500"/>
    <n v="425"/>
    <n v="0.15000000000000002"/>
  </r>
  <r>
    <x v="2"/>
    <d v="2014-12-12T00:00:00"/>
    <s v="Oven"/>
    <s v="David Johnson"/>
    <n v="500"/>
    <n v="500"/>
    <n v="0"/>
  </r>
  <r>
    <x v="2"/>
    <d v="2014-12-12T00:00:00"/>
    <s v="Dishwasher"/>
    <s v="Suzanna Davies"/>
    <n v="500"/>
    <n v="495"/>
    <n v="1.0000000000000009E-2"/>
  </r>
  <r>
    <x v="2"/>
    <d v="2014-12-12T00:00:00"/>
    <s v="Air conditioner"/>
    <s v="Anthony Green"/>
    <n v="700"/>
    <n v="693"/>
    <n v="1.0000000000000009E-2"/>
  </r>
  <r>
    <x v="1"/>
    <d v="2014-12-13T00:00:00"/>
    <s v="Iron"/>
    <s v="Heather Murray"/>
    <n v="30"/>
    <n v="30"/>
    <n v="0"/>
  </r>
  <r>
    <x v="3"/>
    <d v="2014-12-14T00:00:00"/>
    <s v="Coffee grinder"/>
    <s v="Stephen James"/>
    <n v="70"/>
    <n v="56"/>
    <n v="0.19999999999999996"/>
  </r>
  <r>
    <x v="1"/>
    <d v="2014-12-14T00:00:00"/>
    <s v="Toaster"/>
    <s v="Andrew Phillips"/>
    <n v="50"/>
    <n v="47"/>
    <n v="6.0000000000000053E-2"/>
  </r>
  <r>
    <x v="3"/>
    <d v="2014-12-15T00:00:00"/>
    <s v="Microwave"/>
    <s v="Barbara Turner"/>
    <n v="80"/>
    <n v="56"/>
    <n v="0.30000000000000004"/>
  </r>
  <r>
    <x v="1"/>
    <d v="2014-12-16T00:00:00"/>
    <s v="Dishwasher"/>
    <s v="Anthony Rothery"/>
    <n v="500"/>
    <n v="465"/>
    <n v="6.9999999999999951E-2"/>
  </r>
  <r>
    <x v="0"/>
    <d v="2014-12-16T00:00:00"/>
    <s v="Microwave"/>
    <s v="Margaret Buck"/>
    <n v="80"/>
    <n v="60"/>
    <n v="0.25"/>
  </r>
  <r>
    <x v="1"/>
    <d v="2014-12-16T00:00:00"/>
    <s v="Air conditioner"/>
    <s v="Maureen Haymes"/>
    <n v="700"/>
    <n v="672"/>
    <n v="4.0000000000000036E-2"/>
  </r>
  <r>
    <x v="1"/>
    <d v="2014-12-19T00:00:00"/>
    <s v="Iron"/>
    <s v="Daniel Henderson"/>
    <n v="30"/>
    <n v="23"/>
    <n v="0.23333333333333328"/>
  </r>
  <r>
    <x v="0"/>
    <d v="2014-12-20T00:00:00"/>
    <s v="Coffee grinder"/>
    <s v="Ian Grant"/>
    <n v="70"/>
    <n v="54"/>
    <n v="0.22857142857142854"/>
  </r>
  <r>
    <x v="3"/>
    <d v="2014-12-22T00:00:00"/>
    <s v="Refrigerator"/>
    <s v="Saffron Cruse"/>
    <n v="1000"/>
    <n v="690"/>
    <n v="0.31000000000000005"/>
  </r>
  <r>
    <x v="1"/>
    <d v="2014-12-25T00:00:00"/>
    <s v="Refrigerator"/>
    <s v="Dermot Bailey"/>
    <n v="1000"/>
    <n v="580"/>
    <n v="0.42000000000000004"/>
  </r>
  <r>
    <x v="3"/>
    <d v="2014-12-29T00:00:00"/>
    <s v="Microwave"/>
    <s v="Lesleyann Pope"/>
    <n v="80"/>
    <n v="69"/>
    <n v="0.13749999999999996"/>
  </r>
  <r>
    <x v="2"/>
    <d v="2014-12-31T00:00:00"/>
    <s v="Air conditioner"/>
    <s v="Martin Gee"/>
    <n v="700"/>
    <n v="693"/>
    <n v="1.0000000000000009E-2"/>
  </r>
  <r>
    <x v="1"/>
    <d v="2015-01-01T00:00:00"/>
    <s v="Blender"/>
    <s v="Marek Kwiatkowski"/>
    <n v="50"/>
    <n v="31"/>
    <n v="0.38"/>
  </r>
  <r>
    <x v="0"/>
    <d v="2015-01-01T00:00:00"/>
    <s v="Ceiling fan"/>
    <s v="Bruce McPhee"/>
    <n v="150"/>
    <n v="143"/>
    <n v="4.6666666666666634E-2"/>
  </r>
  <r>
    <x v="0"/>
    <d v="2015-01-01T00:00:00"/>
    <s v="Vacuum Cleaner"/>
    <s v="Ronald Curtis"/>
    <n v="250"/>
    <n v="220"/>
    <n v="0.12"/>
  </r>
  <r>
    <x v="0"/>
    <d v="2015-01-02T00:00:00"/>
    <s v="Dishwasher"/>
    <s v="Andrew Harris"/>
    <n v="500"/>
    <n v="305"/>
    <n v="0.39"/>
  </r>
  <r>
    <x v="0"/>
    <d v="2015-01-02T00:00:00"/>
    <s v="Microwave"/>
    <s v="Zoe Munday"/>
    <n v="80"/>
    <n v="70"/>
    <n v="0.125"/>
  </r>
  <r>
    <x v="2"/>
    <d v="2015-01-04T00:00:00"/>
    <s v="Coffee grinder"/>
    <s v="Stephen MacGregor"/>
    <n v="70"/>
    <n v="64"/>
    <n v="8.5714285714285743E-2"/>
  </r>
  <r>
    <x v="2"/>
    <d v="2015-01-05T00:00:00"/>
    <s v="Oven"/>
    <s v="John Jenkins"/>
    <n v="500"/>
    <n v="490"/>
    <n v="2.0000000000000018E-2"/>
  </r>
  <r>
    <x v="2"/>
    <d v="2015-01-06T00:00:00"/>
    <s v="Dishwasher"/>
    <s v="Kenneth Walter"/>
    <n v="500"/>
    <n v="320"/>
    <n v="0.36"/>
  </r>
  <r>
    <x v="1"/>
    <d v="2015-01-07T00:00:00"/>
    <s v="Air conditioner"/>
    <s v="Diane Batty"/>
    <n v="700"/>
    <n v="665"/>
    <n v="5.0000000000000044E-2"/>
  </r>
  <r>
    <x v="1"/>
    <d v="2015-01-08T00:00:00"/>
    <s v="Toaster"/>
    <s v="Frank Murray"/>
    <n v="50"/>
    <n v="48"/>
    <n v="4.0000000000000036E-2"/>
  </r>
  <r>
    <x v="3"/>
    <d v="2015-01-08T00:00:00"/>
    <s v="Coffee grinder"/>
    <s v="Douglas Davies"/>
    <n v="70"/>
    <n v="66"/>
    <n v="5.7142857142857162E-2"/>
  </r>
  <r>
    <x v="2"/>
    <d v="2015-01-08T00:00:00"/>
    <s v="Coffee grinder"/>
    <s v="Selwyn Kitching"/>
    <n v="70"/>
    <n v="59"/>
    <n v="0.15714285714285714"/>
  </r>
  <r>
    <x v="2"/>
    <d v="2015-01-09T00:00:00"/>
    <s v="Oven"/>
    <s v="William Martin"/>
    <n v="500"/>
    <n v="495"/>
    <n v="1.0000000000000009E-2"/>
  </r>
  <r>
    <x v="2"/>
    <d v="2015-01-10T00:00:00"/>
    <s v="Blender"/>
    <s v="Geoffrey Patel"/>
    <n v="50"/>
    <n v="38"/>
    <n v="0.24"/>
  </r>
  <r>
    <x v="1"/>
    <d v="2015-01-10T00:00:00"/>
    <s v="Dishwasher"/>
    <s v="Lucy Downs"/>
    <n v="500"/>
    <n v="420"/>
    <n v="0.16000000000000003"/>
  </r>
  <r>
    <x v="3"/>
    <d v="2015-01-12T00:00:00"/>
    <s v="Toaster"/>
    <s v="Glenys Muhammad"/>
    <n v="50"/>
    <n v="33"/>
    <n v="0.33999999999999997"/>
  </r>
  <r>
    <x v="1"/>
    <d v="2015-01-14T00:00:00"/>
    <s v="Washing Machine"/>
    <s v="Diane Batty"/>
    <n v="800"/>
    <n v="776"/>
    <n v="3.0000000000000027E-2"/>
  </r>
  <r>
    <x v="3"/>
    <d v="2015-01-15T00:00:00"/>
    <s v="Oven"/>
    <s v="Lesleyann Pope"/>
    <n v="500"/>
    <n v="500"/>
    <n v="0"/>
  </r>
  <r>
    <x v="2"/>
    <d v="2015-01-15T00:00:00"/>
    <s v="Iron"/>
    <s v="Mark Brook"/>
    <n v="30"/>
    <n v="29"/>
    <n v="3.3333333333333326E-2"/>
  </r>
  <r>
    <x v="3"/>
    <d v="2015-01-16T00:00:00"/>
    <s v="Iron"/>
    <s v="Amelia Scott"/>
    <n v="30"/>
    <n v="30"/>
    <n v="0"/>
  </r>
  <r>
    <x v="1"/>
    <d v="2015-01-18T00:00:00"/>
    <s v="Blender"/>
    <s v="Kevin Ross"/>
    <n v="50"/>
    <n v="50"/>
    <n v="0"/>
  </r>
  <r>
    <x v="1"/>
    <d v="2015-01-18T00:00:00"/>
    <s v="Toaster"/>
    <s v="Susan Reay"/>
    <n v="50"/>
    <n v="31"/>
    <n v="0.38"/>
  </r>
  <r>
    <x v="1"/>
    <d v="2015-01-18T00:00:00"/>
    <s v="Blender"/>
    <s v="Tom Clark"/>
    <n v="50"/>
    <n v="37"/>
    <n v="0.26"/>
  </r>
  <r>
    <x v="2"/>
    <d v="2015-01-18T00:00:00"/>
    <s v="Blender"/>
    <s v="Anthony Green"/>
    <n v="50"/>
    <n v="36"/>
    <n v="0.28000000000000003"/>
  </r>
  <r>
    <x v="3"/>
    <d v="2015-01-20T00:00:00"/>
    <s v="Microwave"/>
    <s v="Kevin Styles"/>
    <n v="80"/>
    <n v="75"/>
    <n v="6.25E-2"/>
  </r>
  <r>
    <x v="1"/>
    <d v="2015-01-22T00:00:00"/>
    <s v="Oven"/>
    <s v="Cordia Alston"/>
    <n v="500"/>
    <n v="495"/>
    <n v="1.0000000000000009E-2"/>
  </r>
  <r>
    <x v="1"/>
    <d v="2015-01-22T00:00:00"/>
    <s v="Refrigerator"/>
    <s v="Rita Hill"/>
    <n v="1000"/>
    <n v="970"/>
    <n v="3.0000000000000027E-2"/>
  </r>
  <r>
    <x v="1"/>
    <d v="2015-01-23T00:00:00"/>
    <s v="Vacuum Cleaner"/>
    <s v="Michael Toy"/>
    <n v="250"/>
    <n v="160"/>
    <n v="0.36"/>
  </r>
  <r>
    <x v="2"/>
    <d v="2015-01-23T00:00:00"/>
    <s v="Iron"/>
    <s v="Timothy Fraser"/>
    <n v="30"/>
    <n v="20"/>
    <n v="0.33333333333333337"/>
  </r>
  <r>
    <x v="1"/>
    <d v="2015-01-26T00:00:00"/>
    <s v="Microwave"/>
    <s v="Gustavo Taiwo"/>
    <n v="80"/>
    <n v="58"/>
    <n v="0.27500000000000002"/>
  </r>
  <r>
    <x v="2"/>
    <d v="2015-01-27T00:00:00"/>
    <s v="Blender"/>
    <s v="Christopher Snape"/>
    <n v="50"/>
    <n v="42"/>
    <n v="0.16000000000000003"/>
  </r>
  <r>
    <x v="3"/>
    <d v="2015-01-27T00:00:00"/>
    <s v="Air conditioner"/>
    <s v="Derek Anderson"/>
    <n v="700"/>
    <n v="665"/>
    <n v="5.0000000000000044E-2"/>
  </r>
  <r>
    <x v="2"/>
    <d v="2015-01-27T00:00:00"/>
    <s v="Coffee grinder"/>
    <s v="Neil McAvoy"/>
    <n v="70"/>
    <n v="32"/>
    <n v="0.54285714285714293"/>
  </r>
  <r>
    <x v="1"/>
    <d v="2015-01-28T00:00:00"/>
    <s v="Ceiling fan"/>
    <s v="Alexandra Wright"/>
    <n v="150"/>
    <n v="101"/>
    <n v="0.32666666666666666"/>
  </r>
  <r>
    <x v="0"/>
    <d v="2015-01-29T00:00:00"/>
    <s v="Ceiling fan"/>
    <s v="David Finnie"/>
    <n v="150"/>
    <n v="140"/>
    <n v="6.6666666666666652E-2"/>
  </r>
  <r>
    <x v="0"/>
    <d v="2015-01-29T00:00:00"/>
    <s v="Dishwasher"/>
    <s v="James Anthony"/>
    <n v="500"/>
    <n v="450"/>
    <n v="9.9999999999999978E-2"/>
  </r>
  <r>
    <x v="3"/>
    <d v="2015-01-29T00:00:00"/>
    <s v="Ceiling fan"/>
    <s v="Shelley Lock"/>
    <n v="150"/>
    <n v="116"/>
    <n v="0.22666666666666668"/>
  </r>
  <r>
    <x v="1"/>
    <d v="2015-01-29T00:00:00"/>
    <s v="Toaster"/>
    <s v="Barbara Scott"/>
    <n v="50"/>
    <n v="38"/>
    <n v="0.24"/>
  </r>
  <r>
    <x v="1"/>
    <d v="2015-01-30T00:00:00"/>
    <s v="Oven"/>
    <s v="Allyson Parker"/>
    <n v="500"/>
    <n v="490"/>
    <n v="2.0000000000000018E-2"/>
  </r>
  <r>
    <x v="1"/>
    <d v="2015-01-31T00:00:00"/>
    <s v="Refrigerator"/>
    <s v="Penelope Norton"/>
    <n v="1000"/>
    <n v="970"/>
    <n v="3.0000000000000027E-2"/>
  </r>
  <r>
    <x v="2"/>
    <d v="2015-01-31T00:00:00"/>
    <s v="Dishwasher"/>
    <s v="Paul Power"/>
    <n v="500"/>
    <n v="360"/>
    <n v="0.28000000000000003"/>
  </r>
  <r>
    <x v="0"/>
    <d v="2015-02-01T00:00:00"/>
    <s v="Refrigerator"/>
    <s v="Zoe Munday"/>
    <n v="1000"/>
    <n v="580"/>
    <n v="0.42000000000000004"/>
  </r>
  <r>
    <x v="0"/>
    <d v="2015-02-01T00:00:00"/>
    <s v="Vacuum Cleaner"/>
    <s v="Julia Hammond"/>
    <n v="250"/>
    <n v="215"/>
    <n v="0.14000000000000001"/>
  </r>
  <r>
    <x v="0"/>
    <d v="2015-02-03T00:00:00"/>
    <s v="Blender"/>
    <s v="Lisa Manning"/>
    <n v="50"/>
    <n v="32"/>
    <n v="0.36"/>
  </r>
  <r>
    <x v="2"/>
    <d v="2015-02-04T00:00:00"/>
    <s v="Coffee grinder"/>
    <s v="Peter Walker"/>
    <n v="70"/>
    <n v="44"/>
    <n v="0.37142857142857144"/>
  </r>
  <r>
    <x v="1"/>
    <d v="2015-02-04T00:00:00"/>
    <s v="Air conditioner"/>
    <s v="David Walker"/>
    <n v="700"/>
    <n v="665"/>
    <n v="5.0000000000000044E-2"/>
  </r>
  <r>
    <x v="1"/>
    <d v="2015-02-04T00:00:00"/>
    <s v="Air conditioner"/>
    <s v="Hin Bragg"/>
    <n v="700"/>
    <n v="476"/>
    <n v="0.31999999999999995"/>
  </r>
  <r>
    <x v="2"/>
    <d v="2015-02-05T00:00:00"/>
    <s v="Microwave"/>
    <s v="Stephen MacGregor"/>
    <n v="80"/>
    <n v="53"/>
    <n v="0.33750000000000002"/>
  </r>
  <r>
    <x v="0"/>
    <d v="2015-02-05T00:00:00"/>
    <s v="Oven"/>
    <s v="Zoe Munday"/>
    <n v="500"/>
    <n v="495"/>
    <n v="1.0000000000000009E-2"/>
  </r>
  <r>
    <x v="2"/>
    <d v="2015-02-06T00:00:00"/>
    <s v="Air conditioner"/>
    <s v="Donald Higgs"/>
    <n v="700"/>
    <n v="448"/>
    <n v="0.36"/>
  </r>
  <r>
    <x v="1"/>
    <d v="2015-02-07T00:00:00"/>
    <s v="Washing Machine"/>
    <s v="Zulfiqar Mirza"/>
    <n v="800"/>
    <n v="576"/>
    <n v="0.28000000000000003"/>
  </r>
  <r>
    <x v="1"/>
    <d v="2015-02-07T00:00:00"/>
    <s v="Vacuum Cleaner"/>
    <s v="Rory Bullion"/>
    <n v="250"/>
    <n v="225"/>
    <n v="9.9999999999999978E-2"/>
  </r>
  <r>
    <x v="1"/>
    <d v="2015-02-09T00:00:00"/>
    <s v="Dishwasher"/>
    <s v="Lucy Downs"/>
    <n v="500"/>
    <n v="485"/>
    <n v="3.0000000000000027E-2"/>
  </r>
  <r>
    <x v="1"/>
    <d v="2015-02-09T00:00:00"/>
    <s v="Vacuum Cleaner"/>
    <s v="William Cruse"/>
    <n v="250"/>
    <n v="238"/>
    <n v="4.8000000000000043E-2"/>
  </r>
  <r>
    <x v="2"/>
    <d v="2015-02-09T00:00:00"/>
    <s v="Blender"/>
    <s v="Jeremy Percival"/>
    <n v="50"/>
    <n v="33"/>
    <n v="0.33999999999999997"/>
  </r>
  <r>
    <x v="1"/>
    <d v="2015-02-10T00:00:00"/>
    <s v="Iron"/>
    <s v="Barbara McDevitt"/>
    <n v="30"/>
    <n v="25"/>
    <n v="0.16666666666666663"/>
  </r>
  <r>
    <x v="1"/>
    <d v="2015-02-11T00:00:00"/>
    <s v="Microwave"/>
    <s v="Allyson Rush"/>
    <n v="80"/>
    <n v="50"/>
    <n v="0.375"/>
  </r>
  <r>
    <x v="1"/>
    <d v="2015-02-11T00:00:00"/>
    <s v="Washing Machine"/>
    <s v="Barbara Scott"/>
    <n v="800"/>
    <n v="744"/>
    <n v="6.9999999999999951E-2"/>
  </r>
  <r>
    <x v="2"/>
    <d v="2015-02-11T00:00:00"/>
    <s v="Vacuum Cleaner"/>
    <s v="Frank Sewell"/>
    <n v="250"/>
    <n v="168"/>
    <n v="0.32799999999999996"/>
  </r>
  <r>
    <x v="1"/>
    <d v="2015-02-12T00:00:00"/>
    <s v="Washing Machine"/>
    <s v="Frank Murray"/>
    <n v="800"/>
    <n v="680"/>
    <n v="0.15000000000000002"/>
  </r>
  <r>
    <x v="1"/>
    <d v="2015-02-14T00:00:00"/>
    <s v="Microwave"/>
    <s v="Margaret Philp"/>
    <n v="80"/>
    <n v="62"/>
    <n v="0.22499999999999998"/>
  </r>
  <r>
    <x v="1"/>
    <d v="2015-02-15T00:00:00"/>
    <s v="Blender"/>
    <s v="Richard McGrath"/>
    <n v="50"/>
    <n v="35"/>
    <n v="0.30000000000000004"/>
  </r>
  <r>
    <x v="1"/>
    <d v="2015-02-15T00:00:00"/>
    <s v="Air conditioner"/>
    <s v="Robert Payne"/>
    <n v="700"/>
    <n v="567"/>
    <n v="0.18999999999999995"/>
  </r>
  <r>
    <x v="0"/>
    <d v="2015-02-16T00:00:00"/>
    <s v="Toaster"/>
    <s v="Gillian Allnutt"/>
    <n v="50"/>
    <n v="49"/>
    <n v="2.0000000000000018E-2"/>
  </r>
  <r>
    <x v="1"/>
    <d v="2015-02-17T00:00:00"/>
    <s v="Toaster"/>
    <s v="Steven Bell"/>
    <n v="50"/>
    <n v="35"/>
    <n v="0.30000000000000004"/>
  </r>
  <r>
    <x v="2"/>
    <d v="2015-02-17T00:00:00"/>
    <s v="Washing Machine"/>
    <s v="Glen Campbell"/>
    <n v="800"/>
    <n v="608"/>
    <n v="0.24"/>
  </r>
  <r>
    <x v="2"/>
    <d v="2015-02-17T00:00:00"/>
    <s v="Microwave"/>
    <s v="Phillip Humphreys"/>
    <n v="80"/>
    <n v="78"/>
    <n v="2.5000000000000022E-2"/>
  </r>
  <r>
    <x v="0"/>
    <d v="2015-02-18T00:00:00"/>
    <s v="Washing Machine"/>
    <s v="Bruce McPhee"/>
    <n v="800"/>
    <n v="632"/>
    <n v="0.20999999999999996"/>
  </r>
  <r>
    <x v="1"/>
    <d v="2015-02-18T00:00:00"/>
    <s v="Iron"/>
    <s v="Andrew Hirst"/>
    <n v="30"/>
    <n v="20"/>
    <n v="0.33333333333333337"/>
  </r>
  <r>
    <x v="1"/>
    <d v="2015-02-19T00:00:00"/>
    <s v="Microwave"/>
    <s v="Brenda Lightfoot"/>
    <n v="80"/>
    <n v="58"/>
    <n v="0.27500000000000002"/>
  </r>
  <r>
    <x v="2"/>
    <d v="2015-02-21T00:00:00"/>
    <s v="Dishwasher"/>
    <s v="Paul Rule"/>
    <n v="500"/>
    <n v="465"/>
    <n v="6.9999999999999951E-2"/>
  </r>
  <r>
    <x v="2"/>
    <d v="2015-02-21T00:00:00"/>
    <s v="Oven"/>
    <s v="Stuart Hunter"/>
    <n v="500"/>
    <n v="500"/>
    <n v="0"/>
  </r>
  <r>
    <x v="2"/>
    <d v="2015-02-21T00:00:00"/>
    <s v="Toaster"/>
    <s v="Russell Wood"/>
    <n v="50"/>
    <n v="50"/>
    <n v="0"/>
  </r>
  <r>
    <x v="1"/>
    <d v="2015-02-23T00:00:00"/>
    <s v="Coffee grinder"/>
    <s v="Allyson Rush"/>
    <n v="70"/>
    <n v="69"/>
    <n v="1.4285714285714235E-2"/>
  </r>
  <r>
    <x v="1"/>
    <d v="2015-02-24T00:00:00"/>
    <s v="Oven"/>
    <s v="Penelope Norton"/>
    <n v="500"/>
    <n v="495"/>
    <n v="1.0000000000000009E-2"/>
  </r>
  <r>
    <x v="2"/>
    <d v="2015-02-24T00:00:00"/>
    <s v="Refrigerator"/>
    <s v="Fatima James"/>
    <n v="1000"/>
    <n v="700"/>
    <n v="0.30000000000000004"/>
  </r>
  <r>
    <x v="1"/>
    <d v="2015-02-25T00:00:00"/>
    <s v="Coffee grinder"/>
    <s v="Richard Rowe"/>
    <n v="70"/>
    <n v="68"/>
    <n v="2.8571428571428581E-2"/>
  </r>
  <r>
    <x v="1"/>
    <d v="2015-02-26T00:00:00"/>
    <s v="Vacuum Cleaner"/>
    <s v="Rory Bullion"/>
    <n v="250"/>
    <n v="155"/>
    <n v="0.38"/>
  </r>
  <r>
    <x v="1"/>
    <d v="2015-02-27T00:00:00"/>
    <s v="Oven"/>
    <s v="Francis Hall"/>
    <n v="500"/>
    <n v="500"/>
    <n v="0"/>
  </r>
  <r>
    <x v="0"/>
    <d v="2015-02-28T00:00:00"/>
    <s v="Microwave"/>
    <s v="Paul Salmon"/>
    <n v="80"/>
    <n v="74"/>
    <n v="7.4999999999999956E-2"/>
  </r>
  <r>
    <x v="1"/>
    <d v="2015-03-01T00:00:00"/>
    <s v="Washing Machine"/>
    <s v="Martin Mishra"/>
    <n v="800"/>
    <n v="784"/>
    <n v="2.0000000000000018E-2"/>
  </r>
  <r>
    <x v="1"/>
    <d v="2015-03-02T00:00:00"/>
    <s v="Air conditioner"/>
    <s v="Hin Bragg"/>
    <n v="700"/>
    <n v="434"/>
    <n v="0.38"/>
  </r>
  <r>
    <x v="2"/>
    <d v="2015-03-02T00:00:00"/>
    <s v="Microwave"/>
    <s v="Colin Lima"/>
    <n v="80"/>
    <n v="49"/>
    <n v="0.38749999999999996"/>
  </r>
  <r>
    <x v="2"/>
    <d v="2015-03-03T00:00:00"/>
    <s v="Toaster"/>
    <s v="Christine Davies"/>
    <n v="50"/>
    <n v="37"/>
    <n v="0.26"/>
  </r>
  <r>
    <x v="1"/>
    <d v="2015-03-03T00:00:00"/>
    <s v="Toaster"/>
    <s v="Valerie Brown"/>
    <n v="50"/>
    <n v="46"/>
    <n v="7.999999999999996E-2"/>
  </r>
  <r>
    <x v="2"/>
    <d v="2015-03-03T00:00:00"/>
    <s v="Air conditioner"/>
    <s v="Valerie Hook"/>
    <n v="700"/>
    <n v="448"/>
    <n v="0.36"/>
  </r>
  <r>
    <x v="0"/>
    <d v="2015-03-03T00:00:00"/>
    <s v="Coffee grinder"/>
    <s v="Ram Mathews"/>
    <n v="70"/>
    <n v="57"/>
    <n v="0.18571428571428572"/>
  </r>
  <r>
    <x v="2"/>
    <d v="2015-03-04T00:00:00"/>
    <s v="Coffee grinder"/>
    <s v="Frank Sewell"/>
    <n v="70"/>
    <n v="67"/>
    <n v="4.2857142857142816E-2"/>
  </r>
  <r>
    <x v="0"/>
    <d v="2015-03-05T00:00:00"/>
    <s v="Iron"/>
    <s v="Denise Rodgers"/>
    <n v="30"/>
    <n v="24"/>
    <n v="0.19999999999999996"/>
  </r>
  <r>
    <x v="2"/>
    <d v="2015-03-05T00:00:00"/>
    <s v="Microwave"/>
    <s v="Steven Wood"/>
    <n v="80"/>
    <n v="77"/>
    <n v="3.7499999999999978E-2"/>
  </r>
  <r>
    <x v="3"/>
    <d v="2015-03-06T00:00:00"/>
    <s v="Washing Machine"/>
    <s v="Colin Matthews"/>
    <n v="800"/>
    <n v="776"/>
    <n v="3.0000000000000027E-2"/>
  </r>
  <r>
    <x v="1"/>
    <d v="2015-03-06T00:00:00"/>
    <s v="Toaster"/>
    <s v="Emma Gibbons"/>
    <n v="50"/>
    <n v="39"/>
    <n v="0.21999999999999997"/>
  </r>
  <r>
    <x v="1"/>
    <d v="2015-03-06T00:00:00"/>
    <s v="Refrigerator"/>
    <s v="Golam Reid"/>
    <n v="1000"/>
    <n v="650"/>
    <n v="0.35"/>
  </r>
  <r>
    <x v="1"/>
    <d v="2015-03-08T00:00:00"/>
    <s v="Washing Machine"/>
    <s v="Dermot Bailey"/>
    <n v="800"/>
    <n v="744"/>
    <n v="6.9999999999999951E-2"/>
  </r>
  <r>
    <x v="2"/>
    <d v="2015-03-10T00:00:00"/>
    <s v="Air conditioner"/>
    <s v="Abdul Amos"/>
    <n v="700"/>
    <n v="462"/>
    <n v="0.33999999999999997"/>
  </r>
  <r>
    <x v="2"/>
    <d v="2015-03-11T00:00:00"/>
    <s v="Blender"/>
    <s v="Nicole Marshall"/>
    <n v="50"/>
    <n v="49"/>
    <n v="2.0000000000000018E-2"/>
  </r>
  <r>
    <x v="1"/>
    <d v="2015-03-11T00:00:00"/>
    <s v="Iron"/>
    <s v="William Collins"/>
    <n v="30"/>
    <n v="23"/>
    <n v="0.23333333333333328"/>
  </r>
  <r>
    <x v="0"/>
    <d v="2015-03-11T00:00:00"/>
    <s v="Coffee grinder"/>
    <s v="Paul Puri"/>
    <n v="70"/>
    <n v="58"/>
    <n v="0.17142857142857137"/>
  </r>
  <r>
    <x v="3"/>
    <d v="2015-03-11T00:00:00"/>
    <s v="Washing Machine"/>
    <s v="Douglas Davies"/>
    <n v="800"/>
    <n v="440"/>
    <n v="0.44999999999999996"/>
  </r>
  <r>
    <x v="1"/>
    <d v="2015-03-12T00:00:00"/>
    <s v="Air conditioner"/>
    <s v="David Isaacs"/>
    <n v="700"/>
    <n v="462"/>
    <n v="0.33999999999999997"/>
  </r>
  <r>
    <x v="3"/>
    <d v="2015-03-12T00:00:00"/>
    <s v="Air conditioner"/>
    <s v="David Salmon"/>
    <n v="700"/>
    <n v="560"/>
    <n v="0.19999999999999996"/>
  </r>
  <r>
    <x v="1"/>
    <d v="2015-03-13T00:00:00"/>
    <s v="Air conditioner"/>
    <s v="Heather Murray"/>
    <n v="700"/>
    <n v="511"/>
    <n v="0.27"/>
  </r>
  <r>
    <x v="2"/>
    <d v="2015-03-13T00:00:00"/>
    <s v="Oven"/>
    <s v="Michael Rodgers"/>
    <n v="500"/>
    <n v="495"/>
    <n v="1.0000000000000009E-2"/>
  </r>
  <r>
    <x v="0"/>
    <d v="2015-03-14T00:00:00"/>
    <s v="Oven"/>
    <s v="Catherine Rahman"/>
    <n v="500"/>
    <n v="495"/>
    <n v="1.0000000000000009E-2"/>
  </r>
  <r>
    <x v="1"/>
    <d v="2015-03-14T00:00:00"/>
    <s v="Washing Machine"/>
    <s v="Christopher Hurren"/>
    <n v="800"/>
    <n v="664"/>
    <n v="0.17000000000000004"/>
  </r>
  <r>
    <x v="0"/>
    <d v="2015-03-14T00:00:00"/>
    <s v="Coffee grinder"/>
    <s v="Richard Foy"/>
    <n v="70"/>
    <n v="45"/>
    <n v="0.3571428571428571"/>
  </r>
  <r>
    <x v="3"/>
    <d v="2015-03-14T00:00:00"/>
    <s v="Oven"/>
    <s v="Robert Salisbury"/>
    <n v="500"/>
    <n v="490"/>
    <n v="2.0000000000000018E-2"/>
  </r>
  <r>
    <x v="1"/>
    <d v="2015-03-15T00:00:00"/>
    <s v="Oven"/>
    <s v="Michael Toy"/>
    <n v="500"/>
    <n v="495"/>
    <n v="1.0000000000000009E-2"/>
  </r>
  <r>
    <x v="2"/>
    <d v="2015-03-15T00:00:00"/>
    <s v="Toaster"/>
    <s v="Barbara Langdon"/>
    <n v="50"/>
    <n v="45"/>
    <n v="9.9999999999999978E-2"/>
  </r>
  <r>
    <x v="0"/>
    <d v="2015-03-16T00:00:00"/>
    <s v="Blender"/>
    <s v="Russell Thorley"/>
    <n v="50"/>
    <n v="43"/>
    <n v="0.14000000000000001"/>
  </r>
  <r>
    <x v="1"/>
    <d v="2015-03-17T00:00:00"/>
    <s v="Coffee grinder"/>
    <s v="John Curtis"/>
    <n v="70"/>
    <n v="64"/>
    <n v="8.5714285714285743E-2"/>
  </r>
  <r>
    <x v="2"/>
    <d v="2015-03-18T00:00:00"/>
    <s v="Dishwasher"/>
    <s v="Stephen Brown"/>
    <n v="500"/>
    <n v="490"/>
    <n v="2.0000000000000018E-2"/>
  </r>
  <r>
    <x v="1"/>
    <d v="2015-03-19T00:00:00"/>
    <s v="Iron"/>
    <s v="David Romero"/>
    <n v="30"/>
    <n v="21"/>
    <n v="0.30000000000000004"/>
  </r>
  <r>
    <x v="1"/>
    <d v="2015-03-19T00:00:00"/>
    <s v="Dishwasher"/>
    <s v="Darren Brooks"/>
    <n v="500"/>
    <n v="480"/>
    <n v="4.0000000000000036E-2"/>
  </r>
  <r>
    <x v="0"/>
    <d v="2015-03-20T00:00:00"/>
    <s v="Toaster"/>
    <s v="Richard James"/>
    <n v="50"/>
    <n v="44"/>
    <n v="0.12"/>
  </r>
  <r>
    <x v="1"/>
    <d v="2015-03-20T00:00:00"/>
    <s v="Refrigerator"/>
    <s v="Nick Denny"/>
    <n v="1000"/>
    <n v="930"/>
    <n v="6.9999999999999951E-2"/>
  </r>
  <r>
    <x v="2"/>
    <d v="2015-03-20T00:00:00"/>
    <s v="Air conditioner"/>
    <s v="Tony Milner"/>
    <n v="700"/>
    <n v="644"/>
    <n v="7.999999999999996E-2"/>
  </r>
  <r>
    <x v="0"/>
    <d v="2015-03-21T00:00:00"/>
    <s v="Iron"/>
    <s v="Naeem Perry"/>
    <n v="30"/>
    <n v="20"/>
    <n v="0.33333333333333337"/>
  </r>
  <r>
    <x v="3"/>
    <d v="2015-03-22T00:00:00"/>
    <s v="Coffee grinder"/>
    <s v="Michael Lauder"/>
    <n v="70"/>
    <n v="48"/>
    <n v="0.31428571428571428"/>
  </r>
  <r>
    <x v="3"/>
    <d v="2015-03-30T00:00:00"/>
    <s v="Washing Machine"/>
    <s v="Chandrakant Atkins"/>
    <n v="800"/>
    <n v="792"/>
    <n v="1.0000000000000009E-2"/>
  </r>
  <r>
    <x v="3"/>
    <d v="2015-03-31T00:00:00"/>
    <s v="Dishwasher"/>
    <s v="Jordan Andrews"/>
    <n v="500"/>
    <n v="400"/>
    <n v="0.19999999999999996"/>
  </r>
  <r>
    <x v="0"/>
    <d v="2015-04-01T00:00:00"/>
    <s v="Air conditioner"/>
    <s v="Denise Rodgers"/>
    <n v="700"/>
    <n v="574"/>
    <n v="0.18000000000000005"/>
  </r>
  <r>
    <x v="3"/>
    <d v="2015-04-01T00:00:00"/>
    <s v="Refrigerator"/>
    <s v="Ellen Lillie"/>
    <n v="1000"/>
    <n v="680"/>
    <n v="0.31999999999999995"/>
  </r>
  <r>
    <x v="2"/>
    <d v="2015-04-01T00:00:00"/>
    <s v="Blender"/>
    <s v="Tracy Stanley"/>
    <n v="50"/>
    <n v="47"/>
    <n v="6.0000000000000053E-2"/>
  </r>
  <r>
    <x v="1"/>
    <d v="2015-04-01T00:00:00"/>
    <s v="Air conditioner"/>
    <s v="Robert Harris"/>
    <n v="700"/>
    <n v="679"/>
    <n v="3.0000000000000027E-2"/>
  </r>
  <r>
    <x v="0"/>
    <d v="2015-04-02T00:00:00"/>
    <s v="Blender"/>
    <s v="Karen Hopewell"/>
    <n v="50"/>
    <n v="46"/>
    <n v="7.999999999999996E-2"/>
  </r>
  <r>
    <x v="1"/>
    <d v="2015-04-06T00:00:00"/>
    <s v="Blender"/>
    <s v="Andrew Hirst"/>
    <n v="50"/>
    <n v="46"/>
    <n v="7.999999999999996E-2"/>
  </r>
  <r>
    <x v="1"/>
    <d v="2015-04-07T00:00:00"/>
    <s v="Ceiling fan"/>
    <s v="Lucy Downs"/>
    <n v="150"/>
    <n v="149"/>
    <n v="6.6666666666667096E-3"/>
  </r>
  <r>
    <x v="1"/>
    <d v="2015-04-08T00:00:00"/>
    <s v="Dishwasher"/>
    <s v="Maureen Reynolds"/>
    <n v="500"/>
    <n v="345"/>
    <n v="0.31000000000000005"/>
  </r>
  <r>
    <x v="1"/>
    <d v="2015-04-10T00:00:00"/>
    <s v="Refrigerator"/>
    <s v="Emma Gibbons"/>
    <n v="1000"/>
    <n v="750"/>
    <n v="0.25"/>
  </r>
  <r>
    <x v="1"/>
    <d v="2015-04-10T00:00:00"/>
    <s v="Refrigerator"/>
    <s v="David Dorey"/>
    <n v="1000"/>
    <n v="980"/>
    <n v="2.0000000000000018E-2"/>
  </r>
  <r>
    <x v="1"/>
    <d v="2015-04-11T00:00:00"/>
    <s v="Blender"/>
    <s v="Susan Carley"/>
    <n v="50"/>
    <n v="47"/>
    <n v="6.0000000000000053E-2"/>
  </r>
  <r>
    <x v="3"/>
    <d v="2015-04-11T00:00:00"/>
    <s v="Iron"/>
    <s v="Ronald Bettley"/>
    <n v="30"/>
    <n v="30"/>
    <n v="0"/>
  </r>
  <r>
    <x v="3"/>
    <d v="2015-04-15T00:00:00"/>
    <s v="Ceiling fan"/>
    <s v="Richard Oliver"/>
    <n v="150"/>
    <n v="134"/>
    <n v="0.10666666666666669"/>
  </r>
  <r>
    <x v="1"/>
    <d v="2015-04-17T00:00:00"/>
    <s v="Iron"/>
    <s v="Nicholas Holloway"/>
    <n v="30"/>
    <n v="22"/>
    <n v="0.26666666666666672"/>
  </r>
  <r>
    <x v="2"/>
    <d v="2015-04-18T00:00:00"/>
    <s v="Oven"/>
    <s v="Edward Jenkins"/>
    <n v="500"/>
    <n v="500"/>
    <n v="0"/>
  </r>
  <r>
    <x v="1"/>
    <d v="2015-04-18T00:00:00"/>
    <s v="Washing Machine"/>
    <s v="Donald Barratt"/>
    <n v="800"/>
    <n v="576"/>
    <n v="0.28000000000000003"/>
  </r>
  <r>
    <x v="3"/>
    <d v="2015-04-18T00:00:00"/>
    <s v="Iron"/>
    <s v="Xun Simms"/>
    <n v="30"/>
    <n v="23"/>
    <n v="0.23333333333333328"/>
  </r>
  <r>
    <x v="1"/>
    <d v="2015-04-19T00:00:00"/>
    <s v="Blender"/>
    <s v="Stephen Muhammad"/>
    <n v="50"/>
    <n v="39"/>
    <n v="0.21999999999999997"/>
  </r>
  <r>
    <x v="2"/>
    <d v="2015-04-20T00:00:00"/>
    <s v="Air conditioner"/>
    <s v="James Gahagan"/>
    <n v="700"/>
    <n v="686"/>
    <n v="2.0000000000000018E-2"/>
  </r>
  <r>
    <x v="1"/>
    <d v="2015-04-20T00:00:00"/>
    <s v="Microwave"/>
    <s v="Margaret Philp"/>
    <n v="80"/>
    <n v="69"/>
    <n v="0.13749999999999996"/>
  </r>
  <r>
    <x v="2"/>
    <d v="2015-04-21T00:00:00"/>
    <s v="Toaster"/>
    <s v="Rachel Oliver"/>
    <n v="50"/>
    <n v="32"/>
    <n v="0.36"/>
  </r>
  <r>
    <x v="2"/>
    <d v="2015-04-21T00:00:00"/>
    <s v="Ceiling fan"/>
    <s v="Stephen MacGregor"/>
    <n v="150"/>
    <n v="120"/>
    <n v="0.19999999999999996"/>
  </r>
  <r>
    <x v="3"/>
    <d v="2015-04-23T00:00:00"/>
    <s v="Microwave"/>
    <s v="David Shiner"/>
    <n v="80"/>
    <n v="54"/>
    <n v="0.32499999999999996"/>
  </r>
  <r>
    <x v="0"/>
    <d v="2015-04-25T00:00:00"/>
    <s v="Microwave"/>
    <s v="Jason Edmund"/>
    <n v="80"/>
    <n v="58"/>
    <n v="0.27500000000000002"/>
  </r>
  <r>
    <x v="2"/>
    <d v="2015-04-26T00:00:00"/>
    <s v="Coffee grinder"/>
    <s v="Neil McAvoy"/>
    <n v="70"/>
    <n v="47"/>
    <n v="0.32857142857142863"/>
  </r>
  <r>
    <x v="0"/>
    <d v="2015-04-26T00:00:00"/>
    <s v="Coffee grinder"/>
    <s v="Elizabeth Holloway"/>
    <n v="70"/>
    <n v="42"/>
    <n v="0.4"/>
  </r>
  <r>
    <x v="1"/>
    <d v="2015-04-26T00:00:00"/>
    <s v="Toaster"/>
    <s v="Dermot Bailey"/>
    <n v="50"/>
    <n v="49"/>
    <n v="2.0000000000000018E-2"/>
  </r>
  <r>
    <x v="1"/>
    <d v="2015-04-27T00:00:00"/>
    <s v="Coffee grinder"/>
    <s v="James Carley"/>
    <n v="70"/>
    <n v="47"/>
    <n v="0.32857142857142863"/>
  </r>
  <r>
    <x v="3"/>
    <d v="2015-04-29T00:00:00"/>
    <s v="Coffee grinder"/>
    <s v="Alison Storey"/>
    <n v="70"/>
    <n v="43"/>
    <n v="0.38571428571428568"/>
  </r>
  <r>
    <x v="0"/>
    <d v="2015-04-29T00:00:00"/>
    <s v="Vacuum Cleaner"/>
    <s v="Naeem Perry"/>
    <n v="250"/>
    <n v="230"/>
    <n v="7.999999999999996E-2"/>
  </r>
  <r>
    <x v="0"/>
    <d v="2015-04-29T00:00:00"/>
    <s v="Microwave"/>
    <s v="Philip Mishra"/>
    <n v="80"/>
    <n v="72"/>
    <n v="9.9999999999999978E-2"/>
  </r>
  <r>
    <x v="0"/>
    <d v="2015-04-30T00:00:00"/>
    <s v="Oven"/>
    <s v="Naeem Perry"/>
    <n v="500"/>
    <n v="500"/>
    <n v="0"/>
  </r>
  <r>
    <x v="1"/>
    <d v="2015-05-02T00:00:00"/>
    <s v="Washing Machine"/>
    <s v="Neil Tubbs"/>
    <n v="800"/>
    <n v="704"/>
    <n v="0.12"/>
  </r>
  <r>
    <x v="0"/>
    <d v="2015-05-02T00:00:00"/>
    <s v="Ceiling fan"/>
    <s v="John Ali"/>
    <n v="150"/>
    <n v="140"/>
    <n v="6.6666666666666652E-2"/>
  </r>
  <r>
    <x v="1"/>
    <d v="2015-05-05T00:00:00"/>
    <s v="Coffee grinder"/>
    <s v="Valerie Pereira"/>
    <n v="70"/>
    <n v="48"/>
    <n v="0.31428571428571428"/>
  </r>
  <r>
    <x v="3"/>
    <d v="2015-05-08T00:00:00"/>
    <s v="Coffee grinder"/>
    <s v="Rita Schaffer"/>
    <n v="70"/>
    <n v="53"/>
    <n v="0.24285714285714288"/>
  </r>
  <r>
    <x v="1"/>
    <d v="2015-05-09T00:00:00"/>
    <s v="Refrigerator"/>
    <s v="Robert Payne"/>
    <n v="1000"/>
    <n v="610"/>
    <n v="0.39"/>
  </r>
  <r>
    <x v="2"/>
    <d v="2015-05-09T00:00:00"/>
    <s v="Blender"/>
    <s v="Ken Mishra"/>
    <n v="50"/>
    <n v="33"/>
    <n v="0.33999999999999997"/>
  </r>
  <r>
    <x v="1"/>
    <d v="2015-05-10T00:00:00"/>
    <s v="Blender"/>
    <s v="Deanna Wang"/>
    <n v="50"/>
    <n v="39"/>
    <n v="0.21999999999999997"/>
  </r>
  <r>
    <x v="1"/>
    <d v="2015-05-10T00:00:00"/>
    <s v="Air conditioner"/>
    <s v="Janet Ward"/>
    <n v="700"/>
    <n v="518"/>
    <n v="0.26"/>
  </r>
  <r>
    <x v="3"/>
    <d v="2015-05-10T00:00:00"/>
    <s v="Iron"/>
    <s v="Paul Hirst"/>
    <n v="30"/>
    <n v="30"/>
    <n v="0"/>
  </r>
  <r>
    <x v="1"/>
    <d v="2015-05-10T00:00:00"/>
    <s v="Refrigerator"/>
    <s v="Michael Toy"/>
    <n v="1000"/>
    <n v="690"/>
    <n v="0.31000000000000005"/>
  </r>
  <r>
    <x v="1"/>
    <d v="2015-05-10T00:00:00"/>
    <s v="Iron"/>
    <s v="Rita Hill"/>
    <n v="30"/>
    <n v="30"/>
    <n v="0"/>
  </r>
  <r>
    <x v="3"/>
    <d v="2015-05-10T00:00:00"/>
    <s v="Iron"/>
    <s v="Robert Jenkins"/>
    <n v="30"/>
    <n v="22"/>
    <n v="0.26666666666666672"/>
  </r>
  <r>
    <x v="0"/>
    <d v="2015-05-11T00:00:00"/>
    <s v="Washing Machine"/>
    <s v="James Anthony"/>
    <n v="800"/>
    <n v="488"/>
    <n v="0.39"/>
  </r>
  <r>
    <x v="0"/>
    <d v="2015-05-11T00:00:00"/>
    <s v="Blender"/>
    <s v="Paul Salmon"/>
    <n v="50"/>
    <n v="38"/>
    <n v="0.24"/>
  </r>
  <r>
    <x v="1"/>
    <d v="2015-05-12T00:00:00"/>
    <s v="Coffee grinder"/>
    <s v="Olivia Reynolds"/>
    <n v="70"/>
    <n v="67"/>
    <n v="4.2857142857142816E-2"/>
  </r>
  <r>
    <x v="3"/>
    <d v="2015-05-13T00:00:00"/>
    <s v="Refrigerator"/>
    <s v="Jordan Andrews"/>
    <n v="1000"/>
    <n v="680"/>
    <n v="0.31999999999999995"/>
  </r>
  <r>
    <x v="2"/>
    <d v="2015-05-13T00:00:00"/>
    <s v="Refrigerator"/>
    <s v="Helen Watt"/>
    <n v="1000"/>
    <n v="910"/>
    <n v="8.9999999999999969E-2"/>
  </r>
  <r>
    <x v="2"/>
    <d v="2015-05-13T00:00:00"/>
    <s v="Vacuum Cleaner"/>
    <s v="Frank Sewell"/>
    <n v="250"/>
    <n v="163"/>
    <n v="0.34799999999999998"/>
  </r>
  <r>
    <x v="0"/>
    <d v="2015-05-13T00:00:00"/>
    <s v="Dishwasher"/>
    <s v="Gary Reynolds"/>
    <n v="500"/>
    <n v="355"/>
    <n v="0.29000000000000004"/>
  </r>
  <r>
    <x v="0"/>
    <d v="2015-05-14T00:00:00"/>
    <s v="Iron"/>
    <s v="Brendon Dyer"/>
    <n v="30"/>
    <n v="21"/>
    <n v="0.30000000000000004"/>
  </r>
  <r>
    <x v="3"/>
    <d v="2015-05-14T00:00:00"/>
    <s v="Toaster"/>
    <s v="Nicola Wright"/>
    <n v="50"/>
    <n v="45"/>
    <n v="9.9999999999999978E-2"/>
  </r>
  <r>
    <x v="1"/>
    <d v="2015-05-14T00:00:00"/>
    <s v="Ceiling fan"/>
    <s v="Ian Borowski"/>
    <n v="150"/>
    <n v="149"/>
    <n v="6.6666666666667096E-3"/>
  </r>
  <r>
    <x v="3"/>
    <d v="2015-05-15T00:00:00"/>
    <s v="Air conditioner"/>
    <s v="James Hammond"/>
    <n v="700"/>
    <n v="651"/>
    <n v="6.9999999999999951E-2"/>
  </r>
  <r>
    <x v="3"/>
    <d v="2015-05-18T00:00:00"/>
    <s v="Air conditioner"/>
    <s v="Gary Acheampong"/>
    <n v="700"/>
    <n v="560"/>
    <n v="0.19999999999999996"/>
  </r>
  <r>
    <x v="1"/>
    <d v="2015-05-19T00:00:00"/>
    <s v="Iron"/>
    <s v="John Gunter"/>
    <n v="30"/>
    <n v="20"/>
    <n v="0.33333333333333337"/>
  </r>
  <r>
    <x v="2"/>
    <d v="2015-05-19T00:00:00"/>
    <s v="Vacuum Cleaner"/>
    <s v="Stuart Hunter"/>
    <n v="250"/>
    <n v="190"/>
    <n v="0.24"/>
  </r>
  <r>
    <x v="0"/>
    <d v="2015-05-20T00:00:00"/>
    <s v="Refrigerator"/>
    <s v="Eric Walker"/>
    <n v="1000"/>
    <n v="590"/>
    <n v="0.41000000000000003"/>
  </r>
  <r>
    <x v="2"/>
    <d v="2015-05-20T00:00:00"/>
    <s v="Ceiling fan"/>
    <s v="Carol Cormack"/>
    <n v="150"/>
    <n v="146"/>
    <n v="2.6666666666666616E-2"/>
  </r>
  <r>
    <x v="2"/>
    <d v="2015-05-22T00:00:00"/>
    <s v="Vacuum Cleaner"/>
    <s v="Leonard Green"/>
    <n v="250"/>
    <n v="240"/>
    <n v="4.0000000000000036E-2"/>
  </r>
  <r>
    <x v="1"/>
    <d v="2015-05-22T00:00:00"/>
    <s v="Microwave"/>
    <s v="David Power"/>
    <n v="80"/>
    <n v="57"/>
    <n v="0.28749999999999998"/>
  </r>
  <r>
    <x v="2"/>
    <d v="2015-05-22T00:00:00"/>
    <s v="Iron"/>
    <s v="Paresh Mathews"/>
    <n v="30"/>
    <n v="28"/>
    <n v="6.6666666666666652E-2"/>
  </r>
  <r>
    <x v="1"/>
    <d v="2015-05-23T00:00:00"/>
    <s v="Blender"/>
    <s v="Marcus Jacob"/>
    <n v="50"/>
    <n v="37"/>
    <n v="0.26"/>
  </r>
  <r>
    <x v="1"/>
    <d v="2015-05-23T00:00:00"/>
    <s v="Iron"/>
    <s v="Daniel Henderson"/>
    <n v="30"/>
    <n v="25"/>
    <n v="0.16666666666666663"/>
  </r>
  <r>
    <x v="2"/>
    <d v="2015-05-24T00:00:00"/>
    <s v="Microwave"/>
    <s v="Susan Dixon"/>
    <n v="80"/>
    <n v="78"/>
    <n v="2.5000000000000022E-2"/>
  </r>
  <r>
    <x v="2"/>
    <d v="2015-05-25T00:00:00"/>
    <s v="Ceiling fan"/>
    <s v="Mary Mitchell"/>
    <n v="150"/>
    <n v="143"/>
    <n v="4.6666666666666634E-2"/>
  </r>
  <r>
    <x v="2"/>
    <d v="2015-05-27T00:00:00"/>
    <s v="Air conditioner"/>
    <s v="Paul Atkins"/>
    <n v="700"/>
    <n v="546"/>
    <n v="0.21999999999999997"/>
  </r>
  <r>
    <x v="1"/>
    <d v="2015-05-27T00:00:00"/>
    <s v="Washing Machine"/>
    <s v="David Philp"/>
    <n v="800"/>
    <n v="480"/>
    <n v="0.4"/>
  </r>
  <r>
    <x v="2"/>
    <d v="2015-05-28T00:00:00"/>
    <s v="Iron"/>
    <s v="Wolfgang Carvalho"/>
    <n v="30"/>
    <n v="20"/>
    <n v="0.33333333333333337"/>
  </r>
  <r>
    <x v="2"/>
    <d v="2015-05-28T00:00:00"/>
    <s v="Coffee grinder"/>
    <s v="Trudi Griffin"/>
    <n v="70"/>
    <n v="46"/>
    <n v="0.34285714285714286"/>
  </r>
  <r>
    <x v="1"/>
    <d v="2015-05-31T00:00:00"/>
    <s v="Toaster"/>
    <s v="Mark Lawton"/>
    <n v="50"/>
    <n v="30"/>
    <n v="0.4"/>
  </r>
  <r>
    <x v="0"/>
    <d v="2015-06-01T00:00:00"/>
    <s v="Air conditioner"/>
    <s v="Cheryl Tubbs"/>
    <n v="700"/>
    <n v="665"/>
    <n v="5.0000000000000044E-2"/>
  </r>
  <r>
    <x v="1"/>
    <d v="2015-06-01T00:00:00"/>
    <s v="Microwave"/>
    <s v="Robert Harris"/>
    <n v="80"/>
    <n v="80"/>
    <n v="0"/>
  </r>
  <r>
    <x v="1"/>
    <d v="2015-06-03T00:00:00"/>
    <s v="Oven"/>
    <s v="Robert Brook"/>
    <n v="500"/>
    <n v="500"/>
    <n v="0"/>
  </r>
  <r>
    <x v="1"/>
    <d v="2015-06-03T00:00:00"/>
    <s v="Washing Machine"/>
    <s v="Chloe Lyons"/>
    <n v="800"/>
    <n v="664"/>
    <n v="0.17000000000000004"/>
  </r>
  <r>
    <x v="1"/>
    <d v="2015-06-04T00:00:00"/>
    <s v="Vacuum Cleaner"/>
    <s v="Valerie Brown"/>
    <n v="250"/>
    <n v="190"/>
    <n v="0.24"/>
  </r>
  <r>
    <x v="2"/>
    <d v="2015-06-05T00:00:00"/>
    <s v="Toaster"/>
    <s v="Caroline Gee"/>
    <n v="50"/>
    <n v="45"/>
    <n v="9.9999999999999978E-2"/>
  </r>
  <r>
    <x v="1"/>
    <d v="2015-06-08T00:00:00"/>
    <s v="Blender"/>
    <s v="Marie Whitfield"/>
    <n v="50"/>
    <n v="48"/>
    <n v="4.0000000000000036E-2"/>
  </r>
  <r>
    <x v="2"/>
    <d v="2015-06-09T00:00:00"/>
    <s v="Refrigerator"/>
    <s v="John Jenkins"/>
    <n v="1000"/>
    <n v="610"/>
    <n v="0.39"/>
  </r>
  <r>
    <x v="3"/>
    <d v="2015-06-09T00:00:00"/>
    <s v="Washing Machine"/>
    <s v="Jeremy Bannister"/>
    <n v="800"/>
    <n v="696"/>
    <n v="0.13"/>
  </r>
  <r>
    <x v="1"/>
    <d v="2015-06-10T00:00:00"/>
    <s v="Air conditioner"/>
    <s v="Cordia Alston"/>
    <n v="700"/>
    <n v="686"/>
    <n v="2.0000000000000018E-2"/>
  </r>
  <r>
    <x v="1"/>
    <d v="2015-06-11T00:00:00"/>
    <s v="Microwave"/>
    <s v="John Curtis"/>
    <n v="80"/>
    <n v="64"/>
    <n v="0.19999999999999996"/>
  </r>
  <r>
    <x v="3"/>
    <d v="2015-06-13T00:00:00"/>
    <s v="Vacuum Cleaner"/>
    <s v="Nicholas Knight"/>
    <n v="250"/>
    <n v="243"/>
    <n v="2.8000000000000025E-2"/>
  </r>
  <r>
    <x v="3"/>
    <d v="2015-06-13T00:00:00"/>
    <s v="Microwave"/>
    <s v="Patricia Sewell"/>
    <n v="80"/>
    <n v="79"/>
    <n v="1.2499999999999956E-2"/>
  </r>
  <r>
    <x v="1"/>
    <d v="2015-06-14T00:00:00"/>
    <s v="Coffee grinder"/>
    <s v="John Barnett"/>
    <n v="70"/>
    <n v="50"/>
    <n v="0.2857142857142857"/>
  </r>
  <r>
    <x v="1"/>
    <d v="2015-06-15T00:00:00"/>
    <s v="Toaster"/>
    <s v="Nick Denny"/>
    <n v="50"/>
    <n v="48"/>
    <n v="4.0000000000000036E-2"/>
  </r>
  <r>
    <x v="2"/>
    <d v="2015-06-15T00:00:00"/>
    <s v="Washing Machine"/>
    <s v="Abdul Amos"/>
    <n v="800"/>
    <n v="720"/>
    <n v="9.9999999999999978E-2"/>
  </r>
  <r>
    <x v="2"/>
    <d v="2015-06-16T00:00:00"/>
    <s v="Blender"/>
    <s v="Alen Dinan"/>
    <n v="50"/>
    <n v="39"/>
    <n v="0.21999999999999997"/>
  </r>
  <r>
    <x v="2"/>
    <d v="2015-06-16T00:00:00"/>
    <s v="Air conditioner"/>
    <s v="Rachel Oliver"/>
    <n v="700"/>
    <n v="595"/>
    <n v="0.15000000000000002"/>
  </r>
  <r>
    <x v="1"/>
    <d v="2015-06-16T00:00:00"/>
    <s v="Ceiling fan"/>
    <s v="Pauline Pluck"/>
    <n v="150"/>
    <n v="114"/>
    <n v="0.24"/>
  </r>
  <r>
    <x v="1"/>
    <d v="2015-06-17T00:00:00"/>
    <s v="Coffee grinder"/>
    <s v="John Craig"/>
    <n v="70"/>
    <n v="50"/>
    <n v="0.2857142857142857"/>
  </r>
  <r>
    <x v="1"/>
    <d v="2015-06-17T00:00:00"/>
    <s v="Iron"/>
    <s v="Steven Green"/>
    <n v="30"/>
    <n v="19"/>
    <n v="0.3666666666666667"/>
  </r>
  <r>
    <x v="1"/>
    <d v="2015-06-17T00:00:00"/>
    <s v="Coffee grinder"/>
    <s v="John Gunter"/>
    <n v="70"/>
    <n v="64"/>
    <n v="8.5714285714285743E-2"/>
  </r>
  <r>
    <x v="1"/>
    <d v="2015-06-17T00:00:00"/>
    <s v="Coffee grinder"/>
    <s v="John Gunter"/>
    <n v="70"/>
    <n v="45"/>
    <n v="0.3571428571428571"/>
  </r>
  <r>
    <x v="0"/>
    <d v="2015-06-18T00:00:00"/>
    <s v="Dishwasher"/>
    <s v="Philip Mishra"/>
    <n v="500"/>
    <n v="345"/>
    <n v="0.31000000000000005"/>
  </r>
  <r>
    <x v="2"/>
    <d v="2015-06-19T00:00:00"/>
    <s v="Refrigerator"/>
    <s v="Michelle Murray"/>
    <n v="1000"/>
    <n v="910"/>
    <n v="8.9999999999999969E-2"/>
  </r>
  <r>
    <x v="3"/>
    <d v="2015-06-20T00:00:00"/>
    <s v="Iron"/>
    <s v="Nicholas Knight"/>
    <n v="30"/>
    <n v="29"/>
    <n v="3.3333333333333326E-2"/>
  </r>
  <r>
    <x v="1"/>
    <d v="2015-06-22T00:00:00"/>
    <s v="Vacuum Cleaner"/>
    <s v="Brenda Lightfoot"/>
    <n v="250"/>
    <n v="225"/>
    <n v="9.9999999999999978E-2"/>
  </r>
  <r>
    <x v="1"/>
    <d v="2015-06-23T00:00:00"/>
    <s v="Iron"/>
    <s v="Michael Toy"/>
    <n v="30"/>
    <n v="27"/>
    <n v="9.9999999999999978E-2"/>
  </r>
  <r>
    <x v="1"/>
    <d v="2015-06-24T00:00:00"/>
    <s v="Ceiling fan"/>
    <s v="Christopher Lloyd"/>
    <n v="150"/>
    <n v="147"/>
    <n v="2.0000000000000018E-2"/>
  </r>
  <r>
    <x v="0"/>
    <d v="2015-06-24T00:00:00"/>
    <s v="Washing Machine"/>
    <s v="Roy Cooper"/>
    <n v="800"/>
    <n v="456"/>
    <n v="0.43000000000000005"/>
  </r>
  <r>
    <x v="2"/>
    <d v="2015-06-24T00:00:00"/>
    <s v="Microwave"/>
    <s v="James White"/>
    <n v="80"/>
    <n v="55"/>
    <n v="0.3125"/>
  </r>
  <r>
    <x v="1"/>
    <d v="2015-06-25T00:00:00"/>
    <s v="Dishwasher"/>
    <s v="Cordia Alston"/>
    <n v="500"/>
    <n v="315"/>
    <n v="0.37"/>
  </r>
  <r>
    <x v="2"/>
    <d v="2015-06-25T00:00:00"/>
    <s v="Microwave"/>
    <s v="Christopher Snape"/>
    <n v="80"/>
    <n v="62"/>
    <n v="0.22499999999999998"/>
  </r>
  <r>
    <x v="0"/>
    <d v="2015-06-26T00:00:00"/>
    <s v="Refrigerator"/>
    <s v="Richard James"/>
    <n v="1000"/>
    <n v="790"/>
    <n v="0.20999999999999996"/>
  </r>
  <r>
    <x v="2"/>
    <d v="2015-06-27T00:00:00"/>
    <s v="Air conditioner"/>
    <s v="Roger Silvester"/>
    <n v="700"/>
    <n v="525"/>
    <n v="0.25"/>
  </r>
  <r>
    <x v="3"/>
    <d v="2015-06-29T00:00:00"/>
    <s v="Toaster"/>
    <s v="Michael Patel"/>
    <n v="50"/>
    <n v="37"/>
    <n v="0.26"/>
  </r>
  <r>
    <x v="3"/>
    <d v="2015-06-30T00:00:00"/>
    <s v="Oven"/>
    <s v="Kevin Styles"/>
    <n v="500"/>
    <n v="500"/>
    <n v="0"/>
  </r>
  <r>
    <x v="3"/>
    <d v="2015-07-01T00:00:00"/>
    <s v="Oven"/>
    <s v="Shelley Lock"/>
    <n v="500"/>
    <n v="490"/>
    <n v="2.0000000000000018E-2"/>
  </r>
  <r>
    <x v="1"/>
    <d v="2015-07-01T00:00:00"/>
    <s v="Coffee grinder"/>
    <s v="Lucy Downs"/>
    <n v="70"/>
    <n v="52"/>
    <n v="0.25714285714285712"/>
  </r>
  <r>
    <x v="1"/>
    <d v="2015-07-02T00:00:00"/>
    <s v="Coffee grinder"/>
    <s v="Darren Webb"/>
    <n v="70"/>
    <n v="62"/>
    <n v="0.11428571428571432"/>
  </r>
  <r>
    <x v="1"/>
    <d v="2015-07-02T00:00:00"/>
    <s v="Vacuum Cleaner"/>
    <s v="Claire Brooks"/>
    <n v="250"/>
    <n v="248"/>
    <n v="8.0000000000000071E-3"/>
  </r>
  <r>
    <x v="1"/>
    <d v="2015-07-03T00:00:00"/>
    <s v="Iron"/>
    <s v="James Whitehead"/>
    <n v="30"/>
    <n v="24"/>
    <n v="0.19999999999999996"/>
  </r>
  <r>
    <x v="2"/>
    <d v="2015-07-03T00:00:00"/>
    <s v="Washing Machine"/>
    <s v="Delia Muhammad"/>
    <n v="800"/>
    <n v="480"/>
    <n v="0.4"/>
  </r>
  <r>
    <x v="3"/>
    <d v="2015-07-03T00:00:00"/>
    <s v="Oven"/>
    <s v="Nick Gee"/>
    <n v="500"/>
    <n v="500"/>
    <n v="0"/>
  </r>
  <r>
    <x v="2"/>
    <d v="2015-07-04T00:00:00"/>
    <s v="Dishwasher"/>
    <s v="Susan Passey"/>
    <n v="500"/>
    <n v="360"/>
    <n v="0.28000000000000003"/>
  </r>
  <r>
    <x v="1"/>
    <d v="2015-07-04T00:00:00"/>
    <s v="Toaster"/>
    <s v="Lloyd Barr"/>
    <n v="50"/>
    <n v="46"/>
    <n v="7.999999999999996E-2"/>
  </r>
  <r>
    <x v="1"/>
    <d v="2015-07-05T00:00:00"/>
    <s v="Ceiling fan"/>
    <s v="Francis Godden"/>
    <n v="150"/>
    <n v="146"/>
    <n v="2.6666666666666616E-2"/>
  </r>
  <r>
    <x v="2"/>
    <d v="2015-07-07T00:00:00"/>
    <s v="Vacuum Cleaner"/>
    <s v="Wolfgang Carvalho"/>
    <n v="250"/>
    <n v="205"/>
    <n v="0.18000000000000005"/>
  </r>
  <r>
    <x v="2"/>
    <d v="2015-07-08T00:00:00"/>
    <s v="Toaster"/>
    <s v="Roger Scott"/>
    <n v="50"/>
    <n v="50"/>
    <n v="0"/>
  </r>
  <r>
    <x v="1"/>
    <d v="2015-07-08T00:00:00"/>
    <s v="Toaster"/>
    <s v="Emma Gibbons"/>
    <n v="50"/>
    <n v="34"/>
    <n v="0.31999999999999995"/>
  </r>
  <r>
    <x v="0"/>
    <d v="2015-07-08T00:00:00"/>
    <s v="Vacuum Cleaner"/>
    <s v="Paul Martin"/>
    <n v="250"/>
    <n v="230"/>
    <n v="7.999999999999996E-2"/>
  </r>
  <r>
    <x v="1"/>
    <d v="2015-07-08T00:00:00"/>
    <s v="Microwave"/>
    <s v="Mark Lawton"/>
    <n v="80"/>
    <n v="70"/>
    <n v="0.125"/>
  </r>
  <r>
    <x v="0"/>
    <d v="2015-07-09T00:00:00"/>
    <s v="Refrigerator"/>
    <s v="Ram Mathews"/>
    <n v="1000"/>
    <n v="910"/>
    <n v="8.9999999999999969E-2"/>
  </r>
  <r>
    <x v="1"/>
    <d v="2015-07-10T00:00:00"/>
    <s v="Washing Machine"/>
    <s v="Emma Gibbons"/>
    <n v="800"/>
    <n v="624"/>
    <n v="0.21999999999999997"/>
  </r>
  <r>
    <x v="3"/>
    <d v="2015-07-10T00:00:00"/>
    <s v="Iron"/>
    <s v="George Stevenson"/>
    <n v="30"/>
    <n v="26"/>
    <n v="0.1333333333333333"/>
  </r>
  <r>
    <x v="0"/>
    <d v="2015-07-11T00:00:00"/>
    <s v="Toaster"/>
    <s v="Stephen Smith"/>
    <n v="50"/>
    <n v="41"/>
    <n v="0.18000000000000005"/>
  </r>
  <r>
    <x v="0"/>
    <d v="2015-07-11T00:00:00"/>
    <s v="Oven"/>
    <s v="David Finnie"/>
    <n v="500"/>
    <n v="495"/>
    <n v="1.0000000000000009E-2"/>
  </r>
  <r>
    <x v="1"/>
    <d v="2015-07-14T00:00:00"/>
    <s v="Toaster"/>
    <s v="Aidan Perrott"/>
    <n v="50"/>
    <n v="36"/>
    <n v="0.28000000000000003"/>
  </r>
  <r>
    <x v="1"/>
    <d v="2015-07-14T00:00:00"/>
    <s v="Refrigerator"/>
    <s v="Richard Rowe"/>
    <n v="1000"/>
    <n v="960"/>
    <n v="4.0000000000000036E-2"/>
  </r>
  <r>
    <x v="0"/>
    <d v="2015-07-14T00:00:00"/>
    <s v="Washing Machine"/>
    <s v="Richard James"/>
    <n v="800"/>
    <n v="616"/>
    <n v="0.22999999999999998"/>
  </r>
  <r>
    <x v="3"/>
    <d v="2015-07-15T00:00:00"/>
    <s v="Coffee grinder"/>
    <s v="Lesleyann Pope"/>
    <n v="70"/>
    <n v="51"/>
    <n v="0.27142857142857146"/>
  </r>
  <r>
    <x v="2"/>
    <d v="2015-07-17T00:00:00"/>
    <s v="Toaster"/>
    <s v="Helen Watt"/>
    <n v="50"/>
    <n v="34"/>
    <n v="0.31999999999999995"/>
  </r>
  <r>
    <x v="1"/>
    <d v="2015-07-17T00:00:00"/>
    <s v="Ceiling fan"/>
    <s v="Richard Perrott"/>
    <n v="150"/>
    <n v="110"/>
    <n v="0.26666666666666672"/>
  </r>
  <r>
    <x v="1"/>
    <d v="2015-07-17T00:00:00"/>
    <s v="Oven"/>
    <s v="Jacqueline Clamp"/>
    <n v="500"/>
    <n v="490"/>
    <n v="2.0000000000000018E-2"/>
  </r>
  <r>
    <x v="0"/>
    <d v="2015-07-17T00:00:00"/>
    <s v="Air conditioner"/>
    <s v="Lloyd Norton"/>
    <n v="700"/>
    <n v="420"/>
    <n v="0.4"/>
  </r>
  <r>
    <x v="2"/>
    <d v="2015-07-18T00:00:00"/>
    <s v="Iron"/>
    <s v="Martin Gee"/>
    <n v="30"/>
    <n v="29"/>
    <n v="3.3333333333333326E-2"/>
  </r>
  <r>
    <x v="3"/>
    <d v="2015-07-19T00:00:00"/>
    <s v="Iron"/>
    <s v="Ron Goodman"/>
    <n v="30"/>
    <n v="25"/>
    <n v="0.16666666666666663"/>
  </r>
  <r>
    <x v="3"/>
    <d v="2015-07-22T00:00:00"/>
    <s v="Ceiling fan"/>
    <s v="Gary Acheampong"/>
    <n v="150"/>
    <n v="113"/>
    <n v="0.2466666666666667"/>
  </r>
  <r>
    <x v="2"/>
    <d v="2015-07-22T00:00:00"/>
    <s v="Refrigerator"/>
    <s v="Denise Docherty"/>
    <n v="1000"/>
    <n v="870"/>
    <n v="0.13"/>
  </r>
  <r>
    <x v="0"/>
    <d v="2015-07-22T00:00:00"/>
    <s v="Dishwasher"/>
    <s v="Elizabeth Holloway"/>
    <n v="500"/>
    <n v="460"/>
    <n v="7.999999999999996E-2"/>
  </r>
  <r>
    <x v="2"/>
    <d v="2015-07-23T00:00:00"/>
    <s v="Washing Machine"/>
    <s v="Ken Mishra"/>
    <n v="800"/>
    <n v="600"/>
    <n v="0.25"/>
  </r>
  <r>
    <x v="2"/>
    <d v="2015-07-23T00:00:00"/>
    <s v="Vacuum Cleaner"/>
    <s v="Helen Watt"/>
    <n v="250"/>
    <n v="238"/>
    <n v="4.8000000000000043E-2"/>
  </r>
  <r>
    <x v="0"/>
    <d v="2015-07-24T00:00:00"/>
    <s v="Vacuum Cleaner"/>
    <s v="Simon Snape"/>
    <n v="250"/>
    <n v="208"/>
    <n v="0.16800000000000004"/>
  </r>
  <r>
    <x v="1"/>
    <d v="2015-07-25T00:00:00"/>
    <s v="Coffee grinder"/>
    <s v="Harold Charters"/>
    <n v="70"/>
    <n v="56"/>
    <n v="0.19999999999999996"/>
  </r>
  <r>
    <x v="1"/>
    <d v="2015-07-26T00:00:00"/>
    <s v="Ceiling fan"/>
    <s v="Zhan Whitfield"/>
    <n v="150"/>
    <n v="140"/>
    <n v="6.6666666666666652E-2"/>
  </r>
  <r>
    <x v="3"/>
    <d v="2015-07-26T00:00:00"/>
    <s v="Washing Machine"/>
    <s v="Michael Patel"/>
    <n v="800"/>
    <n v="616"/>
    <n v="0.22999999999999998"/>
  </r>
  <r>
    <x v="3"/>
    <d v="2015-07-26T00:00:00"/>
    <s v="Blender"/>
    <s v="Christopher Kitching"/>
    <n v="50"/>
    <n v="36"/>
    <n v="0.28000000000000003"/>
  </r>
  <r>
    <x v="2"/>
    <d v="2015-07-27T00:00:00"/>
    <s v="Washing Machine"/>
    <s v="James White"/>
    <n v="800"/>
    <n v="624"/>
    <n v="0.21999999999999997"/>
  </r>
  <r>
    <x v="1"/>
    <d v="2015-07-30T00:00:00"/>
    <s v="Blender"/>
    <s v="Michael Toy"/>
    <n v="50"/>
    <n v="42"/>
    <n v="0.16000000000000003"/>
  </r>
  <r>
    <x v="0"/>
    <d v="2015-07-31T00:00:00"/>
    <s v="Vacuum Cleaner"/>
    <s v="Julia Hurren"/>
    <n v="250"/>
    <n v="163"/>
    <n v="0.34799999999999998"/>
  </r>
  <r>
    <x v="0"/>
    <d v="2015-07-31T00:00:00"/>
    <s v="Iron"/>
    <s v="Basil Nolan"/>
    <n v="30"/>
    <n v="21"/>
    <n v="0.30000000000000004"/>
  </r>
  <r>
    <x v="0"/>
    <d v="2015-08-02T00:00:00"/>
    <s v="Washing Machine"/>
    <s v="Alison Lazar"/>
    <n v="800"/>
    <n v="656"/>
    <n v="0.18000000000000005"/>
  </r>
  <r>
    <x v="1"/>
    <d v="2015-08-03T00:00:00"/>
    <s v="Blender"/>
    <s v="Gwyn Taylor"/>
    <n v="50"/>
    <n v="36"/>
    <n v="0.28000000000000003"/>
  </r>
  <r>
    <x v="3"/>
    <d v="2015-08-03T00:00:00"/>
    <s v="Air conditioner"/>
    <s v="Barbara Turner"/>
    <n v="700"/>
    <n v="476"/>
    <n v="0.31999999999999995"/>
  </r>
  <r>
    <x v="2"/>
    <d v="2015-08-03T00:00:00"/>
    <s v="Vacuum Cleaner"/>
    <s v="Jill Thompson"/>
    <n v="250"/>
    <n v="180"/>
    <n v="0.28000000000000003"/>
  </r>
  <r>
    <x v="0"/>
    <d v="2015-08-04T00:00:00"/>
    <s v="Ceiling fan"/>
    <s v="David Finnie"/>
    <n v="150"/>
    <n v="144"/>
    <n v="4.0000000000000036E-2"/>
  </r>
  <r>
    <x v="1"/>
    <d v="2015-08-05T00:00:00"/>
    <s v="Ceiling fan"/>
    <s v="Catherine Gagg"/>
    <n v="150"/>
    <n v="132"/>
    <n v="0.12"/>
  </r>
  <r>
    <x v="1"/>
    <d v="2015-08-05T00:00:00"/>
    <s v="Toaster"/>
    <s v="Philip Dewar"/>
    <n v="50"/>
    <n v="49"/>
    <n v="2.0000000000000018E-2"/>
  </r>
  <r>
    <x v="3"/>
    <d v="2015-08-06T00:00:00"/>
    <s v="Vacuum Cleaner"/>
    <s v="David Shiner"/>
    <n v="250"/>
    <n v="190"/>
    <n v="0.24"/>
  </r>
  <r>
    <x v="1"/>
    <d v="2015-08-07T00:00:00"/>
    <s v="Microwave"/>
    <s v="Caroline Eccles"/>
    <n v="80"/>
    <n v="70"/>
    <n v="0.125"/>
  </r>
  <r>
    <x v="2"/>
    <d v="2015-08-07T00:00:00"/>
    <s v="Microwave"/>
    <s v="Trudi Griffin"/>
    <n v="80"/>
    <n v="80"/>
    <n v="0"/>
  </r>
  <r>
    <x v="1"/>
    <d v="2015-08-08T00:00:00"/>
    <s v="Vacuum Cleaner"/>
    <s v="Melanie Fletcher"/>
    <n v="250"/>
    <n v="200"/>
    <n v="0.19999999999999996"/>
  </r>
  <r>
    <x v="1"/>
    <d v="2015-08-09T00:00:00"/>
    <s v="Oven"/>
    <s v="David Townsend"/>
    <n v="500"/>
    <n v="490"/>
    <n v="2.0000000000000018E-2"/>
  </r>
  <r>
    <x v="3"/>
    <d v="2015-08-09T00:00:00"/>
    <s v="Washing Machine"/>
    <s v="Richard Dewar"/>
    <n v="800"/>
    <n v="600"/>
    <n v="0.25"/>
  </r>
  <r>
    <x v="0"/>
    <d v="2015-08-10T00:00:00"/>
    <s v="Microwave"/>
    <s v="Timothy Younger"/>
    <n v="80"/>
    <n v="53"/>
    <n v="0.33750000000000002"/>
  </r>
  <r>
    <x v="3"/>
    <d v="2015-08-11T00:00:00"/>
    <s v="Oven"/>
    <s v="Nick Blacklock"/>
    <n v="500"/>
    <n v="490"/>
    <n v="2.0000000000000018E-2"/>
  </r>
  <r>
    <x v="1"/>
    <d v="2015-08-11T00:00:00"/>
    <s v="Blender"/>
    <s v="Nick Denny"/>
    <n v="50"/>
    <n v="33"/>
    <n v="0.33999999999999997"/>
  </r>
  <r>
    <x v="2"/>
    <d v="2015-08-11T00:00:00"/>
    <s v="Air conditioner"/>
    <s v="Paul Rule"/>
    <n v="700"/>
    <n v="560"/>
    <n v="0.19999999999999996"/>
  </r>
  <r>
    <x v="0"/>
    <d v="2015-08-11T00:00:00"/>
    <s v="Microwave"/>
    <s v="Abdul Heywood"/>
    <n v="80"/>
    <n v="58"/>
    <n v="0.27500000000000002"/>
  </r>
  <r>
    <x v="1"/>
    <d v="2015-08-13T00:00:00"/>
    <s v="Refrigerator"/>
    <s v="Nicola Williams"/>
    <n v="1000"/>
    <n v="620"/>
    <n v="0.38"/>
  </r>
  <r>
    <x v="0"/>
    <d v="2015-08-15T00:00:00"/>
    <s v="Washing Machine"/>
    <s v="Stuart Brown"/>
    <n v="800"/>
    <n v="504"/>
    <n v="0.37"/>
  </r>
  <r>
    <x v="1"/>
    <d v="2015-08-19T00:00:00"/>
    <s v="Oven"/>
    <s v="Dell Lockwood"/>
    <n v="500"/>
    <n v="500"/>
    <n v="0"/>
  </r>
  <r>
    <x v="2"/>
    <d v="2015-08-20T00:00:00"/>
    <s v="Blender"/>
    <s v="Iftikhar Haywood"/>
    <n v="50"/>
    <n v="49"/>
    <n v="2.0000000000000018E-2"/>
  </r>
  <r>
    <x v="1"/>
    <d v="2015-08-22T00:00:00"/>
    <s v="Vacuum Cleaner"/>
    <s v="Olivia Reynolds"/>
    <n v="250"/>
    <n v="173"/>
    <n v="0.30800000000000005"/>
  </r>
  <r>
    <x v="1"/>
    <d v="2015-08-22T00:00:00"/>
    <s v="Ceiling fan"/>
    <s v="Roy Nunes"/>
    <n v="150"/>
    <n v="143"/>
    <n v="4.6666666666666634E-2"/>
  </r>
  <r>
    <x v="1"/>
    <d v="2015-08-23T00:00:00"/>
    <s v="Vacuum Cleaner"/>
    <s v="Ian McCartan"/>
    <n v="250"/>
    <n v="155"/>
    <n v="0.38"/>
  </r>
  <r>
    <x v="1"/>
    <d v="2015-08-23T00:00:00"/>
    <s v="Vacuum Cleaner"/>
    <s v="Danny Grant"/>
    <n v="250"/>
    <n v="193"/>
    <n v="0.22799999999999998"/>
  </r>
  <r>
    <x v="0"/>
    <d v="2015-08-24T00:00:00"/>
    <s v="Coffee grinder"/>
    <s v="Shelley Mannix"/>
    <n v="70"/>
    <n v="48"/>
    <n v="0.31428571428571428"/>
  </r>
  <r>
    <x v="0"/>
    <d v="2015-08-24T00:00:00"/>
    <s v="Blender"/>
    <s v="Gary Reynolds"/>
    <n v="50"/>
    <n v="38"/>
    <n v="0.24"/>
  </r>
  <r>
    <x v="3"/>
    <d v="2015-08-24T00:00:00"/>
    <s v="Washing Machine"/>
    <s v="Colin Matthews"/>
    <n v="800"/>
    <n v="528"/>
    <n v="0.33999999999999997"/>
  </r>
  <r>
    <x v="1"/>
    <d v="2015-08-26T00:00:00"/>
    <s v="Iron"/>
    <s v="Marek Kwiatkowski"/>
    <n v="30"/>
    <n v="23"/>
    <n v="0.23333333333333328"/>
  </r>
  <r>
    <x v="3"/>
    <d v="2015-08-26T00:00:00"/>
    <s v="Air conditioner"/>
    <s v="Kyle Anderson"/>
    <n v="700"/>
    <n v="658"/>
    <n v="6.0000000000000053E-2"/>
  </r>
  <r>
    <x v="1"/>
    <d v="2015-08-26T00:00:00"/>
    <s v="Vacuum Cleaner"/>
    <s v="Hin Bragg"/>
    <n v="250"/>
    <n v="160"/>
    <n v="0.36"/>
  </r>
  <r>
    <x v="1"/>
    <d v="2015-08-27T00:00:00"/>
    <s v="Air conditioner"/>
    <s v="Dermot Bailey"/>
    <n v="700"/>
    <n v="665"/>
    <n v="5.0000000000000044E-2"/>
  </r>
  <r>
    <x v="3"/>
    <d v="2015-08-28T00:00:00"/>
    <s v="Oven"/>
    <s v="James Scott"/>
    <n v="500"/>
    <n v="500"/>
    <n v="0"/>
  </r>
  <r>
    <x v="2"/>
    <d v="2015-08-28T00:00:00"/>
    <s v="Coffee grinder"/>
    <s v="Terence Jones"/>
    <n v="70"/>
    <n v="53"/>
    <n v="0.24285714285714288"/>
  </r>
  <r>
    <x v="1"/>
    <d v="2015-08-29T00:00:00"/>
    <s v="Ceiling fan"/>
    <s v="Jacqueline Todd"/>
    <n v="150"/>
    <n v="147"/>
    <n v="2.0000000000000018E-2"/>
  </r>
  <r>
    <x v="2"/>
    <d v="2015-08-29T00:00:00"/>
    <s v="Ceiling fan"/>
    <s v="Roy Johnson"/>
    <n v="150"/>
    <n v="98"/>
    <n v="0.34666666666666668"/>
  </r>
  <r>
    <x v="1"/>
    <d v="2015-08-29T00:00:00"/>
    <s v="Vacuum Cleaner"/>
    <s v="Joanne Sayer"/>
    <n v="250"/>
    <n v="238"/>
    <n v="4.8000000000000043E-2"/>
  </r>
  <r>
    <x v="1"/>
    <d v="2015-09-01T00:00:00"/>
    <s v="Ceiling fan"/>
    <s v="David Walker"/>
    <n v="150"/>
    <n v="98"/>
    <n v="0.34666666666666668"/>
  </r>
  <r>
    <x v="0"/>
    <d v="2015-09-01T00:00:00"/>
    <s v="Oven"/>
    <s v="Richard Foy"/>
    <n v="500"/>
    <n v="490"/>
    <n v="2.0000000000000018E-2"/>
  </r>
  <r>
    <x v="3"/>
    <d v="2015-09-01T00:00:00"/>
    <s v="Vacuum Cleaner"/>
    <s v="Christopher Kille"/>
    <n v="250"/>
    <n v="220"/>
    <n v="0.12"/>
  </r>
  <r>
    <x v="0"/>
    <d v="2015-09-02T00:00:00"/>
    <s v="Blender"/>
    <s v="Ronald Curtis"/>
    <n v="50"/>
    <n v="32"/>
    <n v="0.36"/>
  </r>
  <r>
    <x v="0"/>
    <d v="2015-09-03T00:00:00"/>
    <s v="Iron"/>
    <s v="Richard Allnutt"/>
    <n v="30"/>
    <n v="28"/>
    <n v="6.6666666666666652E-2"/>
  </r>
  <r>
    <x v="3"/>
    <d v="2015-09-03T00:00:00"/>
    <s v="Coffee grinder"/>
    <s v="David Rodrigues"/>
    <n v="70"/>
    <n v="63"/>
    <n v="9.9999999999999978E-2"/>
  </r>
  <r>
    <x v="2"/>
    <d v="2015-09-04T00:00:00"/>
    <s v="Air conditioner"/>
    <s v="Tracy Stanley"/>
    <n v="700"/>
    <n v="560"/>
    <n v="0.19999999999999996"/>
  </r>
  <r>
    <x v="0"/>
    <d v="2015-09-04T00:00:00"/>
    <s v="Air conditioner"/>
    <s v="Rosemary Hatcher"/>
    <n v="700"/>
    <n v="581"/>
    <n v="0.17000000000000004"/>
  </r>
  <r>
    <x v="1"/>
    <d v="2015-09-05T00:00:00"/>
    <s v="Air conditioner"/>
    <s v="Zulfiqar Mirza"/>
    <n v="700"/>
    <n v="700"/>
    <n v="0"/>
  </r>
  <r>
    <x v="0"/>
    <d v="2015-09-06T00:00:00"/>
    <s v="Oven"/>
    <s v="Kevin McLauchlin"/>
    <n v="500"/>
    <n v="495"/>
    <n v="1.0000000000000009E-2"/>
  </r>
  <r>
    <x v="1"/>
    <d v="2015-09-10T00:00:00"/>
    <s v="Microwave"/>
    <s v="Ketan Bryan"/>
    <n v="80"/>
    <n v="53"/>
    <n v="0.33750000000000002"/>
  </r>
  <r>
    <x v="1"/>
    <d v="2015-09-11T00:00:00"/>
    <s v="Blender"/>
    <s v="Ernie Dyer"/>
    <n v="50"/>
    <n v="32"/>
    <n v="0.36"/>
  </r>
  <r>
    <x v="1"/>
    <d v="2015-09-11T00:00:00"/>
    <s v="Blender"/>
    <s v="Terence Mirza"/>
    <n v="50"/>
    <n v="42"/>
    <n v="0.16000000000000003"/>
  </r>
  <r>
    <x v="2"/>
    <d v="2015-09-14T00:00:00"/>
    <s v="Air conditioner"/>
    <s v="Iftikhar Haywood"/>
    <n v="700"/>
    <n v="665"/>
    <n v="5.0000000000000044E-2"/>
  </r>
  <r>
    <x v="1"/>
    <d v="2015-09-17T00:00:00"/>
    <s v="Microwave"/>
    <s v="Darren Brooks"/>
    <n v="80"/>
    <n v="78"/>
    <n v="2.5000000000000022E-2"/>
  </r>
  <r>
    <x v="1"/>
    <d v="2015-09-17T00:00:00"/>
    <s v="Toaster"/>
    <s v="Chloe Lyons"/>
    <n v="50"/>
    <n v="31"/>
    <n v="0.38"/>
  </r>
  <r>
    <x v="1"/>
    <d v="2015-09-18T00:00:00"/>
    <s v="Toaster"/>
    <s v="Rebecca Delo"/>
    <n v="50"/>
    <n v="34"/>
    <n v="0.31999999999999995"/>
  </r>
  <r>
    <x v="3"/>
    <d v="2015-09-19T00:00:00"/>
    <s v="Toaster"/>
    <s v="Christina Pedley"/>
    <n v="50"/>
    <n v="36"/>
    <n v="0.28000000000000003"/>
  </r>
  <r>
    <x v="1"/>
    <d v="2015-09-19T00:00:00"/>
    <s v="Oven"/>
    <s v="May Wilmot"/>
    <n v="500"/>
    <n v="495"/>
    <n v="1.0000000000000009E-2"/>
  </r>
  <r>
    <x v="0"/>
    <d v="2015-09-19T00:00:00"/>
    <s v="Dishwasher"/>
    <s v="Elizabeth Holloway"/>
    <n v="500"/>
    <n v="350"/>
    <n v="0.30000000000000004"/>
  </r>
  <r>
    <x v="2"/>
    <d v="2015-09-20T00:00:00"/>
    <s v="Washing Machine"/>
    <s v="Stephen Brown"/>
    <n v="800"/>
    <n v="672"/>
    <n v="0.16000000000000003"/>
  </r>
  <r>
    <x v="1"/>
    <d v="2015-09-21T00:00:00"/>
    <s v="Air conditioner"/>
    <s v="Gillian Crawley"/>
    <n v="700"/>
    <n v="462"/>
    <n v="0.33999999999999997"/>
  </r>
  <r>
    <x v="2"/>
    <d v="2015-09-21T00:00:00"/>
    <s v="Coffee grinder"/>
    <s v="Anthony Green"/>
    <n v="70"/>
    <n v="47"/>
    <n v="0.32857142857142863"/>
  </r>
  <r>
    <x v="1"/>
    <d v="2015-09-22T00:00:00"/>
    <s v="Vacuum Cleaner"/>
    <s v="Christopher Griffith"/>
    <n v="250"/>
    <n v="155"/>
    <n v="0.38"/>
  </r>
  <r>
    <x v="3"/>
    <d v="2015-09-22T00:00:00"/>
    <s v="Toaster"/>
    <s v="Amelia Scott"/>
    <n v="50"/>
    <n v="50"/>
    <n v="0"/>
  </r>
  <r>
    <x v="1"/>
    <d v="2015-09-22T00:00:00"/>
    <s v="Ceiling fan"/>
    <s v="Margaret Philp"/>
    <n v="150"/>
    <n v="110"/>
    <n v="0.26666666666666672"/>
  </r>
  <r>
    <x v="0"/>
    <d v="2015-09-24T00:00:00"/>
    <s v="Coffee grinder"/>
    <s v="Stephen Carlin"/>
    <n v="70"/>
    <n v="53"/>
    <n v="0.24285714285714288"/>
  </r>
  <r>
    <x v="1"/>
    <d v="2015-09-25T00:00:00"/>
    <s v="Ceiling fan"/>
    <s v="Philip Collins"/>
    <n v="150"/>
    <n v="126"/>
    <n v="0.16000000000000003"/>
  </r>
  <r>
    <x v="2"/>
    <d v="2015-09-27T00:00:00"/>
    <s v="Washing Machine"/>
    <s v="Susan Dixon"/>
    <n v="800"/>
    <n v="752"/>
    <n v="6.0000000000000053E-2"/>
  </r>
  <r>
    <x v="1"/>
    <d v="2015-09-29T00:00:00"/>
    <s v="Iron"/>
    <s v="Paul Mannion"/>
    <n v="30"/>
    <n v="27"/>
    <n v="9.9999999999999978E-2"/>
  </r>
  <r>
    <x v="1"/>
    <d v="2015-09-30T00:00:00"/>
    <s v="Washing Machine"/>
    <s v="Bryan Mason"/>
    <n v="800"/>
    <n v="680"/>
    <n v="0.15000000000000002"/>
  </r>
  <r>
    <x v="1"/>
    <d v="2015-09-30T00:00:00"/>
    <s v="Vacuum Cleaner"/>
    <s v="Nick Denny"/>
    <n v="250"/>
    <n v="158"/>
    <n v="0.36799999999999999"/>
  </r>
  <r>
    <x v="2"/>
    <d v="2015-10-01T00:00:00"/>
    <s v="Vacuum Cleaner"/>
    <s v="Basil Bell"/>
    <n v="250"/>
    <n v="235"/>
    <n v="6.0000000000000053E-2"/>
  </r>
  <r>
    <x v="0"/>
    <d v="2015-10-02T00:00:00"/>
    <s v="Vacuum Cleaner"/>
    <s v="Michael Wood"/>
    <n v="250"/>
    <n v="218"/>
    <n v="0.128"/>
  </r>
  <r>
    <x v="2"/>
    <d v="2015-10-02T00:00:00"/>
    <s v="Iron"/>
    <s v="Kevin Long"/>
    <n v="30"/>
    <n v="29"/>
    <n v="3.3333333333333326E-2"/>
  </r>
  <r>
    <x v="1"/>
    <d v="2015-10-02T00:00:00"/>
    <s v="Air conditioner"/>
    <s v="Stuart Anderson"/>
    <n v="700"/>
    <n v="679"/>
    <n v="3.0000000000000027E-2"/>
  </r>
  <r>
    <x v="2"/>
    <d v="2015-10-03T00:00:00"/>
    <s v="Toaster"/>
    <s v="Glenys Wright"/>
    <n v="50"/>
    <n v="43"/>
    <n v="0.14000000000000001"/>
  </r>
  <r>
    <x v="2"/>
    <d v="2015-10-03T00:00:00"/>
    <s v="Iron"/>
    <s v="Fatima James"/>
    <n v="30"/>
    <n v="21"/>
    <n v="0.30000000000000004"/>
  </r>
  <r>
    <x v="2"/>
    <d v="2015-10-04T00:00:00"/>
    <s v="Blender"/>
    <s v="Stephen MacGregor"/>
    <n v="50"/>
    <n v="40"/>
    <n v="0.19999999999999996"/>
  </r>
  <r>
    <x v="1"/>
    <d v="2015-10-05T00:00:00"/>
    <s v="Coffee grinder"/>
    <s v="Joanne Sayer"/>
    <n v="70"/>
    <n v="57"/>
    <n v="0.18571428571428572"/>
  </r>
  <r>
    <x v="1"/>
    <d v="2015-10-05T00:00:00"/>
    <s v="Iron"/>
    <s v="Basil Bain"/>
    <n v="30"/>
    <n v="26"/>
    <n v="0.1333333333333333"/>
  </r>
  <r>
    <x v="1"/>
    <d v="2015-10-05T00:00:00"/>
    <s v="Blender"/>
    <s v="Harold Charters"/>
    <n v="50"/>
    <n v="42"/>
    <n v="0.16000000000000003"/>
  </r>
  <r>
    <x v="2"/>
    <d v="2015-10-06T00:00:00"/>
    <s v="Air conditioner"/>
    <s v="James White"/>
    <n v="700"/>
    <n v="637"/>
    <n v="8.9999999999999969E-2"/>
  </r>
  <r>
    <x v="1"/>
    <d v="2015-10-07T00:00:00"/>
    <s v="Washing Machine"/>
    <s v="Aidan Perrott"/>
    <n v="800"/>
    <n v="632"/>
    <n v="0.20999999999999996"/>
  </r>
  <r>
    <x v="1"/>
    <d v="2015-10-10T00:00:00"/>
    <s v="Oven"/>
    <s v="Barbara Scott"/>
    <n v="500"/>
    <n v="490"/>
    <n v="2.0000000000000018E-2"/>
  </r>
  <r>
    <x v="0"/>
    <d v="2015-10-11T00:00:00"/>
    <s v="Blender"/>
    <s v="Julia Hammond"/>
    <n v="50"/>
    <n v="41"/>
    <n v="0.18000000000000005"/>
  </r>
  <r>
    <x v="2"/>
    <d v="2015-10-11T00:00:00"/>
    <s v="Ceiling fan"/>
    <s v="Roger Silvester"/>
    <n v="150"/>
    <n v="126"/>
    <n v="0.16000000000000003"/>
  </r>
  <r>
    <x v="0"/>
    <d v="2015-10-11T00:00:00"/>
    <s v="Oven"/>
    <s v="Richard Allnutt"/>
    <n v="500"/>
    <n v="495"/>
    <n v="1.0000000000000009E-2"/>
  </r>
  <r>
    <x v="3"/>
    <d v="2015-10-11T00:00:00"/>
    <s v="Ceiling fan"/>
    <s v="Richard Bard"/>
    <n v="150"/>
    <n v="101"/>
    <n v="0.32666666666666666"/>
  </r>
  <r>
    <x v="1"/>
    <d v="2015-10-11T00:00:00"/>
    <s v="Air conditioner"/>
    <s v="Hin Bragg"/>
    <n v="700"/>
    <n v="623"/>
    <n v="0.10999999999999999"/>
  </r>
  <r>
    <x v="2"/>
    <d v="2015-10-13T00:00:00"/>
    <s v="Microwave"/>
    <s v="Mayank Ali"/>
    <n v="80"/>
    <n v="77"/>
    <n v="3.7499999999999978E-2"/>
  </r>
  <r>
    <x v="1"/>
    <d v="2015-10-13T00:00:00"/>
    <s v="Microwave"/>
    <s v="Howard Jones"/>
    <n v="80"/>
    <n v="74"/>
    <n v="7.4999999999999956E-2"/>
  </r>
  <r>
    <x v="2"/>
    <d v="2015-10-13T00:00:00"/>
    <s v="Dishwasher"/>
    <s v="Peter Walker"/>
    <n v="500"/>
    <n v="305"/>
    <n v="0.39"/>
  </r>
  <r>
    <x v="3"/>
    <d v="2015-10-14T00:00:00"/>
    <s v="Microwave"/>
    <s v="Jordan Andrews"/>
    <n v="80"/>
    <n v="77"/>
    <n v="3.7499999999999978E-2"/>
  </r>
  <r>
    <x v="1"/>
    <d v="2015-10-14T00:00:00"/>
    <s v="Iron"/>
    <s v="David Walker"/>
    <n v="30"/>
    <n v="27"/>
    <n v="9.9999999999999978E-2"/>
  </r>
  <r>
    <x v="0"/>
    <d v="2015-10-17T00:00:00"/>
    <s v="Coffee grinder"/>
    <s v="Cheryl Tubbs"/>
    <n v="70"/>
    <n v="67"/>
    <n v="4.2857142857142816E-2"/>
  </r>
  <r>
    <x v="1"/>
    <d v="2015-10-17T00:00:00"/>
    <s v="Microwave"/>
    <s v="George Smith"/>
    <n v="80"/>
    <n v="61"/>
    <n v="0.23750000000000004"/>
  </r>
  <r>
    <x v="3"/>
    <d v="2015-10-18T00:00:00"/>
    <s v="Washing Machine"/>
    <s v="Ram Thomas"/>
    <n v="800"/>
    <n v="632"/>
    <n v="0.20999999999999996"/>
  </r>
  <r>
    <x v="1"/>
    <d v="2015-10-20T00:00:00"/>
    <s v="Air conditioner"/>
    <s v="Zulfiqar Mirza"/>
    <n v="700"/>
    <n v="679"/>
    <n v="3.0000000000000027E-2"/>
  </r>
  <r>
    <x v="1"/>
    <d v="2015-10-21T00:00:00"/>
    <s v="Dishwasher"/>
    <s v="John Barnett"/>
    <n v="500"/>
    <n v="455"/>
    <n v="8.9999999999999969E-2"/>
  </r>
  <r>
    <x v="3"/>
    <d v="2015-10-23T00:00:00"/>
    <s v="Air conditioner"/>
    <s v="Christina Pedley"/>
    <n v="700"/>
    <n v="672"/>
    <n v="4.0000000000000036E-2"/>
  </r>
  <r>
    <x v="1"/>
    <d v="2015-10-23T00:00:00"/>
    <s v="Coffee grinder"/>
    <s v="Ernie Dyer"/>
    <n v="70"/>
    <n v="70"/>
    <n v="0"/>
  </r>
  <r>
    <x v="0"/>
    <d v="2015-10-24T00:00:00"/>
    <s v="Air conditioner"/>
    <s v="James Anthony"/>
    <n v="700"/>
    <n v="651"/>
    <n v="6.9999999999999951E-2"/>
  </r>
  <r>
    <x v="0"/>
    <d v="2015-10-24T00:00:00"/>
    <s v="Iron"/>
    <s v="Margaret Buck"/>
    <n v="30"/>
    <n v="29"/>
    <n v="3.3333333333333326E-2"/>
  </r>
  <r>
    <x v="3"/>
    <d v="2015-10-24T00:00:00"/>
    <s v="Dishwasher"/>
    <s v="Anthony Procter"/>
    <n v="500"/>
    <n v="480"/>
    <n v="4.0000000000000036E-2"/>
  </r>
  <r>
    <x v="1"/>
    <d v="2015-10-24T00:00:00"/>
    <s v="Oven"/>
    <s v="Terence Mirza"/>
    <n v="500"/>
    <n v="495"/>
    <n v="1.0000000000000009E-2"/>
  </r>
  <r>
    <x v="2"/>
    <d v="2015-10-24T00:00:00"/>
    <s v="Ceiling fan"/>
    <s v="Timothy Fraser"/>
    <n v="150"/>
    <n v="105"/>
    <n v="0.30000000000000004"/>
  </r>
  <r>
    <x v="2"/>
    <d v="2015-10-25T00:00:00"/>
    <s v="Microwave"/>
    <s v="Phillip Humphreys"/>
    <n v="80"/>
    <n v="65"/>
    <n v="0.1875"/>
  </r>
  <r>
    <x v="0"/>
    <d v="2015-10-26T00:00:00"/>
    <s v="Iron"/>
    <s v="Denise Rodgers"/>
    <n v="30"/>
    <n v="26"/>
    <n v="0.1333333333333333"/>
  </r>
  <r>
    <x v="1"/>
    <d v="2015-10-26T00:00:00"/>
    <s v="Dishwasher"/>
    <s v="Richard McGrath"/>
    <n v="500"/>
    <n v="430"/>
    <n v="0.14000000000000001"/>
  </r>
  <r>
    <x v="0"/>
    <d v="2015-10-26T00:00:00"/>
    <s v="Microwave"/>
    <s v="Ian Grant"/>
    <n v="80"/>
    <n v="61"/>
    <n v="0.23750000000000004"/>
  </r>
  <r>
    <x v="2"/>
    <d v="2015-10-27T00:00:00"/>
    <s v="Air conditioner"/>
    <s v="Glenys Raymond"/>
    <n v="700"/>
    <n v="609"/>
    <n v="0.13"/>
  </r>
  <r>
    <x v="2"/>
    <d v="2015-10-28T00:00:00"/>
    <s v="Oven"/>
    <s v="Glenys Wright"/>
    <n v="500"/>
    <n v="495"/>
    <n v="1.0000000000000009E-2"/>
  </r>
  <r>
    <x v="2"/>
    <d v="2015-10-28T00:00:00"/>
    <s v="Air conditioner"/>
    <s v="Michael Bell"/>
    <n v="700"/>
    <n v="630"/>
    <n v="9.9999999999999978E-2"/>
  </r>
  <r>
    <x v="1"/>
    <d v="2015-10-28T00:00:00"/>
    <s v="Dishwasher"/>
    <s v="James Lam"/>
    <n v="500"/>
    <n v="310"/>
    <n v="0.38"/>
  </r>
  <r>
    <x v="1"/>
    <d v="2015-10-28T00:00:00"/>
    <s v="Microwave"/>
    <s v="Gillian Crawley"/>
    <n v="80"/>
    <n v="48"/>
    <n v="0.4"/>
  </r>
  <r>
    <x v="1"/>
    <d v="2015-10-29T00:00:00"/>
    <s v="Iron"/>
    <s v="Paul Mannion"/>
    <n v="30"/>
    <n v="27"/>
    <n v="9.9999999999999978E-2"/>
  </r>
  <r>
    <x v="2"/>
    <d v="2015-10-31T00:00:00"/>
    <s v="Vacuum Cleaner"/>
    <s v="Trudi Griffin"/>
    <n v="250"/>
    <n v="250"/>
    <n v="0"/>
  </r>
  <r>
    <x v="1"/>
    <d v="2015-11-01T00:00:00"/>
    <s v="Microwave"/>
    <s v="Philip Sutherland"/>
    <n v="80"/>
    <n v="62"/>
    <n v="0.22499999999999998"/>
  </r>
  <r>
    <x v="2"/>
    <d v="2015-11-02T00:00:00"/>
    <s v="Iron"/>
    <s v="Abdul Amos"/>
    <n v="30"/>
    <n v="23"/>
    <n v="0.23333333333333328"/>
  </r>
  <r>
    <x v="1"/>
    <d v="2015-11-03T00:00:00"/>
    <s v="Iron"/>
    <s v="Steven Green"/>
    <n v="30"/>
    <n v="23"/>
    <n v="0.23333333333333328"/>
  </r>
  <r>
    <x v="2"/>
    <d v="2015-11-03T00:00:00"/>
    <s v="Toaster"/>
    <s v="William Martin"/>
    <n v="50"/>
    <n v="34"/>
    <n v="0.31999999999999995"/>
  </r>
  <r>
    <x v="1"/>
    <d v="2015-11-04T00:00:00"/>
    <s v="Refrigerator"/>
    <s v="Frances Weller"/>
    <n v="1000"/>
    <n v="610"/>
    <n v="0.39"/>
  </r>
  <r>
    <x v="3"/>
    <d v="2015-11-05T00:00:00"/>
    <s v="Coffee grinder"/>
    <s v="Lesleyann Pope"/>
    <n v="70"/>
    <n v="54"/>
    <n v="0.22857142857142854"/>
  </r>
  <r>
    <x v="2"/>
    <d v="2015-11-05T00:00:00"/>
    <s v="Washing Machine"/>
    <s v="Alexander Uddin"/>
    <n v="800"/>
    <n v="656"/>
    <n v="0.18000000000000005"/>
  </r>
  <r>
    <x v="1"/>
    <d v="2015-11-08T00:00:00"/>
    <s v="Ceiling fan"/>
    <s v="Jodie Fairhurst"/>
    <n v="150"/>
    <n v="93"/>
    <n v="0.38"/>
  </r>
  <r>
    <x v="3"/>
    <d v="2015-11-09T00:00:00"/>
    <s v="Microwave"/>
    <s v="Ian Coates"/>
    <n v="80"/>
    <n v="70"/>
    <n v="0.125"/>
  </r>
  <r>
    <x v="2"/>
    <d v="2015-11-10T00:00:00"/>
    <s v="Oven"/>
    <s v="Robert Faulkner"/>
    <n v="500"/>
    <n v="500"/>
    <n v="0"/>
  </r>
  <r>
    <x v="1"/>
    <d v="2015-11-10T00:00:00"/>
    <s v="Toaster"/>
    <s v="Chloe Lyons"/>
    <n v="50"/>
    <n v="40"/>
    <n v="0.19999999999999996"/>
  </r>
  <r>
    <x v="1"/>
    <d v="2015-11-10T00:00:00"/>
    <s v="Air conditioner"/>
    <s v="Daniel Henderson"/>
    <n v="700"/>
    <n v="616"/>
    <n v="0.12"/>
  </r>
  <r>
    <x v="1"/>
    <d v="2015-11-12T00:00:00"/>
    <s v="Washing Machine"/>
    <s v="Francis Godden"/>
    <n v="800"/>
    <n v="760"/>
    <n v="5.0000000000000044E-2"/>
  </r>
  <r>
    <x v="0"/>
    <d v="2015-11-12T00:00:00"/>
    <s v="Microwave"/>
    <s v="Stephen Smith"/>
    <n v="80"/>
    <n v="52"/>
    <n v="0.35"/>
  </r>
  <r>
    <x v="2"/>
    <d v="2015-11-12T00:00:00"/>
    <s v="Air conditioner"/>
    <s v="Jill Thompson"/>
    <n v="700"/>
    <n v="455"/>
    <n v="0.35"/>
  </r>
  <r>
    <x v="3"/>
    <d v="2015-11-13T00:00:00"/>
    <s v="Dishwasher"/>
    <s v="Jeremy Bannister"/>
    <n v="500"/>
    <n v="495"/>
    <n v="1.0000000000000009E-2"/>
  </r>
  <r>
    <x v="1"/>
    <d v="2015-11-13T00:00:00"/>
    <s v="Iron"/>
    <s v="David Stewart"/>
    <n v="30"/>
    <n v="20"/>
    <n v="0.33333333333333337"/>
  </r>
  <r>
    <x v="1"/>
    <d v="2015-11-15T00:00:00"/>
    <s v="Ceiling fan"/>
    <s v="Michael Toy"/>
    <n v="150"/>
    <n v="113"/>
    <n v="0.2466666666666667"/>
  </r>
  <r>
    <x v="1"/>
    <d v="2015-11-15T00:00:00"/>
    <s v="Blender"/>
    <s v="Andrew Waddell"/>
    <n v="50"/>
    <n v="46"/>
    <n v="7.999999999999996E-2"/>
  </r>
  <r>
    <x v="2"/>
    <d v="2015-11-16T00:00:00"/>
    <s v="Iron"/>
    <s v="Roy Johnson"/>
    <n v="30"/>
    <n v="23"/>
    <n v="0.23333333333333328"/>
  </r>
  <r>
    <x v="1"/>
    <d v="2015-11-16T00:00:00"/>
    <s v="Blender"/>
    <s v="Mark Buntain"/>
    <n v="50"/>
    <n v="32"/>
    <n v="0.36"/>
  </r>
  <r>
    <x v="1"/>
    <d v="2015-11-17T00:00:00"/>
    <s v="Vacuum Cleaner"/>
    <s v="James Lam"/>
    <n v="250"/>
    <n v="173"/>
    <n v="0.30800000000000005"/>
  </r>
  <r>
    <x v="1"/>
    <d v="2015-11-18T00:00:00"/>
    <s v="Microwave"/>
    <s v="James Whitehead"/>
    <n v="80"/>
    <n v="62"/>
    <n v="0.22499999999999998"/>
  </r>
  <r>
    <x v="1"/>
    <d v="2015-11-18T00:00:00"/>
    <s v="Oven"/>
    <s v="Marek Kwiatkowski"/>
    <n v="500"/>
    <n v="490"/>
    <n v="2.0000000000000018E-2"/>
  </r>
  <r>
    <x v="3"/>
    <d v="2015-11-18T00:00:00"/>
    <s v="Blender"/>
    <s v="Robert Salisbury"/>
    <n v="50"/>
    <n v="33"/>
    <n v="0.33999999999999997"/>
  </r>
  <r>
    <x v="3"/>
    <d v="2015-11-21T00:00:00"/>
    <s v="Refrigerator"/>
    <s v="James Scott"/>
    <n v="1000"/>
    <n v="740"/>
    <n v="0.26"/>
  </r>
  <r>
    <x v="1"/>
    <d v="2015-11-22T00:00:00"/>
    <s v="Blender"/>
    <s v="James Carley"/>
    <n v="50"/>
    <n v="43"/>
    <n v="0.14000000000000001"/>
  </r>
  <r>
    <x v="1"/>
    <d v="2015-11-23T00:00:00"/>
    <s v="Washing Machine"/>
    <s v="David Townsend"/>
    <n v="800"/>
    <n v="592"/>
    <n v="0.26"/>
  </r>
  <r>
    <x v="3"/>
    <d v="2015-11-23T00:00:00"/>
    <s v="Microwave"/>
    <s v="Nick Blacklock"/>
    <n v="80"/>
    <n v="59"/>
    <n v="0.26249999999999996"/>
  </r>
  <r>
    <x v="2"/>
    <d v="2015-11-24T00:00:00"/>
    <s v="Microwave"/>
    <s v="Donald Higgs"/>
    <n v="80"/>
    <n v="74"/>
    <n v="7.4999999999999956E-2"/>
  </r>
  <r>
    <x v="1"/>
    <d v="2015-11-24T00:00:00"/>
    <s v="Oven"/>
    <s v="Hin Bragg"/>
    <n v="500"/>
    <n v="500"/>
    <n v="0"/>
  </r>
  <r>
    <x v="1"/>
    <d v="2015-11-25T00:00:00"/>
    <s v="Dishwasher"/>
    <s v="Kevin Ross"/>
    <n v="500"/>
    <n v="500"/>
    <n v="0"/>
  </r>
  <r>
    <x v="1"/>
    <d v="2015-11-25T00:00:00"/>
    <s v="Refrigerator"/>
    <s v="Francis Godden"/>
    <n v="1000"/>
    <n v="920"/>
    <n v="7.999999999999996E-2"/>
  </r>
  <r>
    <x v="2"/>
    <d v="2015-11-26T00:00:00"/>
    <s v="Iron"/>
    <s v="Stuart Sykes"/>
    <n v="30"/>
    <n v="28"/>
    <n v="6.6666666666666652E-2"/>
  </r>
  <r>
    <x v="0"/>
    <d v="2015-11-28T00:00:00"/>
    <s v="Air conditioner"/>
    <s v="Karen Hopewell"/>
    <n v="700"/>
    <n v="441"/>
    <n v="0.37"/>
  </r>
  <r>
    <x v="1"/>
    <d v="2015-11-28T00:00:00"/>
    <s v="Air conditioner"/>
    <s v="Allyson Parker"/>
    <n v="700"/>
    <n v="539"/>
    <n v="0.22999999999999998"/>
  </r>
  <r>
    <x v="1"/>
    <d v="2015-11-29T00:00:00"/>
    <s v="Iron"/>
    <s v="Geoffrey Shiner"/>
    <n v="30"/>
    <n v="29"/>
    <n v="3.3333333333333326E-2"/>
  </r>
  <r>
    <x v="1"/>
    <d v="2015-11-30T00:00:00"/>
    <s v="Dishwasher"/>
    <s v="Caroline Eccles"/>
    <n v="500"/>
    <n v="460"/>
    <n v="7.999999999999996E-2"/>
  </r>
  <r>
    <x v="2"/>
    <d v="2015-12-01T00:00:00"/>
    <s v="Ceiling fan"/>
    <s v="Armand Ahmed"/>
    <n v="150"/>
    <n v="132"/>
    <n v="0.12"/>
  </r>
  <r>
    <x v="2"/>
    <d v="2015-12-01T00:00:00"/>
    <s v="Air conditioner"/>
    <s v="Stuart Sykes"/>
    <n v="700"/>
    <n v="567"/>
    <n v="0.18999999999999995"/>
  </r>
  <r>
    <x v="2"/>
    <d v="2015-12-02T00:00:00"/>
    <s v="Coffee grinder"/>
    <s v="Edward Jenkins"/>
    <n v="70"/>
    <n v="57"/>
    <n v="0.18571428571428572"/>
  </r>
  <r>
    <x v="1"/>
    <d v="2015-12-02T00:00:00"/>
    <s v="Blender"/>
    <s v="Andrew Hirst"/>
    <n v="50"/>
    <n v="38"/>
    <n v="0.24"/>
  </r>
  <r>
    <x v="3"/>
    <d v="2015-12-03T00:00:00"/>
    <s v="Coffee grinder"/>
    <s v="Barbara Turner"/>
    <n v="70"/>
    <n v="55"/>
    <n v="0.2142857142857143"/>
  </r>
  <r>
    <x v="3"/>
    <d v="2015-12-05T00:00:00"/>
    <s v="Washing Machine"/>
    <s v="Savita Simpson"/>
    <n v="800"/>
    <n v="448"/>
    <n v="0.43999999999999995"/>
  </r>
  <r>
    <x v="2"/>
    <d v="2015-12-07T00:00:00"/>
    <s v="Refrigerator"/>
    <s v="Mary Mitchell"/>
    <n v="1000"/>
    <n v="940"/>
    <n v="6.0000000000000053E-2"/>
  </r>
  <r>
    <x v="2"/>
    <d v="2015-12-08T00:00:00"/>
    <s v="Microwave"/>
    <s v="Wolf Christian"/>
    <n v="80"/>
    <n v="58"/>
    <n v="0.27500000000000002"/>
  </r>
  <r>
    <x v="1"/>
    <d v="2015-12-09T00:00:00"/>
    <s v="Blender"/>
    <s v="John Bond"/>
    <n v="50"/>
    <n v="34"/>
    <n v="0.31999999999999995"/>
  </r>
  <r>
    <x v="2"/>
    <d v="2015-12-09T00:00:00"/>
    <s v="Toaster"/>
    <s v="Noel Burn"/>
    <n v="50"/>
    <n v="33"/>
    <n v="0.33999999999999997"/>
  </r>
  <r>
    <x v="1"/>
    <d v="2015-12-10T00:00:00"/>
    <s v="Microwave"/>
    <s v="Susan Carley"/>
    <n v="80"/>
    <n v="78"/>
    <n v="2.5000000000000022E-2"/>
  </r>
  <r>
    <x v="2"/>
    <d v="2015-12-10T00:00:00"/>
    <s v="Coffee grinder"/>
    <s v="Mark Towey"/>
    <n v="70"/>
    <n v="68"/>
    <n v="2.8571428571428581E-2"/>
  </r>
  <r>
    <x v="1"/>
    <d v="2015-12-10T00:00:00"/>
    <s v="Microwave"/>
    <s v="Maureen Reynolds"/>
    <n v="80"/>
    <n v="70"/>
    <n v="0.125"/>
  </r>
  <r>
    <x v="1"/>
    <d v="2015-12-11T00:00:00"/>
    <s v="Coffee grinder"/>
    <s v="Stephen Nolan"/>
    <n v="70"/>
    <n v="57"/>
    <n v="0.18571428571428572"/>
  </r>
  <r>
    <x v="3"/>
    <d v="2015-12-11T00:00:00"/>
    <s v="Microwave"/>
    <s v="Richard Anderson"/>
    <n v="80"/>
    <n v="54"/>
    <n v="0.32499999999999996"/>
  </r>
  <r>
    <x v="0"/>
    <d v="2015-12-12T00:00:00"/>
    <s v="Washing Machine"/>
    <s v="Ram Mathews"/>
    <n v="800"/>
    <n v="472"/>
    <n v="0.41000000000000003"/>
  </r>
  <r>
    <x v="1"/>
    <d v="2015-12-12T00:00:00"/>
    <s v="Blender"/>
    <s v="David Romero"/>
    <n v="50"/>
    <n v="42"/>
    <n v="0.16000000000000003"/>
  </r>
  <r>
    <x v="3"/>
    <d v="2015-12-14T00:00:00"/>
    <s v="Ceiling fan"/>
    <s v="Nick Gee"/>
    <n v="150"/>
    <n v="144"/>
    <n v="4.0000000000000036E-2"/>
  </r>
  <r>
    <x v="2"/>
    <d v="2015-12-15T00:00:00"/>
    <s v="Dishwasher"/>
    <s v="Mark Searle"/>
    <n v="500"/>
    <n v="490"/>
    <n v="2.0000000000000018E-2"/>
  </r>
  <r>
    <x v="3"/>
    <d v="2015-12-16T00:00:00"/>
    <s v="Iron"/>
    <s v="Ian Coates"/>
    <n v="30"/>
    <n v="20"/>
    <n v="0.33333333333333337"/>
  </r>
  <r>
    <x v="1"/>
    <d v="2015-12-19T00:00:00"/>
    <s v="Refrigerator"/>
    <s v="John Barnett"/>
    <n v="1000"/>
    <n v="950"/>
    <n v="5.0000000000000044E-2"/>
  </r>
  <r>
    <x v="0"/>
    <d v="2015-12-20T00:00:00"/>
    <s v="Dishwasher"/>
    <s v="Gillian Allnutt"/>
    <n v="500"/>
    <n v="475"/>
    <n v="5.0000000000000044E-2"/>
  </r>
  <r>
    <x v="1"/>
    <d v="2015-12-21T00:00:00"/>
    <s v="Refrigerator"/>
    <s v="Philip Collins"/>
    <n v="1000"/>
    <n v="920"/>
    <n v="7.999999999999996E-2"/>
  </r>
  <r>
    <x v="0"/>
    <d v="2015-12-22T00:00:00"/>
    <s v="Coffee grinder"/>
    <s v="Kevin Goad"/>
    <n v="70"/>
    <n v="60"/>
    <n v="0.1428571428571429"/>
  </r>
  <r>
    <x v="2"/>
    <d v="2015-12-23T00:00:00"/>
    <s v="Oven"/>
    <s v="Abdul Amos"/>
    <n v="500"/>
    <n v="495"/>
    <n v="1.0000000000000009E-2"/>
  </r>
  <r>
    <x v="1"/>
    <d v="2015-12-24T00:00:00"/>
    <s v="Ceiling fan"/>
    <s v="Pauline Pluck"/>
    <n v="150"/>
    <n v="105"/>
    <n v="0.30000000000000004"/>
  </r>
  <r>
    <x v="2"/>
    <d v="2015-12-25T00:00:00"/>
    <s v="Air conditioner"/>
    <s v="Ronald Butler"/>
    <n v="700"/>
    <n v="469"/>
    <n v="0.32999999999999996"/>
  </r>
  <r>
    <x v="1"/>
    <d v="2015-12-26T00:00:00"/>
    <s v="Iron"/>
    <s v="Danny Grant"/>
    <n v="30"/>
    <n v="28"/>
    <n v="6.6666666666666652E-2"/>
  </r>
  <r>
    <x v="1"/>
    <d v="2015-12-26T00:00:00"/>
    <s v="Vacuum Cleaner"/>
    <s v="Steven Green"/>
    <n v="250"/>
    <n v="228"/>
    <n v="8.7999999999999967E-2"/>
  </r>
  <r>
    <x v="1"/>
    <d v="2015-12-27T00:00:00"/>
    <s v="Refrigerator"/>
    <s v="Christopher Hurren"/>
    <n v="1000"/>
    <n v="900"/>
    <n v="9.9999999999999978E-2"/>
  </r>
  <r>
    <x v="0"/>
    <d v="2015-12-27T00:00:00"/>
    <s v="Refrigerator"/>
    <s v="Paul Puri"/>
    <n v="1000"/>
    <n v="960"/>
    <n v="4.0000000000000036E-2"/>
  </r>
  <r>
    <x v="3"/>
    <d v="2015-12-28T00:00:00"/>
    <s v="Refrigerator"/>
    <s v="Stephen Cohen"/>
    <n v="1000"/>
    <n v="600"/>
    <n v="0.4"/>
  </r>
  <r>
    <x v="1"/>
    <d v="2015-12-29T00:00:00"/>
    <s v="Vacuum Cleaner"/>
    <s v="Robert Harris"/>
    <n v="250"/>
    <n v="225"/>
    <n v="9.9999999999999978E-2"/>
  </r>
  <r>
    <x v="3"/>
    <d v="2015-12-30T00:00:00"/>
    <s v="Oven"/>
    <s v="Colin Matthews"/>
    <n v="500"/>
    <n v="500"/>
    <n v="0"/>
  </r>
  <r>
    <x v="1"/>
    <d v="2016-01-02T00:00:00"/>
    <s v="Dishwasher"/>
    <s v="David Walker"/>
    <n v="500"/>
    <n v="445"/>
    <n v="0.10999999999999999"/>
  </r>
  <r>
    <x v="3"/>
    <d v="2016-01-03T00:00:00"/>
    <s v="Blender"/>
    <s v="Douglas Davies"/>
    <n v="50"/>
    <n v="49"/>
    <n v="2.0000000000000018E-2"/>
  </r>
  <r>
    <x v="3"/>
    <d v="2016-01-03T00:00:00"/>
    <s v="Vacuum Cleaner"/>
    <s v="Stephen Cohen"/>
    <n v="250"/>
    <n v="215"/>
    <n v="0.14000000000000001"/>
  </r>
  <r>
    <x v="0"/>
    <d v="2016-01-04T00:00:00"/>
    <s v="Blender"/>
    <s v="Brendon Sykes"/>
    <n v="50"/>
    <n v="49"/>
    <n v="2.0000000000000018E-2"/>
  </r>
  <r>
    <x v="1"/>
    <d v="2016-01-04T00:00:00"/>
    <s v="Washing Machine"/>
    <s v="David Power"/>
    <n v="800"/>
    <n v="480"/>
    <n v="0.4"/>
  </r>
  <r>
    <x v="3"/>
    <d v="2016-01-04T00:00:00"/>
    <s v="Air conditioner"/>
    <s v="Ron Goodman"/>
    <n v="700"/>
    <n v="700"/>
    <n v="0"/>
  </r>
  <r>
    <x v="1"/>
    <d v="2016-01-06T00:00:00"/>
    <s v="Air conditioner"/>
    <s v="Ian Christian"/>
    <n v="700"/>
    <n v="679"/>
    <n v="3.0000000000000027E-2"/>
  </r>
  <r>
    <x v="0"/>
    <d v="2016-01-06T00:00:00"/>
    <s v="Blender"/>
    <s v="Kevin McLauchlin"/>
    <n v="50"/>
    <n v="50"/>
    <n v="0"/>
  </r>
  <r>
    <x v="1"/>
    <d v="2016-01-08T00:00:00"/>
    <s v="Washing Machine"/>
    <s v="Nicole Ford"/>
    <n v="800"/>
    <n v="800"/>
    <n v="0"/>
  </r>
  <r>
    <x v="0"/>
    <d v="2016-01-09T00:00:00"/>
    <s v="Ceiling fan"/>
    <s v="Elizabeth Holloway"/>
    <n v="150"/>
    <n v="134"/>
    <n v="0.10666666666666669"/>
  </r>
  <r>
    <x v="1"/>
    <d v="2016-01-09T00:00:00"/>
    <s v="Blender"/>
    <s v="John Curtis"/>
    <n v="50"/>
    <n v="47"/>
    <n v="6.0000000000000053E-2"/>
  </r>
  <r>
    <x v="0"/>
    <d v="2016-01-09T00:00:00"/>
    <s v="Refrigerator"/>
    <s v="Stephen Carlin"/>
    <n v="1000"/>
    <n v="580"/>
    <n v="0.42000000000000004"/>
  </r>
  <r>
    <x v="0"/>
    <d v="2016-01-09T00:00:00"/>
    <s v="Dishwasher"/>
    <s v="Nicola Nathan"/>
    <n v="500"/>
    <n v="435"/>
    <n v="0.13"/>
  </r>
  <r>
    <x v="2"/>
    <d v="2016-01-10T00:00:00"/>
    <s v="Washing Machine"/>
    <s v="Michael Rodgers"/>
    <n v="800"/>
    <n v="800"/>
    <n v="0"/>
  </r>
  <r>
    <x v="1"/>
    <d v="2016-01-11T00:00:00"/>
    <s v="Air conditioner"/>
    <s v="Mark Buntain"/>
    <n v="700"/>
    <n v="616"/>
    <n v="0.12"/>
  </r>
  <r>
    <x v="0"/>
    <d v="2016-01-12T00:00:00"/>
    <s v="Dishwasher"/>
    <s v="Zoe Munday"/>
    <n v="500"/>
    <n v="495"/>
    <n v="1.0000000000000009E-2"/>
  </r>
  <r>
    <x v="2"/>
    <d v="2016-01-12T00:00:00"/>
    <s v="Air conditioner"/>
    <s v="Stuart Sykes"/>
    <n v="700"/>
    <n v="665"/>
    <n v="5.0000000000000044E-2"/>
  </r>
  <r>
    <x v="0"/>
    <d v="2016-01-12T00:00:00"/>
    <s v="Toaster"/>
    <s v="Cheryl Tubbs"/>
    <n v="50"/>
    <n v="44"/>
    <n v="0.12"/>
  </r>
  <r>
    <x v="0"/>
    <d v="2016-01-12T00:00:00"/>
    <s v="Air conditioner"/>
    <s v="Richard James"/>
    <n v="700"/>
    <n v="693"/>
    <n v="1.0000000000000009E-2"/>
  </r>
  <r>
    <x v="0"/>
    <d v="2016-01-14T00:00:00"/>
    <s v="Vacuum Cleaner"/>
    <s v="Malcolm Griffith"/>
    <n v="250"/>
    <n v="245"/>
    <n v="2.0000000000000018E-2"/>
  </r>
  <r>
    <x v="1"/>
    <d v="2016-01-15T00:00:00"/>
    <s v="Vacuum Cleaner"/>
    <s v="Rachel Clayton"/>
    <n v="250"/>
    <n v="218"/>
    <n v="0.128"/>
  </r>
  <r>
    <x v="3"/>
    <d v="2016-01-15T00:00:00"/>
    <s v="Microwave"/>
    <s v="Richard Anderson"/>
    <n v="80"/>
    <n v="76"/>
    <n v="5.0000000000000044E-2"/>
  </r>
  <r>
    <x v="3"/>
    <d v="2016-01-15T00:00:00"/>
    <s v="Blender"/>
    <s v="Jordan Andrews"/>
    <n v="50"/>
    <n v="47"/>
    <n v="6.0000000000000053E-2"/>
  </r>
  <r>
    <x v="2"/>
    <d v="2016-01-16T00:00:00"/>
    <s v="Ceiling fan"/>
    <s v="Caroline Gee"/>
    <n v="150"/>
    <n v="138"/>
    <n v="7.999999999999996E-2"/>
  </r>
  <r>
    <x v="2"/>
    <d v="2016-01-16T00:00:00"/>
    <s v="Microwave"/>
    <s v="David Gow"/>
    <n v="80"/>
    <n v="74"/>
    <n v="7.4999999999999956E-2"/>
  </r>
  <r>
    <x v="2"/>
    <d v="2016-01-19T00:00:00"/>
    <s v="Oven"/>
    <s v="Robert Faulkner"/>
    <n v="500"/>
    <n v="495"/>
    <n v="1.0000000000000009E-2"/>
  </r>
  <r>
    <x v="1"/>
    <d v="2016-01-20T00:00:00"/>
    <s v="Refrigerator"/>
    <s v="Ian Christian"/>
    <n v="1000"/>
    <n v="590"/>
    <n v="0.41000000000000003"/>
  </r>
  <r>
    <x v="1"/>
    <d v="2016-01-20T00:00:00"/>
    <s v="Dishwasher"/>
    <s v="Martin Timmins"/>
    <n v="500"/>
    <n v="465"/>
    <n v="6.9999999999999951E-2"/>
  </r>
  <r>
    <x v="2"/>
    <d v="2016-01-21T00:00:00"/>
    <s v="Iron"/>
    <s v="Gillian Harris"/>
    <n v="30"/>
    <n v="28"/>
    <n v="6.6666666666666652E-2"/>
  </r>
  <r>
    <x v="3"/>
    <d v="2016-01-22T00:00:00"/>
    <s v="Ceiling fan"/>
    <s v="Chandrakant Atkins"/>
    <n v="150"/>
    <n v="150"/>
    <n v="0"/>
  </r>
  <r>
    <x v="1"/>
    <d v="2016-01-22T00:00:00"/>
    <s v="Vacuum Cleaner"/>
    <s v="David Philp"/>
    <n v="250"/>
    <n v="225"/>
    <n v="9.9999999999999978E-2"/>
  </r>
  <r>
    <x v="3"/>
    <d v="2016-01-23T00:00:00"/>
    <s v="Blender"/>
    <s v="David Shiner"/>
    <n v="50"/>
    <n v="43"/>
    <n v="0.14000000000000001"/>
  </r>
  <r>
    <x v="2"/>
    <d v="2016-01-24T00:00:00"/>
    <s v="Ceiling fan"/>
    <s v="Glenys Raymond"/>
    <n v="150"/>
    <n v="129"/>
    <n v="0.14000000000000001"/>
  </r>
  <r>
    <x v="1"/>
    <d v="2016-01-24T00:00:00"/>
    <s v="Washing Machine"/>
    <s v="Philip Tubbs"/>
    <n v="800"/>
    <n v="592"/>
    <n v="0.26"/>
  </r>
  <r>
    <x v="2"/>
    <d v="2016-01-24T00:00:00"/>
    <s v="Coffee grinder"/>
    <s v="Pauline Taylor"/>
    <n v="70"/>
    <n v="61"/>
    <n v="0.12857142857142856"/>
  </r>
  <r>
    <x v="3"/>
    <d v="2016-01-25T00:00:00"/>
    <s v="Microwave"/>
    <s v="Xun Simms"/>
    <n v="80"/>
    <n v="72"/>
    <n v="9.9999999999999978E-2"/>
  </r>
  <r>
    <x v="2"/>
    <d v="2016-01-27T00:00:00"/>
    <s v="Coffee grinder"/>
    <s v="Pauline Pope"/>
    <n v="70"/>
    <n v="68"/>
    <n v="2.8571428571428581E-2"/>
  </r>
  <r>
    <x v="0"/>
    <d v="2016-01-28T00:00:00"/>
    <s v="Iron"/>
    <s v="Lisa Manning"/>
    <n v="30"/>
    <n v="27"/>
    <n v="9.9999999999999978E-2"/>
  </r>
  <r>
    <x v="0"/>
    <d v="2016-01-28T00:00:00"/>
    <s v="Toaster"/>
    <s v="Lloyd Norton"/>
    <n v="50"/>
    <n v="43"/>
    <n v="0.14000000000000001"/>
  </r>
  <r>
    <x v="3"/>
    <d v="2016-01-30T00:00:00"/>
    <s v="Iron"/>
    <s v="Michael Patel"/>
    <n v="30"/>
    <n v="26"/>
    <n v="0.1333333333333333"/>
  </r>
  <r>
    <x v="3"/>
    <d v="2016-02-02T00:00:00"/>
    <s v="Refrigerator"/>
    <s v="James Scott"/>
    <n v="1000"/>
    <n v="760"/>
    <n v="0.24"/>
  </r>
  <r>
    <x v="1"/>
    <d v="2016-02-05T00:00:00"/>
    <s v="Washing Machine"/>
    <s v="Rory Bullion"/>
    <n v="800"/>
    <n v="768"/>
    <n v="4.0000000000000036E-2"/>
  </r>
  <r>
    <x v="1"/>
    <d v="2016-02-06T00:00:00"/>
    <s v="Refrigerator"/>
    <s v="Peter Thompson"/>
    <n v="1000"/>
    <n v="680"/>
    <n v="0.31999999999999995"/>
  </r>
  <r>
    <x v="0"/>
    <d v="2016-02-06T00:00:00"/>
    <s v="Dishwasher"/>
    <s v="Lisa Wood"/>
    <n v="500"/>
    <n v="440"/>
    <n v="0.12"/>
  </r>
  <r>
    <x v="1"/>
    <d v="2016-02-08T00:00:00"/>
    <s v="Vacuum Cleaner"/>
    <s v="Valerie Pereira"/>
    <n v="250"/>
    <n v="218"/>
    <n v="0.128"/>
  </r>
  <r>
    <x v="1"/>
    <d v="2016-02-11T00:00:00"/>
    <s v="Refrigerator"/>
    <s v="David Amos"/>
    <n v="1000"/>
    <n v="510"/>
    <n v="0.49"/>
  </r>
  <r>
    <x v="1"/>
    <d v="2016-02-11T00:00:00"/>
    <s v="Washing Machine"/>
    <s v="Michael Toy"/>
    <n v="800"/>
    <n v="720"/>
    <n v="9.9999999999999978E-2"/>
  </r>
  <r>
    <x v="1"/>
    <d v="2016-02-11T00:00:00"/>
    <s v="Toaster"/>
    <s v="Hin Bragg"/>
    <n v="50"/>
    <n v="46"/>
    <n v="7.999999999999996E-2"/>
  </r>
  <r>
    <x v="3"/>
    <d v="2016-02-12T00:00:00"/>
    <s v="Toaster"/>
    <s v="Alison Storey"/>
    <n v="50"/>
    <n v="43"/>
    <n v="0.14000000000000001"/>
  </r>
  <r>
    <x v="2"/>
    <d v="2016-02-13T00:00:00"/>
    <s v="Dishwasher"/>
    <s v="Rose Rowntree"/>
    <n v="500"/>
    <n v="440"/>
    <n v="0.12"/>
  </r>
  <r>
    <x v="1"/>
    <d v="2016-02-13T00:00:00"/>
    <s v="Coffee grinder"/>
    <s v="Martin Mishra"/>
    <n v="70"/>
    <n v="67"/>
    <n v="4.2857142857142816E-2"/>
  </r>
  <r>
    <x v="3"/>
    <d v="2016-02-14T00:00:00"/>
    <s v="Dishwasher"/>
    <s v="Harold Green"/>
    <n v="500"/>
    <n v="425"/>
    <n v="0.15000000000000002"/>
  </r>
  <r>
    <x v="1"/>
    <d v="2016-02-14T00:00:00"/>
    <s v="Coffee grinder"/>
    <s v="Barbara McDevitt"/>
    <n v="70"/>
    <n v="60"/>
    <n v="0.1428571428571429"/>
  </r>
  <r>
    <x v="0"/>
    <d v="2016-02-14T00:00:00"/>
    <s v="Microwave"/>
    <s v="Eric Walker"/>
    <n v="80"/>
    <n v="73"/>
    <n v="8.7500000000000022E-2"/>
  </r>
  <r>
    <x v="3"/>
    <d v="2016-02-16T00:00:00"/>
    <s v="Refrigerator"/>
    <s v="Derek Harris"/>
    <n v="1000"/>
    <n v="810"/>
    <n v="0.18999999999999995"/>
  </r>
  <r>
    <x v="2"/>
    <d v="2016-02-17T00:00:00"/>
    <s v="Toaster"/>
    <s v="Michelle Hunter"/>
    <n v="50"/>
    <n v="45"/>
    <n v="9.9999999999999978E-2"/>
  </r>
  <r>
    <x v="0"/>
    <d v="2016-02-17T00:00:00"/>
    <s v="Washing Machine"/>
    <s v="Brendon Dyer"/>
    <n v="800"/>
    <n v="592"/>
    <n v="0.26"/>
  </r>
  <r>
    <x v="1"/>
    <d v="2016-02-18T00:00:00"/>
    <s v="Toaster"/>
    <s v="Howard Jones"/>
    <n v="50"/>
    <n v="43"/>
    <n v="0.14000000000000001"/>
  </r>
  <r>
    <x v="1"/>
    <d v="2016-02-20T00:00:00"/>
    <s v="Iron"/>
    <s v="Philip Tubbs"/>
    <n v="30"/>
    <n v="30"/>
    <n v="0"/>
  </r>
  <r>
    <x v="3"/>
    <d v="2016-02-20T00:00:00"/>
    <s v="Washing Machine"/>
    <s v="Ronnette Stocks"/>
    <n v="800"/>
    <n v="512"/>
    <n v="0.36"/>
  </r>
  <r>
    <x v="1"/>
    <d v="2016-02-21T00:00:00"/>
    <s v="Coffee grinder"/>
    <s v="David Romero"/>
    <n v="70"/>
    <n v="62"/>
    <n v="0.11428571428571432"/>
  </r>
  <r>
    <x v="3"/>
    <d v="2016-02-22T00:00:00"/>
    <s v="Oven"/>
    <s v="Paul Collier"/>
    <n v="500"/>
    <n v="490"/>
    <n v="2.0000000000000018E-2"/>
  </r>
  <r>
    <x v="0"/>
    <d v="2016-02-23T00:00:00"/>
    <s v="Oven"/>
    <s v="Peter Jago"/>
    <n v="500"/>
    <n v="490"/>
    <n v="2.0000000000000018E-2"/>
  </r>
  <r>
    <x v="0"/>
    <d v="2016-02-24T00:00:00"/>
    <s v="Refrigerator"/>
    <s v="Paul Skiba"/>
    <n v="1000"/>
    <n v="960"/>
    <n v="4.0000000000000036E-2"/>
  </r>
  <r>
    <x v="0"/>
    <d v="2016-02-24T00:00:00"/>
    <s v="Ceiling fan"/>
    <s v="Bruce McPhee"/>
    <n v="150"/>
    <n v="140"/>
    <n v="6.6666666666666652E-2"/>
  </r>
  <r>
    <x v="1"/>
    <d v="2016-02-25T00:00:00"/>
    <s v="Microwave"/>
    <s v="Rory Bullion"/>
    <n v="80"/>
    <n v="68"/>
    <n v="0.15000000000000002"/>
  </r>
  <r>
    <x v="3"/>
    <d v="2016-02-25T00:00:00"/>
    <s v="Oven"/>
    <s v="Paul Collier"/>
    <n v="500"/>
    <n v="495"/>
    <n v="1.0000000000000009E-2"/>
  </r>
  <r>
    <x v="2"/>
    <d v="2016-02-26T00:00:00"/>
    <s v="Ceiling fan"/>
    <s v="Carol Cormack"/>
    <n v="150"/>
    <n v="144"/>
    <n v="4.0000000000000036E-2"/>
  </r>
  <r>
    <x v="3"/>
    <d v="2016-02-26T00:00:00"/>
    <s v="Air conditioner"/>
    <s v="David Salmon"/>
    <n v="700"/>
    <n v="644"/>
    <n v="7.999999999999996E-2"/>
  </r>
  <r>
    <x v="1"/>
    <d v="2016-02-26T00:00:00"/>
    <s v="Refrigerator"/>
    <s v="Paul Drage"/>
    <n v="1000"/>
    <n v="680"/>
    <n v="0.31999999999999995"/>
  </r>
  <r>
    <x v="1"/>
    <d v="2016-02-28T00:00:00"/>
    <s v="Iron"/>
    <s v="Martin Timmins"/>
    <n v="30"/>
    <n v="26"/>
    <n v="0.1333333333333333"/>
  </r>
  <r>
    <x v="0"/>
    <d v="2016-02-28T00:00:00"/>
    <s v="Coffee grinder"/>
    <s v="Julia Hammond"/>
    <n v="70"/>
    <n v="67"/>
    <n v="4.2857142857142816E-2"/>
  </r>
  <r>
    <x v="2"/>
    <d v="2016-03-01T00:00:00"/>
    <s v="Microwave"/>
    <s v="Barbara Langdon"/>
    <n v="80"/>
    <n v="70"/>
    <n v="0.125"/>
  </r>
  <r>
    <x v="1"/>
    <d v="2016-03-01T00:00:00"/>
    <s v="Dishwasher"/>
    <s v="Ryan Goad"/>
    <n v="500"/>
    <n v="435"/>
    <n v="0.13"/>
  </r>
  <r>
    <x v="3"/>
    <d v="2016-03-02T00:00:00"/>
    <s v="Iron"/>
    <s v="Xun Simms"/>
    <n v="30"/>
    <n v="27"/>
    <n v="9.9999999999999978E-2"/>
  </r>
  <r>
    <x v="0"/>
    <d v="2016-03-02T00:00:00"/>
    <s v="Oven"/>
    <s v="Kevin Curtis"/>
    <n v="500"/>
    <n v="490"/>
    <n v="2.0000000000000018E-2"/>
  </r>
  <r>
    <x v="1"/>
    <d v="2016-03-02T00:00:00"/>
    <s v="Iron"/>
    <s v="Allyson Parker"/>
    <n v="30"/>
    <n v="29"/>
    <n v="3.3333333333333326E-2"/>
  </r>
  <r>
    <x v="2"/>
    <d v="2016-03-04T00:00:00"/>
    <s v="Refrigerator"/>
    <s v="Armand Ahmed"/>
    <n v="1000"/>
    <n v="970"/>
    <n v="3.0000000000000027E-2"/>
  </r>
  <r>
    <x v="2"/>
    <d v="2016-03-04T00:00:00"/>
    <s v="Blender"/>
    <s v="Douglas Bond"/>
    <n v="50"/>
    <n v="48"/>
    <n v="4.0000000000000036E-2"/>
  </r>
  <r>
    <x v="2"/>
    <d v="2016-03-05T00:00:00"/>
    <s v="Toaster"/>
    <s v="Ian Baker"/>
    <n v="50"/>
    <n v="50"/>
    <n v="0"/>
  </r>
  <r>
    <x v="2"/>
    <d v="2016-03-05T00:00:00"/>
    <s v="Toaster"/>
    <s v="Ken Rogerson"/>
    <n v="50"/>
    <n v="49"/>
    <n v="2.0000000000000018E-2"/>
  </r>
  <r>
    <x v="1"/>
    <d v="2016-03-06T00:00:00"/>
    <s v="Washing Machine"/>
    <s v="Catherine Gagg"/>
    <n v="800"/>
    <n v="760"/>
    <n v="5.0000000000000044E-2"/>
  </r>
  <r>
    <x v="3"/>
    <d v="2016-03-06T00:00:00"/>
    <s v="Refrigerator"/>
    <s v="Robert Arnold"/>
    <n v="1000"/>
    <n v="1000"/>
    <n v="0"/>
  </r>
  <r>
    <x v="2"/>
    <d v="2016-03-06T00:00:00"/>
    <s v="Refrigerator"/>
    <s v="Tessa Morrow"/>
    <n v="1000"/>
    <n v="810"/>
    <n v="0.18999999999999995"/>
  </r>
  <r>
    <x v="2"/>
    <d v="2016-03-07T00:00:00"/>
    <s v="Dishwasher"/>
    <s v="Jonathan Will"/>
    <n v="500"/>
    <n v="445"/>
    <n v="0.10999999999999999"/>
  </r>
  <r>
    <x v="2"/>
    <d v="2016-03-08T00:00:00"/>
    <s v="Iron"/>
    <s v="Francis Walsh"/>
    <n v="30"/>
    <n v="30"/>
    <n v="0"/>
  </r>
  <r>
    <x v="3"/>
    <d v="2016-03-09T00:00:00"/>
    <s v="Ceiling fan"/>
    <s v="Derek Harris"/>
    <n v="150"/>
    <n v="128"/>
    <n v="0.14666666666666661"/>
  </r>
  <r>
    <x v="1"/>
    <d v="2016-03-10T00:00:00"/>
    <s v="Microwave"/>
    <s v="Zulfiqar Mirza"/>
    <n v="80"/>
    <n v="77"/>
    <n v="3.7499999999999978E-2"/>
  </r>
  <r>
    <x v="2"/>
    <d v="2016-03-10T00:00:00"/>
    <s v="Refrigerator"/>
    <s v="Delia Muhammad"/>
    <n v="1000"/>
    <n v="510"/>
    <n v="0.49"/>
  </r>
  <r>
    <x v="0"/>
    <d v="2016-03-11T00:00:00"/>
    <s v="Iron"/>
    <s v="Ram Mathews"/>
    <n v="30"/>
    <n v="29"/>
    <n v="3.3333333333333326E-2"/>
  </r>
  <r>
    <x v="2"/>
    <d v="2016-03-15T00:00:00"/>
    <s v="Ceiling fan"/>
    <s v="Ian Baker"/>
    <n v="150"/>
    <n v="140"/>
    <n v="6.6666666666666652E-2"/>
  </r>
  <r>
    <x v="2"/>
    <d v="2016-03-16T00:00:00"/>
    <s v="Refrigerator"/>
    <s v="Suzanna Davies"/>
    <n v="1000"/>
    <n v="930"/>
    <n v="6.9999999999999951E-2"/>
  </r>
  <r>
    <x v="2"/>
    <d v="2016-03-16T00:00:00"/>
    <s v="Toaster"/>
    <s v="April Childs"/>
    <n v="50"/>
    <n v="46"/>
    <n v="7.999999999999996E-2"/>
  </r>
  <r>
    <x v="2"/>
    <d v="2016-03-17T00:00:00"/>
    <s v="Iron"/>
    <s v="Stephen Burch"/>
    <n v="30"/>
    <n v="30"/>
    <n v="0"/>
  </r>
  <r>
    <x v="3"/>
    <d v="2016-03-18T00:00:00"/>
    <s v="Toaster"/>
    <s v="Robin Hall"/>
    <n v="50"/>
    <n v="47"/>
    <n v="6.0000000000000053E-2"/>
  </r>
  <r>
    <x v="1"/>
    <d v="2016-03-19T00:00:00"/>
    <s v="Toaster"/>
    <s v="Julia Ferguson"/>
    <n v="50"/>
    <n v="49"/>
    <n v="2.0000000000000018E-2"/>
  </r>
  <r>
    <x v="1"/>
    <d v="2016-03-19T00:00:00"/>
    <s v="Coffee grinder"/>
    <s v="Rachel Clayton"/>
    <n v="70"/>
    <n v="66"/>
    <n v="5.7142857142857162E-2"/>
  </r>
  <r>
    <x v="2"/>
    <d v="2016-03-19T00:00:00"/>
    <s v="Iron"/>
    <s v="Steven Wood"/>
    <n v="30"/>
    <n v="29"/>
    <n v="3.3333333333333326E-2"/>
  </r>
  <r>
    <x v="1"/>
    <d v="2016-03-21T00:00:00"/>
    <s v="Iron"/>
    <s v="Margaret Philp"/>
    <n v="30"/>
    <n v="29"/>
    <n v="3.3333333333333326E-2"/>
  </r>
  <r>
    <x v="1"/>
    <d v="2016-03-22T00:00:00"/>
    <s v="Vacuum Cleaner"/>
    <s v="Damien Smith"/>
    <n v="250"/>
    <n v="238"/>
    <n v="4.8000000000000043E-2"/>
  </r>
  <r>
    <x v="1"/>
    <d v="2016-03-23T00:00:00"/>
    <s v="Dishwasher"/>
    <s v="Andrew Phillips"/>
    <n v="500"/>
    <n v="440"/>
    <n v="0.12"/>
  </r>
  <r>
    <x v="1"/>
    <d v="2016-03-23T00:00:00"/>
    <s v="Ceiling fan"/>
    <s v="John Verma"/>
    <n v="150"/>
    <n v="143"/>
    <n v="4.6666666666666634E-2"/>
  </r>
  <r>
    <x v="0"/>
    <d v="2016-03-24T00:00:00"/>
    <s v="Iron"/>
    <s v="Abdul Heywood"/>
    <n v="30"/>
    <n v="30"/>
    <n v="0"/>
  </r>
  <r>
    <x v="1"/>
    <d v="2016-03-24T00:00:00"/>
    <s v="Blender"/>
    <s v="Anthony Rothery"/>
    <n v="50"/>
    <n v="49"/>
    <n v="2.0000000000000018E-2"/>
  </r>
  <r>
    <x v="2"/>
    <d v="2016-03-25T00:00:00"/>
    <s v="Air conditioner"/>
    <s v="April Childs"/>
    <n v="700"/>
    <n v="672"/>
    <n v="4.0000000000000036E-2"/>
  </r>
  <r>
    <x v="2"/>
    <d v="2016-03-26T00:00:00"/>
    <s v="Blender"/>
    <s v="Delia Muhammad"/>
    <n v="50"/>
    <n v="45"/>
    <n v="9.9999999999999978E-2"/>
  </r>
  <r>
    <x v="0"/>
    <d v="2016-03-27T00:00:00"/>
    <s v="Air conditioner"/>
    <s v="Gary Percival"/>
    <n v="700"/>
    <n v="623"/>
    <n v="0.10999999999999999"/>
  </r>
  <r>
    <x v="1"/>
    <d v="2016-03-27T00:00:00"/>
    <s v="Toaster"/>
    <s v="Marie Hewitt"/>
    <n v="50"/>
    <n v="43"/>
    <n v="0.14000000000000001"/>
  </r>
  <r>
    <x v="1"/>
    <d v="2016-03-27T00:00:00"/>
    <s v="Refrigerator"/>
    <s v="Kevin Ross"/>
    <n v="1000"/>
    <n v="800"/>
    <n v="0.19999999999999996"/>
  </r>
  <r>
    <x v="1"/>
    <d v="2016-03-28T00:00:00"/>
    <s v="Blender"/>
    <s v="David Isaacs"/>
    <n v="50"/>
    <n v="50"/>
    <n v="0"/>
  </r>
  <r>
    <x v="1"/>
    <d v="2016-03-30T00:00:00"/>
    <s v="Refrigerator"/>
    <s v="Robert Brook"/>
    <n v="1000"/>
    <n v="960"/>
    <n v="4.0000000000000036E-2"/>
  </r>
  <r>
    <x v="1"/>
    <d v="2016-03-31T00:00:00"/>
    <s v="Oven"/>
    <s v="Penelope Freeland"/>
    <n v="500"/>
    <n v="500"/>
    <n v="0"/>
  </r>
  <r>
    <x v="1"/>
    <d v="2016-03-31T00:00:00"/>
    <s v="Coffee grinder"/>
    <s v="Geoffrey Shiner"/>
    <n v="70"/>
    <n v="67"/>
    <n v="4.2857142857142816E-2"/>
  </r>
  <r>
    <x v="1"/>
    <d v="2016-04-01T00:00:00"/>
    <s v="Vacuum Cleaner"/>
    <s v="Anthony Connolly"/>
    <n v="250"/>
    <n v="225"/>
    <n v="9.9999999999999978E-2"/>
  </r>
  <r>
    <x v="3"/>
    <d v="2016-04-02T00:00:00"/>
    <s v="Oven"/>
    <s v="Kevin Styles"/>
    <n v="500"/>
    <n v="500"/>
    <n v="0"/>
  </r>
  <r>
    <x v="2"/>
    <d v="2016-04-02T00:00:00"/>
    <s v="Coffee grinder"/>
    <s v="Basil Bell"/>
    <n v="70"/>
    <n v="61"/>
    <n v="0.12857142857142856"/>
  </r>
  <r>
    <x v="2"/>
    <d v="2016-04-02T00:00:00"/>
    <s v="Washing Machine"/>
    <s v="Jeremy Percival"/>
    <n v="800"/>
    <n v="520"/>
    <n v="0.35"/>
  </r>
  <r>
    <x v="2"/>
    <d v="2016-04-05T00:00:00"/>
    <s v="Microwave"/>
    <s v="Geoffrey Patel"/>
    <n v="80"/>
    <n v="78"/>
    <n v="2.5000000000000022E-2"/>
  </r>
  <r>
    <x v="0"/>
    <d v="2016-04-05T00:00:00"/>
    <s v="Vacuum Cleaner"/>
    <s v="Gary Reynolds"/>
    <n v="250"/>
    <n v="213"/>
    <n v="0.14800000000000002"/>
  </r>
  <r>
    <x v="2"/>
    <d v="2016-04-05T00:00:00"/>
    <s v="Toaster"/>
    <s v="Glenys Wright"/>
    <n v="50"/>
    <n v="49"/>
    <n v="2.0000000000000018E-2"/>
  </r>
  <r>
    <x v="1"/>
    <d v="2016-04-06T00:00:00"/>
    <s v="Dishwasher"/>
    <s v="Robert Stocks"/>
    <n v="500"/>
    <n v="480"/>
    <n v="4.0000000000000036E-2"/>
  </r>
  <r>
    <x v="0"/>
    <d v="2016-04-07T00:00:00"/>
    <s v="Oven"/>
    <s v="Simon Snape"/>
    <n v="500"/>
    <n v="500"/>
    <n v="0"/>
  </r>
  <r>
    <x v="1"/>
    <d v="2016-04-07T00:00:00"/>
    <s v="Microwave"/>
    <s v="Emma Westbrook"/>
    <n v="80"/>
    <n v="79"/>
    <n v="1.2499999999999956E-2"/>
  </r>
  <r>
    <x v="1"/>
    <d v="2016-04-08T00:00:00"/>
    <s v="Coffee grinder"/>
    <s v="Richard McGrath"/>
    <n v="70"/>
    <n v="69"/>
    <n v="1.4285714285714235E-2"/>
  </r>
  <r>
    <x v="3"/>
    <d v="2016-04-12T00:00:00"/>
    <s v="Iron"/>
    <s v="Helen Kenny"/>
    <n v="30"/>
    <n v="29"/>
    <n v="3.3333333333333326E-2"/>
  </r>
  <r>
    <x v="1"/>
    <d v="2016-04-13T00:00:00"/>
    <s v="Coffee grinder"/>
    <s v="Isla Parsons"/>
    <n v="70"/>
    <n v="63"/>
    <n v="9.9999999999999978E-2"/>
  </r>
  <r>
    <x v="1"/>
    <d v="2016-04-14T00:00:00"/>
    <s v="Air conditioner"/>
    <s v="David Philp"/>
    <n v="700"/>
    <n v="602"/>
    <n v="0.14000000000000001"/>
  </r>
  <r>
    <x v="1"/>
    <d v="2016-04-14T00:00:00"/>
    <s v="Ceiling fan"/>
    <s v="Victoria Sherwin"/>
    <n v="150"/>
    <n v="135"/>
    <n v="9.9999999999999978E-2"/>
  </r>
  <r>
    <x v="1"/>
    <d v="2016-04-15T00:00:00"/>
    <s v="Blender"/>
    <s v="Lisa Pepper"/>
    <n v="50"/>
    <n v="43"/>
    <n v="0.14000000000000001"/>
  </r>
  <r>
    <x v="3"/>
    <d v="2016-04-16T00:00:00"/>
    <s v="Ceiling fan"/>
    <s v="John Osborne"/>
    <n v="150"/>
    <n v="150"/>
    <n v="0"/>
  </r>
  <r>
    <x v="2"/>
    <d v="2016-04-17T00:00:00"/>
    <s v="Microwave"/>
    <s v="Michael Bell"/>
    <n v="80"/>
    <n v="78"/>
    <n v="2.5000000000000022E-2"/>
  </r>
  <r>
    <x v="1"/>
    <d v="2016-04-17T00:00:00"/>
    <s v="Iron"/>
    <s v="Lloyd Barr"/>
    <n v="30"/>
    <n v="27"/>
    <n v="9.9999999999999978E-2"/>
  </r>
  <r>
    <x v="1"/>
    <d v="2016-04-17T00:00:00"/>
    <s v="Blender"/>
    <s v="Margaret Philp"/>
    <n v="50"/>
    <n v="44"/>
    <n v="0.12"/>
  </r>
  <r>
    <x v="1"/>
    <d v="2016-04-18T00:00:00"/>
    <s v="Microwave"/>
    <s v="Howard Jones"/>
    <n v="80"/>
    <n v="74"/>
    <n v="7.4999999999999956E-2"/>
  </r>
  <r>
    <x v="1"/>
    <d v="2016-04-19T00:00:00"/>
    <s v="Ceiling fan"/>
    <s v="Penelope Freeland"/>
    <n v="150"/>
    <n v="146"/>
    <n v="2.6666666666666616E-2"/>
  </r>
  <r>
    <x v="3"/>
    <d v="2016-04-21T00:00:00"/>
    <s v="Toaster"/>
    <s v="Kyle Anderson"/>
    <n v="50"/>
    <n v="49"/>
    <n v="2.0000000000000018E-2"/>
  </r>
  <r>
    <x v="1"/>
    <d v="2016-04-21T00:00:00"/>
    <s v="Air conditioner"/>
    <s v="Allyson Parker"/>
    <n v="700"/>
    <n v="658"/>
    <n v="6.0000000000000053E-2"/>
  </r>
  <r>
    <x v="2"/>
    <d v="2016-04-22T00:00:00"/>
    <s v="Coffee grinder"/>
    <s v="Trudi Griffin"/>
    <n v="70"/>
    <n v="64"/>
    <n v="8.5714285714285743E-2"/>
  </r>
  <r>
    <x v="1"/>
    <d v="2016-04-22T00:00:00"/>
    <s v="Coffee grinder"/>
    <s v="John Gunter"/>
    <n v="70"/>
    <n v="69"/>
    <n v="1.4285714285714235E-2"/>
  </r>
  <r>
    <x v="2"/>
    <d v="2016-04-23T00:00:00"/>
    <s v="Oven"/>
    <s v="Colin Lima"/>
    <n v="500"/>
    <n v="500"/>
    <n v="0"/>
  </r>
  <r>
    <x v="0"/>
    <d v="2016-04-23T00:00:00"/>
    <s v="Refrigerator"/>
    <s v="Stephen Smith"/>
    <n v="1000"/>
    <n v="500"/>
    <n v="0.5"/>
  </r>
  <r>
    <x v="3"/>
    <d v="2016-04-23T00:00:00"/>
    <s v="Vacuum Cleaner"/>
    <s v="James Hammond"/>
    <n v="250"/>
    <n v="225"/>
    <n v="9.9999999999999978E-2"/>
  </r>
  <r>
    <x v="3"/>
    <d v="2016-04-23T00:00:00"/>
    <s v="Microwave"/>
    <s v="Christina Pedley"/>
    <n v="80"/>
    <n v="79"/>
    <n v="1.2499999999999956E-2"/>
  </r>
  <r>
    <x v="2"/>
    <d v="2016-04-23T00:00:00"/>
    <s v="Air conditioner"/>
    <s v="Roger Scott"/>
    <n v="700"/>
    <n v="693"/>
    <n v="1.0000000000000009E-2"/>
  </r>
  <r>
    <x v="2"/>
    <d v="2016-04-25T00:00:00"/>
    <s v="Iron"/>
    <s v="Gary Shaw"/>
    <n v="30"/>
    <n v="29"/>
    <n v="3.3333333333333326E-2"/>
  </r>
  <r>
    <x v="1"/>
    <d v="2016-04-25T00:00:00"/>
    <s v="Dishwasher"/>
    <s v="Danny Brooks"/>
    <n v="500"/>
    <n v="450"/>
    <n v="9.9999999999999978E-2"/>
  </r>
  <r>
    <x v="1"/>
    <d v="2016-04-26T00:00:00"/>
    <s v="Washing Machine"/>
    <s v="Robert Harris"/>
    <n v="800"/>
    <n v="648"/>
    <n v="0.18999999999999995"/>
  </r>
  <r>
    <x v="1"/>
    <d v="2016-04-26T00:00:00"/>
    <s v="Washing Machine"/>
    <s v="Steven Bell"/>
    <n v="800"/>
    <n v="592"/>
    <n v="0.26"/>
  </r>
  <r>
    <x v="1"/>
    <d v="2016-04-26T00:00:00"/>
    <s v="Iron"/>
    <s v="Hin Bragg"/>
    <n v="30"/>
    <n v="26"/>
    <n v="0.1333333333333333"/>
  </r>
  <r>
    <x v="0"/>
    <d v="2016-04-27T00:00:00"/>
    <s v="Washing Machine"/>
    <s v="Ronald Rowlands"/>
    <n v="800"/>
    <n v="448"/>
    <n v="0.43999999999999995"/>
  </r>
  <r>
    <x v="2"/>
    <d v="2016-04-27T00:00:00"/>
    <s v="Refrigerator"/>
    <s v="Wolf Christian"/>
    <n v="1000"/>
    <n v="680"/>
    <n v="0.31999999999999995"/>
  </r>
  <r>
    <x v="2"/>
    <d v="2016-04-28T00:00:00"/>
    <s v="Microwave"/>
    <s v="Paul Benton"/>
    <n v="80"/>
    <n v="76"/>
    <n v="5.0000000000000044E-2"/>
  </r>
  <r>
    <x v="3"/>
    <d v="2016-04-28T00:00:00"/>
    <s v="Refrigerator"/>
    <s v="James Bard"/>
    <n v="1000"/>
    <n v="990"/>
    <n v="1.0000000000000009E-2"/>
  </r>
  <r>
    <x v="2"/>
    <d v="2016-04-29T00:00:00"/>
    <s v="Washing Machine"/>
    <s v="Ken Rogerson"/>
    <n v="800"/>
    <n v="528"/>
    <n v="0.33999999999999997"/>
  </r>
  <r>
    <x v="3"/>
    <d v="2016-04-29T00:00:00"/>
    <s v="Oven"/>
    <s v="Robert Tattersall"/>
    <n v="500"/>
    <n v="490"/>
    <n v="2.0000000000000018E-2"/>
  </r>
  <r>
    <x v="2"/>
    <d v="2016-04-30T00:00:00"/>
    <s v="Refrigerator"/>
    <s v="Olive Foster"/>
    <n v="1000"/>
    <n v="850"/>
    <n v="0.15000000000000002"/>
  </r>
  <r>
    <x v="3"/>
    <d v="2016-05-01T00:00:00"/>
    <s v="Dishwasher"/>
    <s v="Robert Polhill"/>
    <n v="500"/>
    <n v="500"/>
    <n v="0"/>
  </r>
  <r>
    <x v="2"/>
    <d v="2016-05-02T00:00:00"/>
    <s v="Oven"/>
    <s v="William Martin"/>
    <n v="500"/>
    <n v="500"/>
    <n v="0"/>
  </r>
  <r>
    <x v="0"/>
    <d v="2016-05-03T00:00:00"/>
    <s v="Microwave"/>
    <s v="Karen Hopewell"/>
    <n v="80"/>
    <n v="76"/>
    <n v="5.0000000000000044E-2"/>
  </r>
  <r>
    <x v="1"/>
    <d v="2016-05-04T00:00:00"/>
    <s v="Vacuum Cleaner"/>
    <s v="Gillian Rodrigues"/>
    <n v="250"/>
    <n v="233"/>
    <n v="6.7999999999999949E-2"/>
  </r>
  <r>
    <x v="2"/>
    <d v="2016-05-04T00:00:00"/>
    <s v="Air conditioner"/>
    <s v="Gillian Harris"/>
    <n v="700"/>
    <n v="686"/>
    <n v="2.0000000000000018E-2"/>
  </r>
  <r>
    <x v="1"/>
    <d v="2016-05-04T00:00:00"/>
    <s v="Vacuum Cleaner"/>
    <s v="Richard McGrath"/>
    <n v="250"/>
    <n v="240"/>
    <n v="4.0000000000000036E-2"/>
  </r>
  <r>
    <x v="0"/>
    <d v="2016-05-05T00:00:00"/>
    <s v="Iron"/>
    <s v="Kevin McLauchlin"/>
    <n v="30"/>
    <n v="29"/>
    <n v="3.3333333333333326E-2"/>
  </r>
  <r>
    <x v="1"/>
    <d v="2016-05-06T00:00:00"/>
    <s v="Ceiling fan"/>
    <s v="Neil Tubbs"/>
    <n v="150"/>
    <n v="137"/>
    <n v="8.666666666666667E-2"/>
  </r>
  <r>
    <x v="0"/>
    <d v="2016-05-07T00:00:00"/>
    <s v="Microwave"/>
    <s v="Claire Storey"/>
    <n v="80"/>
    <n v="68"/>
    <n v="0.15000000000000002"/>
  </r>
  <r>
    <x v="2"/>
    <d v="2016-05-09T00:00:00"/>
    <s v="Coffee grinder"/>
    <s v="William Martin"/>
    <n v="70"/>
    <n v="68"/>
    <n v="2.8571428571428581E-2"/>
  </r>
  <r>
    <x v="1"/>
    <d v="2016-05-12T00:00:00"/>
    <s v="Washing Machine"/>
    <s v="Paul Long"/>
    <n v="800"/>
    <n v="552"/>
    <n v="0.31000000000000005"/>
  </r>
  <r>
    <x v="1"/>
    <d v="2016-05-12T00:00:00"/>
    <s v="Microwave"/>
    <s v="Isla Parsons"/>
    <n v="80"/>
    <n v="78"/>
    <n v="2.5000000000000022E-2"/>
  </r>
  <r>
    <x v="3"/>
    <d v="2016-05-14T00:00:00"/>
    <s v="Oven"/>
    <s v="John Osborne"/>
    <n v="500"/>
    <n v="500"/>
    <n v="0"/>
  </r>
  <r>
    <x v="0"/>
    <d v="2016-05-15T00:00:00"/>
    <s v="Microwave"/>
    <s v="Nicola Nathan"/>
    <n v="80"/>
    <n v="74"/>
    <n v="7.4999999999999956E-2"/>
  </r>
  <r>
    <x v="3"/>
    <d v="2016-05-15T00:00:00"/>
    <s v="Dishwasher"/>
    <s v="Christopher Kitching"/>
    <n v="500"/>
    <n v="450"/>
    <n v="9.9999999999999978E-2"/>
  </r>
  <r>
    <x v="1"/>
    <d v="2016-05-16T00:00:00"/>
    <s v="Coffee grinder"/>
    <s v="Philip Tubbs"/>
    <n v="70"/>
    <n v="64"/>
    <n v="8.5714285714285743E-2"/>
  </r>
  <r>
    <x v="2"/>
    <d v="2016-05-17T00:00:00"/>
    <s v="Coffee grinder"/>
    <s v="Noel Burn"/>
    <n v="70"/>
    <n v="68"/>
    <n v="2.8571428571428581E-2"/>
  </r>
  <r>
    <x v="3"/>
    <d v="2016-05-17T00:00:00"/>
    <s v="Vacuum Cleaner"/>
    <s v="David Salmon"/>
    <n v="250"/>
    <n v="248"/>
    <n v="8.0000000000000071E-3"/>
  </r>
  <r>
    <x v="0"/>
    <d v="2016-05-18T00:00:00"/>
    <s v="Toaster"/>
    <s v="Karen Hopewell"/>
    <n v="50"/>
    <n v="43"/>
    <n v="0.14000000000000001"/>
  </r>
  <r>
    <x v="0"/>
    <d v="2016-05-18T00:00:00"/>
    <s v="Vacuum Cleaner"/>
    <s v="Sandra Rew"/>
    <n v="250"/>
    <n v="235"/>
    <n v="6.0000000000000053E-2"/>
  </r>
  <r>
    <x v="1"/>
    <d v="2016-05-19T00:00:00"/>
    <s v="Air conditioner"/>
    <s v="Marie Whitfield"/>
    <n v="700"/>
    <n v="595"/>
    <n v="0.15000000000000002"/>
  </r>
  <r>
    <x v="0"/>
    <d v="2016-05-19T00:00:00"/>
    <s v="Oven"/>
    <s v="Alison Lazar"/>
    <n v="500"/>
    <n v="490"/>
    <n v="2.0000000000000018E-2"/>
  </r>
  <r>
    <x v="1"/>
    <d v="2016-05-20T00:00:00"/>
    <s v="Air conditioner"/>
    <s v="Margaret Philp"/>
    <n v="700"/>
    <n v="630"/>
    <n v="9.9999999999999978E-2"/>
  </r>
  <r>
    <x v="3"/>
    <d v="2016-05-21T00:00:00"/>
    <s v="Toaster"/>
    <s v="Derek Harris"/>
    <n v="50"/>
    <n v="46"/>
    <n v="7.999999999999996E-2"/>
  </r>
  <r>
    <x v="3"/>
    <d v="2016-05-21T00:00:00"/>
    <s v="Washing Machine"/>
    <s v="Douglas Davies"/>
    <n v="800"/>
    <n v="544"/>
    <n v="0.31999999999999995"/>
  </r>
  <r>
    <x v="3"/>
    <d v="2016-05-21T00:00:00"/>
    <s v="Washing Machine"/>
    <s v="Heather Beck"/>
    <n v="800"/>
    <n v="696"/>
    <n v="0.13"/>
  </r>
  <r>
    <x v="1"/>
    <d v="2016-05-22T00:00:00"/>
    <s v="Dishwasher"/>
    <s v="Dermot Bailey"/>
    <n v="500"/>
    <n v="490"/>
    <n v="2.0000000000000018E-2"/>
  </r>
  <r>
    <x v="0"/>
    <d v="2016-05-23T00:00:00"/>
    <s v="Dishwasher"/>
    <s v="Ram Mathews"/>
    <n v="500"/>
    <n v="440"/>
    <n v="0.12"/>
  </r>
  <r>
    <x v="1"/>
    <d v="2016-05-25T00:00:00"/>
    <s v="Microwave"/>
    <s v="Howard Jones"/>
    <n v="80"/>
    <n v="75"/>
    <n v="6.25E-2"/>
  </r>
  <r>
    <x v="0"/>
    <d v="2016-05-26T00:00:00"/>
    <s v="Vacuum Cleaner"/>
    <s v="Jacqueline Swaine"/>
    <n v="250"/>
    <n v="220"/>
    <n v="0.12"/>
  </r>
  <r>
    <x v="2"/>
    <d v="2016-05-28T00:00:00"/>
    <s v="Air conditioner"/>
    <s v="Francis Hughes"/>
    <n v="700"/>
    <n v="602"/>
    <n v="0.14000000000000001"/>
  </r>
  <r>
    <x v="3"/>
    <d v="2016-06-05T00:00:00"/>
    <s v="Refrigerator"/>
    <s v="Ronald Bettley"/>
    <n v="1000"/>
    <n v="940"/>
    <n v="6.0000000000000053E-2"/>
  </r>
  <r>
    <x v="0"/>
    <d v="2016-06-06T00:00:00"/>
    <s v="Dishwasher"/>
    <s v="Christopher Cresswell"/>
    <n v="500"/>
    <n v="465"/>
    <n v="6.9999999999999951E-2"/>
  </r>
  <r>
    <x v="2"/>
    <d v="2016-06-06T00:00:00"/>
    <s v="Blender"/>
    <s v="Helen Watt"/>
    <n v="50"/>
    <n v="49"/>
    <n v="2.0000000000000018E-2"/>
  </r>
  <r>
    <x v="1"/>
    <d v="2016-06-07T00:00:00"/>
    <s v="Blender"/>
    <s v="Francis Godden"/>
    <n v="50"/>
    <n v="48"/>
    <n v="4.0000000000000036E-2"/>
  </r>
  <r>
    <x v="1"/>
    <d v="2016-06-08T00:00:00"/>
    <s v="Ceiling fan"/>
    <s v="Marcus Jacob"/>
    <n v="150"/>
    <n v="138"/>
    <n v="7.999999999999996E-2"/>
  </r>
  <r>
    <x v="2"/>
    <d v="2016-06-09T00:00:00"/>
    <s v="Toaster"/>
    <s v="Neil McAvoy"/>
    <n v="50"/>
    <n v="37"/>
    <n v="0.26"/>
  </r>
  <r>
    <x v="1"/>
    <d v="2016-06-10T00:00:00"/>
    <s v="Dishwasher"/>
    <s v="Johanna Collins"/>
    <n v="500"/>
    <n v="455"/>
    <n v="8.9999999999999969E-2"/>
  </r>
  <r>
    <x v="1"/>
    <d v="2016-06-10T00:00:00"/>
    <s v="Toaster"/>
    <s v="David Amos"/>
    <n v="50"/>
    <n v="50"/>
    <n v="0"/>
  </r>
  <r>
    <x v="1"/>
    <d v="2016-06-11T00:00:00"/>
    <s v="Dishwasher"/>
    <s v="William Cruse"/>
    <n v="500"/>
    <n v="485"/>
    <n v="3.0000000000000027E-2"/>
  </r>
  <r>
    <x v="1"/>
    <d v="2016-06-12T00:00:00"/>
    <s v="Microwave"/>
    <s v="Zhan Whitfield"/>
    <n v="80"/>
    <n v="70"/>
    <n v="0.125"/>
  </r>
  <r>
    <x v="1"/>
    <d v="2016-06-14T00:00:00"/>
    <s v="Refrigerator"/>
    <s v="David Philp"/>
    <n v="1000"/>
    <n v="980"/>
    <n v="2.0000000000000018E-2"/>
  </r>
  <r>
    <x v="2"/>
    <d v="2016-06-14T00:00:00"/>
    <s v="Washing Machine"/>
    <s v="James Ricketts"/>
    <n v="800"/>
    <n v="784"/>
    <n v="2.0000000000000018E-2"/>
  </r>
  <r>
    <x v="1"/>
    <d v="2016-06-15T00:00:00"/>
    <s v="Coffee grinder"/>
    <s v="Steven Bell"/>
    <n v="70"/>
    <n v="65"/>
    <n v="7.1428571428571397E-2"/>
  </r>
  <r>
    <x v="1"/>
    <d v="2016-06-15T00:00:00"/>
    <s v="Washing Machine"/>
    <s v="Barbara Scott"/>
    <n v="800"/>
    <n v="744"/>
    <n v="6.9999999999999951E-2"/>
  </r>
  <r>
    <x v="1"/>
    <d v="2016-06-16T00:00:00"/>
    <s v="Washing Machine"/>
    <s v="Barbara McDevitt"/>
    <n v="800"/>
    <n v="520"/>
    <n v="0.35"/>
  </r>
  <r>
    <x v="0"/>
    <d v="2016-06-17T00:00:00"/>
    <s v="Blender"/>
    <s v="Jason Edmund"/>
    <n v="50"/>
    <n v="47"/>
    <n v="6.0000000000000053E-2"/>
  </r>
  <r>
    <x v="1"/>
    <d v="2016-06-17T00:00:00"/>
    <s v="Coffee grinder"/>
    <s v="Emma Gibbons"/>
    <n v="70"/>
    <n v="65"/>
    <n v="7.1428571428571397E-2"/>
  </r>
  <r>
    <x v="1"/>
    <d v="2016-06-17T00:00:00"/>
    <s v="Oven"/>
    <s v="Richard Perrott"/>
    <n v="500"/>
    <n v="500"/>
    <n v="0"/>
  </r>
  <r>
    <x v="0"/>
    <d v="2016-06-17T00:00:00"/>
    <s v="Dishwasher"/>
    <s v="Michael Wood"/>
    <n v="500"/>
    <n v="485"/>
    <n v="3.0000000000000027E-2"/>
  </r>
  <r>
    <x v="3"/>
    <d v="2016-06-18T00:00:00"/>
    <s v="Coffee grinder"/>
    <s v="Christopher Kitching"/>
    <n v="70"/>
    <n v="63"/>
    <n v="9.9999999999999978E-2"/>
  </r>
  <r>
    <x v="0"/>
    <d v="2016-06-19T00:00:00"/>
    <s v="Coffee grinder"/>
    <s v="David Finnie"/>
    <n v="70"/>
    <n v="67"/>
    <n v="4.2857142857142816E-2"/>
  </r>
  <r>
    <x v="3"/>
    <d v="2016-06-19T00:00:00"/>
    <s v="Microwave"/>
    <s v="Paul Hirst"/>
    <n v="80"/>
    <n v="72"/>
    <n v="9.9999999999999978E-2"/>
  </r>
  <r>
    <x v="1"/>
    <d v="2016-06-21T00:00:00"/>
    <s v="Blender"/>
    <s v="David Isaacs"/>
    <n v="50"/>
    <n v="44"/>
    <n v="0.12"/>
  </r>
  <r>
    <x v="3"/>
    <d v="2016-06-23T00:00:00"/>
    <s v="Ceiling fan"/>
    <s v="Kevin Styles"/>
    <n v="150"/>
    <n v="132"/>
    <n v="0.12"/>
  </r>
  <r>
    <x v="0"/>
    <d v="2016-06-23T00:00:00"/>
    <s v="Refrigerator"/>
    <s v="Simon Snape"/>
    <n v="1000"/>
    <n v="730"/>
    <n v="0.27"/>
  </r>
  <r>
    <x v="2"/>
    <d v="2016-06-23T00:00:00"/>
    <s v="Air conditioner"/>
    <s v="Peter Walker"/>
    <n v="700"/>
    <n v="665"/>
    <n v="5.0000000000000044E-2"/>
  </r>
  <r>
    <x v="1"/>
    <d v="2016-06-23T00:00:00"/>
    <s v="Ceiling fan"/>
    <s v="John Bond"/>
    <n v="150"/>
    <n v="149"/>
    <n v="6.6666666666667096E-3"/>
  </r>
  <r>
    <x v="1"/>
    <d v="2016-06-24T00:00:00"/>
    <s v="Microwave"/>
    <s v="Andrew Hirst"/>
    <n v="80"/>
    <n v="72"/>
    <n v="9.9999999999999978E-2"/>
  </r>
  <r>
    <x v="1"/>
    <d v="2016-06-24T00:00:00"/>
    <s v="Vacuum Cleaner"/>
    <s v="Geoffrey Shiner"/>
    <n v="250"/>
    <n v="238"/>
    <n v="4.8000000000000043E-2"/>
  </r>
  <r>
    <x v="2"/>
    <d v="2016-06-25T00:00:00"/>
    <s v="Iron"/>
    <s v="Tessa Morrow"/>
    <n v="30"/>
    <n v="29"/>
    <n v="3.3333333333333326E-2"/>
  </r>
  <r>
    <x v="3"/>
    <d v="2016-06-25T00:00:00"/>
    <s v="Air conditioner"/>
    <s v="Nick Gee"/>
    <n v="700"/>
    <n v="644"/>
    <n v="7.999999999999996E-2"/>
  </r>
  <r>
    <x v="1"/>
    <d v="2016-06-25T00:00:00"/>
    <s v="Air conditioner"/>
    <s v="Howard Jones"/>
    <n v="700"/>
    <n v="609"/>
    <n v="0.13"/>
  </r>
  <r>
    <x v="1"/>
    <d v="2016-06-27T00:00:00"/>
    <s v="Vacuum Cleaner"/>
    <s v="Jacqueline Clamp"/>
    <n v="250"/>
    <n v="225"/>
    <n v="9.9999999999999978E-2"/>
  </r>
  <r>
    <x v="1"/>
    <d v="2016-06-28T00:00:00"/>
    <s v="Vacuum Cleaner"/>
    <s v="Alexander Rowntree"/>
    <n v="250"/>
    <n v="245"/>
    <n v="2.0000000000000018E-2"/>
  </r>
  <r>
    <x v="1"/>
    <d v="2016-06-28T00:00:00"/>
    <s v="Microwave"/>
    <s v="Penelope Freeland"/>
    <n v="80"/>
    <n v="76"/>
    <n v="5.0000000000000044E-2"/>
  </r>
  <r>
    <x v="1"/>
    <d v="2016-06-29T00:00:00"/>
    <s v="Refrigerator"/>
    <s v="Paul Sherwin"/>
    <n v="1000"/>
    <n v="940"/>
    <n v="6.0000000000000053E-2"/>
  </r>
  <r>
    <x v="2"/>
    <d v="2016-06-29T00:00:00"/>
    <s v="Toaster"/>
    <s v="Terence Jones"/>
    <n v="50"/>
    <n v="46"/>
    <n v="7.999999999999996E-2"/>
  </r>
  <r>
    <x v="0"/>
    <d v="2016-06-29T00:00:00"/>
    <s v="Air conditioner"/>
    <s v="Michael Wood"/>
    <n v="700"/>
    <n v="623"/>
    <n v="0.10999999999999999"/>
  </r>
  <r>
    <x v="2"/>
    <d v="2016-06-30T00:00:00"/>
    <s v="Blender"/>
    <s v="Tracy Stanley"/>
    <n v="50"/>
    <n v="49"/>
    <n v="2.0000000000000018E-2"/>
  </r>
  <r>
    <x v="3"/>
    <d v="2016-07-01T00:00:00"/>
    <s v="Blender"/>
    <s v="Alison Storey"/>
    <n v="50"/>
    <n v="45"/>
    <n v="9.9999999999999978E-2"/>
  </r>
  <r>
    <x v="1"/>
    <d v="2016-07-01T00:00:00"/>
    <s v="Oven"/>
    <s v="Barrie Murray"/>
    <n v="500"/>
    <n v="500"/>
    <n v="0"/>
  </r>
  <r>
    <x v="1"/>
    <d v="2016-07-02T00:00:00"/>
    <s v="Oven"/>
    <s v="Andrew Phillips"/>
    <n v="500"/>
    <n v="500"/>
    <n v="0"/>
  </r>
  <r>
    <x v="2"/>
    <d v="2016-07-04T00:00:00"/>
    <s v="Air conditioner"/>
    <s v="Mark Brook"/>
    <n v="700"/>
    <n v="693"/>
    <n v="1.0000000000000009E-2"/>
  </r>
  <r>
    <x v="2"/>
    <d v="2016-07-05T00:00:00"/>
    <s v="Vacuum Cleaner"/>
    <s v="Mary Mitchell"/>
    <n v="250"/>
    <n v="248"/>
    <n v="8.0000000000000071E-3"/>
  </r>
  <r>
    <x v="0"/>
    <d v="2016-07-05T00:00:00"/>
    <s v="Oven"/>
    <s v="Ian Grant"/>
    <n v="500"/>
    <n v="500"/>
    <n v="0"/>
  </r>
  <r>
    <x v="3"/>
    <d v="2016-07-05T00:00:00"/>
    <s v="Vacuum Cleaner"/>
    <s v="James Stephen"/>
    <n v="250"/>
    <n v="248"/>
    <n v="8.0000000000000071E-3"/>
  </r>
  <r>
    <x v="0"/>
    <d v="2016-07-06T00:00:00"/>
    <s v="Iron"/>
    <s v="Gillian Allnutt"/>
    <n v="30"/>
    <n v="28"/>
    <n v="6.6666666666666652E-2"/>
  </r>
  <r>
    <x v="1"/>
    <d v="2016-07-06T00:00:00"/>
    <s v="Air conditioner"/>
    <s v="Philip Sutherland"/>
    <n v="700"/>
    <n v="665"/>
    <n v="5.0000000000000044E-2"/>
  </r>
  <r>
    <x v="1"/>
    <d v="2016-07-06T00:00:00"/>
    <s v="Iron"/>
    <s v="Ian McCartan"/>
    <n v="30"/>
    <n v="27"/>
    <n v="9.9999999999999978E-2"/>
  </r>
  <r>
    <x v="1"/>
    <d v="2016-07-07T00:00:00"/>
    <s v="Coffee grinder"/>
    <s v="Gary Roberts"/>
    <n v="70"/>
    <n v="67"/>
    <n v="4.2857142857142816E-2"/>
  </r>
  <r>
    <x v="2"/>
    <d v="2016-07-11T00:00:00"/>
    <s v="Microwave"/>
    <s v="Stuart Hunter"/>
    <n v="80"/>
    <n v="79"/>
    <n v="1.2499999999999956E-2"/>
  </r>
  <r>
    <x v="0"/>
    <d v="2016-07-11T00:00:00"/>
    <s v="Refrigerator"/>
    <s v="Roy Cooper"/>
    <n v="1000"/>
    <n v="900"/>
    <n v="9.9999999999999978E-2"/>
  </r>
  <r>
    <x v="3"/>
    <d v="2016-07-12T00:00:00"/>
    <s v="Toaster"/>
    <s v="Colin Matthews"/>
    <n v="50"/>
    <n v="44"/>
    <n v="0.12"/>
  </r>
  <r>
    <x v="2"/>
    <d v="2016-07-13T00:00:00"/>
    <s v="Toaster"/>
    <s v="Anthony Green"/>
    <n v="50"/>
    <n v="46"/>
    <n v="7.999999999999996E-2"/>
  </r>
  <r>
    <x v="1"/>
    <d v="2016-07-15T00:00:00"/>
    <s v="Iron"/>
    <s v="Anthony Connolly"/>
    <n v="30"/>
    <n v="8"/>
    <n v="0.73333333333333339"/>
  </r>
  <r>
    <x v="1"/>
    <d v="2016-07-16T00:00:00"/>
    <s v="Air conditioner"/>
    <s v="Christopher Hurren"/>
    <n v="700"/>
    <n v="644"/>
    <n v="7.999999999999996E-2"/>
  </r>
  <r>
    <x v="1"/>
    <d v="2016-07-16T00:00:00"/>
    <s v="Air conditioner"/>
    <s v="Valerie Pereira"/>
    <n v="700"/>
    <n v="672"/>
    <n v="4.0000000000000036E-2"/>
  </r>
  <r>
    <x v="1"/>
    <d v="2016-07-17T00:00:00"/>
    <s v="Microwave"/>
    <s v="Susan Reay"/>
    <n v="80"/>
    <n v="76"/>
    <n v="5.0000000000000044E-2"/>
  </r>
  <r>
    <x v="1"/>
    <d v="2016-07-17T00:00:00"/>
    <s v="Iron"/>
    <s v="Roy Connelly"/>
    <n v="30"/>
    <n v="29"/>
    <n v="3.3333333333333326E-2"/>
  </r>
  <r>
    <x v="0"/>
    <d v="2016-07-18T00:00:00"/>
    <s v="Coffee grinder"/>
    <s v="Simon Snape"/>
    <n v="70"/>
    <n v="63"/>
    <n v="9.9999999999999978E-2"/>
  </r>
  <r>
    <x v="1"/>
    <d v="2016-07-19T00:00:00"/>
    <s v="Coffee grinder"/>
    <s v="Steven Bell"/>
    <n v="70"/>
    <n v="60"/>
    <n v="0.1428571428571429"/>
  </r>
  <r>
    <x v="2"/>
    <d v="2016-07-20T00:00:00"/>
    <s v="Iron"/>
    <s v="James White"/>
    <n v="30"/>
    <n v="27"/>
    <n v="9.9999999999999978E-2"/>
  </r>
  <r>
    <x v="2"/>
    <d v="2016-07-20T00:00:00"/>
    <s v="Washing Machine"/>
    <s v="Geoffrey Patel"/>
    <n v="800"/>
    <n v="648"/>
    <n v="0.18999999999999995"/>
  </r>
  <r>
    <x v="3"/>
    <d v="2016-07-21T00:00:00"/>
    <s v="Ceiling fan"/>
    <s v="Paul Collier"/>
    <n v="150"/>
    <n v="149"/>
    <n v="6.6666666666667096E-3"/>
  </r>
  <r>
    <x v="2"/>
    <d v="2016-07-23T00:00:00"/>
    <s v="Refrigerator"/>
    <s v="Kenneth Walter"/>
    <n v="1000"/>
    <n v="950"/>
    <n v="5.0000000000000044E-2"/>
  </r>
  <r>
    <x v="3"/>
    <d v="2016-07-25T00:00:00"/>
    <s v="Microwave"/>
    <s v="Xun Simms"/>
    <n v="80"/>
    <n v="68"/>
    <n v="0.15000000000000002"/>
  </r>
  <r>
    <x v="1"/>
    <d v="2016-07-26T00:00:00"/>
    <s v="Oven"/>
    <s v="Daniel Battersby"/>
    <n v="500"/>
    <n v="490"/>
    <n v="2.0000000000000018E-2"/>
  </r>
  <r>
    <x v="2"/>
    <d v="2016-07-27T00:00:00"/>
    <s v="Washing Machine"/>
    <s v="David Gow"/>
    <n v="800"/>
    <n v="744"/>
    <n v="6.9999999999999951E-2"/>
  </r>
  <r>
    <x v="1"/>
    <d v="2016-07-27T00:00:00"/>
    <s v="Air conditioner"/>
    <s v="Noel Bull"/>
    <n v="700"/>
    <n v="630"/>
    <n v="9.9999999999999978E-2"/>
  </r>
  <r>
    <x v="3"/>
    <d v="2016-07-29T00:00:00"/>
    <s v="Oven"/>
    <s v="Sarah Houghton"/>
    <n v="500"/>
    <n v="490"/>
    <n v="2.0000000000000018E-2"/>
  </r>
  <r>
    <x v="1"/>
    <d v="2016-07-29T00:00:00"/>
    <s v="Coffee grinder"/>
    <s v="David Romero"/>
    <n v="70"/>
    <n v="67"/>
    <n v="4.2857142857142816E-2"/>
  </r>
  <r>
    <x v="0"/>
    <d v="2016-07-31T00:00:00"/>
    <s v="Ceiling fan"/>
    <s v="Stephen Smith"/>
    <n v="150"/>
    <n v="146"/>
    <n v="2.6666666666666616E-2"/>
  </r>
  <r>
    <x v="3"/>
    <d v="2016-07-31T00:00:00"/>
    <s v="Vacuum Cleaner"/>
    <s v="Ronald Bettley"/>
    <n v="250"/>
    <n v="245"/>
    <n v="2.0000000000000018E-2"/>
  </r>
  <r>
    <x v="0"/>
    <d v="2016-08-02T00:00:00"/>
    <s v="Air conditioner"/>
    <s v="Margaret Buck"/>
    <n v="700"/>
    <n v="602"/>
    <n v="0.14000000000000001"/>
  </r>
  <r>
    <x v="1"/>
    <d v="2016-08-02T00:00:00"/>
    <s v="Coffee grinder"/>
    <s v="William Collins"/>
    <n v="70"/>
    <n v="68"/>
    <n v="2.8571428571428581E-2"/>
  </r>
  <r>
    <x v="2"/>
    <d v="2016-08-04T00:00:00"/>
    <s v="Toaster"/>
    <s v="Ken Mishra"/>
    <n v="50"/>
    <n v="49"/>
    <n v="2.0000000000000018E-2"/>
  </r>
  <r>
    <x v="1"/>
    <d v="2016-08-06T00:00:00"/>
    <s v="Washing Machine"/>
    <s v="Edward Khan"/>
    <n v="800"/>
    <n v="704"/>
    <n v="0.12"/>
  </r>
  <r>
    <x v="1"/>
    <d v="2016-08-06T00:00:00"/>
    <s v="Coffee grinder"/>
    <s v="Nicholas Holloway"/>
    <n v="70"/>
    <n v="70"/>
    <n v="0"/>
  </r>
  <r>
    <x v="1"/>
    <d v="2016-08-10T00:00:00"/>
    <s v="Vacuum Cleaner"/>
    <s v="Rachel Blane"/>
    <n v="250"/>
    <n v="243"/>
    <n v="2.8000000000000025E-2"/>
  </r>
  <r>
    <x v="2"/>
    <d v="2016-08-10T00:00:00"/>
    <s v="Iron"/>
    <s v="Kevin Long"/>
    <n v="30"/>
    <n v="30"/>
    <n v="0"/>
  </r>
  <r>
    <x v="0"/>
    <d v="2016-08-11T00:00:00"/>
    <s v="Ceiling fan"/>
    <s v="Gary Percival"/>
    <n v="150"/>
    <n v="146"/>
    <n v="2.6666666666666616E-2"/>
  </r>
  <r>
    <x v="3"/>
    <d v="2016-08-14T00:00:00"/>
    <s v="Blender"/>
    <s v="David Salmon"/>
    <n v="50"/>
    <n v="43"/>
    <n v="0.14000000000000001"/>
  </r>
  <r>
    <x v="2"/>
    <d v="2016-08-14T00:00:00"/>
    <s v="Refrigerator"/>
    <s v="Kenneth Bullion"/>
    <n v="1000"/>
    <n v="920"/>
    <n v="7.999999999999996E-2"/>
  </r>
  <r>
    <x v="2"/>
    <d v="2016-08-15T00:00:00"/>
    <s v="Microwave"/>
    <s v="Nicholas Goude"/>
    <n v="80"/>
    <n v="79"/>
    <n v="1.2499999999999956E-2"/>
  </r>
  <r>
    <x v="0"/>
    <d v="2016-08-16T00:00:00"/>
    <s v="Blender"/>
    <s v="Gillian Allnutt"/>
    <n v="50"/>
    <n v="43"/>
    <n v="0.14000000000000001"/>
  </r>
  <r>
    <x v="0"/>
    <d v="2016-08-17T00:00:00"/>
    <s v="Toaster"/>
    <s v="Elizabeth Holloway"/>
    <n v="50"/>
    <n v="49"/>
    <n v="2.0000000000000018E-2"/>
  </r>
  <r>
    <x v="0"/>
    <d v="2016-08-19T00:00:00"/>
    <s v="Iron"/>
    <s v="Naeem Perry"/>
    <n v="30"/>
    <n v="28"/>
    <n v="6.6666666666666652E-2"/>
  </r>
  <r>
    <x v="1"/>
    <d v="2016-08-20T00:00:00"/>
    <s v="Iron"/>
    <s v="Raymond Denning"/>
    <n v="30"/>
    <n v="29"/>
    <n v="3.3333333333333326E-2"/>
  </r>
  <r>
    <x v="2"/>
    <d v="2016-08-20T00:00:00"/>
    <s v="Microwave"/>
    <s v="Abdul Amos"/>
    <n v="80"/>
    <n v="78"/>
    <n v="2.5000000000000022E-2"/>
  </r>
  <r>
    <x v="2"/>
    <d v="2016-08-24T00:00:00"/>
    <s v="Ceiling fan"/>
    <s v="Kenneth Bullion"/>
    <n v="150"/>
    <n v="131"/>
    <n v="0.12666666666666671"/>
  </r>
  <r>
    <x v="1"/>
    <d v="2016-08-24T00:00:00"/>
    <s v="Toaster"/>
    <s v="James Neville"/>
    <n v="50"/>
    <n v="50"/>
    <n v="0"/>
  </r>
  <r>
    <x v="3"/>
    <d v="2016-08-26T00:00:00"/>
    <s v="Vacuum Cleaner"/>
    <s v="Barry Baldwin"/>
    <n v="250"/>
    <n v="250"/>
    <n v="0"/>
  </r>
  <r>
    <x v="1"/>
    <d v="2016-08-26T00:00:00"/>
    <s v="Ceiling fan"/>
    <s v="Golam Reid"/>
    <n v="150"/>
    <n v="134"/>
    <n v="0.10666666666666669"/>
  </r>
  <r>
    <x v="2"/>
    <d v="2016-08-27T00:00:00"/>
    <s v="Refrigerator"/>
    <s v="Anthony Green"/>
    <n v="1000"/>
    <n v="930"/>
    <n v="6.9999999999999951E-2"/>
  </r>
  <r>
    <x v="0"/>
    <d v="2016-08-28T00:00:00"/>
    <s v="Blender"/>
    <s v="Shelley Mannix"/>
    <n v="50"/>
    <n v="47"/>
    <n v="6.0000000000000053E-2"/>
  </r>
  <r>
    <x v="1"/>
    <d v="2016-08-28T00:00:00"/>
    <s v="Oven"/>
    <s v="Jacob Percival"/>
    <n v="500"/>
    <n v="500"/>
    <n v="0"/>
  </r>
  <r>
    <x v="1"/>
    <d v="2016-08-29T00:00:00"/>
    <s v="Toaster"/>
    <s v="Noel Bull"/>
    <n v="50"/>
    <n v="48"/>
    <n v="4.0000000000000036E-2"/>
  </r>
  <r>
    <x v="3"/>
    <d v="2016-08-30T00:00:00"/>
    <s v="Ceiling fan"/>
    <s v="Kate Nash"/>
    <n v="150"/>
    <n v="149"/>
    <n v="6.6666666666667096E-3"/>
  </r>
  <r>
    <x v="2"/>
    <d v="2016-08-31T00:00:00"/>
    <s v="Oven"/>
    <s v="Paul Rule"/>
    <n v="500"/>
    <n v="490"/>
    <n v="2.0000000000000018E-2"/>
  </r>
  <r>
    <x v="3"/>
    <d v="2016-08-31T00:00:00"/>
    <s v="Iron"/>
    <s v="David Rodrigues"/>
    <n v="30"/>
    <n v="30"/>
    <n v="0"/>
  </r>
  <r>
    <x v="2"/>
    <d v="2016-09-01T00:00:00"/>
    <s v="Washing Machine"/>
    <s v="Denise Clark"/>
    <n v="800"/>
    <n v="768"/>
    <n v="4.0000000000000036E-2"/>
  </r>
  <r>
    <x v="1"/>
    <d v="2016-09-02T00:00:00"/>
    <s v="Microwave"/>
    <s v="Robert Harris"/>
    <n v="80"/>
    <n v="78"/>
    <n v="2.5000000000000022E-2"/>
  </r>
  <r>
    <x v="1"/>
    <d v="2016-09-03T00:00:00"/>
    <s v="Blender"/>
    <s v="Jodie Fairhurst"/>
    <n v="50"/>
    <n v="43"/>
    <n v="0.14000000000000001"/>
  </r>
  <r>
    <x v="2"/>
    <d v="2016-09-03T00:00:00"/>
    <s v="Microwave"/>
    <s v="Russell Reynolds"/>
    <n v="80"/>
    <n v="72"/>
    <n v="9.9999999999999978E-2"/>
  </r>
  <r>
    <x v="0"/>
    <d v="2016-09-03T00:00:00"/>
    <s v="Air conditioner"/>
    <s v="Elizabeth Holloway"/>
    <n v="700"/>
    <n v="609"/>
    <n v="0.13"/>
  </r>
  <r>
    <x v="0"/>
    <d v="2016-09-04T00:00:00"/>
    <s v="Microwave"/>
    <s v="Richard Foy"/>
    <n v="80"/>
    <n v="70"/>
    <n v="0.125"/>
  </r>
  <r>
    <x v="3"/>
    <d v="2016-09-07T00:00:00"/>
    <s v="Air conditioner"/>
    <s v="Heather McGill"/>
    <n v="700"/>
    <n v="700"/>
    <n v="0"/>
  </r>
  <r>
    <x v="2"/>
    <d v="2016-09-07T00:00:00"/>
    <s v="Vacuum Cleaner"/>
    <s v="Alexander Uddin"/>
    <n v="250"/>
    <n v="240"/>
    <n v="4.0000000000000036E-2"/>
  </r>
  <r>
    <x v="1"/>
    <d v="2016-09-07T00:00:00"/>
    <s v="Dishwasher"/>
    <s v="Zulfiqar Mirza"/>
    <n v="500"/>
    <n v="480"/>
    <n v="4.0000000000000036E-2"/>
  </r>
  <r>
    <x v="3"/>
    <d v="2016-09-09T00:00:00"/>
    <s v="Vacuum Cleaner"/>
    <s v="Marie Foster"/>
    <n v="250"/>
    <n v="248"/>
    <n v="8.0000000000000071E-3"/>
  </r>
  <r>
    <x v="0"/>
    <d v="2016-09-09T00:00:00"/>
    <s v="Microwave"/>
    <s v="Nicola Nathan"/>
    <n v="80"/>
    <n v="71"/>
    <n v="0.11250000000000004"/>
  </r>
  <r>
    <x v="1"/>
    <d v="2016-09-09T00:00:00"/>
    <s v="Ceiling fan"/>
    <s v="Lloyd Barr"/>
    <n v="150"/>
    <n v="143"/>
    <n v="4.6666666666666634E-2"/>
  </r>
  <r>
    <x v="2"/>
    <d v="2016-09-10T00:00:00"/>
    <s v="Air conditioner"/>
    <s v="Nicole Marshall"/>
    <n v="700"/>
    <n v="700"/>
    <n v="0"/>
  </r>
  <r>
    <x v="2"/>
    <d v="2016-09-10T00:00:00"/>
    <s v="Vacuum Cleaner"/>
    <s v="Delia Muhammad"/>
    <n v="250"/>
    <n v="240"/>
    <n v="4.0000000000000036E-2"/>
  </r>
  <r>
    <x v="1"/>
    <d v="2016-09-13T00:00:00"/>
    <s v="Blender"/>
    <s v="David Isaacs"/>
    <n v="50"/>
    <n v="45"/>
    <n v="9.9999999999999978E-2"/>
  </r>
  <r>
    <x v="3"/>
    <d v="2016-09-14T00:00:00"/>
    <s v="Toaster"/>
    <s v="Simon Hirst"/>
    <n v="50"/>
    <n v="44"/>
    <n v="0.12"/>
  </r>
  <r>
    <x v="2"/>
    <d v="2016-09-15T00:00:00"/>
    <s v="Air conditioner"/>
    <s v="Wolf Christian"/>
    <n v="700"/>
    <n v="693"/>
    <n v="1.0000000000000009E-2"/>
  </r>
  <r>
    <x v="0"/>
    <d v="2016-09-15T00:00:00"/>
    <s v="Blender"/>
    <s v="Brendon Dyer"/>
    <n v="50"/>
    <n v="49"/>
    <n v="2.0000000000000018E-2"/>
  </r>
  <r>
    <x v="1"/>
    <d v="2016-09-15T00:00:00"/>
    <s v="Iron"/>
    <s v="Lucy Downs"/>
    <n v="30"/>
    <n v="26"/>
    <n v="0.1333333333333333"/>
  </r>
  <r>
    <x v="2"/>
    <d v="2016-09-16T00:00:00"/>
    <s v="Toaster"/>
    <s v="Abdul Amos"/>
    <n v="50"/>
    <n v="44"/>
    <n v="0.12"/>
  </r>
  <r>
    <x v="2"/>
    <d v="2016-09-16T00:00:00"/>
    <s v="Coffee grinder"/>
    <s v="Pauline Pope"/>
    <n v="70"/>
    <n v="64"/>
    <n v="8.5714285714285743E-2"/>
  </r>
  <r>
    <x v="1"/>
    <d v="2016-09-17T00:00:00"/>
    <s v="Vacuum Cleaner"/>
    <s v="Paul Long"/>
    <n v="250"/>
    <n v="250"/>
    <n v="0"/>
  </r>
  <r>
    <x v="1"/>
    <d v="2016-09-17T00:00:00"/>
    <s v="Dishwasher"/>
    <s v="Gary Roberts"/>
    <n v="500"/>
    <n v="485"/>
    <n v="3.0000000000000027E-2"/>
  </r>
  <r>
    <x v="1"/>
    <d v="2016-09-17T00:00:00"/>
    <s v="Dishwasher"/>
    <s v="Robert Stocks"/>
    <n v="500"/>
    <n v="425"/>
    <n v="0.15000000000000002"/>
  </r>
  <r>
    <x v="1"/>
    <d v="2016-09-17T00:00:00"/>
    <s v="Air conditioner"/>
    <s v="Penelope Freeland"/>
    <n v="700"/>
    <n v="602"/>
    <n v="0.14000000000000001"/>
  </r>
  <r>
    <x v="1"/>
    <d v="2016-09-18T00:00:00"/>
    <s v="Iron"/>
    <s v="Philip Tubbs"/>
    <n v="30"/>
    <n v="26"/>
    <n v="0.1333333333333333"/>
  </r>
  <r>
    <x v="0"/>
    <d v="2016-09-19T00:00:00"/>
    <s v="Oven"/>
    <s v="Emily Brierley"/>
    <n v="500"/>
    <n v="490"/>
    <n v="2.0000000000000018E-2"/>
  </r>
  <r>
    <x v="3"/>
    <d v="2016-09-20T00:00:00"/>
    <s v="Blender"/>
    <s v="Kate Nash"/>
    <n v="50"/>
    <n v="43"/>
    <n v="0.14000000000000001"/>
  </r>
  <r>
    <x v="2"/>
    <d v="2016-09-20T00:00:00"/>
    <s v="Vacuum Cleaner"/>
    <s v="Colin Lima"/>
    <n v="250"/>
    <n v="230"/>
    <n v="7.999999999999996E-2"/>
  </r>
  <r>
    <x v="0"/>
    <d v="2016-09-21T00:00:00"/>
    <s v="Blender"/>
    <s v="William Lant"/>
    <n v="50"/>
    <n v="49"/>
    <n v="2.0000000000000018E-2"/>
  </r>
  <r>
    <x v="1"/>
    <d v="2016-09-22T00:00:00"/>
    <s v="Vacuum Cleaner"/>
    <s v="Danny Brooks"/>
    <n v="250"/>
    <n v="230"/>
    <n v="7.999999999999996E-2"/>
  </r>
  <r>
    <x v="3"/>
    <d v="2016-09-23T00:00:00"/>
    <s v="Oven"/>
    <s v="Ronnette Stocks"/>
    <n v="500"/>
    <n v="495"/>
    <n v="1.0000000000000009E-2"/>
  </r>
  <r>
    <x v="3"/>
    <d v="2016-09-23T00:00:00"/>
    <s v="Coffee grinder"/>
    <s v="Rita Jenkins"/>
    <n v="70"/>
    <n v="66"/>
    <n v="5.7142857142857162E-2"/>
  </r>
  <r>
    <x v="1"/>
    <d v="2016-09-24T00:00:00"/>
    <s v="Iron"/>
    <s v="Chloe Lyons"/>
    <n v="30"/>
    <n v="30"/>
    <n v="0"/>
  </r>
  <r>
    <x v="2"/>
    <d v="2016-09-24T00:00:00"/>
    <s v="Vacuum Cleaner"/>
    <s v="Mark Searle"/>
    <n v="250"/>
    <n v="213"/>
    <n v="0.14800000000000002"/>
  </r>
  <r>
    <x v="0"/>
    <d v="2016-09-24T00:00:00"/>
    <s v="Iron"/>
    <s v="Ian Grant"/>
    <n v="30"/>
    <n v="26"/>
    <n v="0.1333333333333333"/>
  </r>
  <r>
    <x v="2"/>
    <d v="2016-09-27T00:00:00"/>
    <s v="Washing Machine"/>
    <s v="John Jenkins"/>
    <n v="800"/>
    <n v="664"/>
    <n v="0.17000000000000004"/>
  </r>
  <r>
    <x v="0"/>
    <d v="2016-09-27T00:00:00"/>
    <s v="Washing Machine"/>
    <s v="Emily Brierley"/>
    <n v="800"/>
    <n v="448"/>
    <n v="0.43999999999999995"/>
  </r>
  <r>
    <x v="0"/>
    <d v="2016-09-29T00:00:00"/>
    <s v="Toaster"/>
    <s v="Rachel Howard"/>
    <n v="50"/>
    <n v="46"/>
    <n v="7.999999999999996E-2"/>
  </r>
  <r>
    <x v="3"/>
    <d v="2016-09-29T00:00:00"/>
    <s v="Refrigerator"/>
    <s v="Sarah Houghton"/>
    <n v="1000"/>
    <n v="990"/>
    <n v="1.0000000000000009E-2"/>
  </r>
  <r>
    <x v="1"/>
    <d v="2016-09-30T00:00:00"/>
    <s v="Coffee grinder"/>
    <s v="Philip Collins"/>
    <n v="70"/>
    <n v="62"/>
    <n v="0.11428571428571432"/>
  </r>
  <r>
    <x v="1"/>
    <d v="2016-10-01T00:00:00"/>
    <s v="Refrigerator"/>
    <s v="Cordia Alston"/>
    <n v="1000"/>
    <n v="920"/>
    <n v="7.999999999999996E-2"/>
  </r>
  <r>
    <x v="0"/>
    <d v="2016-10-02T00:00:00"/>
    <s v="Coffee grinder"/>
    <s v="Brendon Dyer"/>
    <n v="70"/>
    <n v="69"/>
    <n v="1.4285714285714235E-2"/>
  </r>
  <r>
    <x v="3"/>
    <d v="2016-10-04T00:00:00"/>
    <s v="Iron"/>
    <s v="Marie Foster"/>
    <n v="30"/>
    <n v="29"/>
    <n v="3.3333333333333326E-2"/>
  </r>
  <r>
    <x v="3"/>
    <d v="2016-10-04T00:00:00"/>
    <s v="Washing Machine"/>
    <s v="Paul Collier"/>
    <n v="800"/>
    <n v="696"/>
    <n v="0.13"/>
  </r>
  <r>
    <x v="1"/>
    <d v="2016-10-04T00:00:00"/>
    <s v="Oven"/>
    <s v="Richard Batty"/>
    <n v="500"/>
    <n v="500"/>
    <n v="0"/>
  </r>
  <r>
    <x v="1"/>
    <d v="2016-10-05T00:00:00"/>
    <s v="Iron"/>
    <s v="Nicholas Holloway"/>
    <n v="30"/>
    <n v="27"/>
    <n v="9.9999999999999978E-2"/>
  </r>
  <r>
    <x v="1"/>
    <d v="2016-10-06T00:00:00"/>
    <s v="Blender"/>
    <s v="Isla Parsons"/>
    <n v="50"/>
    <n v="45"/>
    <n v="9.9999999999999978E-2"/>
  </r>
  <r>
    <x v="1"/>
    <d v="2016-10-07T00:00:00"/>
    <s v="Coffee grinder"/>
    <s v="Richard Perrott"/>
    <n v="70"/>
    <n v="64"/>
    <n v="8.5714285714285743E-2"/>
  </r>
  <r>
    <x v="2"/>
    <d v="2016-10-08T00:00:00"/>
    <s v="Ceiling fan"/>
    <s v="Mark Brook"/>
    <n v="150"/>
    <n v="144"/>
    <n v="4.0000000000000036E-2"/>
  </r>
  <r>
    <x v="3"/>
    <d v="2016-10-08T00:00:00"/>
    <s v="Air conditioner"/>
    <s v="Saffron Cruse"/>
    <n v="700"/>
    <n v="595"/>
    <n v="0.15000000000000002"/>
  </r>
  <r>
    <x v="0"/>
    <d v="2016-10-09T00:00:00"/>
    <s v="Ceiling fan"/>
    <s v="Stuart Brown"/>
    <n v="150"/>
    <n v="140"/>
    <n v="6.6666666666666652E-2"/>
  </r>
  <r>
    <x v="0"/>
    <d v="2016-10-09T00:00:00"/>
    <s v="Microwave"/>
    <s v="Alison Lazar"/>
    <n v="80"/>
    <n v="69"/>
    <n v="0.13749999999999996"/>
  </r>
  <r>
    <x v="2"/>
    <d v="2016-10-11T00:00:00"/>
    <s v="Air conditioner"/>
    <s v="Paresh Mathews"/>
    <n v="700"/>
    <n v="595"/>
    <n v="0.15000000000000002"/>
  </r>
  <r>
    <x v="1"/>
    <d v="2016-10-11T00:00:00"/>
    <s v="Oven"/>
    <s v="Julia Ferguson"/>
    <n v="500"/>
    <n v="490"/>
    <n v="2.0000000000000018E-2"/>
  </r>
  <r>
    <x v="1"/>
    <d v="2016-10-12T00:00:00"/>
    <s v="Coffee grinder"/>
    <s v="Nicole Ford"/>
    <n v="70"/>
    <n v="67"/>
    <n v="4.2857142857142816E-2"/>
  </r>
  <r>
    <x v="1"/>
    <d v="2016-10-12T00:00:00"/>
    <s v="Dishwasher"/>
    <s v="Charles Jago"/>
    <n v="500"/>
    <n v="500"/>
    <n v="0"/>
  </r>
  <r>
    <x v="2"/>
    <d v="2016-10-12T00:00:00"/>
    <s v="Oven"/>
    <s v="Harold Lunn"/>
    <n v="500"/>
    <n v="495"/>
    <n v="1.0000000000000009E-2"/>
  </r>
  <r>
    <x v="2"/>
    <d v="2016-10-13T00:00:00"/>
    <s v="Refrigerator"/>
    <s v="Stephen Neville"/>
    <n v="1000"/>
    <n v="510"/>
    <n v="0.49"/>
  </r>
  <r>
    <x v="1"/>
    <d v="2016-10-13T00:00:00"/>
    <s v="Microwave"/>
    <s v="Valerie Brown"/>
    <n v="80"/>
    <n v="69"/>
    <n v="0.13749999999999996"/>
  </r>
  <r>
    <x v="2"/>
    <d v="2016-10-15T00:00:00"/>
    <s v="Refrigerator"/>
    <s v="Harold Lunn"/>
    <n v="1000"/>
    <n v="680"/>
    <n v="0.31999999999999995"/>
  </r>
  <r>
    <x v="2"/>
    <d v="2016-10-16T00:00:00"/>
    <s v="Iron"/>
    <s v="Stephen MacGregor"/>
    <n v="30"/>
    <n v="28"/>
    <n v="6.6666666666666652E-2"/>
  </r>
  <r>
    <x v="2"/>
    <d v="2016-10-18T00:00:00"/>
    <s v="Toaster"/>
    <s v="Rose Rowntree"/>
    <n v="50"/>
    <n v="45"/>
    <n v="9.9999999999999978E-2"/>
  </r>
  <r>
    <x v="3"/>
    <d v="2016-10-19T00:00:00"/>
    <s v="Air conditioner"/>
    <s v="Richard Hughes"/>
    <n v="700"/>
    <n v="693"/>
    <n v="1.0000000000000009E-2"/>
  </r>
  <r>
    <x v="3"/>
    <d v="2016-10-19T00:00:00"/>
    <s v="Toaster"/>
    <s v="Kirsty Amos"/>
    <n v="50"/>
    <n v="44"/>
    <n v="0.12"/>
  </r>
  <r>
    <x v="1"/>
    <d v="2016-10-20T00:00:00"/>
    <s v="Dishwasher"/>
    <s v="Christopher Hurren"/>
    <n v="500"/>
    <n v="455"/>
    <n v="8.9999999999999969E-2"/>
  </r>
  <r>
    <x v="1"/>
    <d v="2016-10-21T00:00:00"/>
    <s v="Oven"/>
    <s v="Paul Mannion"/>
    <n v="500"/>
    <n v="490"/>
    <n v="2.0000000000000018E-2"/>
  </r>
  <r>
    <x v="2"/>
    <d v="2016-10-23T00:00:00"/>
    <s v="Toaster"/>
    <s v="Paul Atkins"/>
    <n v="50"/>
    <n v="44"/>
    <n v="0.12"/>
  </r>
  <r>
    <x v="2"/>
    <d v="2016-10-23T00:00:00"/>
    <s v="Coffee grinder"/>
    <s v="Nicole Marshall"/>
    <n v="70"/>
    <n v="68"/>
    <n v="2.8571428571428581E-2"/>
  </r>
  <r>
    <x v="1"/>
    <d v="2016-10-24T00:00:00"/>
    <s v="Blender"/>
    <s v="Bryan Mason"/>
    <n v="50"/>
    <n v="44"/>
    <n v="0.12"/>
  </r>
  <r>
    <x v="3"/>
    <d v="2016-10-24T00:00:00"/>
    <s v="Blender"/>
    <s v="Iftikhar Styles"/>
    <n v="50"/>
    <n v="49"/>
    <n v="2.0000000000000018E-2"/>
  </r>
  <r>
    <x v="1"/>
    <d v="2016-10-25T00:00:00"/>
    <s v="Oven"/>
    <s v="Christopher Griffith"/>
    <n v="500"/>
    <n v="495"/>
    <n v="1.0000000000000009E-2"/>
  </r>
  <r>
    <x v="1"/>
    <d v="2016-10-25T00:00:00"/>
    <s v="Blender"/>
    <s v="Mark Sayer"/>
    <n v="50"/>
    <n v="44"/>
    <n v="0.12"/>
  </r>
  <r>
    <x v="1"/>
    <d v="2016-10-25T00:00:00"/>
    <s v="Coffee grinder"/>
    <s v="Daniel Battersby"/>
    <n v="70"/>
    <n v="62"/>
    <n v="0.11428571428571432"/>
  </r>
  <r>
    <x v="2"/>
    <d v="2016-10-25T00:00:00"/>
    <s v="Coffee grinder"/>
    <s v="Timothy Fraser"/>
    <n v="70"/>
    <n v="63"/>
    <n v="9.9999999999999978E-2"/>
  </r>
  <r>
    <x v="2"/>
    <d v="2016-10-26T00:00:00"/>
    <s v="Washing Machine"/>
    <s v="James Ricketts"/>
    <n v="800"/>
    <n v="688"/>
    <n v="0.14000000000000001"/>
  </r>
  <r>
    <x v="2"/>
    <d v="2016-10-28T00:00:00"/>
    <s v="Dishwasher"/>
    <s v="Kenneth Bullion"/>
    <n v="500"/>
    <n v="460"/>
    <n v="7.999999999999996E-2"/>
  </r>
  <r>
    <x v="1"/>
    <d v="2016-10-28T00:00:00"/>
    <s v="Washing Machine"/>
    <s v="Brenda Lightfoot"/>
    <n v="800"/>
    <n v="664"/>
    <n v="0.17000000000000004"/>
  </r>
  <r>
    <x v="3"/>
    <d v="2016-10-28T00:00:00"/>
    <s v="Washing Machine"/>
    <s v="Richard Hughes"/>
    <n v="800"/>
    <n v="600"/>
    <n v="0.25"/>
  </r>
  <r>
    <x v="2"/>
    <d v="2016-10-30T00:00:00"/>
    <s v="Iron"/>
    <s v="William Martin"/>
    <n v="30"/>
    <n v="26"/>
    <n v="0.1333333333333333"/>
  </r>
  <r>
    <x v="3"/>
    <d v="2016-10-30T00:00:00"/>
    <s v="Blender"/>
    <s v="Derek Harris"/>
    <n v="50"/>
    <n v="48"/>
    <n v="4.0000000000000036E-2"/>
  </r>
  <r>
    <x v="1"/>
    <d v="2016-10-30T00:00:00"/>
    <s v="Ceiling fan"/>
    <s v="Ian McCartan"/>
    <n v="150"/>
    <n v="147"/>
    <n v="2.0000000000000018E-2"/>
  </r>
  <r>
    <x v="1"/>
    <d v="2016-10-31T00:00:00"/>
    <s v="Refrigerator"/>
    <s v="James Carley"/>
    <n v="1000"/>
    <n v="870"/>
    <n v="0.13"/>
  </r>
  <r>
    <x v="2"/>
    <d v="2016-11-01T00:00:00"/>
    <s v="Coffee grinder"/>
    <s v="Russell Reynolds"/>
    <n v="70"/>
    <n v="62"/>
    <n v="0.11428571428571432"/>
  </r>
  <r>
    <x v="1"/>
    <d v="2016-11-01T00:00:00"/>
    <s v="Microwave"/>
    <s v="Alison Hallows"/>
    <n v="80"/>
    <n v="77"/>
    <n v="3.7499999999999978E-2"/>
  </r>
  <r>
    <x v="2"/>
    <d v="2016-11-02T00:00:00"/>
    <s v="Microwave"/>
    <s v="Rose Rowntree"/>
    <n v="80"/>
    <n v="71"/>
    <n v="0.11250000000000004"/>
  </r>
  <r>
    <x v="2"/>
    <d v="2016-11-04T00:00:00"/>
    <s v="Toaster"/>
    <s v="Leonard Green"/>
    <n v="50"/>
    <n v="50"/>
    <n v="0"/>
  </r>
  <r>
    <x v="0"/>
    <d v="2016-11-04T00:00:00"/>
    <s v="Iron"/>
    <s v="Alison Lazar"/>
    <n v="30"/>
    <n v="30"/>
    <n v="0"/>
  </r>
  <r>
    <x v="2"/>
    <d v="2016-11-05T00:00:00"/>
    <s v="Ceiling fan"/>
    <s v="Jonathan Will"/>
    <n v="150"/>
    <n v="149"/>
    <n v="6.6666666666667096E-3"/>
  </r>
  <r>
    <x v="0"/>
    <d v="2016-11-07T00:00:00"/>
    <s v="Dishwasher"/>
    <s v="Jason Edmund"/>
    <n v="500"/>
    <n v="450"/>
    <n v="9.9999999999999978E-2"/>
  </r>
  <r>
    <x v="0"/>
    <d v="2016-11-08T00:00:00"/>
    <s v="Dishwasher"/>
    <s v="Ronald Curtis"/>
    <n v="500"/>
    <n v="470"/>
    <n v="6.0000000000000053E-2"/>
  </r>
  <r>
    <x v="1"/>
    <d v="2016-11-08T00:00:00"/>
    <s v="Refrigerator"/>
    <s v="David Walker"/>
    <n v="1000"/>
    <n v="560"/>
    <n v="0.43999999999999995"/>
  </r>
  <r>
    <x v="1"/>
    <d v="2016-11-09T00:00:00"/>
    <s v="Dishwasher"/>
    <s v="Andrew Phillips"/>
    <n v="500"/>
    <n v="445"/>
    <n v="0.10999999999999999"/>
  </r>
  <r>
    <x v="1"/>
    <d v="2016-11-09T00:00:00"/>
    <s v="Coffee grinder"/>
    <s v="Mark Sayer"/>
    <n v="70"/>
    <n v="65"/>
    <n v="7.1428571428571397E-2"/>
  </r>
  <r>
    <x v="1"/>
    <d v="2016-11-10T00:00:00"/>
    <s v="Iron"/>
    <s v="Thomas Gordon"/>
    <n v="30"/>
    <n v="28"/>
    <n v="6.6666666666666652E-2"/>
  </r>
  <r>
    <x v="1"/>
    <d v="2016-11-10T00:00:00"/>
    <s v="Coffee grinder"/>
    <s v="Bruce Neville"/>
    <n v="70"/>
    <n v="69"/>
    <n v="1.4285714285714235E-2"/>
  </r>
  <r>
    <x v="1"/>
    <d v="2016-11-11T00:00:00"/>
    <s v="Washing Machine"/>
    <s v="John Gunter"/>
    <n v="800"/>
    <n v="584"/>
    <n v="0.27"/>
  </r>
  <r>
    <x v="2"/>
    <d v="2016-11-12T00:00:00"/>
    <s v="Iron"/>
    <s v="Steven Wood"/>
    <n v="30"/>
    <n v="29"/>
    <n v="3.3333333333333326E-2"/>
  </r>
  <r>
    <x v="1"/>
    <d v="2016-11-13T00:00:00"/>
    <s v="Dishwasher"/>
    <s v="Denise Harris"/>
    <n v="500"/>
    <n v="490"/>
    <n v="2.0000000000000018E-2"/>
  </r>
  <r>
    <x v="2"/>
    <d v="2016-11-14T00:00:00"/>
    <s v="Microwave"/>
    <s v="Nicholas Goude"/>
    <n v="80"/>
    <n v="75"/>
    <n v="6.25E-2"/>
  </r>
  <r>
    <x v="3"/>
    <d v="2016-11-15T00:00:00"/>
    <s v="Vacuum Cleaner"/>
    <s v="Christopher Kille"/>
    <n v="250"/>
    <n v="243"/>
    <n v="2.8000000000000025E-2"/>
  </r>
  <r>
    <x v="3"/>
    <d v="2016-11-15T00:00:00"/>
    <s v="Iron"/>
    <s v="Christopher Grey"/>
    <n v="30"/>
    <n v="28"/>
    <n v="6.6666666666666652E-2"/>
  </r>
  <r>
    <x v="1"/>
    <d v="2016-11-16T00:00:00"/>
    <s v="Washing Machine"/>
    <s v="Richard Perrott"/>
    <n v="800"/>
    <n v="520"/>
    <n v="0.35"/>
  </r>
  <r>
    <x v="2"/>
    <d v="2016-11-16T00:00:00"/>
    <s v="Refrigerator"/>
    <s v="Harold Lunn"/>
    <n v="1000"/>
    <n v="950"/>
    <n v="5.0000000000000044E-2"/>
  </r>
  <r>
    <x v="1"/>
    <d v="2016-11-16T00:00:00"/>
    <s v="Microwave"/>
    <s v="Roy Lloyd"/>
    <n v="80"/>
    <n v="68"/>
    <n v="0.15000000000000002"/>
  </r>
  <r>
    <x v="1"/>
    <d v="2016-11-17T00:00:00"/>
    <s v="Microwave"/>
    <s v="Donald Barratt"/>
    <n v="80"/>
    <n v="70"/>
    <n v="0.125"/>
  </r>
  <r>
    <x v="1"/>
    <d v="2016-11-19T00:00:00"/>
    <s v="Coffee grinder"/>
    <s v="Allyson Rush"/>
    <n v="70"/>
    <n v="61"/>
    <n v="0.12857142857142856"/>
  </r>
  <r>
    <x v="1"/>
    <d v="2016-11-20T00:00:00"/>
    <s v="Dishwasher"/>
    <s v="Rita Hill"/>
    <n v="500"/>
    <n v="475"/>
    <n v="5.0000000000000044E-2"/>
  </r>
  <r>
    <x v="1"/>
    <d v="2016-11-21T00:00:00"/>
    <s v="Microwave"/>
    <s v="Thomas Gordon"/>
    <n v="80"/>
    <n v="70"/>
    <n v="0.125"/>
  </r>
  <r>
    <x v="1"/>
    <d v="2016-11-23T00:00:00"/>
    <s v="Vacuum Cleaner"/>
    <s v="Harold Charters"/>
    <n v="250"/>
    <n v="240"/>
    <n v="4.0000000000000036E-2"/>
  </r>
  <r>
    <x v="1"/>
    <d v="2016-11-23T00:00:00"/>
    <s v="Vacuum Cleaner"/>
    <s v="Andrew Hirst"/>
    <n v="250"/>
    <n v="213"/>
    <n v="0.14800000000000002"/>
  </r>
  <r>
    <x v="2"/>
    <d v="2016-11-24T00:00:00"/>
    <s v="Vacuum Cleaner"/>
    <s v="Abdul Amos"/>
    <n v="250"/>
    <n v="240"/>
    <n v="4.0000000000000036E-2"/>
  </r>
  <r>
    <x v="2"/>
    <d v="2016-11-24T00:00:00"/>
    <s v="Coffee grinder"/>
    <s v="Selwyn Kitching"/>
    <n v="70"/>
    <n v="66"/>
    <n v="5.7142857142857162E-2"/>
  </r>
  <r>
    <x v="1"/>
    <d v="2016-11-25T00:00:00"/>
    <s v="Ceiling fan"/>
    <s v="Chloe Lyons"/>
    <n v="150"/>
    <n v="140"/>
    <n v="6.6666666666666652E-2"/>
  </r>
  <r>
    <x v="1"/>
    <d v="2016-11-25T00:00:00"/>
    <s v="Ceiling fan"/>
    <s v="Diane Batty"/>
    <n v="150"/>
    <n v="149"/>
    <n v="6.6666666666667096E-3"/>
  </r>
  <r>
    <x v="1"/>
    <d v="2016-11-26T00:00:00"/>
    <s v="Oven"/>
    <s v="Rachel Blane"/>
    <n v="500"/>
    <n v="495"/>
    <n v="1.0000000000000009E-2"/>
  </r>
  <r>
    <x v="2"/>
    <d v="2016-11-26T00:00:00"/>
    <s v="Washing Machine"/>
    <s v="William Martin"/>
    <n v="800"/>
    <n v="592"/>
    <n v="0.26"/>
  </r>
  <r>
    <x v="2"/>
    <d v="2016-11-27T00:00:00"/>
    <s v="Vacuum Cleaner"/>
    <s v="Harold Lunn"/>
    <n v="250"/>
    <n v="220"/>
    <n v="0.12"/>
  </r>
  <r>
    <x v="1"/>
    <d v="2016-11-28T00:00:00"/>
    <s v="Washing Machine"/>
    <s v="Emma Westbrook"/>
    <n v="800"/>
    <n v="648"/>
    <n v="0.18999999999999995"/>
  </r>
  <r>
    <x v="1"/>
    <d v="2016-11-29T00:00:00"/>
    <s v="Toaster"/>
    <s v="Constance Tidey"/>
    <n v="50"/>
    <n v="48"/>
    <n v="4.0000000000000036E-2"/>
  </r>
  <r>
    <x v="1"/>
    <d v="2016-11-29T00:00:00"/>
    <s v="Refrigerator"/>
    <s v="Gwyn Taylor"/>
    <n v="1000"/>
    <n v="700"/>
    <n v="0.30000000000000004"/>
  </r>
  <r>
    <x v="0"/>
    <d v="2016-11-30T00:00:00"/>
    <s v="Coffee grinder"/>
    <s v="Cheryl Tubbs"/>
    <n v="70"/>
    <n v="69"/>
    <n v="1.4285714285714235E-2"/>
  </r>
  <r>
    <x v="3"/>
    <d v="2016-12-01T00:00:00"/>
    <s v="Refrigerator"/>
    <s v="Rita Jenkins"/>
    <n v="1000"/>
    <n v="710"/>
    <n v="0.29000000000000004"/>
  </r>
  <r>
    <x v="3"/>
    <d v="2016-12-02T00:00:00"/>
    <s v="Microwave"/>
    <s v="Christopher Kitching"/>
    <n v="80"/>
    <n v="79"/>
    <n v="1.2499999999999956E-2"/>
  </r>
  <r>
    <x v="3"/>
    <d v="2016-12-03T00:00:00"/>
    <s v="Vacuum Cleaner"/>
    <s v="Nicola Wright"/>
    <n v="250"/>
    <n v="228"/>
    <n v="8.7999999999999967E-2"/>
  </r>
  <r>
    <x v="1"/>
    <d v="2016-12-03T00:00:00"/>
    <s v="Microwave"/>
    <s v="Natasha Carvalho"/>
    <n v="80"/>
    <n v="79"/>
    <n v="1.2499999999999956E-2"/>
  </r>
  <r>
    <x v="0"/>
    <d v="2016-12-04T00:00:00"/>
    <s v="Coffee grinder"/>
    <s v="Kevin McLauchlin"/>
    <n v="70"/>
    <n v="69"/>
    <n v="1.4285714285714235E-2"/>
  </r>
  <r>
    <x v="1"/>
    <d v="2016-12-05T00:00:00"/>
    <s v="Microwave"/>
    <s v="Andrew Phillips"/>
    <n v="80"/>
    <n v="70"/>
    <n v="0.125"/>
  </r>
  <r>
    <x v="1"/>
    <d v="2016-12-07T00:00:00"/>
    <s v="Vacuum Cleaner"/>
    <s v="David Power"/>
    <n v="250"/>
    <n v="235"/>
    <n v="6.0000000000000053E-2"/>
  </r>
  <r>
    <x v="2"/>
    <d v="2016-12-09T00:00:00"/>
    <s v="Refrigerator"/>
    <s v="Paul Atkins"/>
    <n v="1000"/>
    <n v="740"/>
    <n v="0.26"/>
  </r>
  <r>
    <x v="1"/>
    <d v="2016-12-10T00:00:00"/>
    <s v="Ceiling fan"/>
    <s v="Donald Barratt"/>
    <n v="150"/>
    <n v="144"/>
    <n v="4.0000000000000036E-2"/>
  </r>
  <r>
    <x v="0"/>
    <d v="2016-12-10T00:00:00"/>
    <s v="Iron"/>
    <s v="Ram Mathews"/>
    <n v="30"/>
    <n v="26"/>
    <n v="0.1333333333333333"/>
  </r>
  <r>
    <x v="2"/>
    <d v="2016-12-11T00:00:00"/>
    <s v="Microwave"/>
    <s v="Trudi Griffin"/>
    <n v="80"/>
    <n v="77"/>
    <n v="3.7499999999999978E-2"/>
  </r>
  <r>
    <x v="0"/>
    <d v="2016-12-11T00:00:00"/>
    <s v="Blender"/>
    <s v="Nicola Nathan"/>
    <n v="50"/>
    <n v="50"/>
    <n v="0"/>
  </r>
  <r>
    <x v="2"/>
    <d v="2016-12-11T00:00:00"/>
    <s v="Ceiling fan"/>
    <s v="Nicole Marshall"/>
    <n v="150"/>
    <n v="150"/>
    <n v="0"/>
  </r>
  <r>
    <x v="1"/>
    <d v="2016-12-11T00:00:00"/>
    <s v="Blender"/>
    <s v="John Gunter"/>
    <n v="50"/>
    <n v="49"/>
    <n v="2.0000000000000018E-2"/>
  </r>
  <r>
    <x v="1"/>
    <d v="2016-12-12T00:00:00"/>
    <s v="Iron"/>
    <s v="Constance Tidey"/>
    <n v="30"/>
    <n v="30"/>
    <n v="0"/>
  </r>
  <r>
    <x v="1"/>
    <d v="2016-12-14T00:00:00"/>
    <s v="Microwave"/>
    <s v="John Bond"/>
    <n v="80"/>
    <n v="74"/>
    <n v="7.4999999999999956E-2"/>
  </r>
  <r>
    <x v="3"/>
    <d v="2016-12-15T00:00:00"/>
    <s v="Toaster"/>
    <s v="Nick Blacklock"/>
    <n v="50"/>
    <n v="49"/>
    <n v="2.0000000000000018E-2"/>
  </r>
  <r>
    <x v="2"/>
    <d v="2016-12-15T00:00:00"/>
    <s v="Microwave"/>
    <s v="Ken Rogerson"/>
    <n v="80"/>
    <n v="75"/>
    <n v="6.25E-2"/>
  </r>
  <r>
    <x v="2"/>
    <d v="2016-12-17T00:00:00"/>
    <s v="Microwave"/>
    <s v="Gillian Harris"/>
    <n v="80"/>
    <n v="79"/>
    <n v="1.2499999999999956E-2"/>
  </r>
  <r>
    <x v="2"/>
    <d v="2016-12-17T00:00:00"/>
    <s v="Iron"/>
    <s v="Carol Cormack"/>
    <n v="30"/>
    <n v="29"/>
    <n v="3.3333333333333326E-2"/>
  </r>
  <r>
    <x v="1"/>
    <d v="2016-12-19T00:00:00"/>
    <s v="Coffee grinder"/>
    <s v="Deanna Wang"/>
    <n v="70"/>
    <n v="60"/>
    <n v="0.1428571428571429"/>
  </r>
  <r>
    <x v="1"/>
    <d v="2016-12-19T00:00:00"/>
    <s v="Washing Machine"/>
    <s v="Stephen Nolan"/>
    <n v="800"/>
    <n v="568"/>
    <n v="0.29000000000000004"/>
  </r>
  <r>
    <x v="3"/>
    <d v="2016-12-21T00:00:00"/>
    <s v="Microwave"/>
    <s v="Elaine Ricketts"/>
    <n v="80"/>
    <n v="78"/>
    <n v="2.5000000000000022E-2"/>
  </r>
  <r>
    <x v="1"/>
    <d v="2016-12-21T00:00:00"/>
    <s v="Vacuum Cleaner"/>
    <s v="Gary Mistry"/>
    <n v="250"/>
    <n v="103"/>
    <n v="0.58800000000000008"/>
  </r>
  <r>
    <x v="2"/>
    <d v="2016-12-22T00:00:00"/>
    <s v="Dishwasher"/>
    <s v="Jonathan Will"/>
    <n v="500"/>
    <n v="435"/>
    <n v="0.13"/>
  </r>
  <r>
    <x v="1"/>
    <d v="2016-12-22T00:00:00"/>
    <s v="Dishwasher"/>
    <s v="Neil Tubbs"/>
    <n v="500"/>
    <n v="435"/>
    <n v="0.13"/>
  </r>
  <r>
    <x v="0"/>
    <d v="2016-12-23T00:00:00"/>
    <s v="Iron"/>
    <s v="John Ali"/>
    <n v="30"/>
    <n v="30"/>
    <n v="0"/>
  </r>
  <r>
    <x v="0"/>
    <d v="2016-12-24T00:00:00"/>
    <s v="Ceiling fan"/>
    <s v="Bruce McPhee"/>
    <n v="150"/>
    <n v="131"/>
    <n v="0.12666666666666671"/>
  </r>
  <r>
    <x v="3"/>
    <d v="2016-12-24T00:00:00"/>
    <s v="Blender"/>
    <s v="David Rodrigues"/>
    <n v="50"/>
    <n v="49"/>
    <n v="2.0000000000000018E-2"/>
  </r>
  <r>
    <x v="2"/>
    <d v="2016-12-25T00:00:00"/>
    <s v="Coffee grinder"/>
    <s v="Irene Skiba"/>
    <n v="70"/>
    <n v="65"/>
    <n v="7.1428571428571397E-2"/>
  </r>
  <r>
    <x v="0"/>
    <d v="2016-12-27T00:00:00"/>
    <s v="Microwave"/>
    <s v="Paul Salmon"/>
    <n v="80"/>
    <n v="78"/>
    <n v="2.5000000000000022E-2"/>
  </r>
  <r>
    <x v="2"/>
    <d v="2016-12-27T00:00:00"/>
    <s v="Air conditioner"/>
    <s v="Kenneth Bullion"/>
    <n v="700"/>
    <n v="644"/>
    <n v="7.999999999999996E-2"/>
  </r>
  <r>
    <x v="1"/>
    <d v="2016-12-29T00:00:00"/>
    <s v="Vacuum Cleaner"/>
    <s v="Alexandra Wright"/>
    <n v="250"/>
    <n v="248"/>
    <n v="8.0000000000000071E-3"/>
  </r>
  <r>
    <x v="1"/>
    <d v="2017-01-01T00:00:00"/>
    <s v="Refrigerator"/>
    <s v="Nicola Hewitt"/>
    <n v="1000"/>
    <n v="690"/>
    <n v="0.31000000000000005"/>
  </r>
  <r>
    <x v="1"/>
    <d v="2017-01-01T00:00:00"/>
    <s v="Vacuum Cleaner"/>
    <s v="Helen Cooke"/>
    <n v="250"/>
    <n v="228"/>
    <n v="8.7999999999999967E-2"/>
  </r>
  <r>
    <x v="1"/>
    <d v="2017-01-02T00:00:00"/>
    <s v="Refrigerator"/>
    <s v="Catherine Gagg"/>
    <n v="1000"/>
    <n v="650"/>
    <n v="0.35"/>
  </r>
  <r>
    <x v="0"/>
    <d v="2017-01-02T00:00:00"/>
    <s v="Air conditioner"/>
    <s v="Julia Hurren"/>
    <n v="700"/>
    <n v="637"/>
    <n v="8.9999999999999969E-2"/>
  </r>
  <r>
    <x v="1"/>
    <d v="2017-01-04T00:00:00"/>
    <s v="Ceiling fan"/>
    <s v="Roy Lloyd"/>
    <n v="150"/>
    <n v="138"/>
    <n v="7.999999999999996E-2"/>
  </r>
  <r>
    <x v="2"/>
    <d v="2017-01-05T00:00:00"/>
    <s v="Blender"/>
    <s v="Iftikhar Haywood"/>
    <n v="50"/>
    <n v="48"/>
    <n v="4.0000000000000036E-2"/>
  </r>
  <r>
    <x v="0"/>
    <d v="2017-01-05T00:00:00"/>
    <s v="Air conditioner"/>
    <s v="Peter Jago"/>
    <n v="700"/>
    <n v="686"/>
    <n v="2.0000000000000018E-2"/>
  </r>
  <r>
    <x v="2"/>
    <d v="2017-01-05T00:00:00"/>
    <s v="Toaster"/>
    <s v="Austin Parsons"/>
    <n v="50"/>
    <n v="50"/>
    <n v="0"/>
  </r>
  <r>
    <x v="1"/>
    <d v="2017-01-07T00:00:00"/>
    <s v="Ceiling fan"/>
    <s v="William Cruse"/>
    <n v="150"/>
    <n v="150"/>
    <n v="0"/>
  </r>
  <r>
    <x v="0"/>
    <d v="2017-01-08T00:00:00"/>
    <s v="Vacuum Cleaner"/>
    <s v="Stuart Brown"/>
    <n v="250"/>
    <n v="243"/>
    <n v="2.8000000000000025E-2"/>
  </r>
  <r>
    <x v="1"/>
    <d v="2017-01-09T00:00:00"/>
    <s v="Toaster"/>
    <s v="Barbara Scott"/>
    <n v="50"/>
    <n v="47"/>
    <n v="6.0000000000000053E-2"/>
  </r>
  <r>
    <x v="2"/>
    <d v="2017-01-09T00:00:00"/>
    <s v="Coffee grinder"/>
    <s v="Olive Foster"/>
    <n v="70"/>
    <n v="69"/>
    <n v="1.4285714285714235E-2"/>
  </r>
  <r>
    <x v="1"/>
    <d v="2017-01-10T00:00:00"/>
    <s v="Washing Machine"/>
    <s v="Martin Mishra"/>
    <n v="800"/>
    <n v="792"/>
    <n v="1.0000000000000009E-2"/>
  </r>
  <r>
    <x v="1"/>
    <d v="2017-01-10T00:00:00"/>
    <s v="Ceiling fan"/>
    <s v="Zulfiqar Mirza"/>
    <n v="150"/>
    <n v="149"/>
    <n v="6.6666666666667096E-3"/>
  </r>
  <r>
    <x v="2"/>
    <d v="2017-01-11T00:00:00"/>
    <s v="Vacuum Cleaner"/>
    <s v="Tony Milner"/>
    <n v="250"/>
    <n v="230"/>
    <n v="7.999999999999996E-2"/>
  </r>
  <r>
    <x v="2"/>
    <d v="2017-01-11T00:00:00"/>
    <s v="Dishwasher"/>
    <s v="Wolf Christian"/>
    <n v="500"/>
    <n v="475"/>
    <n v="5.0000000000000044E-2"/>
  </r>
  <r>
    <x v="2"/>
    <d v="2017-01-13T00:00:00"/>
    <s v="Ceiling fan"/>
    <s v="Joanne Ripley"/>
    <n v="150"/>
    <n v="143"/>
    <n v="4.6666666666666634E-2"/>
  </r>
  <r>
    <x v="1"/>
    <d v="2017-01-13T00:00:00"/>
    <s v="Dishwasher"/>
    <s v="Marek Kwiatkowski"/>
    <n v="500"/>
    <n v="500"/>
    <n v="0"/>
  </r>
  <r>
    <x v="0"/>
    <d v="2017-01-14T00:00:00"/>
    <s v="Oven"/>
    <s v="Simon Snape"/>
    <n v="500"/>
    <n v="500"/>
    <n v="0"/>
  </r>
  <r>
    <x v="0"/>
    <d v="2017-01-15T00:00:00"/>
    <s v="Iron"/>
    <s v="Paul Smith"/>
    <n v="30"/>
    <n v="30"/>
    <n v="0"/>
  </r>
  <r>
    <x v="0"/>
    <d v="2017-01-16T00:00:00"/>
    <s v="Toaster"/>
    <s v="Kevin Curtis"/>
    <n v="50"/>
    <n v="49"/>
    <n v="2.0000000000000018E-2"/>
  </r>
  <r>
    <x v="1"/>
    <d v="2017-01-16T00:00:00"/>
    <s v="Coffee grinder"/>
    <s v="John Gunter"/>
    <n v="70"/>
    <n v="66"/>
    <n v="5.7142857142857162E-2"/>
  </r>
  <r>
    <x v="1"/>
    <d v="2017-01-17T00:00:00"/>
    <s v="Vacuum Cleaner"/>
    <s v="Chloe Lyons"/>
    <n v="250"/>
    <n v="240"/>
    <n v="4.0000000000000036E-2"/>
  </r>
  <r>
    <x v="1"/>
    <d v="2017-01-19T00:00:00"/>
    <s v="Dishwasher"/>
    <s v="Roy Nunes"/>
    <n v="500"/>
    <n v="480"/>
    <n v="4.0000000000000036E-2"/>
  </r>
  <r>
    <x v="1"/>
    <d v="2017-01-19T00:00:00"/>
    <s v="Dishwasher"/>
    <s v="David Adams"/>
    <n v="500"/>
    <n v="485"/>
    <n v="3.0000000000000027E-2"/>
  </r>
  <r>
    <x v="1"/>
    <d v="2017-01-20T00:00:00"/>
    <s v="Washing Machine"/>
    <s v="Roy Lloyd"/>
    <n v="800"/>
    <n v="784"/>
    <n v="2.0000000000000018E-2"/>
  </r>
  <r>
    <x v="1"/>
    <d v="2017-01-22T00:00:00"/>
    <s v="Oven"/>
    <s v="Ryan Goad"/>
    <n v="500"/>
    <n v="495"/>
    <n v="1.0000000000000009E-2"/>
  </r>
  <r>
    <x v="3"/>
    <d v="2017-01-22T00:00:00"/>
    <s v="Iron"/>
    <s v="Rita Jenkins"/>
    <n v="30"/>
    <n v="29"/>
    <n v="3.3333333333333326E-2"/>
  </r>
  <r>
    <x v="0"/>
    <d v="2017-01-25T00:00:00"/>
    <s v="Air conditioner"/>
    <s v="Jason Edmund"/>
    <n v="700"/>
    <n v="693"/>
    <n v="1.0000000000000009E-2"/>
  </r>
  <r>
    <x v="1"/>
    <d v="2017-01-25T00:00:00"/>
    <s v="Dishwasher"/>
    <s v="Darren Webb"/>
    <n v="500"/>
    <n v="475"/>
    <n v="5.0000000000000044E-2"/>
  </r>
  <r>
    <x v="1"/>
    <d v="2017-01-25T00:00:00"/>
    <s v="Blender"/>
    <s v="James Whitehead"/>
    <n v="50"/>
    <n v="47"/>
    <n v="6.0000000000000053E-2"/>
  </r>
  <r>
    <x v="2"/>
    <d v="2017-01-27T00:00:00"/>
    <s v="Microwave"/>
    <s v="Mark Brook"/>
    <n v="80"/>
    <n v="78"/>
    <n v="2.5000000000000022E-2"/>
  </r>
  <r>
    <x v="0"/>
    <d v="2017-01-27T00:00:00"/>
    <s v="Vacuum Cleaner"/>
    <s v="Julia Hurren"/>
    <n v="250"/>
    <n v="230"/>
    <n v="7.999999999999996E-2"/>
  </r>
  <r>
    <x v="1"/>
    <d v="2017-01-29T00:00:00"/>
    <s v="Washing Machine"/>
    <s v="Frances Weller"/>
    <n v="800"/>
    <n v="616"/>
    <n v="0.22999999999999998"/>
  </r>
  <r>
    <x v="1"/>
    <d v="2017-01-30T00:00:00"/>
    <s v="Toaster"/>
    <s v="Audrey Kane"/>
    <n v="50"/>
    <n v="45"/>
    <n v="9.9999999999999978E-2"/>
  </r>
  <r>
    <x v="1"/>
    <d v="2017-02-01T00:00:00"/>
    <s v="Refrigerator"/>
    <s v="David Dorey"/>
    <n v="1000"/>
    <n v="880"/>
    <n v="0.12"/>
  </r>
  <r>
    <x v="0"/>
    <d v="2017-02-03T00:00:00"/>
    <s v="Washing Machine"/>
    <s v="Janet Ford"/>
    <n v="800"/>
    <n v="600"/>
    <n v="0.25"/>
  </r>
  <r>
    <x v="1"/>
    <d v="2017-02-03T00:00:00"/>
    <s v="Blender"/>
    <s v="Abu Moore"/>
    <n v="50"/>
    <n v="46"/>
    <n v="7.999999999999996E-2"/>
  </r>
  <r>
    <x v="1"/>
    <d v="2017-02-03T00:00:00"/>
    <s v="Iron"/>
    <s v="Caroline Eccles"/>
    <n v="30"/>
    <n v="28"/>
    <n v="6.6666666666666652E-2"/>
  </r>
  <r>
    <x v="3"/>
    <d v="2017-02-04T00:00:00"/>
    <s v="Coffee grinder"/>
    <s v="Anthony Procter"/>
    <n v="70"/>
    <n v="65"/>
    <n v="7.1428571428571397E-2"/>
  </r>
  <r>
    <x v="1"/>
    <d v="2017-02-06T00:00:00"/>
    <s v="Ceiling fan"/>
    <s v="Neil Tubbs"/>
    <n v="150"/>
    <n v="144"/>
    <n v="4.0000000000000036E-2"/>
  </r>
  <r>
    <x v="1"/>
    <d v="2017-02-06T00:00:00"/>
    <s v="Microwave"/>
    <s v="Julie Pope"/>
    <n v="80"/>
    <n v="73"/>
    <n v="8.7500000000000022E-2"/>
  </r>
  <r>
    <x v="2"/>
    <d v="2017-02-07T00:00:00"/>
    <s v="Vacuum Cleaner"/>
    <s v="Steven Wood"/>
    <n v="250"/>
    <n v="240"/>
    <n v="4.0000000000000036E-2"/>
  </r>
  <r>
    <x v="2"/>
    <d v="2017-02-09T00:00:00"/>
    <s v="Refrigerator"/>
    <s v="William Martin"/>
    <n v="1000"/>
    <n v="570"/>
    <n v="0.43000000000000005"/>
  </r>
  <r>
    <x v="0"/>
    <d v="2017-02-09T00:00:00"/>
    <s v="Washing Machine"/>
    <s v="Richard Kay"/>
    <n v="800"/>
    <n v="680"/>
    <n v="0.15000000000000002"/>
  </r>
  <r>
    <x v="1"/>
    <d v="2017-02-12T00:00:00"/>
    <s v="Dishwasher"/>
    <s v="Zulfiqar Mirza"/>
    <n v="500"/>
    <n v="485"/>
    <n v="3.0000000000000027E-2"/>
  </r>
  <r>
    <x v="1"/>
    <d v="2017-02-12T00:00:00"/>
    <s v="Ceiling fan"/>
    <s v="John Whitehead"/>
    <n v="150"/>
    <n v="150"/>
    <n v="0"/>
  </r>
  <r>
    <x v="1"/>
    <d v="2017-02-15T00:00:00"/>
    <s v="Blender"/>
    <s v="Constance Tidey"/>
    <n v="50"/>
    <n v="50"/>
    <n v="0"/>
  </r>
  <r>
    <x v="1"/>
    <d v="2017-02-16T00:00:00"/>
    <s v="Microwave"/>
    <s v="Alexander Hillier"/>
    <n v="80"/>
    <n v="76"/>
    <n v="5.0000000000000044E-2"/>
  </r>
  <r>
    <x v="3"/>
    <d v="2017-02-17T00:00:00"/>
    <s v="Washing Machine"/>
    <s v="Christina Pedley"/>
    <n v="800"/>
    <n v="648"/>
    <n v="0.18999999999999995"/>
  </r>
  <r>
    <x v="1"/>
    <d v="2017-02-17T00:00:00"/>
    <s v="Toaster"/>
    <s v="John Gunter"/>
    <n v="50"/>
    <n v="46"/>
    <n v="7.999999999999996E-2"/>
  </r>
  <r>
    <x v="0"/>
    <d v="2017-02-17T00:00:00"/>
    <s v="Refrigerator"/>
    <s v="Emily Brierley"/>
    <n v="1000"/>
    <n v="950"/>
    <n v="5.0000000000000044E-2"/>
  </r>
  <r>
    <x v="0"/>
    <d v="2017-02-17T00:00:00"/>
    <s v="Vacuum Cleaner"/>
    <s v="Elizabeth Holloway"/>
    <n v="250"/>
    <n v="228"/>
    <n v="8.7999999999999967E-2"/>
  </r>
  <r>
    <x v="3"/>
    <d v="2017-02-19T00:00:00"/>
    <s v="Dishwasher"/>
    <s v="Christopher Kitching"/>
    <n v="500"/>
    <n v="495"/>
    <n v="1.0000000000000009E-2"/>
  </r>
  <r>
    <x v="2"/>
    <d v="2017-02-20T00:00:00"/>
    <s v="Oven"/>
    <s v="Stephen Neville"/>
    <n v="500"/>
    <n v="500"/>
    <n v="0"/>
  </r>
  <r>
    <x v="1"/>
    <d v="2017-02-20T00:00:00"/>
    <s v="Iron"/>
    <s v="Isla Parsons"/>
    <n v="30"/>
    <n v="29"/>
    <n v="3.3333333333333326E-2"/>
  </r>
  <r>
    <x v="1"/>
    <d v="2017-02-21T00:00:00"/>
    <s v="Washing Machine"/>
    <s v="Rita Hill"/>
    <n v="800"/>
    <n v="688"/>
    <n v="0.14000000000000001"/>
  </r>
  <r>
    <x v="0"/>
    <d v="2017-02-23T00:00:00"/>
    <s v="Blender"/>
    <s v="Claire Storey"/>
    <n v="50"/>
    <n v="50"/>
    <n v="0"/>
  </r>
  <r>
    <x v="3"/>
    <d v="2017-02-24T00:00:00"/>
    <s v="Dishwasher"/>
    <s v="Richard Oliver"/>
    <n v="500"/>
    <n v="480"/>
    <n v="4.0000000000000036E-2"/>
  </r>
  <r>
    <x v="1"/>
    <d v="2017-02-24T00:00:00"/>
    <s v="Toaster"/>
    <s v="Marek Kwiatkowski"/>
    <n v="50"/>
    <n v="49"/>
    <n v="2.0000000000000018E-2"/>
  </r>
  <r>
    <x v="1"/>
    <d v="2017-02-24T00:00:00"/>
    <s v="Ceiling fan"/>
    <s v="Jacqueline Clamp"/>
    <n v="150"/>
    <n v="150"/>
    <n v="0"/>
  </r>
  <r>
    <x v="1"/>
    <d v="2017-02-24T00:00:00"/>
    <s v="Blender"/>
    <s v="Francis Godden"/>
    <n v="50"/>
    <n v="49"/>
    <n v="2.0000000000000018E-2"/>
  </r>
  <r>
    <x v="2"/>
    <d v="2017-02-26T00:00:00"/>
    <s v="Blender"/>
    <s v="Michelle Hunter"/>
    <n v="50"/>
    <n v="46"/>
    <n v="7.999999999999996E-2"/>
  </r>
  <r>
    <x v="2"/>
    <d v="2017-02-26T00:00:00"/>
    <s v="Dishwasher"/>
    <s v="Paul Power"/>
    <n v="500"/>
    <n v="485"/>
    <n v="3.0000000000000027E-2"/>
  </r>
  <r>
    <x v="1"/>
    <d v="2017-02-27T00:00:00"/>
    <s v="Air conditioner"/>
    <s v="Jacqueline Clamp"/>
    <n v="700"/>
    <n v="672"/>
    <n v="4.0000000000000036E-2"/>
  </r>
  <r>
    <x v="3"/>
    <d v="2017-02-27T00:00:00"/>
    <s v="Coffee grinder"/>
    <s v="Michael Patel"/>
    <n v="70"/>
    <n v="65"/>
    <n v="7.1428571428571397E-2"/>
  </r>
  <r>
    <x v="2"/>
    <d v="2017-02-28T00:00:00"/>
    <s v="Microwave"/>
    <s v="Steven Douglas"/>
    <n v="80"/>
    <n v="72"/>
    <n v="9.9999999999999978E-2"/>
  </r>
  <r>
    <x v="2"/>
    <d v="2017-03-01T00:00:00"/>
    <s v="Dishwasher"/>
    <s v="Ken Mishra"/>
    <n v="500"/>
    <n v="455"/>
    <n v="8.9999999999999969E-2"/>
  </r>
  <r>
    <x v="1"/>
    <d v="2017-03-01T00:00:00"/>
    <s v="Vacuum Cleaner"/>
    <s v="Philip Dewar"/>
    <n v="250"/>
    <n v="240"/>
    <n v="4.0000000000000036E-2"/>
  </r>
  <r>
    <x v="2"/>
    <d v="2017-03-02T00:00:00"/>
    <s v="Blender"/>
    <s v="Jill Thompson"/>
    <n v="50"/>
    <n v="46"/>
    <n v="7.999999999999996E-2"/>
  </r>
  <r>
    <x v="0"/>
    <d v="2017-03-04T00:00:00"/>
    <s v="Air conditioner"/>
    <s v="Gary Reynolds"/>
    <n v="700"/>
    <n v="686"/>
    <n v="2.0000000000000018E-2"/>
  </r>
  <r>
    <x v="1"/>
    <d v="2017-03-04T00:00:00"/>
    <s v="Air conditioner"/>
    <s v="May Wilmot"/>
    <n v="700"/>
    <n v="693"/>
    <n v="1.0000000000000009E-2"/>
  </r>
  <r>
    <x v="0"/>
    <d v="2017-03-04T00:00:00"/>
    <s v="Oven"/>
    <s v="Paul Martin"/>
    <n v="500"/>
    <n v="490"/>
    <n v="2.0000000000000018E-2"/>
  </r>
  <r>
    <x v="0"/>
    <d v="2017-03-05T00:00:00"/>
    <s v="Vacuum Cleaner"/>
    <s v="Stephen Carlin"/>
    <n v="250"/>
    <n v="245"/>
    <n v="2.0000000000000018E-2"/>
  </r>
  <r>
    <x v="1"/>
    <d v="2017-03-05T00:00:00"/>
    <s v="Dishwasher"/>
    <s v="Ian McCartan"/>
    <n v="500"/>
    <n v="455"/>
    <n v="8.9999999999999969E-2"/>
  </r>
  <r>
    <x v="1"/>
    <d v="2017-03-05T00:00:00"/>
    <s v="Blender"/>
    <s v="David Hubble"/>
    <n v="50"/>
    <n v="47"/>
    <n v="6.0000000000000053E-2"/>
  </r>
  <r>
    <x v="1"/>
    <d v="2017-03-07T00:00:00"/>
    <s v="Oven"/>
    <s v="David Philp"/>
    <n v="500"/>
    <n v="500"/>
    <n v="0"/>
  </r>
  <r>
    <x v="0"/>
    <d v="2017-03-07T00:00:00"/>
    <s v="Vacuum Cleaner"/>
    <s v="Lisa Wood"/>
    <n v="250"/>
    <n v="243"/>
    <n v="2.8000000000000025E-2"/>
  </r>
  <r>
    <x v="0"/>
    <d v="2017-03-08T00:00:00"/>
    <s v="Air conditioner"/>
    <s v="Jacqueline Green"/>
    <n v="700"/>
    <n v="679"/>
    <n v="3.0000000000000027E-2"/>
  </r>
  <r>
    <x v="0"/>
    <d v="2017-03-11T00:00:00"/>
    <s v="Microwave"/>
    <s v="Jacqueline Swaine"/>
    <n v="80"/>
    <n v="73"/>
    <n v="8.7500000000000022E-2"/>
  </r>
  <r>
    <x v="2"/>
    <d v="2017-03-11T00:00:00"/>
    <s v="Dishwasher"/>
    <s v="Austin Parsons"/>
    <n v="500"/>
    <n v="450"/>
    <n v="9.9999999999999978E-2"/>
  </r>
  <r>
    <x v="2"/>
    <d v="2017-03-12T00:00:00"/>
    <s v="Refrigerator"/>
    <s v="Susan Dixon"/>
    <n v="1000"/>
    <n v="520"/>
    <n v="0.48"/>
  </r>
  <r>
    <x v="1"/>
    <d v="2017-03-15T00:00:00"/>
    <s v="Microwave"/>
    <s v="Claire Brooks"/>
    <n v="80"/>
    <n v="80"/>
    <n v="0"/>
  </r>
  <r>
    <x v="1"/>
    <d v="2017-03-15T00:00:00"/>
    <s v="Refrigerator"/>
    <s v="Ketan Bryan"/>
    <n v="1000"/>
    <n v="680"/>
    <n v="0.31999999999999995"/>
  </r>
  <r>
    <x v="2"/>
    <d v="2017-03-16T00:00:00"/>
    <s v="Iron"/>
    <s v="Martin Birch"/>
    <n v="30"/>
    <n v="29"/>
    <n v="3.3333333333333326E-2"/>
  </r>
  <r>
    <x v="3"/>
    <d v="2017-03-18T00:00:00"/>
    <s v="Microwave"/>
    <s v="John Osborne"/>
    <n v="80"/>
    <n v="78"/>
    <n v="2.5000000000000022E-2"/>
  </r>
  <r>
    <x v="1"/>
    <d v="2017-03-19T00:00:00"/>
    <s v="Oven"/>
    <s v="Marcus Jacob"/>
    <n v="500"/>
    <n v="500"/>
    <n v="0"/>
  </r>
  <r>
    <x v="2"/>
    <d v="2017-03-20T00:00:00"/>
    <s v="Blender"/>
    <s v="Frank Sewell"/>
    <n v="50"/>
    <n v="45"/>
    <n v="9.9999999999999978E-2"/>
  </r>
  <r>
    <x v="1"/>
    <d v="2017-03-23T00:00:00"/>
    <s v="Iron"/>
    <s v="Anthony Rothery"/>
    <n v="30"/>
    <n v="28"/>
    <n v="6.6666666666666652E-2"/>
  </r>
  <r>
    <x v="1"/>
    <d v="2017-03-24T00:00:00"/>
    <s v="Ceiling fan"/>
    <s v="Golam Reid"/>
    <n v="150"/>
    <n v="140"/>
    <n v="6.6666666666666652E-2"/>
  </r>
  <r>
    <x v="0"/>
    <d v="2017-03-25T00:00:00"/>
    <s v="Microwave"/>
    <s v="Malcolm Griffith"/>
    <n v="80"/>
    <n v="77"/>
    <n v="3.7499999999999978E-2"/>
  </r>
  <r>
    <x v="1"/>
    <d v="2017-03-25T00:00:00"/>
    <s v="Washing Machine"/>
    <s v="John Gunter"/>
    <n v="800"/>
    <n v="784"/>
    <n v="2.0000000000000018E-2"/>
  </r>
  <r>
    <x v="3"/>
    <d v="2017-03-26T00:00:00"/>
    <s v="Air conditioner"/>
    <s v="Robert Arnold"/>
    <n v="700"/>
    <n v="637"/>
    <n v="8.9999999999999969E-2"/>
  </r>
  <r>
    <x v="1"/>
    <d v="2017-03-26T00:00:00"/>
    <s v="Dishwasher"/>
    <s v="Marek Kwiatkowski"/>
    <n v="500"/>
    <n v="460"/>
    <n v="7.999999999999996E-2"/>
  </r>
  <r>
    <x v="1"/>
    <d v="2017-03-27T00:00:00"/>
    <s v="Blender"/>
    <s v="William Cruse"/>
    <n v="50"/>
    <n v="50"/>
    <n v="0"/>
  </r>
  <r>
    <x v="2"/>
    <d v="2017-03-28T00:00:00"/>
    <s v="Coffee grinder"/>
    <s v="Glenys Raymond"/>
    <n v="70"/>
    <n v="70"/>
    <n v="0"/>
  </r>
  <r>
    <x v="3"/>
    <d v="2017-03-31T00:00:00"/>
    <s v="Refrigerator"/>
    <s v="Andrew Jones"/>
    <n v="1000"/>
    <n v="670"/>
    <n v="0.32999999999999996"/>
  </r>
  <r>
    <x v="3"/>
    <d v="2017-03-31T00:00:00"/>
    <s v="Iron"/>
    <s v="Robert Arnold"/>
    <n v="30"/>
    <n v="29"/>
    <n v="3.3333333333333326E-2"/>
  </r>
  <r>
    <x v="2"/>
    <d v="2017-03-31T00:00:00"/>
    <s v="Refrigerator"/>
    <s v="Mark Brook"/>
    <n v="1000"/>
    <n v="880"/>
    <n v="0.12"/>
  </r>
  <r>
    <x v="1"/>
    <d v="2017-04-02T00:00:00"/>
    <s v="Refrigerator"/>
    <s v="Ryan Goad"/>
    <n v="1000"/>
    <n v="820"/>
    <n v="0.18000000000000005"/>
  </r>
  <r>
    <x v="1"/>
    <d v="2017-04-03T00:00:00"/>
    <s v="Iron"/>
    <s v="Caroline Eccles"/>
    <n v="30"/>
    <n v="29"/>
    <n v="3.3333333333333326E-2"/>
  </r>
  <r>
    <x v="1"/>
    <d v="2017-04-04T00:00:00"/>
    <s v="Washing Machine"/>
    <s v="Peter Allan"/>
    <n v="800"/>
    <n v="648"/>
    <n v="0.18999999999999995"/>
  </r>
  <r>
    <x v="1"/>
    <d v="2017-04-04T00:00:00"/>
    <s v="Iron"/>
    <s v="Penelope Freeland"/>
    <n v="30"/>
    <n v="29"/>
    <n v="3.3333333333333326E-2"/>
  </r>
  <r>
    <x v="2"/>
    <d v="2017-04-04T00:00:00"/>
    <s v="Refrigerator"/>
    <s v="Johanna Mirza"/>
    <n v="1000"/>
    <n v="700"/>
    <n v="0.30000000000000004"/>
  </r>
  <r>
    <x v="1"/>
    <d v="2017-04-05T00:00:00"/>
    <s v="Blender"/>
    <s v="Fiona Johnson"/>
    <n v="50"/>
    <n v="50"/>
    <n v="0"/>
  </r>
  <r>
    <x v="2"/>
    <d v="2017-04-05T00:00:00"/>
    <s v="Blender"/>
    <s v="Susan Passey"/>
    <n v="50"/>
    <n v="50"/>
    <n v="0"/>
  </r>
  <r>
    <x v="0"/>
    <d v="2017-04-05T00:00:00"/>
    <s v="Vacuum Cleaner"/>
    <s v="Stephen Smith"/>
    <n v="250"/>
    <n v="228"/>
    <n v="8.7999999999999967E-2"/>
  </r>
  <r>
    <x v="1"/>
    <d v="2017-04-06T00:00:00"/>
    <s v="Air conditioner"/>
    <s v="Margaret Philp"/>
    <n v="700"/>
    <n v="665"/>
    <n v="5.0000000000000044E-2"/>
  </r>
  <r>
    <x v="3"/>
    <d v="2017-04-06T00:00:00"/>
    <s v="Coffee grinder"/>
    <s v="David Rodrigues"/>
    <n v="70"/>
    <n v="64"/>
    <n v="8.5714285714285743E-2"/>
  </r>
  <r>
    <x v="3"/>
    <d v="2017-04-08T00:00:00"/>
    <s v="Refrigerator"/>
    <s v="Brian Clarke"/>
    <n v="1000"/>
    <n v="560"/>
    <n v="0.43999999999999995"/>
  </r>
  <r>
    <x v="2"/>
    <d v="2017-04-09T00:00:00"/>
    <s v="Coffee grinder"/>
    <s v="William Martin"/>
    <n v="70"/>
    <n v="70"/>
    <n v="0"/>
  </r>
  <r>
    <x v="1"/>
    <d v="2017-04-10T00:00:00"/>
    <s v="Coffee grinder"/>
    <s v="Victoria Sherwin"/>
    <n v="70"/>
    <n v="68"/>
    <n v="2.8571428571428581E-2"/>
  </r>
  <r>
    <x v="1"/>
    <d v="2017-04-10T00:00:00"/>
    <s v="Dishwasher"/>
    <s v="Caroline Eccles"/>
    <n v="500"/>
    <n v="480"/>
    <n v="4.0000000000000036E-2"/>
  </r>
  <r>
    <x v="1"/>
    <d v="2017-04-10T00:00:00"/>
    <s v="Microwave"/>
    <s v="Chloe Lyons"/>
    <n v="80"/>
    <n v="75"/>
    <n v="6.25E-2"/>
  </r>
  <r>
    <x v="2"/>
    <d v="2017-04-10T00:00:00"/>
    <s v="Air conditioner"/>
    <s v="Rosemary Aziz"/>
    <n v="700"/>
    <n v="658"/>
    <n v="6.0000000000000053E-2"/>
  </r>
  <r>
    <x v="2"/>
    <d v="2017-04-11T00:00:00"/>
    <s v="Blender"/>
    <s v="Kenneth Walter"/>
    <n v="50"/>
    <n v="50"/>
    <n v="0"/>
  </r>
  <r>
    <x v="2"/>
    <d v="2017-04-12T00:00:00"/>
    <s v="Ceiling fan"/>
    <s v="Barbara Love"/>
    <n v="150"/>
    <n v="144"/>
    <n v="4.0000000000000036E-2"/>
  </r>
  <r>
    <x v="2"/>
    <d v="2017-04-12T00:00:00"/>
    <s v="Blender"/>
    <s v="Delia Muhammad"/>
    <n v="50"/>
    <n v="47"/>
    <n v="6.0000000000000053E-2"/>
  </r>
  <r>
    <x v="2"/>
    <d v="2017-04-13T00:00:00"/>
    <s v="Toaster"/>
    <s v="Fatima James"/>
    <n v="50"/>
    <n v="50"/>
    <n v="0"/>
  </r>
  <r>
    <x v="3"/>
    <d v="2017-04-13T00:00:00"/>
    <s v="Iron"/>
    <s v="Christopher Kille"/>
    <n v="30"/>
    <n v="28"/>
    <n v="6.6666666666666652E-2"/>
  </r>
  <r>
    <x v="2"/>
    <d v="2017-04-14T00:00:00"/>
    <s v="Microwave"/>
    <s v="Carol Cormack"/>
    <n v="80"/>
    <n v="76"/>
    <n v="5.0000000000000044E-2"/>
  </r>
  <r>
    <x v="2"/>
    <d v="2017-04-14T00:00:00"/>
    <s v="Microwave"/>
    <s v="Stephen MacGregor"/>
    <n v="80"/>
    <n v="74"/>
    <n v="7.4999999999999956E-2"/>
  </r>
  <r>
    <x v="3"/>
    <d v="2017-04-14T00:00:00"/>
    <s v="Dishwasher"/>
    <s v="Brian Clarke"/>
    <n v="500"/>
    <n v="470"/>
    <n v="6.0000000000000053E-2"/>
  </r>
  <r>
    <x v="2"/>
    <d v="2017-04-15T00:00:00"/>
    <s v="Iron"/>
    <s v="Rosemary Aziz"/>
    <n v="30"/>
    <n v="28"/>
    <n v="6.6666666666666652E-2"/>
  </r>
  <r>
    <x v="0"/>
    <d v="2017-04-17T00:00:00"/>
    <s v="Toaster"/>
    <s v="Karen Hopewell"/>
    <n v="50"/>
    <n v="46"/>
    <n v="7.999999999999996E-2"/>
  </r>
  <r>
    <x v="3"/>
    <d v="2017-04-19T00:00:00"/>
    <s v="Air conditioner"/>
    <s v="Richard Dewar"/>
    <n v="700"/>
    <n v="665"/>
    <n v="5.0000000000000044E-2"/>
  </r>
  <r>
    <x v="1"/>
    <d v="2017-04-20T00:00:00"/>
    <s v="Oven"/>
    <s v="Golam Reid"/>
    <n v="500"/>
    <n v="500"/>
    <n v="0"/>
  </r>
  <r>
    <x v="1"/>
    <d v="2017-04-20T00:00:00"/>
    <s v="Toaster"/>
    <s v="David Amos"/>
    <n v="50"/>
    <n v="50"/>
    <n v="0"/>
  </r>
  <r>
    <x v="2"/>
    <d v="2017-04-20T00:00:00"/>
    <s v="Toaster"/>
    <s v="Anthony Green"/>
    <n v="50"/>
    <n v="47"/>
    <n v="6.0000000000000053E-2"/>
  </r>
  <r>
    <x v="2"/>
    <d v="2017-04-21T00:00:00"/>
    <s v="Oven"/>
    <s v="Johanna Mirza"/>
    <n v="500"/>
    <n v="495"/>
    <n v="1.0000000000000009E-2"/>
  </r>
  <r>
    <x v="3"/>
    <d v="2017-04-22T00:00:00"/>
    <s v="Toaster"/>
    <s v="James Scott"/>
    <n v="50"/>
    <n v="46"/>
    <n v="7.999999999999996E-2"/>
  </r>
  <r>
    <x v="1"/>
    <d v="2017-04-22T00:00:00"/>
    <s v="Washing Machine"/>
    <s v="Victoria Sherwin"/>
    <n v="800"/>
    <n v="456"/>
    <n v="0.43000000000000005"/>
  </r>
  <r>
    <x v="1"/>
    <d v="2017-04-23T00:00:00"/>
    <s v="Washing Machine"/>
    <s v="David Stewart"/>
    <n v="800"/>
    <n v="720"/>
    <n v="9.9999999999999978E-2"/>
  </r>
  <r>
    <x v="1"/>
    <d v="2017-04-23T00:00:00"/>
    <s v="Dishwasher"/>
    <s v="Bruce Neville"/>
    <n v="500"/>
    <n v="500"/>
    <n v="0"/>
  </r>
  <r>
    <x v="1"/>
    <d v="2017-04-24T00:00:00"/>
    <s v="Microwave"/>
    <s v="Jacqueline Clamp"/>
    <n v="80"/>
    <n v="76"/>
    <n v="5.0000000000000044E-2"/>
  </r>
  <r>
    <x v="1"/>
    <d v="2017-04-24T00:00:00"/>
    <s v="Refrigerator"/>
    <s v="Kelly Owen"/>
    <n v="1000"/>
    <n v="740"/>
    <n v="0.26"/>
  </r>
  <r>
    <x v="1"/>
    <d v="2017-04-26T00:00:00"/>
    <s v="Vacuum Cleaner"/>
    <s v="Rita Hill"/>
    <n v="250"/>
    <n v="250"/>
    <n v="0"/>
  </r>
  <r>
    <x v="1"/>
    <d v="2017-04-26T00:00:00"/>
    <s v="Refrigerator"/>
    <s v="Robert James"/>
    <n v="1000"/>
    <n v="830"/>
    <n v="0.17000000000000004"/>
  </r>
  <r>
    <x v="1"/>
    <d v="2017-04-26T00:00:00"/>
    <s v="Microwave"/>
    <s v="Nicola Williams"/>
    <n v="80"/>
    <n v="76"/>
    <n v="5.0000000000000044E-2"/>
  </r>
  <r>
    <x v="2"/>
    <d v="2017-04-27T00:00:00"/>
    <s v="Iron"/>
    <s v="Mayank Ali"/>
    <n v="30"/>
    <n v="29"/>
    <n v="3.3333333333333326E-2"/>
  </r>
  <r>
    <x v="3"/>
    <d v="2017-04-27T00:00:00"/>
    <s v="Air conditioner"/>
    <s v="Robert Salisbury"/>
    <n v="700"/>
    <n v="651"/>
    <n v="6.9999999999999951E-2"/>
  </r>
  <r>
    <x v="2"/>
    <d v="2017-04-27T00:00:00"/>
    <s v="Refrigerator"/>
    <s v="David Johnson"/>
    <n v="1000"/>
    <n v="860"/>
    <n v="0.14000000000000001"/>
  </r>
  <r>
    <x v="1"/>
    <d v="2017-04-28T00:00:00"/>
    <s v="Toaster"/>
    <s v="Richard McGrath"/>
    <n v="50"/>
    <n v="46"/>
    <n v="7.999999999999996E-2"/>
  </r>
  <r>
    <x v="3"/>
    <d v="2017-04-28T00:00:00"/>
    <s v="Coffee grinder"/>
    <s v="Robert Arnold"/>
    <n v="70"/>
    <n v="68"/>
    <n v="2.8571428571428581E-2"/>
  </r>
  <r>
    <x v="2"/>
    <d v="2017-04-28T00:00:00"/>
    <s v="Microwave"/>
    <s v="Armand Ahmed"/>
    <n v="80"/>
    <n v="80"/>
    <n v="0"/>
  </r>
  <r>
    <x v="1"/>
    <d v="2017-04-29T00:00:00"/>
    <s v="Air conditioner"/>
    <s v="Andrew Phillips"/>
    <n v="700"/>
    <n v="679"/>
    <n v="3.0000000000000027E-2"/>
  </r>
  <r>
    <x v="1"/>
    <d v="2017-04-29T00:00:00"/>
    <s v="Air conditioner"/>
    <s v="Stuart Anderson"/>
    <n v="700"/>
    <n v="686"/>
    <n v="2.0000000000000018E-2"/>
  </r>
  <r>
    <x v="0"/>
    <d v="2017-04-29T00:00:00"/>
    <s v="Dishwasher"/>
    <s v="William Lant"/>
    <n v="500"/>
    <n v="500"/>
    <n v="0"/>
  </r>
  <r>
    <x v="1"/>
    <d v="2017-04-30T00:00:00"/>
    <s v="Refrigerator"/>
    <s v="Peter Thompson"/>
    <n v="1000"/>
    <n v="780"/>
    <n v="0.21999999999999997"/>
  </r>
  <r>
    <x v="0"/>
    <d v="2017-04-30T00:00:00"/>
    <s v="Refrigerator"/>
    <s v="Brendon Sykes"/>
    <n v="1000"/>
    <n v="560"/>
    <n v="0.43999999999999995"/>
  </r>
  <r>
    <x v="1"/>
    <d v="2017-05-01T00:00:00"/>
    <s v="Toaster"/>
    <s v="James Whitehead"/>
    <n v="50"/>
    <n v="46"/>
    <n v="7.999999999999996E-2"/>
  </r>
  <r>
    <x v="1"/>
    <d v="2017-05-03T00:00:00"/>
    <s v="Blender"/>
    <s v="James Whitehead"/>
    <n v="50"/>
    <n v="49"/>
    <n v="2.0000000000000018E-2"/>
  </r>
  <r>
    <x v="1"/>
    <d v="2017-05-03T00:00:00"/>
    <s v="Iron"/>
    <s v="Bruce Neville"/>
    <n v="30"/>
    <n v="29"/>
    <n v="3.3333333333333326E-2"/>
  </r>
  <r>
    <x v="3"/>
    <d v="2017-05-04T00:00:00"/>
    <s v="Ceiling fan"/>
    <s v="Nicola Wright"/>
    <n v="150"/>
    <n v="150"/>
    <n v="0"/>
  </r>
  <r>
    <x v="3"/>
    <d v="2017-05-05T00:00:00"/>
    <s v="Toaster"/>
    <s v="John Hetherington"/>
    <n v="50"/>
    <n v="48"/>
    <n v="4.0000000000000036E-2"/>
  </r>
  <r>
    <x v="3"/>
    <d v="2017-05-07T00:00:00"/>
    <s v="Vacuum Cleaner"/>
    <s v="Richard Dewar"/>
    <n v="250"/>
    <n v="238"/>
    <n v="4.8000000000000043E-2"/>
  </r>
  <r>
    <x v="1"/>
    <d v="2017-05-08T00:00:00"/>
    <s v="Iron"/>
    <s v="Jesus Timmins"/>
    <n v="30"/>
    <n v="29"/>
    <n v="3.3333333333333326E-2"/>
  </r>
  <r>
    <x v="1"/>
    <d v="2017-05-08T00:00:00"/>
    <s v="Ceiling fan"/>
    <s v="Diane Batty"/>
    <n v="150"/>
    <n v="147"/>
    <n v="2.0000000000000018E-2"/>
  </r>
  <r>
    <x v="2"/>
    <d v="2017-05-08T00:00:00"/>
    <s v="Ceiling fan"/>
    <s v="Mark Searle"/>
    <n v="150"/>
    <n v="141"/>
    <n v="6.0000000000000053E-2"/>
  </r>
  <r>
    <x v="1"/>
    <d v="2017-05-08T00:00:00"/>
    <s v="Blender"/>
    <s v="Lucy Downs"/>
    <n v="50"/>
    <n v="48"/>
    <n v="4.0000000000000036E-2"/>
  </r>
  <r>
    <x v="1"/>
    <d v="2017-05-09T00:00:00"/>
    <s v="Ceiling fan"/>
    <s v="James Carley"/>
    <n v="150"/>
    <n v="143"/>
    <n v="4.6666666666666634E-2"/>
  </r>
  <r>
    <x v="1"/>
    <d v="2017-05-09T00:00:00"/>
    <s v="Blender"/>
    <s v="Allyson Rush"/>
    <n v="50"/>
    <n v="47"/>
    <n v="6.0000000000000053E-2"/>
  </r>
  <r>
    <x v="1"/>
    <d v="2017-05-12T00:00:00"/>
    <s v="Air conditioner"/>
    <s v="Nick Denny"/>
    <n v="700"/>
    <n v="630"/>
    <n v="9.9999999999999978E-2"/>
  </r>
  <r>
    <x v="3"/>
    <d v="2017-05-12T00:00:00"/>
    <s v="Toaster"/>
    <s v="Paul Collier"/>
    <n v="50"/>
    <n v="48"/>
    <n v="4.0000000000000036E-2"/>
  </r>
  <r>
    <x v="0"/>
    <d v="2017-05-13T00:00:00"/>
    <s v="Air conditioner"/>
    <s v="Shelley Mannix"/>
    <n v="700"/>
    <n v="693"/>
    <n v="1.0000000000000009E-2"/>
  </r>
  <r>
    <x v="0"/>
    <d v="2017-05-14T00:00:00"/>
    <s v="Ceiling fan"/>
    <s v="Jacqueline Green"/>
    <n v="150"/>
    <n v="147"/>
    <n v="2.0000000000000018E-2"/>
  </r>
  <r>
    <x v="3"/>
    <d v="2017-05-14T00:00:00"/>
    <s v="Blender"/>
    <s v="Nick Blacklock"/>
    <n v="50"/>
    <n v="46"/>
    <n v="7.999999999999996E-2"/>
  </r>
  <r>
    <x v="2"/>
    <d v="2017-05-18T00:00:00"/>
    <s v="Microwave"/>
    <s v="Colin Lima"/>
    <n v="80"/>
    <n v="75"/>
    <n v="6.25E-2"/>
  </r>
  <r>
    <x v="1"/>
    <d v="2017-05-18T00:00:00"/>
    <s v="Air conditioner"/>
    <s v="Melanie Fletcher"/>
    <n v="700"/>
    <n v="700"/>
    <n v="0"/>
  </r>
  <r>
    <x v="1"/>
    <d v="2017-05-18T00:00:00"/>
    <s v="Iron"/>
    <s v="Stuart Anderson"/>
    <n v="30"/>
    <n v="28"/>
    <n v="6.6666666666666652E-2"/>
  </r>
  <r>
    <x v="2"/>
    <d v="2017-05-18T00:00:00"/>
    <s v="Washing Machine"/>
    <s v="Steven Batty"/>
    <n v="800"/>
    <n v="592"/>
    <n v="0.26"/>
  </r>
  <r>
    <x v="1"/>
    <d v="2017-05-20T00:00:00"/>
    <s v="Iron"/>
    <s v="Abu Moore"/>
    <n v="30"/>
    <n v="28"/>
    <n v="6.6666666666666652E-2"/>
  </r>
  <r>
    <x v="3"/>
    <d v="2017-05-20T00:00:00"/>
    <s v="Oven"/>
    <s v="Kirsty Amos"/>
    <n v="500"/>
    <n v="500"/>
    <n v="0"/>
  </r>
  <r>
    <x v="1"/>
    <d v="2017-05-20T00:00:00"/>
    <s v="Microwave"/>
    <s v="Diane Batty"/>
    <n v="80"/>
    <n v="76"/>
    <n v="5.0000000000000044E-2"/>
  </r>
  <r>
    <x v="0"/>
    <d v="2017-05-20T00:00:00"/>
    <s v="Blender"/>
    <s v="Phillip Clarke"/>
    <n v="50"/>
    <n v="47"/>
    <n v="6.0000000000000053E-2"/>
  </r>
  <r>
    <x v="1"/>
    <d v="2017-05-20T00:00:00"/>
    <s v="Washing Machine"/>
    <s v="Francis Godden"/>
    <n v="800"/>
    <n v="680"/>
    <n v="0.15000000000000002"/>
  </r>
  <r>
    <x v="2"/>
    <d v="2017-05-22T00:00:00"/>
    <s v="Air conditioner"/>
    <s v="Trudi Griffin"/>
    <n v="700"/>
    <n v="651"/>
    <n v="6.9999999999999951E-2"/>
  </r>
  <r>
    <x v="1"/>
    <d v="2017-05-22T00:00:00"/>
    <s v="Washing Machine"/>
    <s v="Francis Hall"/>
    <n v="800"/>
    <n v="512"/>
    <n v="0.36"/>
  </r>
  <r>
    <x v="3"/>
    <d v="2017-05-22T00:00:00"/>
    <s v="Vacuum Cleaner"/>
    <s v="Ronald Bettley"/>
    <n v="250"/>
    <n v="245"/>
    <n v="2.0000000000000018E-2"/>
  </r>
  <r>
    <x v="1"/>
    <d v="2017-05-23T00:00:00"/>
    <s v="Blender"/>
    <s v="Danny Brooks"/>
    <n v="50"/>
    <n v="45"/>
    <n v="9.9999999999999978E-2"/>
  </r>
  <r>
    <x v="1"/>
    <d v="2017-05-24T00:00:00"/>
    <s v="Coffee grinder"/>
    <s v="Philip Dewar"/>
    <n v="70"/>
    <n v="67"/>
    <n v="4.2857142857142816E-2"/>
  </r>
  <r>
    <x v="3"/>
    <d v="2017-05-24T00:00:00"/>
    <s v="Blender"/>
    <s v="Rachel Snape"/>
    <n v="50"/>
    <n v="47"/>
    <n v="6.0000000000000053E-2"/>
  </r>
  <r>
    <x v="3"/>
    <d v="2017-05-25T00:00:00"/>
    <s v="Ceiling fan"/>
    <s v="Ronnette Stocks"/>
    <n v="150"/>
    <n v="150"/>
    <n v="0"/>
  </r>
  <r>
    <x v="1"/>
    <d v="2017-05-26T00:00:00"/>
    <s v="Vacuum Cleaner"/>
    <s v="Sarah Chadwick"/>
    <n v="250"/>
    <n v="230"/>
    <n v="7.999999999999996E-2"/>
  </r>
  <r>
    <x v="2"/>
    <d v="2017-05-28T00:00:00"/>
    <s v="Blender"/>
    <s v="Rosemary Aziz"/>
    <n v="50"/>
    <n v="50"/>
    <n v="0"/>
  </r>
  <r>
    <x v="0"/>
    <d v="2017-05-28T00:00:00"/>
    <s v="Oven"/>
    <s v="Paul Salmon"/>
    <n v="500"/>
    <n v="490"/>
    <n v="2.0000000000000018E-2"/>
  </r>
  <r>
    <x v="1"/>
    <d v="2017-05-29T00:00:00"/>
    <s v="Washing Machine"/>
    <s v="Daniel Battersby"/>
    <n v="800"/>
    <n v="552"/>
    <n v="0.31000000000000005"/>
  </r>
  <r>
    <x v="1"/>
    <d v="2017-05-29T00:00:00"/>
    <s v="Iron"/>
    <s v="Emma Gibbons"/>
    <n v="30"/>
    <n v="30"/>
    <n v="0"/>
  </r>
  <r>
    <x v="1"/>
    <d v="2017-05-30T00:00:00"/>
    <s v="Blender"/>
    <s v="May Wilmot"/>
    <n v="50"/>
    <n v="49"/>
    <n v="2.0000000000000018E-2"/>
  </r>
  <r>
    <x v="0"/>
    <d v="2017-05-30T00:00:00"/>
    <s v="Oven"/>
    <s v="Elizabeth Holloway"/>
    <n v="500"/>
    <n v="490"/>
    <n v="2.0000000000000018E-2"/>
  </r>
  <r>
    <x v="3"/>
    <d v="2017-05-31T00:00:00"/>
    <s v="Iron"/>
    <s v="Paul Hirst"/>
    <n v="30"/>
    <n v="29"/>
    <n v="3.3333333333333326E-2"/>
  </r>
  <r>
    <x v="0"/>
    <d v="2017-06-01T00:00:00"/>
    <s v="Ceiling fan"/>
    <s v="Christopher Cresswell"/>
    <n v="150"/>
    <n v="138"/>
    <n v="7.999999999999996E-2"/>
  </r>
  <r>
    <x v="2"/>
    <d v="2017-06-01T00:00:00"/>
    <s v="Toaster"/>
    <s v="Stephen MacGregor"/>
    <n v="50"/>
    <n v="46"/>
    <n v="7.999999999999996E-2"/>
  </r>
  <r>
    <x v="0"/>
    <d v="2017-06-01T00:00:00"/>
    <s v="Iron"/>
    <s v="Kevin Goad"/>
    <n v="30"/>
    <n v="27"/>
    <n v="9.9999999999999978E-2"/>
  </r>
  <r>
    <x v="1"/>
    <d v="2017-06-01T00:00:00"/>
    <s v="Oven"/>
    <s v="Barbara Scott"/>
    <n v="500"/>
    <n v="500"/>
    <n v="0"/>
  </r>
  <r>
    <x v="2"/>
    <d v="2017-06-03T00:00:00"/>
    <s v="Coffee grinder"/>
    <s v="Harold Lunn"/>
    <n v="70"/>
    <n v="64"/>
    <n v="8.5714285714285743E-2"/>
  </r>
  <r>
    <x v="2"/>
    <d v="2017-06-03T00:00:00"/>
    <s v="Ceiling fan"/>
    <s v="Roger Scott"/>
    <n v="150"/>
    <n v="146"/>
    <n v="2.6666666666666616E-2"/>
  </r>
  <r>
    <x v="2"/>
    <d v="2017-06-03T00:00:00"/>
    <s v="Dishwasher"/>
    <s v="Roger Scott"/>
    <n v="500"/>
    <n v="495"/>
    <n v="1.0000000000000009E-2"/>
  </r>
  <r>
    <x v="3"/>
    <d v="2017-06-05T00:00:00"/>
    <s v="Microwave"/>
    <s v="Richard Nash"/>
    <n v="80"/>
    <n v="72"/>
    <n v="9.9999999999999978E-2"/>
  </r>
  <r>
    <x v="2"/>
    <d v="2017-06-05T00:00:00"/>
    <s v="Washing Machine"/>
    <s v="David Johnson"/>
    <n v="800"/>
    <n v="472"/>
    <n v="0.41000000000000003"/>
  </r>
  <r>
    <x v="3"/>
    <d v="2017-06-05T00:00:00"/>
    <s v="Oven"/>
    <s v="Sarah Houghton"/>
    <n v="500"/>
    <n v="495"/>
    <n v="1.0000000000000009E-2"/>
  </r>
  <r>
    <x v="1"/>
    <d v="2017-06-05T00:00:00"/>
    <s v="Ceiling fan"/>
    <s v="Janet Ward"/>
    <n v="150"/>
    <n v="144"/>
    <n v="4.0000000000000036E-2"/>
  </r>
  <r>
    <x v="2"/>
    <d v="2017-06-06T00:00:00"/>
    <s v="Air conditioner"/>
    <s v="Alen Dinan"/>
    <n v="700"/>
    <n v="651"/>
    <n v="6.9999999999999951E-2"/>
  </r>
  <r>
    <x v="0"/>
    <d v="2017-06-06T00:00:00"/>
    <s v="Dishwasher"/>
    <s v="Richard Foy"/>
    <n v="500"/>
    <n v="450"/>
    <n v="9.9999999999999978E-2"/>
  </r>
  <r>
    <x v="1"/>
    <d v="2017-06-06T00:00:00"/>
    <s v="Vacuum Cleaner"/>
    <s v="Philip Tubbs"/>
    <n v="250"/>
    <n v="238"/>
    <n v="4.8000000000000043E-2"/>
  </r>
  <r>
    <x v="1"/>
    <d v="2017-06-07T00:00:00"/>
    <s v="Microwave"/>
    <s v="Daniel Henderson"/>
    <n v="80"/>
    <n v="78"/>
    <n v="2.5000000000000022E-2"/>
  </r>
  <r>
    <x v="1"/>
    <d v="2017-06-07T00:00:00"/>
    <s v="Dishwasher"/>
    <s v="Marie Whitfield"/>
    <n v="500"/>
    <n v="265"/>
    <n v="0.47"/>
  </r>
  <r>
    <x v="1"/>
    <d v="2017-06-08T00:00:00"/>
    <s v="Coffee grinder"/>
    <s v="Melanie Fletcher"/>
    <n v="70"/>
    <n v="69"/>
    <n v="1.4285714285714235E-2"/>
  </r>
  <r>
    <x v="3"/>
    <d v="2017-06-09T00:00:00"/>
    <s v="Washing Machine"/>
    <s v="Nick Blacklock"/>
    <n v="800"/>
    <n v="576"/>
    <n v="0.28000000000000003"/>
  </r>
  <r>
    <x v="1"/>
    <d v="2017-06-11T00:00:00"/>
    <s v="Toaster"/>
    <s v="Paul Drage"/>
    <n v="50"/>
    <n v="50"/>
    <n v="0"/>
  </r>
  <r>
    <x v="1"/>
    <d v="2017-06-11T00:00:00"/>
    <s v="Dishwasher"/>
    <s v="Allyson Rush"/>
    <n v="500"/>
    <n v="465"/>
    <n v="6.9999999999999951E-2"/>
  </r>
  <r>
    <x v="0"/>
    <d v="2017-06-12T00:00:00"/>
    <s v="Oven"/>
    <s v="Malcolm Griffith"/>
    <n v="500"/>
    <n v="500"/>
    <n v="0"/>
  </r>
  <r>
    <x v="1"/>
    <d v="2017-06-14T00:00:00"/>
    <s v="Blender"/>
    <s v="Edward Khan"/>
    <n v="50"/>
    <n v="22"/>
    <n v="0.56000000000000005"/>
  </r>
  <r>
    <x v="2"/>
    <d v="2017-06-15T00:00:00"/>
    <s v="Washing Machine"/>
    <s v="Christine Davies"/>
    <n v="800"/>
    <n v="456"/>
    <n v="0.43000000000000005"/>
  </r>
  <r>
    <x v="1"/>
    <d v="2017-06-16T00:00:00"/>
    <s v="Blender"/>
    <s v="Philip Tubbs"/>
    <n v="50"/>
    <n v="49"/>
    <n v="2.0000000000000018E-2"/>
  </r>
  <r>
    <x v="0"/>
    <d v="2017-06-16T00:00:00"/>
    <s v="Washing Machine"/>
    <s v="Janet Ford"/>
    <n v="800"/>
    <n v="664"/>
    <n v="0.17000000000000004"/>
  </r>
  <r>
    <x v="0"/>
    <d v="2017-06-17T00:00:00"/>
    <s v="Washing Machine"/>
    <s v="Phillip Clarke"/>
    <n v="800"/>
    <n v="552"/>
    <n v="0.31000000000000005"/>
  </r>
  <r>
    <x v="2"/>
    <d v="2017-06-19T00:00:00"/>
    <s v="Ceiling fan"/>
    <s v="Stephen Burch"/>
    <n v="150"/>
    <n v="149"/>
    <n v="6.6666666666667096E-3"/>
  </r>
  <r>
    <x v="0"/>
    <d v="2017-06-21T00:00:00"/>
    <s v="Refrigerator"/>
    <s v="Russell Thorley"/>
    <n v="1000"/>
    <n v="710"/>
    <n v="0.29000000000000004"/>
  </r>
  <r>
    <x v="1"/>
    <d v="2017-06-22T00:00:00"/>
    <s v="Oven"/>
    <s v="Christopher Lloyd"/>
    <n v="500"/>
    <n v="495"/>
    <n v="1.0000000000000009E-2"/>
  </r>
  <r>
    <x v="3"/>
    <d v="2017-06-24T00:00:00"/>
    <s v="Coffee grinder"/>
    <s v="James Hammond"/>
    <n v="70"/>
    <n v="67"/>
    <n v="4.2857142857142816E-2"/>
  </r>
  <r>
    <x v="2"/>
    <d v="2017-06-25T00:00:00"/>
    <s v="Ceiling fan"/>
    <s v="Harold Lunn"/>
    <n v="150"/>
    <n v="144"/>
    <n v="4.0000000000000036E-2"/>
  </r>
  <r>
    <x v="1"/>
    <d v="2017-06-26T00:00:00"/>
    <s v="Vacuum Cleaner"/>
    <s v="Golam Reid"/>
    <n v="250"/>
    <n v="230"/>
    <n v="7.999999999999996E-2"/>
  </r>
  <r>
    <x v="1"/>
    <d v="2017-06-26T00:00:00"/>
    <s v="Dishwasher"/>
    <s v="Terence Mirza"/>
    <n v="500"/>
    <n v="450"/>
    <n v="9.9999999999999978E-2"/>
  </r>
  <r>
    <x v="1"/>
    <d v="2017-06-27T00:00:00"/>
    <s v="Dishwasher"/>
    <s v="Thomas Davies"/>
    <n v="500"/>
    <n v="480"/>
    <n v="4.0000000000000036E-2"/>
  </r>
  <r>
    <x v="2"/>
    <d v="2017-06-28T00:00:00"/>
    <s v="Oven"/>
    <s v="Stephen Burch"/>
    <n v="500"/>
    <n v="490"/>
    <n v="2.0000000000000018E-2"/>
  </r>
  <r>
    <x v="1"/>
    <d v="2017-06-29T00:00:00"/>
    <s v="Microwave"/>
    <s v="David Grey"/>
    <n v="80"/>
    <n v="74"/>
    <n v="7.4999999999999956E-2"/>
  </r>
  <r>
    <x v="3"/>
    <d v="2017-06-29T00:00:00"/>
    <s v="Vacuum Cleaner"/>
    <s v="Alison Storey"/>
    <n v="250"/>
    <n v="243"/>
    <n v="2.8000000000000025E-2"/>
  </r>
  <r>
    <x v="1"/>
    <d v="2017-06-30T00:00:00"/>
    <s v="Dishwasher"/>
    <s v="Howard Jones"/>
    <n v="500"/>
    <n v="455"/>
    <n v="8.9999999999999969E-2"/>
  </r>
  <r>
    <x v="2"/>
    <d v="2017-06-30T00:00:00"/>
    <s v="Iron"/>
    <s v="Rachel Oliver"/>
    <n v="30"/>
    <n v="29"/>
    <n v="3.3333333333333326E-2"/>
  </r>
  <r>
    <x v="1"/>
    <d v="2017-06-30T00:00:00"/>
    <s v="Air conditioner"/>
    <s v="Richard Batty"/>
    <n v="700"/>
    <n v="686"/>
    <n v="2.0000000000000018E-2"/>
  </r>
  <r>
    <x v="1"/>
    <d v="2017-07-01T00:00:00"/>
    <s v="Toaster"/>
    <s v="Nicola Williams"/>
    <n v="50"/>
    <n v="48"/>
    <n v="4.0000000000000036E-2"/>
  </r>
  <r>
    <x v="2"/>
    <d v="2017-07-01T00:00:00"/>
    <s v="Iron"/>
    <s v="Fatima James"/>
    <n v="30"/>
    <n v="29"/>
    <n v="3.3333333333333326E-2"/>
  </r>
  <r>
    <x v="1"/>
    <d v="2017-07-02T00:00:00"/>
    <s v="Dishwasher"/>
    <s v="Robert Harris"/>
    <n v="500"/>
    <n v="470"/>
    <n v="6.0000000000000053E-2"/>
  </r>
  <r>
    <x v="0"/>
    <d v="2017-07-05T00:00:00"/>
    <s v="Toaster"/>
    <s v="Phillip Clarke"/>
    <n v="50"/>
    <n v="49"/>
    <n v="2.0000000000000018E-2"/>
  </r>
  <r>
    <x v="1"/>
    <d v="2017-07-05T00:00:00"/>
    <s v="Microwave"/>
    <s v="Jacqueline Clamp"/>
    <n v="80"/>
    <n v="73"/>
    <n v="8.7500000000000022E-2"/>
  </r>
  <r>
    <x v="2"/>
    <d v="2017-07-06T00:00:00"/>
    <s v="Coffee grinder"/>
    <s v="Susan Dixon"/>
    <n v="70"/>
    <n v="65"/>
    <n v="7.1428571428571397E-2"/>
  </r>
  <r>
    <x v="2"/>
    <d v="2017-07-06T00:00:00"/>
    <s v="Oven"/>
    <s v="Keith Drage"/>
    <n v="500"/>
    <n v="495"/>
    <n v="1.0000000000000009E-2"/>
  </r>
  <r>
    <x v="1"/>
    <d v="2017-07-07T00:00:00"/>
    <s v="Coffee grinder"/>
    <s v="Heather Murray"/>
    <n v="70"/>
    <n v="66"/>
    <n v="5.7142857142857162E-2"/>
  </r>
  <r>
    <x v="2"/>
    <d v="2017-07-08T00:00:00"/>
    <s v="Air conditioner"/>
    <s v="Jonathan Pereira"/>
    <n v="700"/>
    <n v="665"/>
    <n v="5.0000000000000044E-2"/>
  </r>
  <r>
    <x v="1"/>
    <d v="2017-07-09T00:00:00"/>
    <s v="Ceiling fan"/>
    <s v="Penelope Norton"/>
    <n v="150"/>
    <n v="149"/>
    <n v="6.6666666666667096E-3"/>
  </r>
  <r>
    <x v="1"/>
    <d v="2017-07-09T00:00:00"/>
    <s v="Refrigerator"/>
    <s v="David Grey"/>
    <n v="1000"/>
    <n v="810"/>
    <n v="0.18999999999999995"/>
  </r>
  <r>
    <x v="1"/>
    <d v="2017-07-10T00:00:00"/>
    <s v="Refrigerator"/>
    <s v="Danny Brooks"/>
    <n v="1000"/>
    <n v="500"/>
    <n v="0.5"/>
  </r>
  <r>
    <x v="2"/>
    <d v="2017-07-10T00:00:00"/>
    <s v="Iron"/>
    <s v="John Jenkins"/>
    <n v="30"/>
    <n v="29"/>
    <n v="3.3333333333333326E-2"/>
  </r>
  <r>
    <x v="3"/>
    <d v="2017-07-10T00:00:00"/>
    <s v="Washing Machine"/>
    <s v="Peter Carley"/>
    <n v="800"/>
    <n v="544"/>
    <n v="0.31999999999999995"/>
  </r>
  <r>
    <x v="1"/>
    <d v="2017-07-11T00:00:00"/>
    <s v="Vacuum Cleaner"/>
    <s v="Lucy Downs"/>
    <n v="250"/>
    <n v="248"/>
    <n v="8.0000000000000071E-3"/>
  </r>
  <r>
    <x v="1"/>
    <d v="2017-07-11T00:00:00"/>
    <s v="Air conditioner"/>
    <s v="Andrew Phillips"/>
    <n v="700"/>
    <n v="700"/>
    <n v="0"/>
  </r>
  <r>
    <x v="1"/>
    <d v="2017-07-12T00:00:00"/>
    <s v="Iron"/>
    <s v="Claire Brooks"/>
    <n v="30"/>
    <n v="30"/>
    <n v="0"/>
  </r>
  <r>
    <x v="2"/>
    <d v="2017-07-12T00:00:00"/>
    <s v="Dishwasher"/>
    <s v="Nicholas Goude"/>
    <n v="500"/>
    <n v="480"/>
    <n v="4.0000000000000036E-2"/>
  </r>
  <r>
    <x v="2"/>
    <d v="2017-07-12T00:00:00"/>
    <s v="Washing Machine"/>
    <s v="Paul Rule"/>
    <n v="800"/>
    <n v="448"/>
    <n v="0.43999999999999995"/>
  </r>
  <r>
    <x v="1"/>
    <d v="2017-07-13T00:00:00"/>
    <s v="Toaster"/>
    <s v="Harold Charters"/>
    <n v="50"/>
    <n v="46"/>
    <n v="7.999999999999996E-2"/>
  </r>
  <r>
    <x v="3"/>
    <d v="2017-07-13T00:00:00"/>
    <s v="Ceiling fan"/>
    <s v="Lesleyann Pope"/>
    <n v="150"/>
    <n v="147"/>
    <n v="2.0000000000000018E-2"/>
  </r>
  <r>
    <x v="1"/>
    <d v="2017-07-13T00:00:00"/>
    <s v="Refrigerator"/>
    <s v="Rory Bullion"/>
    <n v="1000"/>
    <n v="520"/>
    <n v="0.48"/>
  </r>
  <r>
    <x v="0"/>
    <d v="2017-07-14T00:00:00"/>
    <s v="Washing Machine"/>
    <s v="Lisa Wood"/>
    <n v="800"/>
    <n v="440"/>
    <n v="0.44999999999999996"/>
  </r>
  <r>
    <x v="2"/>
    <d v="2017-07-15T00:00:00"/>
    <s v="Refrigerator"/>
    <s v="Mary Mitchell"/>
    <n v="1000"/>
    <n v="740"/>
    <n v="0.26"/>
  </r>
  <r>
    <x v="1"/>
    <d v="2017-07-15T00:00:00"/>
    <s v="Iron"/>
    <s v="Jacqueline Todd"/>
    <n v="30"/>
    <n v="29"/>
    <n v="3.3333333333333326E-2"/>
  </r>
  <r>
    <x v="3"/>
    <d v="2017-07-15T00:00:00"/>
    <s v="Ceiling fan"/>
    <s v="Jordan Andrews"/>
    <n v="150"/>
    <n v="150"/>
    <n v="0"/>
  </r>
  <r>
    <x v="0"/>
    <d v="2017-07-15T00:00:00"/>
    <s v="Refrigerator"/>
    <s v="David Finnie"/>
    <n v="1000"/>
    <n v="730"/>
    <n v="0.27"/>
  </r>
  <r>
    <x v="0"/>
    <d v="2017-07-16T00:00:00"/>
    <s v="Air conditioner"/>
    <s v="Gillian Allnutt"/>
    <n v="700"/>
    <n v="637"/>
    <n v="8.9999999999999969E-2"/>
  </r>
  <r>
    <x v="3"/>
    <d v="2017-07-16T00:00:00"/>
    <s v="Air conditioner"/>
    <s v="Kate Nash"/>
    <n v="700"/>
    <n v="665"/>
    <n v="5.0000000000000044E-2"/>
  </r>
  <r>
    <x v="2"/>
    <d v="2017-07-17T00:00:00"/>
    <s v="Ceiling fan"/>
    <s v="Peter Walker"/>
    <n v="150"/>
    <n v="149"/>
    <n v="6.6666666666667096E-3"/>
  </r>
  <r>
    <x v="2"/>
    <d v="2017-07-18T00:00:00"/>
    <s v="Air conditioner"/>
    <s v="Alen Dinan"/>
    <n v="700"/>
    <n v="651"/>
    <n v="6.9999999999999951E-2"/>
  </r>
  <r>
    <x v="1"/>
    <d v="2017-07-18T00:00:00"/>
    <s v="Oven"/>
    <s v="Maureen Haymes"/>
    <n v="500"/>
    <n v="500"/>
    <n v="0"/>
  </r>
  <r>
    <x v="1"/>
    <d v="2017-07-18T00:00:00"/>
    <s v="Dishwasher"/>
    <s v="Rebecca Delo"/>
    <n v="500"/>
    <n v="450"/>
    <n v="9.9999999999999978E-2"/>
  </r>
  <r>
    <x v="1"/>
    <d v="2017-07-18T00:00:00"/>
    <s v="Ceiling fan"/>
    <s v="Noel Bull"/>
    <n v="150"/>
    <n v="141"/>
    <n v="6.0000000000000053E-2"/>
  </r>
  <r>
    <x v="3"/>
    <d v="2017-07-20T00:00:00"/>
    <s v="Microwave"/>
    <s v="Stephen Cohen"/>
    <n v="80"/>
    <n v="75"/>
    <n v="6.25E-2"/>
  </r>
  <r>
    <x v="1"/>
    <d v="2017-07-20T00:00:00"/>
    <s v="Toaster"/>
    <s v="Stephen Nolan"/>
    <n v="50"/>
    <n v="47"/>
    <n v="6.0000000000000053E-2"/>
  </r>
  <r>
    <x v="1"/>
    <d v="2017-07-20T00:00:00"/>
    <s v="Toaster"/>
    <s v="Christopher Griffith"/>
    <n v="50"/>
    <n v="47"/>
    <n v="6.0000000000000053E-2"/>
  </r>
  <r>
    <x v="1"/>
    <d v="2017-07-20T00:00:00"/>
    <s v="Washing Machine"/>
    <s v="Alexander Hillier"/>
    <n v="800"/>
    <n v="744"/>
    <n v="6.9999999999999951E-2"/>
  </r>
  <r>
    <x v="1"/>
    <d v="2017-07-21T00:00:00"/>
    <s v="Air conditioner"/>
    <s v="Robert Harris"/>
    <n v="700"/>
    <n v="637"/>
    <n v="8.9999999999999969E-2"/>
  </r>
  <r>
    <x v="1"/>
    <d v="2017-07-22T00:00:00"/>
    <s v="Ceiling fan"/>
    <s v="Thomas Gordon"/>
    <n v="150"/>
    <n v="146"/>
    <n v="2.6666666666666616E-2"/>
  </r>
  <r>
    <x v="0"/>
    <d v="2017-07-22T00:00:00"/>
    <s v="Coffee grinder"/>
    <s v="Jason Edmund"/>
    <n v="70"/>
    <n v="69"/>
    <n v="1.4285714285714235E-2"/>
  </r>
  <r>
    <x v="2"/>
    <d v="2017-07-22T00:00:00"/>
    <s v="Vacuum Cleaner"/>
    <s v="Paul Benton"/>
    <n v="250"/>
    <n v="238"/>
    <n v="4.8000000000000043E-2"/>
  </r>
  <r>
    <x v="1"/>
    <d v="2017-07-23T00:00:00"/>
    <s v="Toaster"/>
    <s v="Maureen Reynolds"/>
    <n v="50"/>
    <n v="46"/>
    <n v="7.999999999999996E-2"/>
  </r>
  <r>
    <x v="0"/>
    <d v="2017-07-23T00:00:00"/>
    <s v="Vacuum Cleaner"/>
    <s v="Jason Edmund"/>
    <n v="250"/>
    <n v="248"/>
    <n v="8.0000000000000071E-3"/>
  </r>
  <r>
    <x v="3"/>
    <d v="2017-07-23T00:00:00"/>
    <s v="Refrigerator"/>
    <s v="Susan Toye"/>
    <n v="1000"/>
    <n v="620"/>
    <n v="0.38"/>
  </r>
  <r>
    <x v="1"/>
    <d v="2017-07-24T00:00:00"/>
    <s v="Coffee grinder"/>
    <s v="Gary Mistry"/>
    <n v="70"/>
    <n v="69"/>
    <n v="1.4285714285714235E-2"/>
  </r>
  <r>
    <x v="2"/>
    <d v="2017-07-25T00:00:00"/>
    <s v="Dishwasher"/>
    <s v="Basil Bell"/>
    <n v="500"/>
    <n v="480"/>
    <n v="4.0000000000000036E-2"/>
  </r>
  <r>
    <x v="1"/>
    <d v="2017-07-26T00:00:00"/>
    <s v="Air conditioner"/>
    <s v="Paul Long"/>
    <n v="700"/>
    <n v="700"/>
    <n v="0"/>
  </r>
  <r>
    <x v="1"/>
    <d v="2017-07-26T00:00:00"/>
    <s v="Vacuum Cleaner"/>
    <s v="Claire Brooks"/>
    <n v="250"/>
    <n v="243"/>
    <n v="2.8000000000000025E-2"/>
  </r>
  <r>
    <x v="2"/>
    <d v="2017-07-27T00:00:00"/>
    <s v="Washing Machine"/>
    <s v="Roger Rust"/>
    <n v="800"/>
    <n v="640"/>
    <n v="0.19999999999999996"/>
  </r>
  <r>
    <x v="3"/>
    <d v="2017-07-27T00:00:00"/>
    <s v="Toaster"/>
    <s v="Nicola Wright"/>
    <n v="50"/>
    <n v="50"/>
    <n v="0"/>
  </r>
  <r>
    <x v="1"/>
    <d v="2017-07-27T00:00:00"/>
    <s v="Microwave"/>
    <s v="Peter Thompson"/>
    <n v="80"/>
    <n v="73"/>
    <n v="8.7500000000000022E-2"/>
  </r>
  <r>
    <x v="2"/>
    <d v="2017-07-28T00:00:00"/>
    <s v="Iron"/>
    <s v="Ronald Butler"/>
    <n v="30"/>
    <n v="27"/>
    <n v="9.9999999999999978E-2"/>
  </r>
  <r>
    <x v="1"/>
    <d v="2017-07-28T00:00:00"/>
    <s v="Vacuum Cleaner"/>
    <s v="Baljinder Anderson"/>
    <n v="250"/>
    <n v="243"/>
    <n v="2.8000000000000025E-2"/>
  </r>
  <r>
    <x v="3"/>
    <d v="2017-07-28T00:00:00"/>
    <s v="Dishwasher"/>
    <s v="Rachel Snape"/>
    <n v="500"/>
    <n v="470"/>
    <n v="6.0000000000000053E-2"/>
  </r>
  <r>
    <x v="2"/>
    <d v="2017-07-28T00:00:00"/>
    <s v="Air conditioner"/>
    <s v="James Gahagan"/>
    <n v="700"/>
    <n v="665"/>
    <n v="5.0000000000000044E-2"/>
  </r>
  <r>
    <x v="3"/>
    <d v="2017-07-29T00:00:00"/>
    <s v="Oven"/>
    <s v="Gillan Clark"/>
    <n v="500"/>
    <n v="500"/>
    <n v="0"/>
  </r>
  <r>
    <x v="2"/>
    <d v="2017-07-29T00:00:00"/>
    <s v="Coffee grinder"/>
    <s v="Alastair Mills"/>
    <n v="70"/>
    <n v="67"/>
    <n v="4.2857142857142816E-2"/>
  </r>
  <r>
    <x v="1"/>
    <d v="2017-07-30T00:00:00"/>
    <s v="Coffee grinder"/>
    <s v="Victoria Sherwin"/>
    <n v="70"/>
    <n v="68"/>
    <n v="2.8571428571428581E-2"/>
  </r>
  <r>
    <x v="2"/>
    <d v="2017-07-30T00:00:00"/>
    <s v="Air conditioner"/>
    <s v="Michelle Murray"/>
    <n v="700"/>
    <n v="679"/>
    <n v="3.0000000000000027E-2"/>
  </r>
  <r>
    <x v="1"/>
    <d v="2017-07-30T00:00:00"/>
    <s v="Refrigerator"/>
    <s v="Roy Lloyd"/>
    <n v="1000"/>
    <n v="630"/>
    <n v="0.37"/>
  </r>
  <r>
    <x v="1"/>
    <d v="2017-07-31T00:00:00"/>
    <s v="Iron"/>
    <s v="Robert Brook"/>
    <n v="30"/>
    <n v="25"/>
    <n v="0.16666666666666663"/>
  </r>
  <r>
    <x v="1"/>
    <d v="2017-08-01T00:00:00"/>
    <s v="Dishwasher"/>
    <s v="Philip Dewar"/>
    <n v="500"/>
    <n v="500"/>
    <n v="0"/>
  </r>
  <r>
    <x v="1"/>
    <d v="2017-08-01T00:00:00"/>
    <s v="Coffee grinder"/>
    <s v="Rory Bullion"/>
    <n v="70"/>
    <n v="66"/>
    <n v="5.7142857142857162E-2"/>
  </r>
  <r>
    <x v="1"/>
    <d v="2017-08-01T00:00:00"/>
    <s v="Dishwasher"/>
    <s v="Martin Timmins"/>
    <n v="500"/>
    <n v="465"/>
    <n v="6.9999999999999951E-2"/>
  </r>
  <r>
    <x v="1"/>
    <d v="2017-08-02T00:00:00"/>
    <s v="Iron"/>
    <s v="Alison Younger"/>
    <n v="30"/>
    <n v="29"/>
    <n v="3.3333333333333326E-2"/>
  </r>
  <r>
    <x v="2"/>
    <d v="2017-08-03T00:00:00"/>
    <s v="Iron"/>
    <s v="Steven Wood"/>
    <n v="30"/>
    <n v="30"/>
    <n v="0"/>
  </r>
  <r>
    <x v="1"/>
    <d v="2017-08-05T00:00:00"/>
    <s v="Air conditioner"/>
    <s v="David Romero"/>
    <n v="700"/>
    <n v="637"/>
    <n v="8.9999999999999969E-2"/>
  </r>
  <r>
    <x v="3"/>
    <d v="2017-08-05T00:00:00"/>
    <s v="Coffee grinder"/>
    <s v="Margaret McGregor"/>
    <n v="70"/>
    <n v="67"/>
    <n v="4.2857142857142816E-2"/>
  </r>
  <r>
    <x v="1"/>
    <d v="2017-08-06T00:00:00"/>
    <s v="Iron"/>
    <s v="Gustavo Taiwo"/>
    <n v="30"/>
    <n v="30"/>
    <n v="0"/>
  </r>
  <r>
    <x v="1"/>
    <d v="2017-08-09T00:00:00"/>
    <s v="Ceiling fan"/>
    <s v="Christopher Martin"/>
    <n v="150"/>
    <n v="126"/>
    <n v="0.16000000000000003"/>
  </r>
  <r>
    <x v="3"/>
    <d v="2017-08-10T00:00:00"/>
    <s v="Coffee grinder"/>
    <s v="Lesleyann Pope"/>
    <n v="70"/>
    <n v="66"/>
    <n v="5.7142857142857162E-2"/>
  </r>
  <r>
    <x v="2"/>
    <d v="2017-08-12T00:00:00"/>
    <s v="Dishwasher"/>
    <s v="Roger Rust"/>
    <n v="500"/>
    <n v="495"/>
    <n v="1.0000000000000009E-2"/>
  </r>
  <r>
    <x v="1"/>
    <d v="2017-08-12T00:00:00"/>
    <s v="Air conditioner"/>
    <s v="Peter Kelly"/>
    <n v="700"/>
    <n v="665"/>
    <n v="5.0000000000000044E-2"/>
  </r>
  <r>
    <x v="0"/>
    <d v="2017-08-12T00:00:00"/>
    <s v="Dishwasher"/>
    <s v="Richard Allnutt"/>
    <n v="500"/>
    <n v="490"/>
    <n v="2.0000000000000018E-2"/>
  </r>
  <r>
    <x v="1"/>
    <d v="2017-08-12T00:00:00"/>
    <s v="Ceiling fan"/>
    <s v="Gwyn Taylor"/>
    <n v="150"/>
    <n v="149"/>
    <n v="6.6666666666667096E-3"/>
  </r>
  <r>
    <x v="1"/>
    <d v="2017-08-12T00:00:00"/>
    <s v="Washing Machine"/>
    <s v="Marie Whitfield"/>
    <n v="800"/>
    <n v="592"/>
    <n v="0.26"/>
  </r>
  <r>
    <x v="1"/>
    <d v="2017-08-13T00:00:00"/>
    <s v="Refrigerator"/>
    <s v="Rachel Clayton"/>
    <n v="1000"/>
    <n v="690"/>
    <n v="0.31000000000000005"/>
  </r>
  <r>
    <x v="1"/>
    <d v="2017-08-14T00:00:00"/>
    <s v="Dishwasher"/>
    <s v="Donald Barratt"/>
    <n v="500"/>
    <n v="485"/>
    <n v="3.0000000000000027E-2"/>
  </r>
  <r>
    <x v="1"/>
    <d v="2017-08-14T00:00:00"/>
    <s v="Dishwasher"/>
    <s v="Alexander Hillier"/>
    <n v="500"/>
    <n v="480"/>
    <n v="4.0000000000000036E-2"/>
  </r>
  <r>
    <x v="1"/>
    <d v="2017-08-15T00:00:00"/>
    <s v="Oven"/>
    <s v="Darren Webb"/>
    <n v="500"/>
    <n v="500"/>
    <n v="0"/>
  </r>
  <r>
    <x v="3"/>
    <d v="2017-08-15T00:00:00"/>
    <s v="Ceiling fan"/>
    <s v="Colin Matthews"/>
    <n v="150"/>
    <n v="141"/>
    <n v="6.0000000000000053E-2"/>
  </r>
  <r>
    <x v="1"/>
    <d v="2017-08-15T00:00:00"/>
    <s v="Air conditioner"/>
    <s v="Edward Khan"/>
    <n v="700"/>
    <n v="679"/>
    <n v="3.0000000000000027E-2"/>
  </r>
  <r>
    <x v="0"/>
    <d v="2017-08-16T00:00:00"/>
    <s v="Dishwasher"/>
    <s v="Paul Puri"/>
    <n v="500"/>
    <n v="470"/>
    <n v="6.0000000000000053E-2"/>
  </r>
  <r>
    <x v="1"/>
    <d v="2017-08-16T00:00:00"/>
    <s v="Toaster"/>
    <s v="Danny Grant"/>
    <n v="50"/>
    <n v="49"/>
    <n v="2.0000000000000018E-2"/>
  </r>
  <r>
    <x v="0"/>
    <d v="2017-08-18T00:00:00"/>
    <s v="Coffee grinder"/>
    <s v="Rachel Howard"/>
    <n v="70"/>
    <n v="64"/>
    <n v="8.5714285714285743E-2"/>
  </r>
  <r>
    <x v="2"/>
    <d v="2017-08-18T00:00:00"/>
    <s v="Refrigerator"/>
    <s v="Pauline Pope"/>
    <n v="1000"/>
    <n v="890"/>
    <n v="0.10999999999999999"/>
  </r>
  <r>
    <x v="0"/>
    <d v="2017-08-18T00:00:00"/>
    <s v="Microwave"/>
    <s v="Russell Thorley"/>
    <n v="80"/>
    <n v="80"/>
    <n v="0"/>
  </r>
  <r>
    <x v="2"/>
    <d v="2017-08-19T00:00:00"/>
    <s v="Vacuum Cleaner"/>
    <s v="Selwyn Kitching"/>
    <n v="250"/>
    <n v="230"/>
    <n v="7.999999999999996E-2"/>
  </r>
  <r>
    <x v="1"/>
    <d v="2017-08-19T00:00:00"/>
    <s v="Coffee grinder"/>
    <s v="David Adams"/>
    <n v="70"/>
    <n v="63"/>
    <n v="9.9999999999999978E-2"/>
  </r>
  <r>
    <x v="1"/>
    <d v="2017-08-20T00:00:00"/>
    <s v="Vacuum Cleaner"/>
    <s v="John Craig"/>
    <n v="250"/>
    <n v="225"/>
    <n v="9.9999999999999978E-2"/>
  </r>
  <r>
    <x v="2"/>
    <d v="2017-08-21T00:00:00"/>
    <s v="Oven"/>
    <s v="Gillian Harris"/>
    <n v="500"/>
    <n v="490"/>
    <n v="2.0000000000000018E-2"/>
  </r>
  <r>
    <x v="2"/>
    <d v="2017-08-22T00:00:00"/>
    <s v="Vacuum Cleaner"/>
    <s v="Stuart Hunter"/>
    <n v="250"/>
    <n v="225"/>
    <n v="9.9999999999999978E-2"/>
  </r>
  <r>
    <x v="2"/>
    <d v="2017-08-22T00:00:00"/>
    <s v="Ceiling fan"/>
    <s v="Andi Liu"/>
    <n v="150"/>
    <n v="150"/>
    <n v="0"/>
  </r>
  <r>
    <x v="1"/>
    <d v="2017-08-24T00:00:00"/>
    <s v="Coffee grinder"/>
    <s v="Melanie Fletcher"/>
    <n v="70"/>
    <n v="67"/>
    <n v="4.2857142857142816E-2"/>
  </r>
  <r>
    <x v="2"/>
    <d v="2017-08-27T00:00:00"/>
    <s v="Washing Machine"/>
    <s v="Basil Bell"/>
    <n v="800"/>
    <n v="560"/>
    <n v="0.30000000000000004"/>
  </r>
  <r>
    <x v="2"/>
    <d v="2017-08-27T00:00:00"/>
    <s v="Ceiling fan"/>
    <s v="Harold Lunn"/>
    <n v="150"/>
    <n v="140"/>
    <n v="6.6666666666666652E-2"/>
  </r>
  <r>
    <x v="2"/>
    <d v="2017-08-28T00:00:00"/>
    <s v="Coffee grinder"/>
    <s v="Paul Rule"/>
    <n v="70"/>
    <n v="63"/>
    <n v="9.9999999999999978E-2"/>
  </r>
  <r>
    <x v="2"/>
    <d v="2017-09-02T00:00:00"/>
    <s v="Microwave"/>
    <s v="Glenys Raymond"/>
    <n v="80"/>
    <n v="77"/>
    <n v="3.7499999999999978E-2"/>
  </r>
  <r>
    <x v="0"/>
    <d v="2017-09-03T00:00:00"/>
    <s v="Iron"/>
    <s v="Ryan Pearce"/>
    <n v="30"/>
    <n v="29"/>
    <n v="3.3333333333333326E-2"/>
  </r>
  <r>
    <x v="3"/>
    <d v="2017-09-03T00:00:00"/>
    <s v="Washing Machine"/>
    <s v="Derek Harris"/>
    <n v="800"/>
    <n v="584"/>
    <n v="0.27"/>
  </r>
  <r>
    <x v="1"/>
    <d v="2017-09-04T00:00:00"/>
    <s v="Toaster"/>
    <s v="Victoria Sherwin"/>
    <n v="50"/>
    <n v="47"/>
    <n v="6.0000000000000053E-2"/>
  </r>
  <r>
    <x v="2"/>
    <d v="2017-09-04T00:00:00"/>
    <s v="Coffee grinder"/>
    <s v="James White"/>
    <n v="70"/>
    <n v="63"/>
    <n v="9.9999999999999978E-2"/>
  </r>
  <r>
    <x v="2"/>
    <d v="2017-09-05T00:00:00"/>
    <s v="Oven"/>
    <s v="Donald Higgs"/>
    <n v="500"/>
    <n v="495"/>
    <n v="1.0000000000000009E-2"/>
  </r>
  <r>
    <x v="3"/>
    <d v="2017-09-06T00:00:00"/>
    <s v="Vacuum Cleaner"/>
    <s v="Stephen James"/>
    <n v="250"/>
    <n v="238"/>
    <n v="4.8000000000000043E-2"/>
  </r>
  <r>
    <x v="1"/>
    <d v="2017-09-06T00:00:00"/>
    <s v="Vacuum Cleaner"/>
    <s v="Paul Mannion"/>
    <n v="250"/>
    <n v="243"/>
    <n v="2.8000000000000025E-2"/>
  </r>
  <r>
    <x v="2"/>
    <d v="2017-09-06T00:00:00"/>
    <s v="Blender"/>
    <s v="Susan Luker"/>
    <n v="50"/>
    <n v="47"/>
    <n v="6.0000000000000053E-2"/>
  </r>
  <r>
    <x v="2"/>
    <d v="2017-09-06T00:00:00"/>
    <s v="Refrigerator"/>
    <s v="Stuart Sykes"/>
    <n v="1000"/>
    <n v="570"/>
    <n v="0.43000000000000005"/>
  </r>
  <r>
    <x v="0"/>
    <d v="2017-09-07T00:00:00"/>
    <s v="Washing Machine"/>
    <s v="Julia Hammond"/>
    <n v="800"/>
    <n v="680"/>
    <n v="0.15000000000000002"/>
  </r>
  <r>
    <x v="1"/>
    <d v="2017-09-08T00:00:00"/>
    <s v="Ceiling fan"/>
    <s v="Daniel Henderson"/>
    <n v="150"/>
    <n v="138"/>
    <n v="7.999999999999996E-2"/>
  </r>
  <r>
    <x v="1"/>
    <d v="2017-09-08T00:00:00"/>
    <s v="Air conditioner"/>
    <s v="Ian Christian"/>
    <n v="700"/>
    <n v="644"/>
    <n v="7.999999999999996E-2"/>
  </r>
  <r>
    <x v="1"/>
    <d v="2017-09-09T00:00:00"/>
    <s v="Refrigerator"/>
    <s v="Francis Godden"/>
    <n v="1000"/>
    <n v="890"/>
    <n v="0.10999999999999999"/>
  </r>
  <r>
    <x v="1"/>
    <d v="2017-09-12T00:00:00"/>
    <s v="Iron"/>
    <s v="Olivia Reynolds"/>
    <n v="30"/>
    <n v="29"/>
    <n v="3.3333333333333326E-2"/>
  </r>
  <r>
    <x v="0"/>
    <d v="2017-09-13T00:00:00"/>
    <s v="Iron"/>
    <s v="James Anthony"/>
    <n v="30"/>
    <n v="28"/>
    <n v="6.6666666666666652E-2"/>
  </r>
  <r>
    <x v="1"/>
    <d v="2017-09-14T00:00:00"/>
    <s v="Dishwasher"/>
    <s v="James Neville"/>
    <n v="500"/>
    <n v="485"/>
    <n v="3.0000000000000027E-2"/>
  </r>
  <r>
    <x v="3"/>
    <d v="2017-09-15T00:00:00"/>
    <s v="Microwave"/>
    <s v="Colin Matthews"/>
    <n v="80"/>
    <n v="72"/>
    <n v="9.9999999999999978E-2"/>
  </r>
  <r>
    <x v="3"/>
    <d v="2017-09-15T00:00:00"/>
    <s v="Refrigerator"/>
    <s v="Robert Arnold"/>
    <n v="1000"/>
    <n v="700"/>
    <n v="0.30000000000000004"/>
  </r>
  <r>
    <x v="1"/>
    <d v="2017-09-16T00:00:00"/>
    <s v="Microwave"/>
    <s v="Alison Younger"/>
    <n v="80"/>
    <n v="72"/>
    <n v="9.9999999999999978E-2"/>
  </r>
  <r>
    <x v="2"/>
    <d v="2017-09-16T00:00:00"/>
    <s v="Vacuum Cleaner"/>
    <s v="Craig Johnson"/>
    <n v="250"/>
    <n v="225"/>
    <n v="9.9999999999999978E-2"/>
  </r>
  <r>
    <x v="3"/>
    <d v="2017-09-16T00:00:00"/>
    <s v="Air conditioner"/>
    <s v="Sarah Houghton"/>
    <n v="700"/>
    <n v="672"/>
    <n v="4.0000000000000036E-2"/>
  </r>
  <r>
    <x v="1"/>
    <d v="2017-09-16T00:00:00"/>
    <s v="Blender"/>
    <s v="Nicholas Timbrell"/>
    <n v="50"/>
    <n v="49"/>
    <n v="2.0000000000000018E-2"/>
  </r>
  <r>
    <x v="1"/>
    <d v="2017-09-17T00:00:00"/>
    <s v="Refrigerator"/>
    <s v="David Amos"/>
    <n v="1000"/>
    <n v="670"/>
    <n v="0.32999999999999996"/>
  </r>
  <r>
    <x v="3"/>
    <d v="2017-09-18T00:00:00"/>
    <s v="Toaster"/>
    <s v="Robert Salisbury"/>
    <n v="50"/>
    <n v="45"/>
    <n v="9.9999999999999978E-2"/>
  </r>
  <r>
    <x v="3"/>
    <d v="2017-09-19T00:00:00"/>
    <s v="Toaster"/>
    <s v="Michael Lauder"/>
    <n v="50"/>
    <n v="46"/>
    <n v="7.999999999999996E-2"/>
  </r>
  <r>
    <x v="2"/>
    <d v="2017-09-20T00:00:00"/>
    <s v="Refrigerator"/>
    <s v="Austin Parsons"/>
    <n v="1000"/>
    <n v="670"/>
    <n v="0.32999999999999996"/>
  </r>
  <r>
    <x v="1"/>
    <d v="2017-09-20T00:00:00"/>
    <s v="Coffee grinder"/>
    <s v="Gary Roberts"/>
    <n v="70"/>
    <n v="69"/>
    <n v="1.4285714285714235E-2"/>
  </r>
  <r>
    <x v="1"/>
    <d v="2017-09-20T00:00:00"/>
    <s v="Iron"/>
    <s v="Mark Lawton"/>
    <n v="30"/>
    <n v="30"/>
    <n v="0"/>
  </r>
  <r>
    <x v="3"/>
    <d v="2017-09-21T00:00:00"/>
    <s v="Vacuum Cleaner"/>
    <s v="Kevin Styles"/>
    <n v="250"/>
    <n v="250"/>
    <n v="0"/>
  </r>
  <r>
    <x v="1"/>
    <d v="2017-09-23T00:00:00"/>
    <s v="Dishwasher"/>
    <s v="Paul Sherwin"/>
    <n v="500"/>
    <n v="465"/>
    <n v="6.9999999999999951E-2"/>
  </r>
  <r>
    <x v="1"/>
    <d v="2017-09-24T00:00:00"/>
    <s v="Microwave"/>
    <s v="Christopher Martin"/>
    <n v="80"/>
    <n v="78"/>
    <n v="2.5000000000000022E-2"/>
  </r>
  <r>
    <x v="0"/>
    <d v="2017-09-25T00:00:00"/>
    <s v="Iron"/>
    <s v="Janet Ford"/>
    <n v="30"/>
    <n v="27"/>
    <n v="9.9999999999999978E-2"/>
  </r>
  <r>
    <x v="2"/>
    <d v="2017-09-26T00:00:00"/>
    <s v="Toaster"/>
    <s v="Olive Foster"/>
    <n v="50"/>
    <n v="50"/>
    <n v="0"/>
  </r>
  <r>
    <x v="3"/>
    <d v="2017-09-27T00:00:00"/>
    <s v="Vacuum Cleaner"/>
    <s v="Robert Polhill"/>
    <n v="250"/>
    <n v="240"/>
    <n v="4.0000000000000036E-2"/>
  </r>
  <r>
    <x v="1"/>
    <d v="2017-09-28T00:00:00"/>
    <s v="Washing Machine"/>
    <s v="Edward Khan"/>
    <n v="800"/>
    <n v="736"/>
    <n v="7.999999999999996E-2"/>
  </r>
  <r>
    <x v="1"/>
    <d v="2017-09-28T00:00:00"/>
    <s v="Washing Machine"/>
    <s v="Michael Toy"/>
    <n v="800"/>
    <n v="488"/>
    <n v="0.39"/>
  </r>
  <r>
    <x v="2"/>
    <d v="2017-09-30T00:00:00"/>
    <s v="Toaster"/>
    <s v="Stephen MacGregor"/>
    <n v="50"/>
    <n v="46"/>
    <n v="7.999999999999996E-2"/>
  </r>
  <r>
    <x v="1"/>
    <d v="2017-09-30T00:00:00"/>
    <s v="Blender"/>
    <s v="Paul Long"/>
    <n v="50"/>
    <n v="49"/>
    <n v="2.0000000000000018E-2"/>
  </r>
  <r>
    <x v="0"/>
    <d v="2017-10-04T00:00:00"/>
    <s v="Vacuum Cleaner"/>
    <s v="David Finnie"/>
    <n v="250"/>
    <n v="235"/>
    <n v="6.0000000000000053E-2"/>
  </r>
  <r>
    <x v="1"/>
    <d v="2017-10-04T00:00:00"/>
    <s v="Vacuum Cleaner"/>
    <s v="Jacqueline Todd"/>
    <n v="250"/>
    <n v="248"/>
    <n v="8.0000000000000071E-3"/>
  </r>
  <r>
    <x v="1"/>
    <d v="2017-10-05T00:00:00"/>
    <s v="Coffee grinder"/>
    <s v="Nick Denny"/>
    <n v="70"/>
    <n v="63"/>
    <n v="9.9999999999999978E-2"/>
  </r>
  <r>
    <x v="2"/>
    <d v="2017-10-06T00:00:00"/>
    <s v="Ceiling fan"/>
    <s v="Michelle Murray"/>
    <n v="150"/>
    <n v="140"/>
    <n v="6.6666666666666652E-2"/>
  </r>
  <r>
    <x v="1"/>
    <d v="2017-10-06T00:00:00"/>
    <s v="Refrigerator"/>
    <s v="Ian Borowski"/>
    <n v="1000"/>
    <n v="780"/>
    <n v="0.21999999999999997"/>
  </r>
  <r>
    <x v="0"/>
    <d v="2017-10-06T00:00:00"/>
    <s v="Air conditioner"/>
    <s v="Kevin Curtis"/>
    <n v="700"/>
    <n v="658"/>
    <n v="6.0000000000000053E-2"/>
  </r>
  <r>
    <x v="3"/>
    <d v="2017-10-06T00:00:00"/>
    <s v="Coffee grinder"/>
    <s v="David Rodrigues"/>
    <n v="70"/>
    <n v="69"/>
    <n v="1.4285714285714235E-2"/>
  </r>
  <r>
    <x v="1"/>
    <d v="2017-10-07T00:00:00"/>
    <s v="Ceiling fan"/>
    <s v="Elaine Whitfield"/>
    <n v="150"/>
    <n v="149"/>
    <n v="6.6666666666667096E-3"/>
  </r>
  <r>
    <x v="1"/>
    <d v="2017-10-07T00:00:00"/>
    <s v="Refrigerator"/>
    <s v="Robert Stocks"/>
    <n v="1000"/>
    <n v="920"/>
    <n v="7.999999999999996E-2"/>
  </r>
  <r>
    <x v="3"/>
    <d v="2017-10-07T00:00:00"/>
    <s v="Ceiling fan"/>
    <s v="Heather Beck"/>
    <n v="150"/>
    <n v="141"/>
    <n v="6.0000000000000053E-2"/>
  </r>
  <r>
    <x v="1"/>
    <d v="2017-10-07T00:00:00"/>
    <s v="Oven"/>
    <s v="Howard Jones"/>
    <n v="500"/>
    <n v="495"/>
    <n v="1.0000000000000009E-2"/>
  </r>
  <r>
    <x v="0"/>
    <d v="2017-10-09T00:00:00"/>
    <s v="Washing Machine"/>
    <s v="Timothy Younger"/>
    <n v="800"/>
    <n v="584"/>
    <n v="0.27"/>
  </r>
  <r>
    <x v="1"/>
    <d v="2017-10-10T00:00:00"/>
    <s v="Ceiling fan"/>
    <s v="Barry Smith"/>
    <n v="150"/>
    <n v="138"/>
    <n v="7.999999999999996E-2"/>
  </r>
  <r>
    <x v="1"/>
    <d v="2017-10-10T00:00:00"/>
    <s v="Oven"/>
    <s v="Francis Godden"/>
    <n v="500"/>
    <n v="490"/>
    <n v="2.0000000000000018E-2"/>
  </r>
  <r>
    <x v="1"/>
    <d v="2017-10-11T00:00:00"/>
    <s v="Refrigerator"/>
    <s v="Daniel Battersby"/>
    <n v="1000"/>
    <n v="810"/>
    <n v="0.18999999999999995"/>
  </r>
  <r>
    <x v="1"/>
    <d v="2017-10-11T00:00:00"/>
    <s v="Toaster"/>
    <s v="Roy Connelly"/>
    <n v="50"/>
    <n v="46"/>
    <n v="7.999999999999996E-2"/>
  </r>
  <r>
    <x v="2"/>
    <d v="2017-10-11T00:00:00"/>
    <s v="Dishwasher"/>
    <s v="Colin Patel"/>
    <n v="500"/>
    <n v="480"/>
    <n v="4.0000000000000036E-2"/>
  </r>
  <r>
    <x v="1"/>
    <d v="2017-10-11T00:00:00"/>
    <s v="Toaster"/>
    <s v="Frances Weller"/>
    <n v="50"/>
    <n v="49"/>
    <n v="2.0000000000000018E-2"/>
  </r>
  <r>
    <x v="1"/>
    <d v="2017-10-12T00:00:00"/>
    <s v="Refrigerator"/>
    <s v="Robert Harris"/>
    <n v="1000"/>
    <n v="670"/>
    <n v="0.32999999999999996"/>
  </r>
  <r>
    <x v="2"/>
    <d v="2017-10-13T00:00:00"/>
    <s v="Ceiling fan"/>
    <s v="Donald Higgs"/>
    <n v="150"/>
    <n v="141"/>
    <n v="6.0000000000000053E-2"/>
  </r>
  <r>
    <x v="0"/>
    <d v="2017-10-14T00:00:00"/>
    <s v="Vacuum Cleaner"/>
    <s v="Ronald Curtis"/>
    <n v="250"/>
    <n v="230"/>
    <n v="7.999999999999996E-2"/>
  </r>
  <r>
    <x v="1"/>
    <d v="2017-10-14T00:00:00"/>
    <s v="Washing Machine"/>
    <s v="Nicholas Timbrell"/>
    <n v="800"/>
    <n v="784"/>
    <n v="2.0000000000000018E-2"/>
  </r>
  <r>
    <x v="1"/>
    <d v="2017-10-14T00:00:00"/>
    <s v="Coffee grinder"/>
    <s v="Emma Gibbons"/>
    <n v="70"/>
    <n v="67"/>
    <n v="4.2857142857142816E-2"/>
  </r>
  <r>
    <x v="2"/>
    <d v="2017-10-15T00:00:00"/>
    <s v="Washing Machine"/>
    <s v="Basil Bell"/>
    <n v="800"/>
    <n v="736"/>
    <n v="7.999999999999996E-2"/>
  </r>
  <r>
    <x v="0"/>
    <d v="2017-10-15T00:00:00"/>
    <s v="Washing Machine"/>
    <s v="Lloyd Norton"/>
    <n v="800"/>
    <n v="744"/>
    <n v="6.9999999999999951E-2"/>
  </r>
  <r>
    <x v="1"/>
    <d v="2017-10-16T00:00:00"/>
    <s v="Toaster"/>
    <s v="Marek Kwiatkowski"/>
    <n v="50"/>
    <n v="50"/>
    <n v="0"/>
  </r>
  <r>
    <x v="2"/>
    <d v="2017-10-16T00:00:00"/>
    <s v="Toaster"/>
    <s v="Glenys Wright"/>
    <n v="50"/>
    <n v="48"/>
    <n v="4.0000000000000036E-2"/>
  </r>
  <r>
    <x v="1"/>
    <d v="2017-10-17T00:00:00"/>
    <s v="Blender"/>
    <s v="Robert Reed"/>
    <n v="50"/>
    <n v="46"/>
    <n v="7.999999999999996E-2"/>
  </r>
  <r>
    <x v="1"/>
    <d v="2017-10-17T00:00:00"/>
    <s v="Air conditioner"/>
    <s v="Ketan Bryan"/>
    <n v="700"/>
    <n v="672"/>
    <n v="4.0000000000000036E-2"/>
  </r>
  <r>
    <x v="1"/>
    <d v="2017-10-17T00:00:00"/>
    <s v="Blender"/>
    <s v="Paul Long"/>
    <n v="50"/>
    <n v="45"/>
    <n v="9.9999999999999978E-2"/>
  </r>
  <r>
    <x v="1"/>
    <d v="2017-10-18T00:00:00"/>
    <s v="Vacuum Cleaner"/>
    <s v="Robert Harris"/>
    <n v="250"/>
    <n v="235"/>
    <n v="6.0000000000000053E-2"/>
  </r>
  <r>
    <x v="2"/>
    <d v="2017-10-19T00:00:00"/>
    <s v="Washing Machine"/>
    <s v="Wolfgang Carvalho"/>
    <n v="800"/>
    <n v="512"/>
    <n v="0.36"/>
  </r>
  <r>
    <x v="1"/>
    <d v="2017-10-21T00:00:00"/>
    <s v="Blender"/>
    <s v="Kate Pearce"/>
    <n v="50"/>
    <n v="46"/>
    <n v="7.999999999999996E-2"/>
  </r>
  <r>
    <x v="1"/>
    <d v="2017-10-22T00:00:00"/>
    <s v="Blender"/>
    <s v="David Walker"/>
    <n v="50"/>
    <n v="50"/>
    <n v="0"/>
  </r>
  <r>
    <x v="1"/>
    <d v="2017-10-23T00:00:00"/>
    <s v="Air conditioner"/>
    <s v="James Carley"/>
    <n v="700"/>
    <n v="665"/>
    <n v="5.0000000000000044E-2"/>
  </r>
  <r>
    <x v="1"/>
    <d v="2017-10-23T00:00:00"/>
    <s v="Iron"/>
    <s v="Paul Munday"/>
    <n v="30"/>
    <n v="28"/>
    <n v="6.6666666666666652E-2"/>
  </r>
  <r>
    <x v="1"/>
    <d v="2017-10-24T00:00:00"/>
    <s v="Ceiling fan"/>
    <s v="Christopher Martin"/>
    <n v="150"/>
    <n v="140"/>
    <n v="6.6666666666666652E-2"/>
  </r>
  <r>
    <x v="0"/>
    <d v="2017-10-26T00:00:00"/>
    <s v="Microwave"/>
    <s v="Zoe Munday"/>
    <n v="80"/>
    <n v="74"/>
    <n v="7.4999999999999956E-2"/>
  </r>
  <r>
    <x v="3"/>
    <d v="2017-10-26T00:00:00"/>
    <s v="Air conditioner"/>
    <s v="Derek Anderson"/>
    <n v="700"/>
    <n v="700"/>
    <n v="0"/>
  </r>
  <r>
    <x v="3"/>
    <d v="2017-10-27T00:00:00"/>
    <s v="Air conditioner"/>
    <s v="Heather Beck"/>
    <n v="700"/>
    <n v="693"/>
    <n v="1.0000000000000009E-2"/>
  </r>
  <r>
    <x v="0"/>
    <d v="2017-10-29T00:00:00"/>
    <s v="Blender"/>
    <s v="Brendon Dyer"/>
    <n v="50"/>
    <n v="48"/>
    <n v="4.0000000000000036E-2"/>
  </r>
  <r>
    <x v="0"/>
    <d v="2017-10-29T00:00:00"/>
    <s v="Ceiling fan"/>
    <s v="Jeremy Morrow"/>
    <n v="150"/>
    <n v="144"/>
    <n v="4.0000000000000036E-2"/>
  </r>
  <r>
    <x v="2"/>
    <d v="2017-10-29T00:00:00"/>
    <s v="Washing Machine"/>
    <s v="Steven Wood"/>
    <n v="800"/>
    <n v="616"/>
    <n v="0.22999999999999998"/>
  </r>
  <r>
    <x v="3"/>
    <d v="2017-10-30T00:00:00"/>
    <s v="Toaster"/>
    <s v="Nick Gee"/>
    <n v="50"/>
    <n v="50"/>
    <n v="0"/>
  </r>
  <r>
    <x v="1"/>
    <d v="2017-11-01T00:00:00"/>
    <s v="Iron"/>
    <s v="Howard Jones"/>
    <n v="30"/>
    <n v="29"/>
    <n v="3.3333333333333326E-2"/>
  </r>
  <r>
    <x v="1"/>
    <d v="2017-11-01T00:00:00"/>
    <s v="Toaster"/>
    <s v="Golam Reid"/>
    <n v="50"/>
    <n v="47"/>
    <n v="6.0000000000000053E-2"/>
  </r>
  <r>
    <x v="1"/>
    <d v="2017-11-02T00:00:00"/>
    <s v="Oven"/>
    <s v="Richard Barr"/>
    <n v="500"/>
    <n v="490"/>
    <n v="2.0000000000000018E-2"/>
  </r>
  <r>
    <x v="1"/>
    <d v="2017-11-03T00:00:00"/>
    <s v="Refrigerator"/>
    <s v="Paul Drage"/>
    <n v="1000"/>
    <n v="960"/>
    <n v="4.0000000000000036E-2"/>
  </r>
  <r>
    <x v="1"/>
    <d v="2017-11-04T00:00:00"/>
    <s v="Oven"/>
    <s v="Danny Grant"/>
    <n v="500"/>
    <n v="490"/>
    <n v="2.0000000000000018E-2"/>
  </r>
  <r>
    <x v="1"/>
    <d v="2017-11-05T00:00:00"/>
    <s v="Ceiling fan"/>
    <s v="Marie Whitfield"/>
    <n v="150"/>
    <n v="99"/>
    <n v="0.33999999999999997"/>
  </r>
  <r>
    <x v="1"/>
    <d v="2017-11-05T00:00:00"/>
    <s v="Iron"/>
    <s v="Richard Barr"/>
    <n v="30"/>
    <n v="28"/>
    <n v="6.6666666666666652E-2"/>
  </r>
  <r>
    <x v="2"/>
    <d v="2017-11-06T00:00:00"/>
    <s v="Iron"/>
    <s v="Francis Walsh"/>
    <n v="30"/>
    <n v="29"/>
    <n v="3.3333333333333326E-2"/>
  </r>
  <r>
    <x v="1"/>
    <d v="2017-11-06T00:00:00"/>
    <s v="Iron"/>
    <s v="David Romero"/>
    <n v="30"/>
    <n v="30"/>
    <n v="0"/>
  </r>
  <r>
    <x v="1"/>
    <d v="2017-11-07T00:00:00"/>
    <s v="Oven"/>
    <s v="David Walker"/>
    <n v="500"/>
    <n v="500"/>
    <n v="0"/>
  </r>
  <r>
    <x v="1"/>
    <d v="2017-11-07T00:00:00"/>
    <s v="Blender"/>
    <s v="Victoria Sherwin"/>
    <n v="50"/>
    <n v="46"/>
    <n v="7.999999999999996E-2"/>
  </r>
  <r>
    <x v="1"/>
    <d v="2017-11-08T00:00:00"/>
    <s v="Ceiling fan"/>
    <s v="David Power"/>
    <n v="150"/>
    <n v="146"/>
    <n v="2.6666666666666616E-2"/>
  </r>
  <r>
    <x v="3"/>
    <d v="2017-11-09T00:00:00"/>
    <s v="Coffee grinder"/>
    <s v="Michael Lauder"/>
    <n v="70"/>
    <n v="67"/>
    <n v="4.2857142857142816E-2"/>
  </r>
  <r>
    <x v="1"/>
    <d v="2017-11-11T00:00:00"/>
    <s v="Coffee grinder"/>
    <s v="Ian McCartan"/>
    <n v="70"/>
    <n v="68"/>
    <n v="2.8571428571428581E-2"/>
  </r>
  <r>
    <x v="2"/>
    <d v="2017-11-13T00:00:00"/>
    <s v="Microwave"/>
    <s v="Tessa Morrow"/>
    <n v="80"/>
    <n v="78"/>
    <n v="2.5000000000000022E-2"/>
  </r>
  <r>
    <x v="0"/>
    <d v="2017-11-13T00:00:00"/>
    <s v="Ceiling fan"/>
    <s v="Russell Thorley"/>
    <n v="150"/>
    <n v="147"/>
    <n v="2.0000000000000018E-2"/>
  </r>
  <r>
    <x v="1"/>
    <d v="2017-11-14T00:00:00"/>
    <s v="Blender"/>
    <s v="Raymond Denning"/>
    <n v="50"/>
    <n v="47"/>
    <n v="6.0000000000000053E-2"/>
  </r>
  <r>
    <x v="1"/>
    <d v="2017-11-14T00:00:00"/>
    <s v="Ceiling fan"/>
    <s v="Anthony Connolly"/>
    <n v="150"/>
    <n v="138"/>
    <n v="7.999999999999996E-2"/>
  </r>
  <r>
    <x v="1"/>
    <d v="2017-11-16T00:00:00"/>
    <s v="Air conditioner"/>
    <s v="Francis Godden"/>
    <n v="700"/>
    <n v="665"/>
    <n v="5.0000000000000044E-2"/>
  </r>
  <r>
    <x v="1"/>
    <d v="2017-11-17T00:00:00"/>
    <s v="Washing Machine"/>
    <s v="Jacqueline Clamp"/>
    <n v="800"/>
    <n v="608"/>
    <n v="0.24"/>
  </r>
  <r>
    <x v="0"/>
    <d v="2017-11-17T00:00:00"/>
    <s v="Iron"/>
    <s v="Ian Grant"/>
    <n v="30"/>
    <n v="28"/>
    <n v="6.6666666666666652E-2"/>
  </r>
  <r>
    <x v="1"/>
    <d v="2017-11-17T00:00:00"/>
    <s v="Refrigerator"/>
    <s v="Philip Dewar"/>
    <n v="1000"/>
    <n v="1000"/>
    <n v="0"/>
  </r>
  <r>
    <x v="3"/>
    <d v="2017-11-19T00:00:00"/>
    <s v="Blender"/>
    <s v="Heather McGill"/>
    <n v="50"/>
    <n v="48"/>
    <n v="4.0000000000000036E-2"/>
  </r>
  <r>
    <x v="0"/>
    <d v="2017-11-22T00:00:00"/>
    <s v="Toaster"/>
    <s v="Bruce McPhee"/>
    <n v="50"/>
    <n v="49"/>
    <n v="2.0000000000000018E-2"/>
  </r>
  <r>
    <x v="2"/>
    <d v="2017-11-22T00:00:00"/>
    <s v="Microwave"/>
    <s v="Steven Wood"/>
    <n v="80"/>
    <n v="77"/>
    <n v="3.7499999999999978E-2"/>
  </r>
  <r>
    <x v="2"/>
    <d v="2017-11-22T00:00:00"/>
    <s v="Oven"/>
    <s v="Susan Passey"/>
    <n v="500"/>
    <n v="495"/>
    <n v="1.0000000000000009E-2"/>
  </r>
  <r>
    <x v="1"/>
    <d v="2017-11-23T00:00:00"/>
    <s v="Oven"/>
    <s v="Ian Borowski"/>
    <n v="500"/>
    <n v="495"/>
    <n v="1.0000000000000009E-2"/>
  </r>
  <r>
    <x v="1"/>
    <d v="2017-11-24T00:00:00"/>
    <s v="Vacuum Cleaner"/>
    <s v="David Townsend"/>
    <n v="250"/>
    <n v="235"/>
    <n v="6.0000000000000053E-2"/>
  </r>
  <r>
    <x v="1"/>
    <d v="2017-11-24T00:00:00"/>
    <s v="Air conditioner"/>
    <s v="Maureen Reynolds"/>
    <n v="700"/>
    <n v="693"/>
    <n v="1.0000000000000009E-2"/>
  </r>
  <r>
    <x v="2"/>
    <d v="2017-11-24T00:00:00"/>
    <s v="Oven"/>
    <s v="Susan Luker"/>
    <n v="500"/>
    <n v="490"/>
    <n v="2.0000000000000018E-2"/>
  </r>
  <r>
    <x v="0"/>
    <d v="2017-11-24T00:00:00"/>
    <s v="Microwave"/>
    <s v="Lisa Manning"/>
    <n v="80"/>
    <n v="74"/>
    <n v="7.4999999999999956E-2"/>
  </r>
  <r>
    <x v="0"/>
    <d v="2017-11-25T00:00:00"/>
    <s v="Toaster"/>
    <s v="Julia Hurren"/>
    <n v="50"/>
    <n v="49"/>
    <n v="2.0000000000000018E-2"/>
  </r>
  <r>
    <x v="1"/>
    <d v="2017-11-25T00:00:00"/>
    <s v="Iron"/>
    <s v="Hin Bragg"/>
    <n v="30"/>
    <n v="27"/>
    <n v="9.9999999999999978E-2"/>
  </r>
  <r>
    <x v="1"/>
    <d v="2017-11-25T00:00:00"/>
    <s v="Ceiling fan"/>
    <s v="Chloe Lyons"/>
    <n v="150"/>
    <n v="144"/>
    <n v="4.0000000000000036E-2"/>
  </r>
  <r>
    <x v="1"/>
    <d v="2017-11-26T00:00:00"/>
    <s v="Microwave"/>
    <s v="Jacqueline Clamp"/>
    <n v="80"/>
    <n v="74"/>
    <n v="7.4999999999999956E-2"/>
  </r>
  <r>
    <x v="1"/>
    <d v="2017-11-26T00:00:00"/>
    <s v="Dishwasher"/>
    <s v="Claire Brooks"/>
    <n v="500"/>
    <n v="475"/>
    <n v="5.0000000000000044E-2"/>
  </r>
  <r>
    <x v="1"/>
    <d v="2017-11-27T00:00:00"/>
    <s v="Washing Machine"/>
    <s v="Edward Khan"/>
    <n v="800"/>
    <n v="704"/>
    <n v="0.12"/>
  </r>
  <r>
    <x v="1"/>
    <d v="2017-11-27T00:00:00"/>
    <s v="Coffee grinder"/>
    <s v="Terence Mirza"/>
    <n v="70"/>
    <n v="68"/>
    <n v="2.8571428571428581E-2"/>
  </r>
  <r>
    <x v="1"/>
    <d v="2017-11-27T00:00:00"/>
    <s v="Microwave"/>
    <s v="Nicholas Timbrell"/>
    <n v="80"/>
    <n v="78"/>
    <n v="2.5000000000000022E-2"/>
  </r>
  <r>
    <x v="3"/>
    <d v="2017-11-28T00:00:00"/>
    <s v="Coffee grinder"/>
    <s v="Matthew Crowe"/>
    <n v="70"/>
    <n v="68"/>
    <n v="2.8571428571428581E-2"/>
  </r>
  <r>
    <x v="1"/>
    <d v="2017-11-28T00:00:00"/>
    <s v="Oven"/>
    <s v="Lucy Downs"/>
    <n v="500"/>
    <n v="490"/>
    <n v="2.0000000000000018E-2"/>
  </r>
  <r>
    <x v="1"/>
    <d v="2017-11-28T00:00:00"/>
    <s v="Vacuum Cleaner"/>
    <s v="David Stewart"/>
    <n v="250"/>
    <n v="230"/>
    <n v="7.999999999999996E-2"/>
  </r>
  <r>
    <x v="3"/>
    <d v="2017-11-30T00:00:00"/>
    <s v="Air conditioner"/>
    <s v="Robin Hall"/>
    <n v="700"/>
    <n v="686"/>
    <n v="2.0000000000000018E-2"/>
  </r>
  <r>
    <x v="2"/>
    <d v="2017-11-30T00:00:00"/>
    <s v="Washing Machine"/>
    <s v="Stephen Neville"/>
    <n v="800"/>
    <n v="520"/>
    <n v="0.35"/>
  </r>
  <r>
    <x v="1"/>
    <d v="2017-11-30T00:00:00"/>
    <s v="Microwave"/>
    <s v="Jacob Percival"/>
    <n v="80"/>
    <n v="76"/>
    <n v="5.0000000000000044E-2"/>
  </r>
  <r>
    <x v="1"/>
    <d v="2017-11-30T00:00:00"/>
    <s v="Refrigerator"/>
    <s v="David Amos"/>
    <n v="1000"/>
    <n v="860"/>
    <n v="0.14000000000000001"/>
  </r>
  <r>
    <x v="2"/>
    <d v="2017-12-01T00:00:00"/>
    <s v="Washing Machine"/>
    <s v="Stuart Sykes"/>
    <n v="800"/>
    <n v="608"/>
    <n v="0.24"/>
  </r>
  <r>
    <x v="1"/>
    <d v="2017-12-03T00:00:00"/>
    <s v="Vacuum Cleaner"/>
    <s v="Golam Reid"/>
    <n v="250"/>
    <n v="245"/>
    <n v="2.0000000000000018E-2"/>
  </r>
  <r>
    <x v="3"/>
    <d v="2017-12-03T00:00:00"/>
    <s v="Blender"/>
    <s v="Margaret McGregor"/>
    <n v="50"/>
    <n v="45"/>
    <n v="9.9999999999999978E-2"/>
  </r>
  <r>
    <x v="1"/>
    <d v="2017-12-04T00:00:00"/>
    <s v="Air conditioner"/>
    <s v="Daniel Henderson"/>
    <n v="700"/>
    <n v="700"/>
    <n v="0"/>
  </r>
  <r>
    <x v="1"/>
    <d v="2017-12-05T00:00:00"/>
    <s v="Ceiling fan"/>
    <s v="Philip Collins"/>
    <n v="150"/>
    <n v="140"/>
    <n v="6.6666666666666652E-2"/>
  </r>
  <r>
    <x v="1"/>
    <d v="2017-12-06T00:00:00"/>
    <s v="Refrigerator"/>
    <s v="George Smith"/>
    <n v="1000"/>
    <n v="790"/>
    <n v="0.20999999999999996"/>
  </r>
  <r>
    <x v="1"/>
    <d v="2017-12-07T00:00:00"/>
    <s v="Air conditioner"/>
    <s v="Paul Mannion"/>
    <n v="700"/>
    <n v="686"/>
    <n v="2.0000000000000018E-2"/>
  </r>
  <r>
    <x v="3"/>
    <d v="2017-12-08T00:00:00"/>
    <s v="Dishwasher"/>
    <s v="Christina Pedley"/>
    <n v="500"/>
    <n v="470"/>
    <n v="6.0000000000000053E-2"/>
  </r>
  <r>
    <x v="2"/>
    <d v="2017-12-09T00:00:00"/>
    <s v="Vacuum Cleaner"/>
    <s v="James Gahagan"/>
    <n v="250"/>
    <n v="250"/>
    <n v="0"/>
  </r>
  <r>
    <x v="1"/>
    <d v="2017-12-09T00:00:00"/>
    <s v="Dishwasher"/>
    <s v="Daniel Henderson"/>
    <n v="500"/>
    <n v="470"/>
    <n v="6.0000000000000053E-2"/>
  </r>
  <r>
    <x v="3"/>
    <d v="2017-12-09T00:00:00"/>
    <s v="Iron"/>
    <s v="Alan Davie"/>
    <n v="30"/>
    <n v="29"/>
    <n v="3.3333333333333326E-2"/>
  </r>
  <r>
    <x v="2"/>
    <d v="2017-12-10T00:00:00"/>
    <s v="Coffee grinder"/>
    <s v="Pauline Taylor"/>
    <n v="70"/>
    <n v="69"/>
    <n v="1.4285714285714235E-2"/>
  </r>
  <r>
    <x v="1"/>
    <d v="2017-12-11T00:00:00"/>
    <s v="Toaster"/>
    <s v="Zulfiqar Mirza"/>
    <n v="50"/>
    <n v="50"/>
    <n v="0"/>
  </r>
  <r>
    <x v="1"/>
    <d v="2017-12-12T00:00:00"/>
    <s v="Ceiling fan"/>
    <s v="Rebecca Delo"/>
    <n v="150"/>
    <n v="144"/>
    <n v="4.0000000000000036E-2"/>
  </r>
  <r>
    <x v="1"/>
    <d v="2017-12-12T00:00:00"/>
    <s v="Blender"/>
    <s v="David Dorey"/>
    <n v="50"/>
    <n v="50"/>
    <n v="0"/>
  </r>
  <r>
    <x v="2"/>
    <d v="2017-12-12T00:00:00"/>
    <s v="Toaster"/>
    <s v="Andi Liu"/>
    <n v="50"/>
    <n v="50"/>
    <n v="0"/>
  </r>
  <r>
    <x v="0"/>
    <d v="2017-12-13T00:00:00"/>
    <s v="Oven"/>
    <s v="Elizabeth Holloway"/>
    <n v="500"/>
    <n v="490"/>
    <n v="2.0000000000000018E-2"/>
  </r>
  <r>
    <x v="1"/>
    <d v="2017-12-14T00:00:00"/>
    <s v="Coffee grinder"/>
    <s v="Kate Pearce"/>
    <n v="70"/>
    <n v="64"/>
    <n v="8.5714285714285743E-2"/>
  </r>
  <r>
    <x v="2"/>
    <d v="2017-12-14T00:00:00"/>
    <s v="Oven"/>
    <s v="Mark Towey"/>
    <n v="500"/>
    <n v="495"/>
    <n v="1.0000000000000009E-2"/>
  </r>
  <r>
    <x v="1"/>
    <d v="2017-12-16T00:00:00"/>
    <s v="Toaster"/>
    <s v="Janet Ward"/>
    <n v="50"/>
    <n v="47"/>
    <n v="6.0000000000000053E-2"/>
  </r>
  <r>
    <x v="2"/>
    <d v="2017-12-17T00:00:00"/>
    <s v="Ceiling fan"/>
    <s v="Alice Canning"/>
    <n v="150"/>
    <n v="138"/>
    <n v="7.999999999999996E-2"/>
  </r>
  <r>
    <x v="1"/>
    <d v="2017-12-17T00:00:00"/>
    <s v="Oven"/>
    <s v="Brenda Lightfoot"/>
    <n v="500"/>
    <n v="500"/>
    <n v="0"/>
  </r>
  <r>
    <x v="3"/>
    <d v="2017-12-18T00:00:00"/>
    <s v="Washing Machine"/>
    <s v="John Osborne"/>
    <n v="800"/>
    <n v="632"/>
    <n v="0.20999999999999996"/>
  </r>
  <r>
    <x v="1"/>
    <d v="2017-12-19T00:00:00"/>
    <s v="Microwave"/>
    <s v="Susan Goude"/>
    <n v="80"/>
    <n v="80"/>
    <n v="0"/>
  </r>
  <r>
    <x v="1"/>
    <d v="2017-12-19T00:00:00"/>
    <s v="Oven"/>
    <s v="David Townsend"/>
    <n v="500"/>
    <n v="495"/>
    <n v="1.0000000000000009E-2"/>
  </r>
  <r>
    <x v="1"/>
    <d v="2017-12-19T00:00:00"/>
    <s v="Microwave"/>
    <s v="Raymond Denning"/>
    <n v="80"/>
    <n v="78"/>
    <n v="2.5000000000000022E-2"/>
  </r>
  <r>
    <x v="2"/>
    <d v="2017-12-20T00:00:00"/>
    <s v="Refrigerator"/>
    <s v="Paul Rule"/>
    <n v="1000"/>
    <n v="500"/>
    <n v="0.5"/>
  </r>
  <r>
    <x v="3"/>
    <d v="2017-12-20T00:00:00"/>
    <s v="Blender"/>
    <s v="Alison Storey"/>
    <n v="50"/>
    <n v="50"/>
    <n v="0"/>
  </r>
  <r>
    <x v="0"/>
    <d v="2017-12-24T00:00:00"/>
    <s v="Ceiling fan"/>
    <s v="Rachel Howard"/>
    <n v="150"/>
    <n v="135"/>
    <n v="9.9999999999999978E-2"/>
  </r>
  <r>
    <x v="0"/>
    <d v="2017-12-25T00:00:00"/>
    <s v="Iron"/>
    <s v="Lisa Manning"/>
    <n v="30"/>
    <n v="27"/>
    <n v="9.9999999999999978E-2"/>
  </r>
  <r>
    <x v="3"/>
    <d v="2017-12-25T00:00:00"/>
    <s v="Vacuum Cleaner"/>
    <s v="Robin Hall"/>
    <n v="250"/>
    <n v="235"/>
    <n v="6.0000000000000053E-2"/>
  </r>
  <r>
    <x v="1"/>
    <d v="2017-12-26T00:00:00"/>
    <s v="Ceiling fan"/>
    <s v="John Bond"/>
    <n v="150"/>
    <n v="143"/>
    <n v="4.6666666666666634E-2"/>
  </r>
  <r>
    <x v="1"/>
    <d v="2017-12-27T00:00:00"/>
    <s v="Dishwasher"/>
    <s v="Tony Green"/>
    <n v="500"/>
    <n v="480"/>
    <n v="4.0000000000000036E-2"/>
  </r>
  <r>
    <x v="2"/>
    <d v="2017-12-27T00:00:00"/>
    <s v="Toaster"/>
    <s v="Johanna Mirza"/>
    <n v="50"/>
    <n v="48"/>
    <n v="4.0000000000000036E-2"/>
  </r>
  <r>
    <x v="0"/>
    <d v="2017-12-30T00:00:00"/>
    <s v="Ceiling fan"/>
    <s v="Cheryl Tubbs"/>
    <n v="150"/>
    <n v="140"/>
    <n v="6.6666666666666652E-2"/>
  </r>
  <r>
    <x v="0"/>
    <d v="2017-12-30T00:00:00"/>
    <s v="Washing Machine"/>
    <s v="Basil Nolan"/>
    <n v="800"/>
    <n v="488"/>
    <n v="0.39"/>
  </r>
  <r>
    <x v="1"/>
    <d v="2017-12-30T00:00:00"/>
    <s v="Dishwasher"/>
    <s v="Nicola Williams"/>
    <n v="500"/>
    <n v="475"/>
    <n v="5.0000000000000044E-2"/>
  </r>
  <r>
    <x v="2"/>
    <d v="2018-01-01T00:00:00"/>
    <s v="Air conditioner"/>
    <s v="Abdul Amos"/>
    <n v="700"/>
    <n v="658"/>
    <n v="6.0000000000000053E-2"/>
  </r>
  <r>
    <x v="2"/>
    <d v="2018-01-02T00:00:00"/>
    <s v="Oven"/>
    <s v="John Jenkins"/>
    <n v="500"/>
    <n v="490"/>
    <n v="2.0000000000000018E-2"/>
  </r>
  <r>
    <x v="3"/>
    <d v="2018-01-05T00:00:00"/>
    <s v="Iron"/>
    <s v="Arthur Carley"/>
    <n v="30"/>
    <n v="26"/>
    <n v="0.1333333333333333"/>
  </r>
  <r>
    <x v="1"/>
    <d v="2018-01-05T00:00:00"/>
    <s v="Coffee grinder"/>
    <s v="Alan Grant"/>
    <n v="70"/>
    <n v="69"/>
    <n v="1.4285714285714235E-2"/>
  </r>
  <r>
    <x v="1"/>
    <d v="2018-01-05T00:00:00"/>
    <s v="Refrigerator"/>
    <s v="Pauline Pluck"/>
    <n v="1000"/>
    <n v="950"/>
    <n v="5.0000000000000044E-2"/>
  </r>
  <r>
    <x v="1"/>
    <d v="2018-01-06T00:00:00"/>
    <s v="Blender"/>
    <s v="Christopher Lloyd"/>
    <n v="50"/>
    <n v="31"/>
    <n v="0.38"/>
  </r>
  <r>
    <x v="3"/>
    <d v="2018-01-06T00:00:00"/>
    <s v="Oven"/>
    <s v="Colin Matthews"/>
    <n v="500"/>
    <n v="500"/>
    <n v="0"/>
  </r>
  <r>
    <x v="3"/>
    <d v="2018-01-08T00:00:00"/>
    <s v="Ceiling fan"/>
    <s v="Brian Clarke"/>
    <n v="150"/>
    <n v="131"/>
    <n v="0.12666666666666671"/>
  </r>
  <r>
    <x v="1"/>
    <d v="2018-01-10T00:00:00"/>
    <s v="Blender"/>
    <s v="Danny Brooks"/>
    <n v="50"/>
    <n v="45"/>
    <n v="9.9999999999999978E-2"/>
  </r>
  <r>
    <x v="2"/>
    <d v="2018-01-11T00:00:00"/>
    <s v="Oven"/>
    <s v="David Gow"/>
    <n v="500"/>
    <n v="495"/>
    <n v="1.0000000000000009E-2"/>
  </r>
  <r>
    <x v="3"/>
    <d v="2018-01-11T00:00:00"/>
    <s v="Oven"/>
    <s v="Amelia Scott"/>
    <n v="500"/>
    <n v="495"/>
    <n v="1.0000000000000009E-2"/>
  </r>
  <r>
    <x v="0"/>
    <d v="2018-01-12T00:00:00"/>
    <s v="Blender"/>
    <s v="Stephen Carlin"/>
    <n v="50"/>
    <n v="44"/>
    <n v="0.12"/>
  </r>
  <r>
    <x v="2"/>
    <d v="2018-01-12T00:00:00"/>
    <s v="Iron"/>
    <s v="Paul Power"/>
    <n v="30"/>
    <n v="26"/>
    <n v="0.1333333333333333"/>
  </r>
  <r>
    <x v="0"/>
    <d v="2018-01-12T00:00:00"/>
    <s v="Oven"/>
    <s v="Nicola Nathan"/>
    <n v="500"/>
    <n v="490"/>
    <n v="2.0000000000000018E-2"/>
  </r>
  <r>
    <x v="1"/>
    <d v="2018-01-13T00:00:00"/>
    <s v="Vacuum Cleaner"/>
    <s v="Andrew Hirst"/>
    <n v="250"/>
    <n v="220"/>
    <n v="0.12"/>
  </r>
  <r>
    <x v="0"/>
    <d v="2018-01-13T00:00:00"/>
    <s v="Oven"/>
    <s v="Richard Foy"/>
    <n v="500"/>
    <n v="490"/>
    <n v="2.0000000000000018E-2"/>
  </r>
  <r>
    <x v="1"/>
    <d v="2018-01-14T00:00:00"/>
    <s v="Oven"/>
    <s v="Ian McCartan"/>
    <n v="500"/>
    <n v="500"/>
    <n v="0"/>
  </r>
  <r>
    <x v="0"/>
    <d v="2018-01-14T00:00:00"/>
    <s v="Toaster"/>
    <s v="Christopher Cresswell"/>
    <n v="50"/>
    <n v="46"/>
    <n v="7.999999999999996E-2"/>
  </r>
  <r>
    <x v="2"/>
    <d v="2018-01-15T00:00:00"/>
    <s v="Microwave"/>
    <s v="Nicholas Goude"/>
    <n v="80"/>
    <n v="74"/>
    <n v="7.4999999999999956E-2"/>
  </r>
  <r>
    <x v="1"/>
    <d v="2018-01-15T00:00:00"/>
    <s v="Refrigerator"/>
    <s v="Robert Brook"/>
    <n v="1000"/>
    <n v="970"/>
    <n v="3.0000000000000027E-2"/>
  </r>
  <r>
    <x v="1"/>
    <d v="2018-01-15T00:00:00"/>
    <s v="Blender"/>
    <s v="Ian McCartan"/>
    <n v="50"/>
    <n v="45"/>
    <n v="9.9999999999999978E-2"/>
  </r>
  <r>
    <x v="1"/>
    <d v="2018-01-16T00:00:00"/>
    <s v="Blender"/>
    <s v="Alison Younger"/>
    <n v="50"/>
    <n v="43"/>
    <n v="0.14000000000000001"/>
  </r>
  <r>
    <x v="3"/>
    <d v="2018-01-16T00:00:00"/>
    <s v="Ceiling fan"/>
    <s v="Robert Salisbury"/>
    <n v="150"/>
    <n v="128"/>
    <n v="0.14666666666666661"/>
  </r>
  <r>
    <x v="1"/>
    <d v="2018-01-17T00:00:00"/>
    <s v="Dishwasher"/>
    <s v="Bryan Clement"/>
    <n v="500"/>
    <n v="445"/>
    <n v="0.10999999999999999"/>
  </r>
  <r>
    <x v="3"/>
    <d v="2018-01-19T00:00:00"/>
    <s v="Oven"/>
    <s v="Gillan Clark"/>
    <n v="500"/>
    <n v="495"/>
    <n v="1.0000000000000009E-2"/>
  </r>
  <r>
    <x v="1"/>
    <d v="2018-01-20T00:00:00"/>
    <s v="Vacuum Cleaner"/>
    <s v="Robert Reed"/>
    <n v="250"/>
    <n v="220"/>
    <n v="0.12"/>
  </r>
  <r>
    <x v="2"/>
    <d v="2018-01-21T00:00:00"/>
    <s v="Coffee grinder"/>
    <s v="Glen Campbell"/>
    <n v="70"/>
    <n v="64"/>
    <n v="8.5714285714285743E-2"/>
  </r>
  <r>
    <x v="1"/>
    <d v="2018-01-21T00:00:00"/>
    <s v="Toaster"/>
    <s v="Mark Buntain"/>
    <n v="50"/>
    <n v="47"/>
    <n v="6.0000000000000053E-2"/>
  </r>
  <r>
    <x v="0"/>
    <d v="2018-01-21T00:00:00"/>
    <s v="Air conditioner"/>
    <s v="Bruce McPhee"/>
    <n v="700"/>
    <n v="602"/>
    <n v="0.14000000000000001"/>
  </r>
  <r>
    <x v="3"/>
    <d v="2018-01-23T00:00:00"/>
    <s v="Air conditioner"/>
    <s v="Robert Tattersall"/>
    <n v="700"/>
    <n v="609"/>
    <n v="0.13"/>
  </r>
  <r>
    <x v="1"/>
    <d v="2018-01-23T00:00:00"/>
    <s v="Blender"/>
    <s v="Ian Borowski"/>
    <n v="50"/>
    <n v="50"/>
    <n v="0"/>
  </r>
  <r>
    <x v="3"/>
    <d v="2018-01-24T00:00:00"/>
    <s v="Dishwasher"/>
    <s v="Christina Pedley"/>
    <n v="500"/>
    <n v="495"/>
    <n v="1.0000000000000009E-2"/>
  </r>
  <r>
    <x v="1"/>
    <d v="2018-01-25T00:00:00"/>
    <s v="Vacuum Cleaner"/>
    <s v="David Townsend"/>
    <n v="250"/>
    <n v="213"/>
    <n v="0.14800000000000002"/>
  </r>
  <r>
    <x v="1"/>
    <d v="2018-01-25T00:00:00"/>
    <s v="Refrigerator"/>
    <s v="Harold Charters"/>
    <n v="1000"/>
    <n v="690"/>
    <n v="0.31000000000000005"/>
  </r>
  <r>
    <x v="1"/>
    <d v="2018-01-26T00:00:00"/>
    <s v="Coffee grinder"/>
    <s v="Stephen Nolan"/>
    <n v="70"/>
    <n v="68"/>
    <n v="2.8571428571428581E-2"/>
  </r>
  <r>
    <x v="1"/>
    <d v="2018-01-26T00:00:00"/>
    <s v="Air conditioner"/>
    <s v="Valerie Pereira"/>
    <n v="700"/>
    <n v="623"/>
    <n v="0.10999999999999999"/>
  </r>
  <r>
    <x v="3"/>
    <d v="2018-01-26T00:00:00"/>
    <s v="Oven"/>
    <s v="Douglas Davies"/>
    <n v="500"/>
    <n v="500"/>
    <n v="0"/>
  </r>
  <r>
    <x v="1"/>
    <d v="2018-01-27T00:00:00"/>
    <s v="Microwave"/>
    <s v="Raymond Denning"/>
    <n v="80"/>
    <n v="70"/>
    <n v="0.125"/>
  </r>
  <r>
    <x v="1"/>
    <d v="2018-01-28T00:00:00"/>
    <s v="Refrigerator"/>
    <s v="Noel Hardy"/>
    <n v="1000"/>
    <n v="750"/>
    <n v="0.25"/>
  </r>
  <r>
    <x v="2"/>
    <d v="2018-01-28T00:00:00"/>
    <s v="Microwave"/>
    <s v="Geoffrey Patel"/>
    <n v="80"/>
    <n v="80"/>
    <n v="0"/>
  </r>
  <r>
    <x v="2"/>
    <d v="2018-01-29T00:00:00"/>
    <s v="Refrigerator"/>
    <s v="Russell Wood"/>
    <n v="1000"/>
    <n v="790"/>
    <n v="0.20999999999999996"/>
  </r>
  <r>
    <x v="1"/>
    <d v="2018-01-29T00:00:00"/>
    <s v="Dishwasher"/>
    <s v="Geoffrey Shiner"/>
    <n v="500"/>
    <n v="490"/>
    <n v="2.0000000000000018E-2"/>
  </r>
  <r>
    <x v="0"/>
    <d v="2018-01-30T00:00:00"/>
    <s v="Blender"/>
    <s v="Malcolm Griffith"/>
    <n v="50"/>
    <n v="43"/>
    <n v="0.14000000000000001"/>
  </r>
  <r>
    <x v="1"/>
    <d v="2018-02-01T00:00:00"/>
    <s v="Ceiling fan"/>
    <s v="Nicola Rea"/>
    <n v="150"/>
    <n v="143"/>
    <n v="4.6666666666666634E-2"/>
  </r>
  <r>
    <x v="1"/>
    <d v="2018-02-01T00:00:00"/>
    <s v="Toaster"/>
    <s v="Howard Jones"/>
    <n v="50"/>
    <n v="47"/>
    <n v="6.0000000000000053E-2"/>
  </r>
  <r>
    <x v="3"/>
    <d v="2018-02-01T00:00:00"/>
    <s v="Toaster"/>
    <s v="Robert Salisbury"/>
    <n v="50"/>
    <n v="50"/>
    <n v="0"/>
  </r>
  <r>
    <x v="2"/>
    <d v="2018-02-02T00:00:00"/>
    <s v="Coffee grinder"/>
    <s v="Kenneth Walter"/>
    <n v="70"/>
    <n v="69"/>
    <n v="1.4285714285714235E-2"/>
  </r>
  <r>
    <x v="2"/>
    <d v="2018-02-03T00:00:00"/>
    <s v="Vacuum Cleaner"/>
    <s v="Glenys Raymond"/>
    <n v="250"/>
    <n v="250"/>
    <n v="0"/>
  </r>
  <r>
    <x v="3"/>
    <d v="2018-02-03T00:00:00"/>
    <s v="Iron"/>
    <s v="James Bard"/>
    <n v="30"/>
    <n v="30"/>
    <n v="0"/>
  </r>
  <r>
    <x v="2"/>
    <d v="2018-02-04T00:00:00"/>
    <s v="Oven"/>
    <s v="Michael Bell"/>
    <n v="500"/>
    <n v="500"/>
    <n v="0"/>
  </r>
  <r>
    <x v="1"/>
    <d v="2018-02-04T00:00:00"/>
    <s v="Iron"/>
    <s v="Robert Payne"/>
    <n v="30"/>
    <n v="29"/>
    <n v="3.3333333333333326E-2"/>
  </r>
  <r>
    <x v="3"/>
    <d v="2018-02-04T00:00:00"/>
    <s v="Toaster"/>
    <s v="Douglas Davies"/>
    <n v="50"/>
    <n v="45"/>
    <n v="9.9999999999999978E-2"/>
  </r>
  <r>
    <x v="1"/>
    <d v="2018-02-06T00:00:00"/>
    <s v="Washing Machine"/>
    <s v="David Townsend"/>
    <n v="800"/>
    <n v="760"/>
    <n v="5.0000000000000044E-2"/>
  </r>
  <r>
    <x v="2"/>
    <d v="2018-02-08T00:00:00"/>
    <s v="Toaster"/>
    <s v="Alastair Mills"/>
    <n v="50"/>
    <n v="17"/>
    <n v="0.65999999999999992"/>
  </r>
  <r>
    <x v="1"/>
    <d v="2018-02-09T00:00:00"/>
    <s v="Dishwasher"/>
    <s v="David Romero"/>
    <n v="500"/>
    <n v="100"/>
    <n v="0.8"/>
  </r>
  <r>
    <x v="1"/>
    <d v="2018-02-09T00:00:00"/>
    <s v="Vacuum Cleaner"/>
    <s v="Lucy Downs"/>
    <n v="250"/>
    <n v="243"/>
    <n v="2.8000000000000025E-2"/>
  </r>
  <r>
    <x v="1"/>
    <d v="2018-02-11T00:00:00"/>
    <s v="Air conditioner"/>
    <s v="Geoffrey Shiner"/>
    <n v="700"/>
    <n v="679"/>
    <n v="3.0000000000000027E-2"/>
  </r>
  <r>
    <x v="1"/>
    <d v="2018-02-12T00:00:00"/>
    <s v="Toaster"/>
    <s v="Ketan Bryan"/>
    <n v="50"/>
    <n v="43"/>
    <n v="0.14000000000000001"/>
  </r>
  <r>
    <x v="3"/>
    <d v="2018-02-13T00:00:00"/>
    <s v="Iron"/>
    <s v="Lesleyann Pope"/>
    <n v="30"/>
    <n v="27"/>
    <n v="9.9999999999999978E-2"/>
  </r>
  <r>
    <x v="1"/>
    <d v="2018-02-13T00:00:00"/>
    <s v="Microwave"/>
    <s v="Gary Mistry"/>
    <n v="80"/>
    <n v="69"/>
    <n v="0.13749999999999996"/>
  </r>
  <r>
    <x v="1"/>
    <d v="2018-02-13T00:00:00"/>
    <s v="Coffee grinder"/>
    <s v="Nicholas Holloway"/>
    <n v="70"/>
    <n v="68"/>
    <n v="2.8571428571428581E-2"/>
  </r>
  <r>
    <x v="3"/>
    <d v="2018-02-13T00:00:00"/>
    <s v="Ceiling fan"/>
    <s v="Simon Hirst"/>
    <n v="150"/>
    <n v="147"/>
    <n v="2.0000000000000018E-2"/>
  </r>
  <r>
    <x v="1"/>
    <d v="2018-02-13T00:00:00"/>
    <s v="Oven"/>
    <s v="John Gunter"/>
    <n v="500"/>
    <n v="495"/>
    <n v="1.0000000000000009E-2"/>
  </r>
  <r>
    <x v="3"/>
    <d v="2018-02-13T00:00:00"/>
    <s v="Air conditioner"/>
    <s v="Alexandra Mukherjee"/>
    <n v="700"/>
    <n v="602"/>
    <n v="0.14000000000000001"/>
  </r>
  <r>
    <x v="2"/>
    <d v="2018-02-14T00:00:00"/>
    <s v="Washing Machine"/>
    <s v="Tessa Morrow"/>
    <n v="800"/>
    <n v="480"/>
    <n v="0.4"/>
  </r>
  <r>
    <x v="1"/>
    <d v="2018-02-16T00:00:00"/>
    <s v="Toaster"/>
    <s v="Constance Tidey"/>
    <n v="50"/>
    <n v="49"/>
    <n v="2.0000000000000018E-2"/>
  </r>
  <r>
    <x v="1"/>
    <d v="2018-02-17T00:00:00"/>
    <s v="Washing Machine"/>
    <s v="Alexandra Wright"/>
    <n v="800"/>
    <n v="664"/>
    <n v="0.17000000000000004"/>
  </r>
  <r>
    <x v="1"/>
    <d v="2018-02-17T00:00:00"/>
    <s v="Washing Machine"/>
    <s v="Kate Pearce"/>
    <n v="800"/>
    <n v="440"/>
    <n v="0.44999999999999996"/>
  </r>
  <r>
    <x v="3"/>
    <d v="2018-02-19T00:00:00"/>
    <s v="Blender"/>
    <s v="Michael Patel"/>
    <n v="50"/>
    <n v="50"/>
    <n v="0"/>
  </r>
  <r>
    <x v="1"/>
    <d v="2018-02-19T00:00:00"/>
    <s v="Dishwasher"/>
    <s v="Maureen Haymes"/>
    <n v="500"/>
    <n v="435"/>
    <n v="0.13"/>
  </r>
  <r>
    <x v="3"/>
    <d v="2018-02-19T00:00:00"/>
    <s v="Ceiling fan"/>
    <s v="Ronnette Stocks"/>
    <n v="150"/>
    <n v="137"/>
    <n v="8.666666666666667E-2"/>
  </r>
  <r>
    <x v="1"/>
    <d v="2018-02-20T00:00:00"/>
    <s v="Oven"/>
    <s v="Susan Carley"/>
    <n v="500"/>
    <n v="495"/>
    <n v="1.0000000000000009E-2"/>
  </r>
  <r>
    <x v="1"/>
    <d v="2018-02-20T00:00:00"/>
    <s v="Washing Machine"/>
    <s v="Kevin Ross"/>
    <n v="800"/>
    <n v="472"/>
    <n v="0.41000000000000003"/>
  </r>
  <r>
    <x v="2"/>
    <d v="2018-02-21T00:00:00"/>
    <s v="Oven"/>
    <s v="Michelle Murray"/>
    <n v="500"/>
    <n v="500"/>
    <n v="0"/>
  </r>
  <r>
    <x v="3"/>
    <d v="2018-02-22T00:00:00"/>
    <s v="Microwave"/>
    <s v="Michael Patel"/>
    <n v="80"/>
    <n v="80"/>
    <n v="0"/>
  </r>
  <r>
    <x v="2"/>
    <d v="2018-02-23T00:00:00"/>
    <s v="Vacuum Cleaner"/>
    <s v="Denise Clark"/>
    <n v="250"/>
    <n v="250"/>
    <n v="0"/>
  </r>
  <r>
    <x v="1"/>
    <d v="2018-02-24T00:00:00"/>
    <s v="Dishwasher"/>
    <s v="Lucy Downs"/>
    <n v="500"/>
    <n v="455"/>
    <n v="8.9999999999999969E-2"/>
  </r>
  <r>
    <x v="0"/>
    <d v="2018-02-26T00:00:00"/>
    <s v="Vacuum Cleaner"/>
    <s v="Ronald Rowlands"/>
    <n v="250"/>
    <n v="235"/>
    <n v="6.0000000000000053E-2"/>
  </r>
  <r>
    <x v="1"/>
    <d v="2018-03-02T00:00:00"/>
    <s v="Ceiling fan"/>
    <s v="Jesus Timmins"/>
    <n v="150"/>
    <n v="135"/>
    <n v="9.9999999999999978E-2"/>
  </r>
  <r>
    <x v="1"/>
    <d v="2018-03-04T00:00:00"/>
    <s v="Air conditioner"/>
    <s v="Zhan Whitfield"/>
    <n v="700"/>
    <n v="686"/>
    <n v="2.0000000000000018E-2"/>
  </r>
  <r>
    <x v="2"/>
    <d v="2018-03-04T00:00:00"/>
    <s v="Coffee grinder"/>
    <s v="Valerie Hook"/>
    <n v="70"/>
    <n v="69"/>
    <n v="1.4285714285714235E-2"/>
  </r>
  <r>
    <x v="1"/>
    <d v="2018-03-04T00:00:00"/>
    <s v="Oven"/>
    <s v="Paul Drage"/>
    <n v="500"/>
    <n v="495"/>
    <n v="1.0000000000000009E-2"/>
  </r>
  <r>
    <x v="0"/>
    <d v="2018-03-05T00:00:00"/>
    <s v="Vacuum Cleaner"/>
    <s v="Stuart Brown"/>
    <n v="250"/>
    <n v="248"/>
    <n v="8.0000000000000071E-3"/>
  </r>
  <r>
    <x v="0"/>
    <d v="2018-03-08T00:00:00"/>
    <s v="Oven"/>
    <s v="Stephen Smith"/>
    <n v="500"/>
    <n v="490"/>
    <n v="2.0000000000000018E-2"/>
  </r>
  <r>
    <x v="1"/>
    <d v="2018-03-08T00:00:00"/>
    <s v="Air conditioner"/>
    <s v="Frances Weller"/>
    <n v="700"/>
    <n v="609"/>
    <n v="0.13"/>
  </r>
  <r>
    <x v="2"/>
    <d v="2018-03-09T00:00:00"/>
    <s v="Refrigerator"/>
    <s v="Martin Birch"/>
    <n v="1000"/>
    <n v="780"/>
    <n v="0.21999999999999997"/>
  </r>
  <r>
    <x v="2"/>
    <d v="2018-03-10T00:00:00"/>
    <s v="Blender"/>
    <s v="Trudi Griffin"/>
    <n v="50"/>
    <n v="48"/>
    <n v="4.0000000000000036E-2"/>
  </r>
  <r>
    <x v="1"/>
    <d v="2018-03-10T00:00:00"/>
    <s v="Ceiling fan"/>
    <s v="Zulfiqar Mirza"/>
    <n v="150"/>
    <n v="143"/>
    <n v="4.6666666666666634E-2"/>
  </r>
  <r>
    <x v="1"/>
    <d v="2018-03-14T00:00:00"/>
    <s v="Iron"/>
    <s v="Penelope Freeland"/>
    <n v="30"/>
    <n v="26"/>
    <n v="0.1333333333333333"/>
  </r>
  <r>
    <x v="3"/>
    <d v="2018-03-14T00:00:00"/>
    <s v="Oven"/>
    <s v="John Bull"/>
    <n v="500"/>
    <n v="490"/>
    <n v="2.0000000000000018E-2"/>
  </r>
  <r>
    <x v="0"/>
    <d v="2018-03-14T00:00:00"/>
    <s v="Ceiling fan"/>
    <s v="Naeem Perry"/>
    <n v="150"/>
    <n v="128"/>
    <n v="0.14666666666666661"/>
  </r>
  <r>
    <x v="3"/>
    <d v="2018-03-14T00:00:00"/>
    <s v="Washing Machine"/>
    <s v="Harold Green"/>
    <n v="800"/>
    <n v="464"/>
    <n v="0.42000000000000004"/>
  </r>
  <r>
    <x v="1"/>
    <d v="2018-03-15T00:00:00"/>
    <s v="Air conditioner"/>
    <s v="Paul Long"/>
    <n v="700"/>
    <n v="616"/>
    <n v="0.12"/>
  </r>
  <r>
    <x v="2"/>
    <d v="2018-03-16T00:00:00"/>
    <s v="Microwave"/>
    <s v="Christopher Snape"/>
    <n v="80"/>
    <n v="79"/>
    <n v="1.2499999999999956E-2"/>
  </r>
  <r>
    <x v="2"/>
    <d v="2018-03-16T00:00:00"/>
    <s v="Refrigerator"/>
    <s v="Susan Luker"/>
    <n v="1000"/>
    <n v="930"/>
    <n v="6.9999999999999951E-2"/>
  </r>
  <r>
    <x v="1"/>
    <d v="2018-03-16T00:00:00"/>
    <s v="Air conditioner"/>
    <s v="Martin Mishra"/>
    <n v="700"/>
    <n v="623"/>
    <n v="0.10999999999999999"/>
  </r>
  <r>
    <x v="3"/>
    <d v="2018-03-17T00:00:00"/>
    <s v="Oven"/>
    <s v="Ron Goodman"/>
    <n v="500"/>
    <n v="490"/>
    <n v="2.0000000000000018E-2"/>
  </r>
  <r>
    <x v="2"/>
    <d v="2018-03-17T00:00:00"/>
    <s v="Dishwasher"/>
    <s v="Donald Higgs"/>
    <n v="500"/>
    <n v="435"/>
    <n v="0.13"/>
  </r>
  <r>
    <x v="0"/>
    <d v="2018-03-19T00:00:00"/>
    <s v="Oven"/>
    <s v="Russell Thorley"/>
    <n v="500"/>
    <n v="490"/>
    <n v="2.0000000000000018E-2"/>
  </r>
  <r>
    <x v="2"/>
    <d v="2018-03-21T00:00:00"/>
    <s v="Blender"/>
    <s v="Roy Johnson"/>
    <n v="50"/>
    <n v="43"/>
    <n v="0.14000000000000001"/>
  </r>
  <r>
    <x v="1"/>
    <d v="2018-03-21T00:00:00"/>
    <s v="Iron"/>
    <s v="Roy Nunes"/>
    <n v="30"/>
    <n v="29"/>
    <n v="3.3333333333333326E-2"/>
  </r>
  <r>
    <x v="1"/>
    <d v="2018-03-22T00:00:00"/>
    <s v="Oven"/>
    <s v="James Carley"/>
    <n v="500"/>
    <n v="495"/>
    <n v="1.0000000000000009E-2"/>
  </r>
  <r>
    <x v="0"/>
    <d v="2018-03-23T00:00:00"/>
    <s v="Iron"/>
    <s v="Ronald Curtis"/>
    <n v="30"/>
    <n v="29"/>
    <n v="3.3333333333333326E-2"/>
  </r>
  <r>
    <x v="2"/>
    <d v="2018-03-23T00:00:00"/>
    <s v="Ceiling fan"/>
    <s v="Gillian Harris"/>
    <n v="150"/>
    <n v="128"/>
    <n v="0.14666666666666661"/>
  </r>
  <r>
    <x v="2"/>
    <d v="2018-03-25T00:00:00"/>
    <s v="Iron"/>
    <s v="Michael Bell"/>
    <n v="30"/>
    <n v="26"/>
    <n v="0.1333333333333333"/>
  </r>
  <r>
    <x v="1"/>
    <d v="2018-03-25T00:00:00"/>
    <s v="Microwave"/>
    <s v="Alan Grant"/>
    <n v="80"/>
    <n v="78"/>
    <n v="2.5000000000000022E-2"/>
  </r>
  <r>
    <x v="1"/>
    <d v="2018-03-25T00:00:00"/>
    <s v="Washing Machine"/>
    <s v="Frances Weller"/>
    <n v="800"/>
    <n v="496"/>
    <n v="0.38"/>
  </r>
  <r>
    <x v="2"/>
    <d v="2018-03-26T00:00:00"/>
    <s v="Coffee grinder"/>
    <s v="Jill Thompson"/>
    <n v="70"/>
    <n v="64"/>
    <n v="8.5714285714285743E-2"/>
  </r>
  <r>
    <x v="2"/>
    <d v="2018-03-26T00:00:00"/>
    <s v="Refrigerator"/>
    <s v="Roger Scott"/>
    <n v="1000"/>
    <n v="530"/>
    <n v="0.47"/>
  </r>
  <r>
    <x v="1"/>
    <d v="2018-03-29T00:00:00"/>
    <s v="Washing Machine"/>
    <s v="Christopher Hurren"/>
    <n v="800"/>
    <n v="520"/>
    <n v="0.35"/>
  </r>
  <r>
    <x v="2"/>
    <d v="2018-03-30T00:00:00"/>
    <s v="Blender"/>
    <s v="Jonathan Will"/>
    <n v="50"/>
    <n v="47"/>
    <n v="6.0000000000000053E-2"/>
  </r>
  <r>
    <x v="2"/>
    <d v="2018-03-30T00:00:00"/>
    <s v="Microwave"/>
    <s v="Tracy Stanley"/>
    <n v="80"/>
    <n v="80"/>
    <n v="0"/>
  </r>
  <r>
    <x v="1"/>
    <d v="2018-03-31T00:00:00"/>
    <s v="Blender"/>
    <s v="Heather Murray"/>
    <n v="50"/>
    <n v="50"/>
    <n v="0"/>
  </r>
  <r>
    <x v="3"/>
    <d v="2018-03-31T00:00:00"/>
    <s v="Washing Machine"/>
    <s v="Sarah Houghton"/>
    <n v="800"/>
    <n v="616"/>
    <n v="0.22999999999999998"/>
  </r>
  <r>
    <x v="0"/>
    <d v="2018-04-01T00:00:00"/>
    <s v="Air conditioner"/>
    <s v="Antony Westlake"/>
    <n v="700"/>
    <n v="693"/>
    <n v="1.0000000000000009E-2"/>
  </r>
  <r>
    <x v="1"/>
    <d v="2018-04-01T00:00:00"/>
    <s v="Blender"/>
    <s v="John Barnett"/>
    <n v="50"/>
    <n v="48"/>
    <n v="4.0000000000000036E-2"/>
  </r>
  <r>
    <x v="3"/>
    <d v="2018-04-01T00:00:00"/>
    <s v="Blender"/>
    <s v="Robert Salisbury"/>
    <n v="50"/>
    <n v="48"/>
    <n v="4.0000000000000036E-2"/>
  </r>
  <r>
    <x v="0"/>
    <d v="2018-04-01T00:00:00"/>
    <s v="Washing Machine"/>
    <s v="Julia Hammond"/>
    <n v="800"/>
    <n v="640"/>
    <n v="0.19999999999999996"/>
  </r>
  <r>
    <x v="1"/>
    <d v="2018-04-02T00:00:00"/>
    <s v="Washing Machine"/>
    <s v="Susan Reay"/>
    <n v="800"/>
    <n v="664"/>
    <n v="0.17000000000000004"/>
  </r>
  <r>
    <x v="2"/>
    <d v="2018-04-04T00:00:00"/>
    <s v="Vacuum Cleaner"/>
    <s v="Gary Shaw"/>
    <n v="250"/>
    <n v="238"/>
    <n v="4.8000000000000043E-2"/>
  </r>
  <r>
    <x v="0"/>
    <d v="2018-04-04T00:00:00"/>
    <s v="Refrigerator"/>
    <s v="Catherine Rahman"/>
    <n v="1000"/>
    <n v="720"/>
    <n v="0.28000000000000003"/>
  </r>
  <r>
    <x v="1"/>
    <d v="2018-04-04T00:00:00"/>
    <s v="Coffee grinder"/>
    <s v="Darren Brooks"/>
    <n v="70"/>
    <n v="69"/>
    <n v="1.4285714285714235E-2"/>
  </r>
  <r>
    <x v="0"/>
    <d v="2018-04-05T00:00:00"/>
    <s v="Coffee grinder"/>
    <s v="Richard Allnutt"/>
    <n v="70"/>
    <n v="61"/>
    <n v="0.12857142857142856"/>
  </r>
  <r>
    <x v="3"/>
    <d v="2018-04-07T00:00:00"/>
    <s v="Toaster"/>
    <s v="Gary Acheampong"/>
    <n v="50"/>
    <n v="49"/>
    <n v="2.0000000000000018E-2"/>
  </r>
  <r>
    <x v="2"/>
    <d v="2018-04-08T00:00:00"/>
    <s v="Refrigerator"/>
    <s v="Neil McAvoy"/>
    <n v="1000"/>
    <n v="930"/>
    <n v="6.9999999999999951E-2"/>
  </r>
  <r>
    <x v="2"/>
    <d v="2018-04-08T00:00:00"/>
    <s v="Vacuum Cleaner"/>
    <s v="Wolfgang Carvalho"/>
    <n v="250"/>
    <n v="225"/>
    <n v="9.9999999999999978E-2"/>
  </r>
  <r>
    <x v="1"/>
    <d v="2018-04-08T00:00:00"/>
    <s v="Blender"/>
    <s v="Melanie Fletcher"/>
    <n v="50"/>
    <n v="43"/>
    <n v="0.14000000000000001"/>
  </r>
  <r>
    <x v="2"/>
    <d v="2018-04-10T00:00:00"/>
    <s v="Microwave"/>
    <s v="Sharon Hubble"/>
    <n v="80"/>
    <n v="73"/>
    <n v="8.7500000000000022E-2"/>
  </r>
  <r>
    <x v="2"/>
    <d v="2018-04-10T00:00:00"/>
    <s v="Microwave"/>
    <s v="Suzanna Davies"/>
    <n v="80"/>
    <n v="76"/>
    <n v="5.0000000000000044E-2"/>
  </r>
  <r>
    <x v="0"/>
    <d v="2018-04-11T00:00:00"/>
    <s v="Coffee grinder"/>
    <s v="Janet Ford"/>
    <n v="70"/>
    <n v="69"/>
    <n v="1.4285714285714235E-2"/>
  </r>
  <r>
    <x v="2"/>
    <d v="2018-04-11T00:00:00"/>
    <s v="Iron"/>
    <s v="Harold Lunn"/>
    <n v="30"/>
    <n v="29"/>
    <n v="3.3333333333333326E-2"/>
  </r>
  <r>
    <x v="1"/>
    <d v="2018-04-12T00:00:00"/>
    <s v="Microwave"/>
    <s v="Zulfiqar Mirza"/>
    <n v="80"/>
    <n v="79"/>
    <n v="1.2499999999999956E-2"/>
  </r>
  <r>
    <x v="2"/>
    <d v="2018-04-12T00:00:00"/>
    <s v="Toaster"/>
    <s v="Jonathan Pereira"/>
    <n v="50"/>
    <n v="48"/>
    <n v="4.0000000000000036E-2"/>
  </r>
  <r>
    <x v="2"/>
    <d v="2018-04-13T00:00:00"/>
    <s v="Iron"/>
    <s v="David Gow"/>
    <n v="30"/>
    <n v="29"/>
    <n v="3.3333333333333326E-2"/>
  </r>
  <r>
    <x v="2"/>
    <d v="2018-04-13T00:00:00"/>
    <s v="Vacuum Cleaner"/>
    <s v="Anthony Green"/>
    <n v="250"/>
    <n v="220"/>
    <n v="0.12"/>
  </r>
  <r>
    <x v="3"/>
    <d v="2018-04-13T00:00:00"/>
    <s v="Microwave"/>
    <s v="Amelia Scott"/>
    <n v="80"/>
    <n v="80"/>
    <n v="0"/>
  </r>
  <r>
    <x v="1"/>
    <d v="2018-04-15T00:00:00"/>
    <s v="Dishwasher"/>
    <s v="Robert Reed"/>
    <n v="500"/>
    <n v="455"/>
    <n v="8.9999999999999969E-2"/>
  </r>
  <r>
    <x v="1"/>
    <d v="2018-04-15T00:00:00"/>
    <s v="Iron"/>
    <s v="Christopher Griffith"/>
    <n v="30"/>
    <n v="28"/>
    <n v="6.6666666666666652E-2"/>
  </r>
  <r>
    <x v="1"/>
    <d v="2018-04-16T00:00:00"/>
    <s v="Vacuum Cleaner"/>
    <s v="Barry Smith"/>
    <n v="250"/>
    <n v="233"/>
    <n v="6.7999999999999949E-2"/>
  </r>
  <r>
    <x v="1"/>
    <d v="2018-04-16T00:00:00"/>
    <s v="Vacuum Cleaner"/>
    <s v="Deanna Wang"/>
    <n v="250"/>
    <n v="223"/>
    <n v="0.10799999999999998"/>
  </r>
  <r>
    <x v="1"/>
    <d v="2018-04-17T00:00:00"/>
    <s v="Air conditioner"/>
    <s v="Rita Hill"/>
    <n v="700"/>
    <n v="679"/>
    <n v="3.0000000000000027E-2"/>
  </r>
  <r>
    <x v="2"/>
    <d v="2018-04-17T00:00:00"/>
    <s v="Ceiling fan"/>
    <s v="Kyle Walter"/>
    <n v="150"/>
    <n v="150"/>
    <n v="0"/>
  </r>
  <r>
    <x v="1"/>
    <d v="2018-04-18T00:00:00"/>
    <s v="Iron"/>
    <s v="John Barnett"/>
    <n v="30"/>
    <n v="26"/>
    <n v="0.1333333333333333"/>
  </r>
  <r>
    <x v="3"/>
    <d v="2018-04-18T00:00:00"/>
    <s v="Coffee grinder"/>
    <s v="Susan Toye"/>
    <n v="70"/>
    <n v="67"/>
    <n v="4.2857142857142816E-2"/>
  </r>
  <r>
    <x v="0"/>
    <d v="2018-04-19T00:00:00"/>
    <s v="Blender"/>
    <s v="Paul Smith"/>
    <n v="50"/>
    <n v="43"/>
    <n v="0.14000000000000001"/>
  </r>
  <r>
    <x v="0"/>
    <d v="2018-04-19T00:00:00"/>
    <s v="Oven"/>
    <s v="Jason Edmund"/>
    <n v="500"/>
    <n v="490"/>
    <n v="2.0000000000000018E-2"/>
  </r>
  <r>
    <x v="2"/>
    <d v="2018-04-21T00:00:00"/>
    <s v="Ceiling fan"/>
    <s v="Rosalind Chandler"/>
    <n v="150"/>
    <n v="147"/>
    <n v="2.0000000000000018E-2"/>
  </r>
  <r>
    <x v="3"/>
    <d v="2018-04-23T00:00:00"/>
    <s v="Coffee grinder"/>
    <s v="Alan Davie"/>
    <n v="70"/>
    <n v="67"/>
    <n v="4.2857142857142816E-2"/>
  </r>
  <r>
    <x v="2"/>
    <d v="2018-04-23T00:00:00"/>
    <s v="Dishwasher"/>
    <s v="Steven Wood"/>
    <n v="500"/>
    <n v="480"/>
    <n v="4.0000000000000036E-2"/>
  </r>
  <r>
    <x v="2"/>
    <d v="2018-04-25T00:00:00"/>
    <s v="Coffee grinder"/>
    <s v="Colin Patel"/>
    <n v="70"/>
    <n v="69"/>
    <n v="1.4285714285714235E-2"/>
  </r>
  <r>
    <x v="3"/>
    <d v="2018-04-26T00:00:00"/>
    <s v="Washing Machine"/>
    <s v="David Rodrigues"/>
    <n v="800"/>
    <n v="560"/>
    <n v="0.30000000000000004"/>
  </r>
  <r>
    <x v="1"/>
    <d v="2018-04-26T00:00:00"/>
    <s v="Blender"/>
    <s v="Heather Murray"/>
    <n v="50"/>
    <n v="43"/>
    <n v="0.14000000000000001"/>
  </r>
  <r>
    <x v="1"/>
    <d v="2018-04-26T00:00:00"/>
    <s v="Vacuum Cleaner"/>
    <s v="Roy Lloyd"/>
    <n v="250"/>
    <n v="220"/>
    <n v="0.12"/>
  </r>
  <r>
    <x v="1"/>
    <d v="2018-04-27T00:00:00"/>
    <s v="Iron"/>
    <s v="Alexander Hillier"/>
    <n v="30"/>
    <n v="29"/>
    <n v="3.3333333333333326E-2"/>
  </r>
  <r>
    <x v="1"/>
    <d v="2018-04-28T00:00:00"/>
    <s v="Ceiling fan"/>
    <s v="Sarah Chadwick"/>
    <n v="150"/>
    <n v="150"/>
    <n v="0"/>
  </r>
  <r>
    <x v="1"/>
    <d v="2018-04-28T00:00:00"/>
    <s v="Microwave"/>
    <s v="Marie Whitfield"/>
    <n v="80"/>
    <n v="58"/>
    <n v="0.27500000000000002"/>
  </r>
  <r>
    <x v="1"/>
    <d v="2018-04-28T00:00:00"/>
    <s v="Iron"/>
    <s v="Noel Bull"/>
    <n v="30"/>
    <n v="26"/>
    <n v="0.1333333333333333"/>
  </r>
  <r>
    <x v="1"/>
    <d v="2018-04-30T00:00:00"/>
    <s v="Oven"/>
    <s v="Darren Brooks"/>
    <n v="500"/>
    <n v="490"/>
    <n v="2.0000000000000018E-2"/>
  </r>
  <r>
    <x v="1"/>
    <d v="2018-05-04T00:00:00"/>
    <s v="Refrigerator"/>
    <s v="Stuart Anderson"/>
    <n v="1000"/>
    <n v="890"/>
    <n v="0.10999999999999999"/>
  </r>
  <r>
    <x v="1"/>
    <d v="2018-05-04T00:00:00"/>
    <s v="Blender"/>
    <s v="Susan Carley"/>
    <n v="50"/>
    <n v="49"/>
    <n v="2.0000000000000018E-2"/>
  </r>
  <r>
    <x v="1"/>
    <d v="2018-05-06T00:00:00"/>
    <s v="Vacuum Cleaner"/>
    <s v="Rachel Clayton"/>
    <n v="250"/>
    <n v="223"/>
    <n v="0.10799999999999998"/>
  </r>
  <r>
    <x v="3"/>
    <d v="2018-05-07T00:00:00"/>
    <s v="Coffee grinder"/>
    <s v="Nick Gee"/>
    <n v="70"/>
    <n v="60"/>
    <n v="0.1428571428571429"/>
  </r>
  <r>
    <x v="3"/>
    <d v="2018-05-07T00:00:00"/>
    <s v="Oven"/>
    <s v="Alan Davie"/>
    <n v="500"/>
    <n v="500"/>
    <n v="0"/>
  </r>
  <r>
    <x v="3"/>
    <d v="2018-05-08T00:00:00"/>
    <s v="Refrigerator"/>
    <s v="Simon Hirst"/>
    <n v="1000"/>
    <n v="640"/>
    <n v="0.36"/>
  </r>
  <r>
    <x v="2"/>
    <d v="2018-05-08T00:00:00"/>
    <s v="Iron"/>
    <s v="Martin Gee"/>
    <n v="30"/>
    <n v="30"/>
    <n v="0"/>
  </r>
  <r>
    <x v="3"/>
    <d v="2018-05-09T00:00:00"/>
    <s v="Dishwasher"/>
    <s v="David Shiner"/>
    <n v="500"/>
    <n v="425"/>
    <n v="0.15000000000000002"/>
  </r>
  <r>
    <x v="1"/>
    <d v="2018-05-10T00:00:00"/>
    <s v="Air conditioner"/>
    <s v="Frances Weller"/>
    <n v="700"/>
    <n v="651"/>
    <n v="6.9999999999999951E-2"/>
  </r>
  <r>
    <x v="2"/>
    <d v="2018-05-10T00:00:00"/>
    <s v="Vacuum Cleaner"/>
    <s v="Francis Hughes"/>
    <n v="250"/>
    <n v="223"/>
    <n v="0.10799999999999998"/>
  </r>
  <r>
    <x v="1"/>
    <d v="2018-05-10T00:00:00"/>
    <s v="Microwave"/>
    <s v="Mark Holmes"/>
    <n v="80"/>
    <n v="80"/>
    <n v="0"/>
  </r>
  <r>
    <x v="2"/>
    <d v="2018-05-10T00:00:00"/>
    <s v="Blender"/>
    <s v="Glenys Raymond"/>
    <n v="50"/>
    <n v="47"/>
    <n v="6.0000000000000053E-2"/>
  </r>
  <r>
    <x v="1"/>
    <d v="2018-05-10T00:00:00"/>
    <s v="Ceiling fan"/>
    <s v="Allyson Rush"/>
    <n v="150"/>
    <n v="128"/>
    <n v="0.14666666666666661"/>
  </r>
  <r>
    <x v="0"/>
    <d v="2018-05-13T00:00:00"/>
    <s v="Coffee grinder"/>
    <s v="Emily Brierley"/>
    <n v="70"/>
    <n v="67"/>
    <n v="4.2857142857142816E-2"/>
  </r>
  <r>
    <x v="3"/>
    <d v="2018-05-13T00:00:00"/>
    <s v="Air conditioner"/>
    <s v="Paul Faulkner"/>
    <n v="700"/>
    <n v="658"/>
    <n v="6.0000000000000053E-2"/>
  </r>
  <r>
    <x v="3"/>
    <d v="2018-05-13T00:00:00"/>
    <s v="Refrigerator"/>
    <s v="Christopher Grey"/>
    <n v="1000"/>
    <n v="670"/>
    <n v="0.32999999999999996"/>
  </r>
  <r>
    <x v="1"/>
    <d v="2018-05-14T00:00:00"/>
    <s v="Oven"/>
    <s v="Robert Stocks"/>
    <n v="500"/>
    <n v="495"/>
    <n v="1.0000000000000009E-2"/>
  </r>
  <r>
    <x v="1"/>
    <d v="2018-05-15T00:00:00"/>
    <s v="Iron"/>
    <s v="Stuart Anderson"/>
    <n v="30"/>
    <n v="28"/>
    <n v="6.6666666666666652E-2"/>
  </r>
  <r>
    <x v="3"/>
    <d v="2018-05-15T00:00:00"/>
    <s v="Toaster"/>
    <s v="Richard Anderson"/>
    <n v="50"/>
    <n v="48"/>
    <n v="4.0000000000000036E-2"/>
  </r>
  <r>
    <x v="1"/>
    <d v="2018-05-18T00:00:00"/>
    <s v="Vacuum Cleaner"/>
    <s v="Michael Toy"/>
    <n v="250"/>
    <n v="228"/>
    <n v="8.7999999999999967E-2"/>
  </r>
  <r>
    <x v="2"/>
    <d v="2018-05-18T00:00:00"/>
    <s v="Air conditioner"/>
    <s v="Francis Walsh"/>
    <n v="700"/>
    <n v="644"/>
    <n v="7.999999999999996E-2"/>
  </r>
  <r>
    <x v="2"/>
    <d v="2018-05-19T00:00:00"/>
    <s v="Dishwasher"/>
    <s v="Francis Hughes"/>
    <n v="500"/>
    <n v="445"/>
    <n v="0.10999999999999999"/>
  </r>
  <r>
    <x v="1"/>
    <d v="2018-05-20T00:00:00"/>
    <s v="Iron"/>
    <s v="Roy Nunes"/>
    <n v="30"/>
    <n v="28"/>
    <n v="6.6666666666666652E-2"/>
  </r>
  <r>
    <x v="2"/>
    <d v="2018-05-21T00:00:00"/>
    <s v="Ceiling fan"/>
    <s v="Stuart Sykes"/>
    <n v="150"/>
    <n v="138"/>
    <n v="7.999999999999996E-2"/>
  </r>
  <r>
    <x v="1"/>
    <d v="2018-05-21T00:00:00"/>
    <s v="Vacuum Cleaner"/>
    <s v="Valerie Brown"/>
    <n v="250"/>
    <n v="50"/>
    <n v="0.8"/>
  </r>
  <r>
    <x v="2"/>
    <d v="2018-05-22T00:00:00"/>
    <s v="Iron"/>
    <s v="Tessa Morrow"/>
    <n v="30"/>
    <n v="26"/>
    <n v="0.1333333333333333"/>
  </r>
  <r>
    <x v="0"/>
    <d v="2018-05-24T00:00:00"/>
    <s v="Air conditioner"/>
    <s v="Stuart Brown"/>
    <n v="700"/>
    <n v="651"/>
    <n v="6.9999999999999951E-2"/>
  </r>
  <r>
    <x v="2"/>
    <d v="2018-05-25T00:00:00"/>
    <s v="Toaster"/>
    <s v="Valerie Hook"/>
    <n v="50"/>
    <n v="48"/>
    <n v="4.0000000000000036E-2"/>
  </r>
  <r>
    <x v="3"/>
    <d v="2018-05-25T00:00:00"/>
    <s v="Iron"/>
    <s v="Michael Patel"/>
    <n v="30"/>
    <n v="29"/>
    <n v="3.3333333333333326E-2"/>
  </r>
  <r>
    <x v="1"/>
    <d v="2018-05-26T00:00:00"/>
    <s v="Toaster"/>
    <s v="John Gunter"/>
    <n v="50"/>
    <n v="48"/>
    <n v="4.0000000000000036E-2"/>
  </r>
  <r>
    <x v="1"/>
    <d v="2018-05-27T00:00:00"/>
    <s v="Toaster"/>
    <s v="Roy Lloyd"/>
    <n v="50"/>
    <n v="50"/>
    <n v="0"/>
  </r>
  <r>
    <x v="0"/>
    <d v="2018-05-28T00:00:00"/>
    <s v="Refrigerator"/>
    <s v="Kevin McLauchlin"/>
    <n v="1000"/>
    <n v="920"/>
    <n v="7.999999999999996E-2"/>
  </r>
  <r>
    <x v="1"/>
    <d v="2018-05-30T00:00:00"/>
    <s v="Refrigerator"/>
    <s v="James Lam"/>
    <n v="1000"/>
    <n v="940"/>
    <n v="6.0000000000000053E-2"/>
  </r>
  <r>
    <x v="0"/>
    <d v="2018-06-01T00:00:00"/>
    <s v="Oven"/>
    <s v="William Lant"/>
    <n v="500"/>
    <n v="495"/>
    <n v="1.0000000000000009E-2"/>
  </r>
  <r>
    <x v="1"/>
    <d v="2018-06-03T00:00:00"/>
    <s v="Vacuum Cleaner"/>
    <s v="David Hubble"/>
    <n v="250"/>
    <n v="245"/>
    <n v="2.0000000000000018E-2"/>
  </r>
  <r>
    <x v="2"/>
    <d v="2018-06-05T00:00:00"/>
    <s v="Air conditioner"/>
    <s v="Martin Birch"/>
    <n v="700"/>
    <n v="686"/>
    <n v="2.0000000000000018E-2"/>
  </r>
  <r>
    <x v="2"/>
    <d v="2018-06-06T00:00:00"/>
    <s v="Refrigerator"/>
    <s v="Gillian Harris"/>
    <n v="1000"/>
    <n v="740"/>
    <n v="0.26"/>
  </r>
  <r>
    <x v="1"/>
    <d v="2018-06-06T00:00:00"/>
    <s v="Blender"/>
    <s v="Joanne Sayer"/>
    <n v="50"/>
    <n v="50"/>
    <n v="0"/>
  </r>
  <r>
    <x v="3"/>
    <d v="2018-06-07T00:00:00"/>
    <s v="Coffee grinder"/>
    <s v="Patricia Sewell"/>
    <n v="70"/>
    <n v="63"/>
    <n v="9.9999999999999978E-2"/>
  </r>
  <r>
    <x v="2"/>
    <d v="2018-06-08T00:00:00"/>
    <s v="Air conditioner"/>
    <s v="Christine Davies"/>
    <n v="700"/>
    <n v="693"/>
    <n v="1.0000000000000009E-2"/>
  </r>
  <r>
    <x v="1"/>
    <d v="2018-06-08T00:00:00"/>
    <s v="Dishwasher"/>
    <s v="Thomas Taylor"/>
    <n v="500"/>
    <n v="485"/>
    <n v="3.0000000000000027E-2"/>
  </r>
  <r>
    <x v="0"/>
    <d v="2018-06-08T00:00:00"/>
    <s v="Ceiling fan"/>
    <s v="Philip Mishra"/>
    <n v="150"/>
    <n v="129"/>
    <n v="0.14000000000000001"/>
  </r>
  <r>
    <x v="3"/>
    <d v="2018-06-09T00:00:00"/>
    <s v="Toaster"/>
    <s v="Robert Jenkins"/>
    <n v="50"/>
    <n v="46"/>
    <n v="7.999999999999996E-2"/>
  </r>
  <r>
    <x v="1"/>
    <d v="2018-06-10T00:00:00"/>
    <s v="Microwave"/>
    <s v="May Wilmot"/>
    <n v="80"/>
    <n v="79"/>
    <n v="1.2499999999999956E-2"/>
  </r>
  <r>
    <x v="0"/>
    <d v="2018-06-10T00:00:00"/>
    <s v="Blender"/>
    <s v="Stephen Carlin"/>
    <n v="50"/>
    <n v="43"/>
    <n v="0.14000000000000001"/>
  </r>
  <r>
    <x v="2"/>
    <d v="2018-06-11T00:00:00"/>
    <s v="Blender"/>
    <s v="Roger Rust"/>
    <n v="50"/>
    <n v="50"/>
    <n v="0"/>
  </r>
  <r>
    <x v="0"/>
    <d v="2018-06-13T00:00:00"/>
    <s v="Air conditioner"/>
    <s v="Philip Mishra"/>
    <n v="700"/>
    <n v="651"/>
    <n v="6.9999999999999951E-2"/>
  </r>
  <r>
    <x v="1"/>
    <d v="2018-06-13T00:00:00"/>
    <s v="Vacuum Cleaner"/>
    <s v="Deanna Wang"/>
    <n v="250"/>
    <n v="223"/>
    <n v="0.10799999999999998"/>
  </r>
  <r>
    <x v="0"/>
    <d v="2018-06-14T00:00:00"/>
    <s v="Coffee grinder"/>
    <s v="Elizabeth Holloway"/>
    <n v="70"/>
    <n v="60"/>
    <n v="0.1428571428571429"/>
  </r>
  <r>
    <x v="3"/>
    <d v="2018-06-14T00:00:00"/>
    <s v="Microwave"/>
    <s v="Chandrakant Atkins"/>
    <n v="80"/>
    <n v="73"/>
    <n v="8.7500000000000022E-2"/>
  </r>
  <r>
    <x v="1"/>
    <d v="2018-06-14T00:00:00"/>
    <s v="Oven"/>
    <s v="Robert Payne"/>
    <n v="500"/>
    <n v="500"/>
    <n v="0"/>
  </r>
  <r>
    <x v="1"/>
    <d v="2018-06-15T00:00:00"/>
    <s v="Ceiling fan"/>
    <s v="Helen Cooke"/>
    <n v="150"/>
    <n v="147"/>
    <n v="2.0000000000000018E-2"/>
  </r>
  <r>
    <x v="2"/>
    <d v="2018-06-15T00:00:00"/>
    <s v="Washing Machine"/>
    <s v="Kyle Walter"/>
    <n v="800"/>
    <n v="744"/>
    <n v="6.9999999999999951E-2"/>
  </r>
  <r>
    <x v="1"/>
    <d v="2018-06-16T00:00:00"/>
    <s v="Refrigerator"/>
    <s v="David Amos"/>
    <n v="1000"/>
    <n v="880"/>
    <n v="0.12"/>
  </r>
  <r>
    <x v="3"/>
    <d v="2018-06-16T00:00:00"/>
    <s v="Air conditioner"/>
    <s v="Colin Matthews"/>
    <n v="700"/>
    <n v="637"/>
    <n v="8.9999999999999969E-2"/>
  </r>
  <r>
    <x v="2"/>
    <d v="2018-06-17T00:00:00"/>
    <s v="Iron"/>
    <s v="Rachel Oliver"/>
    <n v="30"/>
    <n v="26"/>
    <n v="0.1333333333333333"/>
  </r>
  <r>
    <x v="2"/>
    <d v="2018-06-18T00:00:00"/>
    <s v="Microwave"/>
    <s v="Ian Baker"/>
    <n v="80"/>
    <n v="74"/>
    <n v="7.4999999999999956E-2"/>
  </r>
  <r>
    <x v="1"/>
    <d v="2018-06-18T00:00:00"/>
    <s v="Dishwasher"/>
    <s v="Darren Webb"/>
    <n v="500"/>
    <n v="455"/>
    <n v="8.9999999999999969E-2"/>
  </r>
  <r>
    <x v="0"/>
    <d v="2018-06-19T00:00:00"/>
    <s v="Dishwasher"/>
    <s v="Michael Wood"/>
    <n v="500"/>
    <n v="485"/>
    <n v="3.0000000000000027E-2"/>
  </r>
  <r>
    <x v="3"/>
    <d v="2018-06-20T00:00:00"/>
    <s v="Vacuum Cleaner"/>
    <s v="David Rodrigues"/>
    <n v="250"/>
    <n v="245"/>
    <n v="2.0000000000000018E-2"/>
  </r>
  <r>
    <x v="3"/>
    <d v="2018-06-20T00:00:00"/>
    <s v="Ceiling fan"/>
    <s v="Elaine Ricketts"/>
    <n v="150"/>
    <n v="140"/>
    <n v="6.6666666666666652E-2"/>
  </r>
  <r>
    <x v="1"/>
    <d v="2018-06-21T00:00:00"/>
    <s v="Iron"/>
    <s v="Martin Timmins"/>
    <n v="30"/>
    <n v="30"/>
    <n v="0"/>
  </r>
  <r>
    <x v="1"/>
    <d v="2018-06-21T00:00:00"/>
    <s v="Washing Machine"/>
    <s v="Sarah Chadwick"/>
    <n v="800"/>
    <n v="456"/>
    <n v="0.43000000000000005"/>
  </r>
  <r>
    <x v="2"/>
    <d v="2018-06-23T00:00:00"/>
    <s v="Oven"/>
    <s v="Stuart Hunter"/>
    <n v="500"/>
    <n v="490"/>
    <n v="2.0000000000000018E-2"/>
  </r>
  <r>
    <x v="0"/>
    <d v="2018-06-24T00:00:00"/>
    <s v="Washing Machine"/>
    <s v="Gillian Allnutt"/>
    <n v="800"/>
    <n v="704"/>
    <n v="0.12"/>
  </r>
  <r>
    <x v="1"/>
    <d v="2018-06-24T00:00:00"/>
    <s v="Vacuum Cleaner"/>
    <s v="Michael Toy"/>
    <n v="250"/>
    <n v="235"/>
    <n v="6.0000000000000053E-2"/>
  </r>
  <r>
    <x v="1"/>
    <d v="2018-06-26T00:00:00"/>
    <s v="Ceiling fan"/>
    <s v="Damilola Raymond"/>
    <n v="150"/>
    <n v="150"/>
    <n v="0"/>
  </r>
  <r>
    <x v="1"/>
    <d v="2018-06-26T00:00:00"/>
    <s v="Refrigerator"/>
    <s v="Andrew Phillips"/>
    <n v="1000"/>
    <n v="680"/>
    <n v="0.31999999999999995"/>
  </r>
  <r>
    <x v="1"/>
    <d v="2018-06-28T00:00:00"/>
    <s v="Coffee grinder"/>
    <s v="John Craig"/>
    <n v="70"/>
    <n v="60"/>
    <n v="0.1428571428571429"/>
  </r>
  <r>
    <x v="3"/>
    <d v="2018-06-28T00:00:00"/>
    <s v="Washing Machine"/>
    <s v="Richard Nash"/>
    <n v="800"/>
    <n v="552"/>
    <n v="0.31000000000000005"/>
  </r>
  <r>
    <x v="1"/>
    <d v="2018-06-28T00:00:00"/>
    <s v="Washing Machine"/>
    <s v="Hin Bragg"/>
    <n v="800"/>
    <n v="576"/>
    <n v="0.28000000000000003"/>
  </r>
  <r>
    <x v="1"/>
    <d v="2018-06-29T00:00:00"/>
    <s v="Refrigerator"/>
    <s v="Stuart Anderson"/>
    <n v="1000"/>
    <n v="930"/>
    <n v="6.9999999999999951E-2"/>
  </r>
  <r>
    <x v="1"/>
    <d v="2018-06-30T00:00:00"/>
    <s v="Coffee grinder"/>
    <s v="Stephen Nolan"/>
    <n v="70"/>
    <n v="65"/>
    <n v="7.1428571428571397E-2"/>
  </r>
  <r>
    <x v="1"/>
    <d v="2018-07-01T00:00:00"/>
    <s v="Air conditioner"/>
    <s v="Natasha Carvalho"/>
    <n v="700"/>
    <n v="623"/>
    <n v="0.10999999999999999"/>
  </r>
  <r>
    <x v="3"/>
    <d v="2018-07-01T00:00:00"/>
    <s v="Coffee grinder"/>
    <s v="Helen Deignan"/>
    <n v="70"/>
    <n v="69"/>
    <n v="1.4285714285714235E-2"/>
  </r>
  <r>
    <x v="2"/>
    <d v="2018-07-04T00:00:00"/>
    <s v="Oven"/>
    <s v="James Ricketts"/>
    <n v="500"/>
    <n v="495"/>
    <n v="1.0000000000000009E-2"/>
  </r>
  <r>
    <x v="1"/>
    <d v="2018-07-05T00:00:00"/>
    <s v="Air conditioner"/>
    <s v="John Bond"/>
    <n v="700"/>
    <n v="672"/>
    <n v="4.0000000000000036E-2"/>
  </r>
  <r>
    <x v="3"/>
    <d v="2018-07-05T00:00:00"/>
    <s v="Iron"/>
    <s v="Kate Nash"/>
    <n v="30"/>
    <n v="29"/>
    <n v="3.3333333333333326E-2"/>
  </r>
  <r>
    <x v="1"/>
    <d v="2018-07-06T00:00:00"/>
    <s v="Iron"/>
    <s v="John Curtis"/>
    <n v="30"/>
    <n v="29"/>
    <n v="3.3333333333333326E-2"/>
  </r>
  <r>
    <x v="1"/>
    <d v="2018-07-06T00:00:00"/>
    <s v="Blender"/>
    <s v="James Carley"/>
    <n v="50"/>
    <n v="44"/>
    <n v="0.12"/>
  </r>
  <r>
    <x v="1"/>
    <d v="2018-07-07T00:00:00"/>
    <s v="Dishwasher"/>
    <s v="Jacqueline Todd"/>
    <n v="500"/>
    <n v="500"/>
    <n v="0"/>
  </r>
  <r>
    <x v="2"/>
    <d v="2018-07-07T00:00:00"/>
    <s v="Vacuum Cleaner"/>
    <s v="Robert Faulkner"/>
    <n v="250"/>
    <n v="213"/>
    <n v="0.14800000000000002"/>
  </r>
  <r>
    <x v="1"/>
    <d v="2018-07-08T00:00:00"/>
    <s v="Dishwasher"/>
    <s v="Ian Borowski"/>
    <n v="500"/>
    <n v="490"/>
    <n v="2.0000000000000018E-2"/>
  </r>
  <r>
    <x v="0"/>
    <d v="2018-07-08T00:00:00"/>
    <s v="Microwave"/>
    <s v="Karen Hopewell"/>
    <n v="80"/>
    <n v="78"/>
    <n v="2.5000000000000022E-2"/>
  </r>
  <r>
    <x v="3"/>
    <d v="2018-07-08T00:00:00"/>
    <s v="Oven"/>
    <s v="Gillan Clark"/>
    <n v="500"/>
    <n v="495"/>
    <n v="1.0000000000000009E-2"/>
  </r>
  <r>
    <x v="1"/>
    <d v="2018-07-09T00:00:00"/>
    <s v="Refrigerator"/>
    <s v="Nicholas Holloway"/>
    <n v="1000"/>
    <n v="640"/>
    <n v="0.36"/>
  </r>
  <r>
    <x v="1"/>
    <d v="2018-07-09T00:00:00"/>
    <s v="Blender"/>
    <s v="Basil Bain"/>
    <n v="50"/>
    <n v="47"/>
    <n v="6.0000000000000053E-2"/>
  </r>
  <r>
    <x v="3"/>
    <d v="2018-07-10T00:00:00"/>
    <s v="Ceiling fan"/>
    <s v="Patricia Sewell"/>
    <n v="150"/>
    <n v="147"/>
    <n v="2.0000000000000018E-2"/>
  </r>
  <r>
    <x v="2"/>
    <d v="2018-07-10T00:00:00"/>
    <s v="Vacuum Cleaner"/>
    <s v="Tessa Morrow"/>
    <n v="250"/>
    <n v="240"/>
    <n v="4.0000000000000036E-2"/>
  </r>
  <r>
    <x v="1"/>
    <d v="2018-07-14T00:00:00"/>
    <s v="Microwave"/>
    <s v="Ian Christian"/>
    <n v="80"/>
    <n v="73"/>
    <n v="8.7500000000000022E-2"/>
  </r>
  <r>
    <x v="0"/>
    <d v="2018-07-14T00:00:00"/>
    <s v="Dishwasher"/>
    <s v="Michael Wood"/>
    <n v="500"/>
    <n v="475"/>
    <n v="5.0000000000000044E-2"/>
  </r>
  <r>
    <x v="3"/>
    <d v="2018-07-15T00:00:00"/>
    <s v="Iron"/>
    <s v="Amelia Scott"/>
    <n v="30"/>
    <n v="29"/>
    <n v="3.3333333333333326E-2"/>
  </r>
  <r>
    <x v="2"/>
    <d v="2018-07-16T00:00:00"/>
    <s v="Vacuum Cleaner"/>
    <s v="Glenys Wright"/>
    <n v="250"/>
    <n v="245"/>
    <n v="2.0000000000000018E-2"/>
  </r>
  <r>
    <x v="1"/>
    <d v="2018-07-16T00:00:00"/>
    <s v="Washing Machine"/>
    <s v="Alison Younger"/>
    <n v="800"/>
    <n v="712"/>
    <n v="0.10999999999999999"/>
  </r>
  <r>
    <x v="1"/>
    <d v="2018-07-17T00:00:00"/>
    <s v="Microwave"/>
    <s v="Nick Denny"/>
    <n v="80"/>
    <n v="79"/>
    <n v="1.2499999999999956E-2"/>
  </r>
  <r>
    <x v="3"/>
    <d v="2018-07-19T00:00:00"/>
    <s v="Iron"/>
    <s v="Robin Hall"/>
    <n v="30"/>
    <n v="27"/>
    <n v="9.9999999999999978E-2"/>
  </r>
  <r>
    <x v="3"/>
    <d v="2018-07-19T00:00:00"/>
    <s v="Oven"/>
    <s v="Nick Gee"/>
    <n v="500"/>
    <n v="500"/>
    <n v="0"/>
  </r>
  <r>
    <x v="1"/>
    <d v="2018-07-22T00:00:00"/>
    <s v="Microwave"/>
    <s v="Alison Younger"/>
    <n v="80"/>
    <n v="78"/>
    <n v="2.5000000000000022E-2"/>
  </r>
  <r>
    <x v="1"/>
    <d v="2018-07-22T00:00:00"/>
    <s v="Vacuum Cleaner"/>
    <s v="David Grey"/>
    <n v="250"/>
    <n v="235"/>
    <n v="6.0000000000000053E-2"/>
  </r>
  <r>
    <x v="3"/>
    <d v="2018-07-23T00:00:00"/>
    <s v="Toaster"/>
    <s v="Michael Lauder"/>
    <n v="50"/>
    <n v="48"/>
    <n v="4.0000000000000036E-2"/>
  </r>
  <r>
    <x v="0"/>
    <d v="2018-07-24T00:00:00"/>
    <s v="Iron"/>
    <s v="Claire Storey"/>
    <n v="30"/>
    <n v="30"/>
    <n v="0"/>
  </r>
  <r>
    <x v="0"/>
    <d v="2018-07-26T00:00:00"/>
    <s v="Toaster"/>
    <s v="Brendon Dyer"/>
    <n v="50"/>
    <n v="45"/>
    <n v="9.9999999999999978E-2"/>
  </r>
  <r>
    <x v="0"/>
    <d v="2018-07-26T00:00:00"/>
    <s v="Oven"/>
    <s v="William Lant"/>
    <n v="500"/>
    <n v="490"/>
    <n v="2.0000000000000018E-2"/>
  </r>
  <r>
    <x v="0"/>
    <d v="2018-07-26T00:00:00"/>
    <s v="Air conditioner"/>
    <s v="Paul Skiba"/>
    <n v="700"/>
    <n v="630"/>
    <n v="9.9999999999999978E-2"/>
  </r>
  <r>
    <x v="2"/>
    <d v="2018-07-28T00:00:00"/>
    <s v="Oven"/>
    <s v="Fatima James"/>
    <n v="500"/>
    <n v="500"/>
    <n v="0"/>
  </r>
  <r>
    <x v="1"/>
    <d v="2018-07-29T00:00:00"/>
    <s v="Vacuum Cleaner"/>
    <s v="Alison Younger"/>
    <n v="250"/>
    <n v="250"/>
    <n v="0"/>
  </r>
  <r>
    <x v="1"/>
    <d v="2018-07-29T00:00:00"/>
    <s v="Iron"/>
    <s v="Pauline Gagg"/>
    <n v="30"/>
    <n v="27"/>
    <n v="9.9999999999999978E-2"/>
  </r>
  <r>
    <x v="1"/>
    <d v="2018-07-30T00:00:00"/>
    <s v="Toaster"/>
    <s v="Harold Charters"/>
    <n v="50"/>
    <n v="44"/>
    <n v="0.12"/>
  </r>
  <r>
    <x v="1"/>
    <d v="2018-08-01T00:00:00"/>
    <s v="Toaster"/>
    <s v="Nicholas Timbrell"/>
    <n v="50"/>
    <n v="47"/>
    <n v="6.0000000000000053E-2"/>
  </r>
  <r>
    <x v="1"/>
    <d v="2018-08-01T00:00:00"/>
    <s v="Air conditioner"/>
    <s v="Allyson Parker"/>
    <n v="700"/>
    <n v="623"/>
    <n v="0.10999999999999999"/>
  </r>
  <r>
    <x v="1"/>
    <d v="2018-08-02T00:00:00"/>
    <s v="Microwave"/>
    <s v="Catherine Gagg"/>
    <n v="80"/>
    <n v="70"/>
    <n v="0.125"/>
  </r>
  <r>
    <x v="1"/>
    <d v="2018-08-04T00:00:00"/>
    <s v="Washing Machine"/>
    <s v="Johanna Collins"/>
    <n v="800"/>
    <n v="648"/>
    <n v="0.18999999999999995"/>
  </r>
  <r>
    <x v="0"/>
    <d v="2018-08-05T00:00:00"/>
    <s v="Washing Machine"/>
    <s v="Paul Salmon"/>
    <n v="800"/>
    <n v="712"/>
    <n v="0.10999999999999999"/>
  </r>
  <r>
    <x v="1"/>
    <d v="2018-08-06T00:00:00"/>
    <s v="Microwave"/>
    <s v="Stuart Anderson"/>
    <n v="80"/>
    <n v="69"/>
    <n v="0.13749999999999996"/>
  </r>
  <r>
    <x v="2"/>
    <d v="2018-08-07T00:00:00"/>
    <s v="Ceiling fan"/>
    <s v="Steven Batty"/>
    <n v="150"/>
    <n v="143"/>
    <n v="4.6666666666666634E-2"/>
  </r>
  <r>
    <x v="2"/>
    <d v="2018-08-07T00:00:00"/>
    <s v="Oven"/>
    <s v="Trudi Griffin"/>
    <n v="500"/>
    <n v="500"/>
    <n v="0"/>
  </r>
  <r>
    <x v="2"/>
    <d v="2018-08-08T00:00:00"/>
    <s v="Ceiling fan"/>
    <s v="Delia Muhammad"/>
    <n v="150"/>
    <n v="131"/>
    <n v="0.12666666666666671"/>
  </r>
  <r>
    <x v="2"/>
    <d v="2018-08-09T00:00:00"/>
    <s v="Oven"/>
    <s v="Joanne Ripley"/>
    <n v="500"/>
    <n v="495"/>
    <n v="1.0000000000000009E-2"/>
  </r>
  <r>
    <x v="1"/>
    <d v="2018-08-11T00:00:00"/>
    <s v="Iron"/>
    <s v="Anthony Connolly"/>
    <n v="30"/>
    <n v="28"/>
    <n v="6.6666666666666652E-2"/>
  </r>
  <r>
    <x v="3"/>
    <d v="2018-08-13T00:00:00"/>
    <s v="Oven"/>
    <s v="Christopher Kitching"/>
    <n v="500"/>
    <n v="495"/>
    <n v="1.0000000000000009E-2"/>
  </r>
  <r>
    <x v="1"/>
    <d v="2018-08-13T00:00:00"/>
    <s v="Blender"/>
    <s v="Martin Mishra"/>
    <n v="50"/>
    <n v="48"/>
    <n v="4.0000000000000036E-2"/>
  </r>
  <r>
    <x v="1"/>
    <d v="2018-08-13T00:00:00"/>
    <s v="Microwave"/>
    <s v="John Whitehead"/>
    <n v="80"/>
    <n v="70"/>
    <n v="0.125"/>
  </r>
  <r>
    <x v="1"/>
    <d v="2018-08-14T00:00:00"/>
    <s v="Ceiling fan"/>
    <s v="Mark Buntain"/>
    <n v="150"/>
    <n v="137"/>
    <n v="8.666666666666667E-2"/>
  </r>
  <r>
    <x v="0"/>
    <d v="2018-08-14T00:00:00"/>
    <s v="Vacuum Cleaner"/>
    <s v="Richard Kay"/>
    <n v="250"/>
    <n v="250"/>
    <n v="0"/>
  </r>
  <r>
    <x v="1"/>
    <d v="2018-08-14T00:00:00"/>
    <s v="Iron"/>
    <s v="Deanna Wang"/>
    <n v="30"/>
    <n v="29"/>
    <n v="3.3333333333333326E-2"/>
  </r>
  <r>
    <x v="1"/>
    <d v="2018-08-15T00:00:00"/>
    <s v="Blender"/>
    <s v="Steven Bell"/>
    <n v="50"/>
    <n v="43"/>
    <n v="0.14000000000000001"/>
  </r>
  <r>
    <x v="1"/>
    <d v="2018-08-15T00:00:00"/>
    <s v="Toaster"/>
    <s v="Allyson Rush"/>
    <n v="50"/>
    <n v="44"/>
    <n v="0.12"/>
  </r>
  <r>
    <x v="2"/>
    <d v="2018-08-15T00:00:00"/>
    <s v="Vacuum Cleaner"/>
    <s v="Donald Higgs"/>
    <n v="250"/>
    <n v="240"/>
    <n v="4.0000000000000036E-2"/>
  </r>
  <r>
    <x v="0"/>
    <d v="2018-08-15T00:00:00"/>
    <s v="Coffee grinder"/>
    <s v="Paul Skiba"/>
    <n v="70"/>
    <n v="70"/>
    <n v="0"/>
  </r>
  <r>
    <x v="1"/>
    <d v="2018-08-15T00:00:00"/>
    <s v="Microwave"/>
    <s v="Lloyd Barr"/>
    <n v="80"/>
    <n v="74"/>
    <n v="7.4999999999999956E-2"/>
  </r>
  <r>
    <x v="1"/>
    <d v="2018-08-17T00:00:00"/>
    <s v="Dishwasher"/>
    <s v="John Curtis"/>
    <n v="500"/>
    <n v="495"/>
    <n v="1.0000000000000009E-2"/>
  </r>
  <r>
    <x v="2"/>
    <d v="2018-08-17T00:00:00"/>
    <s v="Blender"/>
    <s v="Trudi Griffin"/>
    <n v="50"/>
    <n v="49"/>
    <n v="2.0000000000000018E-2"/>
  </r>
  <r>
    <x v="3"/>
    <d v="2018-08-17T00:00:00"/>
    <s v="Ceiling fan"/>
    <s v="Kevin Ahmed"/>
    <n v="150"/>
    <n v="128"/>
    <n v="0.14666666666666661"/>
  </r>
  <r>
    <x v="1"/>
    <d v="2018-08-17T00:00:00"/>
    <s v="Oven"/>
    <s v="Valerie Brown"/>
    <n v="500"/>
    <n v="500"/>
    <n v="0"/>
  </r>
  <r>
    <x v="2"/>
    <d v="2018-08-18T00:00:00"/>
    <s v="Iron"/>
    <s v="Paul Rule"/>
    <n v="30"/>
    <n v="29"/>
    <n v="3.3333333333333326E-2"/>
  </r>
  <r>
    <x v="0"/>
    <d v="2018-08-19T00:00:00"/>
    <s v="Washing Machine"/>
    <s v="Karen Hopewell"/>
    <n v="800"/>
    <n v="528"/>
    <n v="0.33999999999999997"/>
  </r>
  <r>
    <x v="2"/>
    <d v="2018-08-19T00:00:00"/>
    <s v="Air conditioner"/>
    <s v="Alice Canning"/>
    <n v="700"/>
    <n v="686"/>
    <n v="2.0000000000000018E-2"/>
  </r>
  <r>
    <x v="3"/>
    <d v="2018-08-26T00:00:00"/>
    <s v="Ceiling fan"/>
    <s v="Barry Baldwin"/>
    <n v="150"/>
    <n v="147"/>
    <n v="2.0000000000000018E-2"/>
  </r>
  <r>
    <x v="2"/>
    <d v="2018-08-26T00:00:00"/>
    <s v="Blender"/>
    <s v="Michelle Hunter"/>
    <n v="50"/>
    <n v="45"/>
    <n v="9.9999999999999978E-2"/>
  </r>
  <r>
    <x v="3"/>
    <d v="2018-08-26T00:00:00"/>
    <s v="Washing Machine"/>
    <s v="Susan Toye"/>
    <n v="800"/>
    <n v="680"/>
    <n v="0.15000000000000002"/>
  </r>
  <r>
    <x v="1"/>
    <d v="2018-08-26T00:00:00"/>
    <s v="Microwave"/>
    <s v="Dermot Bailey"/>
    <n v="80"/>
    <n v="78"/>
    <n v="2.5000000000000022E-2"/>
  </r>
  <r>
    <x v="1"/>
    <d v="2018-08-27T00:00:00"/>
    <s v="Dishwasher"/>
    <s v="Gillian Crawley"/>
    <n v="500"/>
    <n v="465"/>
    <n v="6.9999999999999951E-2"/>
  </r>
  <r>
    <x v="3"/>
    <d v="2018-08-30T00:00:00"/>
    <s v="Blender"/>
    <s v="Gillan Clark"/>
    <n v="50"/>
    <n v="43"/>
    <n v="0.14000000000000001"/>
  </r>
  <r>
    <x v="2"/>
    <d v="2018-08-30T00:00:00"/>
    <s v="Coffee grinder"/>
    <s v="Ian Baker"/>
    <n v="70"/>
    <n v="65"/>
    <n v="7.1428571428571397E-2"/>
  </r>
  <r>
    <x v="2"/>
    <d v="2018-08-30T00:00:00"/>
    <s v="Blender"/>
    <s v="Valerie Hook"/>
    <n v="50"/>
    <n v="44"/>
    <n v="0.12"/>
  </r>
  <r>
    <x v="3"/>
    <d v="2018-08-30T00:00:00"/>
    <s v="Toaster"/>
    <s v="Kevin Styles"/>
    <n v="50"/>
    <n v="46"/>
    <n v="7.999999999999996E-2"/>
  </r>
  <r>
    <x v="2"/>
    <d v="2018-08-30T00:00:00"/>
    <s v="Washing Machine"/>
    <s v="Alice Canning"/>
    <n v="800"/>
    <n v="752"/>
    <n v="6.0000000000000053E-2"/>
  </r>
  <r>
    <x v="1"/>
    <d v="2018-08-31T00:00:00"/>
    <s v="Coffee grinder"/>
    <s v="Jacob Percival"/>
    <n v="70"/>
    <n v="69"/>
    <n v="1.4285714285714235E-2"/>
  </r>
  <r>
    <x v="1"/>
    <d v="2018-08-31T00:00:00"/>
    <s v="Oven"/>
    <s v="Paul Sherwin"/>
    <n v="500"/>
    <n v="495"/>
    <n v="1.0000000000000009E-2"/>
  </r>
  <r>
    <x v="3"/>
    <d v="2018-08-31T00:00:00"/>
    <s v="Microwave"/>
    <s v="Margaret McGregor"/>
    <n v="80"/>
    <n v="74"/>
    <n v="7.4999999999999956E-2"/>
  </r>
  <r>
    <x v="1"/>
    <d v="2018-09-01T00:00:00"/>
    <s v="Washing Machine"/>
    <s v="Paul Munday"/>
    <n v="800"/>
    <n v="776"/>
    <n v="3.0000000000000027E-2"/>
  </r>
  <r>
    <x v="2"/>
    <d v="2018-09-01T00:00:00"/>
    <s v="Coffee grinder"/>
    <s v="Alan Procter"/>
    <n v="70"/>
    <n v="69"/>
    <n v="1.4285714285714235E-2"/>
  </r>
  <r>
    <x v="2"/>
    <d v="2018-09-01T00:00:00"/>
    <s v="Coffee grinder"/>
    <s v="Nicholas Goude"/>
    <n v="70"/>
    <n v="65"/>
    <n v="7.1428571428571397E-2"/>
  </r>
  <r>
    <x v="1"/>
    <d v="2018-09-02T00:00:00"/>
    <s v="Ceiling fan"/>
    <s v="Ian Christian"/>
    <n v="150"/>
    <n v="131"/>
    <n v="0.12666666666666671"/>
  </r>
  <r>
    <x v="1"/>
    <d v="2018-09-03T00:00:00"/>
    <s v="Refrigerator"/>
    <s v="John Barnett"/>
    <n v="1000"/>
    <n v="960"/>
    <n v="4.0000000000000036E-2"/>
  </r>
  <r>
    <x v="0"/>
    <d v="2018-09-03T00:00:00"/>
    <s v="Ceiling fan"/>
    <s v="Zoe Munday"/>
    <n v="150"/>
    <n v="144"/>
    <n v="4.0000000000000036E-2"/>
  </r>
  <r>
    <x v="2"/>
    <d v="2018-09-03T00:00:00"/>
    <s v="Microwave"/>
    <s v="Mark Brook"/>
    <n v="80"/>
    <n v="80"/>
    <n v="0"/>
  </r>
  <r>
    <x v="1"/>
    <d v="2018-09-04T00:00:00"/>
    <s v="Washing Machine"/>
    <s v="Paul Mannion"/>
    <n v="800"/>
    <n v="496"/>
    <n v="0.38"/>
  </r>
  <r>
    <x v="3"/>
    <d v="2018-09-04T00:00:00"/>
    <s v="Air conditioner"/>
    <s v="James Scott"/>
    <n v="700"/>
    <n v="672"/>
    <n v="4.0000000000000036E-2"/>
  </r>
  <r>
    <x v="3"/>
    <d v="2018-09-04T00:00:00"/>
    <s v="Vacuum Cleaner"/>
    <s v="Ronnette Stocks"/>
    <n v="250"/>
    <n v="218"/>
    <n v="0.128"/>
  </r>
  <r>
    <x v="0"/>
    <d v="2018-09-05T00:00:00"/>
    <s v="Toaster"/>
    <s v="Kevin Goad"/>
    <n v="50"/>
    <n v="50"/>
    <n v="0"/>
  </r>
  <r>
    <x v="2"/>
    <d v="2018-09-05T00:00:00"/>
    <s v="Dishwasher"/>
    <s v="Tessa Morrow"/>
    <n v="500"/>
    <n v="480"/>
    <n v="4.0000000000000036E-2"/>
  </r>
  <r>
    <x v="2"/>
    <d v="2018-09-06T00:00:00"/>
    <s v="Washing Machine"/>
    <s v="James Gahagan"/>
    <n v="800"/>
    <n v="552"/>
    <n v="0.31000000000000005"/>
  </r>
  <r>
    <x v="1"/>
    <d v="2018-09-07T00:00:00"/>
    <s v="Coffee grinder"/>
    <s v="David Dorey"/>
    <n v="70"/>
    <n v="67"/>
    <n v="4.2857142857142816E-2"/>
  </r>
  <r>
    <x v="3"/>
    <d v="2018-09-09T00:00:00"/>
    <s v="Vacuum Cleaner"/>
    <s v="Amelia Scott"/>
    <n v="250"/>
    <n v="248"/>
    <n v="8.0000000000000071E-3"/>
  </r>
  <r>
    <x v="3"/>
    <d v="2018-09-10T00:00:00"/>
    <s v="Washing Machine"/>
    <s v="Arthur Carley"/>
    <n v="800"/>
    <n v="544"/>
    <n v="0.31999999999999995"/>
  </r>
  <r>
    <x v="1"/>
    <d v="2018-09-11T00:00:00"/>
    <s v="Blender"/>
    <s v="Zulfiqar Mirza"/>
    <n v="50"/>
    <n v="49"/>
    <n v="2.0000000000000018E-2"/>
  </r>
  <r>
    <x v="1"/>
    <d v="2018-09-11T00:00:00"/>
    <s v="Vacuum Cleaner"/>
    <s v="Jacqueline Clamp"/>
    <n v="250"/>
    <n v="228"/>
    <n v="8.7999999999999967E-2"/>
  </r>
  <r>
    <x v="2"/>
    <d v="2018-09-11T00:00:00"/>
    <s v="Dishwasher"/>
    <s v="Austin Parsons"/>
    <n v="500"/>
    <n v="490"/>
    <n v="2.0000000000000018E-2"/>
  </r>
  <r>
    <x v="0"/>
    <d v="2018-09-12T00:00:00"/>
    <s v="Refrigerator"/>
    <s v="Catherine Rahman"/>
    <n v="1000"/>
    <n v="700"/>
    <n v="0.30000000000000004"/>
  </r>
  <r>
    <x v="1"/>
    <d v="2018-09-12T00:00:00"/>
    <s v="Washing Machine"/>
    <s v="Alexander Hillier"/>
    <n v="800"/>
    <n v="640"/>
    <n v="0.19999999999999996"/>
  </r>
  <r>
    <x v="3"/>
    <d v="2018-09-12T00:00:00"/>
    <s v="Oven"/>
    <s v="Rita Jenkins"/>
    <n v="500"/>
    <n v="500"/>
    <n v="0"/>
  </r>
  <r>
    <x v="1"/>
    <d v="2018-09-13T00:00:00"/>
    <s v="Ceiling fan"/>
    <s v="David Adams"/>
    <n v="150"/>
    <n v="143"/>
    <n v="4.6666666666666634E-2"/>
  </r>
  <r>
    <x v="1"/>
    <d v="2018-09-13T00:00:00"/>
    <s v="Iron"/>
    <s v="Rachel Clayton"/>
    <n v="30"/>
    <n v="29"/>
    <n v="3.3333333333333326E-2"/>
  </r>
  <r>
    <x v="3"/>
    <d v="2018-09-16T00:00:00"/>
    <s v="Washing Machine"/>
    <s v="Alison Storey"/>
    <n v="800"/>
    <n v="696"/>
    <n v="0.13"/>
  </r>
  <r>
    <x v="3"/>
    <d v="2018-09-16T00:00:00"/>
    <s v="Oven"/>
    <s v="Rita Jenkins"/>
    <n v="500"/>
    <n v="490"/>
    <n v="2.0000000000000018E-2"/>
  </r>
  <r>
    <x v="1"/>
    <d v="2018-09-17T00:00:00"/>
    <s v="Oven"/>
    <s v="Thomas Gordon"/>
    <n v="500"/>
    <n v="500"/>
    <n v="0"/>
  </r>
  <r>
    <x v="0"/>
    <d v="2018-09-17T00:00:00"/>
    <s v="Refrigerator"/>
    <s v="Basil Nolan"/>
    <n v="1000"/>
    <n v="590"/>
    <n v="0.41000000000000003"/>
  </r>
  <r>
    <x v="3"/>
    <d v="2018-09-17T00:00:00"/>
    <s v="Toaster"/>
    <s v="Gillan Clark"/>
    <n v="50"/>
    <n v="48"/>
    <n v="4.0000000000000036E-2"/>
  </r>
  <r>
    <x v="1"/>
    <d v="2018-09-18T00:00:00"/>
    <s v="Refrigerator"/>
    <s v="Susan Goude"/>
    <n v="1000"/>
    <n v="930"/>
    <n v="6.9999999999999951E-2"/>
  </r>
  <r>
    <x v="1"/>
    <d v="2018-09-21T00:00:00"/>
    <s v="Oven"/>
    <s v="Alexandra Wright"/>
    <n v="500"/>
    <n v="500"/>
    <n v="0"/>
  </r>
  <r>
    <x v="2"/>
    <d v="2018-09-22T00:00:00"/>
    <s v="Toaster"/>
    <s v="Delia Muhammad"/>
    <n v="50"/>
    <n v="50"/>
    <n v="0"/>
  </r>
  <r>
    <x v="2"/>
    <d v="2018-09-22T00:00:00"/>
    <s v="Iron"/>
    <s v="Michael Bell"/>
    <n v="30"/>
    <n v="29"/>
    <n v="3.3333333333333326E-2"/>
  </r>
  <r>
    <x v="0"/>
    <d v="2018-09-23T00:00:00"/>
    <s v="Vacuum Cleaner"/>
    <s v="Timothy Younger"/>
    <n v="250"/>
    <n v="220"/>
    <n v="0.12"/>
  </r>
  <r>
    <x v="0"/>
    <d v="2018-09-25T00:00:00"/>
    <s v="Blender"/>
    <s v="Russell Thorley"/>
    <n v="50"/>
    <n v="45"/>
    <n v="9.9999999999999978E-2"/>
  </r>
  <r>
    <x v="1"/>
    <d v="2018-09-25T00:00:00"/>
    <s v="Iron"/>
    <s v="Victoria Sherwin"/>
    <n v="30"/>
    <n v="27"/>
    <n v="9.9999999999999978E-2"/>
  </r>
  <r>
    <x v="2"/>
    <d v="2018-09-26T00:00:00"/>
    <s v="Coffee grinder"/>
    <s v="Roger Scott"/>
    <n v="70"/>
    <n v="69"/>
    <n v="1.4285714285714235E-2"/>
  </r>
  <r>
    <x v="2"/>
    <d v="2018-09-27T00:00:00"/>
    <s v="Iron"/>
    <s v="Colin Lima"/>
    <n v="30"/>
    <n v="26"/>
    <n v="0.1333333333333333"/>
  </r>
  <r>
    <x v="1"/>
    <d v="2018-09-28T00:00:00"/>
    <s v="Iron"/>
    <s v="Rachel Blane"/>
    <n v="30"/>
    <n v="29"/>
    <n v="3.3333333333333326E-2"/>
  </r>
  <r>
    <x v="2"/>
    <d v="2018-09-29T00:00:00"/>
    <s v="Iron"/>
    <s v="Pauline Taylor"/>
    <n v="30"/>
    <n v="27"/>
    <n v="9.9999999999999978E-2"/>
  </r>
  <r>
    <x v="0"/>
    <d v="2018-09-29T00:00:00"/>
    <s v="Washing Machine"/>
    <s v="Bruce McPhee"/>
    <n v="800"/>
    <n v="616"/>
    <n v="0.22999999999999998"/>
  </r>
  <r>
    <x v="0"/>
    <d v="2018-09-29T00:00:00"/>
    <s v="Coffee grinder"/>
    <s v="Bruce McPhee"/>
    <n v="70"/>
    <n v="66"/>
    <n v="5.7142857142857162E-2"/>
  </r>
  <r>
    <x v="3"/>
    <d v="2018-09-30T00:00:00"/>
    <s v="Dishwasher"/>
    <s v="Christopher Kitching"/>
    <n v="500"/>
    <n v="485"/>
    <n v="3.0000000000000027E-2"/>
  </r>
  <r>
    <x v="1"/>
    <d v="2018-09-30T00:00:00"/>
    <s v="Washing Machine"/>
    <s v="Margaret Philp"/>
    <n v="800"/>
    <n v="696"/>
    <n v="0.13"/>
  </r>
  <r>
    <x v="0"/>
    <d v="2018-10-01T00:00:00"/>
    <s v="Refrigerator"/>
    <s v="Stuart Brown"/>
    <n v="1000"/>
    <n v="570"/>
    <n v="0.43000000000000005"/>
  </r>
  <r>
    <x v="2"/>
    <d v="2018-10-02T00:00:00"/>
    <s v="Blender"/>
    <s v="Martin Birch"/>
    <n v="50"/>
    <n v="49"/>
    <n v="2.0000000000000018E-2"/>
  </r>
  <r>
    <x v="3"/>
    <d v="2018-10-03T00:00:00"/>
    <s v="Microwave"/>
    <s v="James Hammond"/>
    <n v="80"/>
    <n v="73"/>
    <n v="8.7500000000000022E-2"/>
  </r>
  <r>
    <x v="2"/>
    <d v="2018-10-03T00:00:00"/>
    <s v="Iron"/>
    <s v="Glenys Raymond"/>
    <n v="30"/>
    <n v="26"/>
    <n v="0.1333333333333333"/>
  </r>
  <r>
    <x v="1"/>
    <d v="2018-10-03T00:00:00"/>
    <s v="Blender"/>
    <s v="Stephen Muhammad"/>
    <n v="50"/>
    <n v="44"/>
    <n v="0.12"/>
  </r>
  <r>
    <x v="1"/>
    <d v="2018-10-05T00:00:00"/>
    <s v="Coffee grinder"/>
    <s v="Danny Grant"/>
    <n v="70"/>
    <n v="68"/>
    <n v="2.8571428571428581E-2"/>
  </r>
  <r>
    <x v="2"/>
    <d v="2018-10-05T00:00:00"/>
    <s v="Washing Machine"/>
    <s v="Paul Benton"/>
    <n v="800"/>
    <n v="712"/>
    <n v="0.10999999999999999"/>
  </r>
  <r>
    <x v="2"/>
    <d v="2018-10-08T00:00:00"/>
    <s v="Microwave"/>
    <s v="Arthur Moncrieff"/>
    <n v="80"/>
    <n v="78"/>
    <n v="2.5000000000000022E-2"/>
  </r>
  <r>
    <x v="2"/>
    <d v="2018-10-09T00:00:00"/>
    <s v="Air conditioner"/>
    <s v="Alexander Uddin"/>
    <n v="700"/>
    <n v="686"/>
    <n v="2.0000000000000018E-2"/>
  </r>
  <r>
    <x v="1"/>
    <d v="2018-10-09T00:00:00"/>
    <s v="Blender"/>
    <s v="Darren Webb"/>
    <n v="50"/>
    <n v="48"/>
    <n v="4.0000000000000036E-2"/>
  </r>
  <r>
    <x v="2"/>
    <d v="2018-10-10T00:00:00"/>
    <s v="Air conditioner"/>
    <s v="Suzanna Davies"/>
    <n v="700"/>
    <n v="672"/>
    <n v="4.0000000000000036E-2"/>
  </r>
  <r>
    <x v="0"/>
    <d v="2018-10-11T00:00:00"/>
    <s v="Iron"/>
    <s v="Paul Smith"/>
    <n v="30"/>
    <n v="28"/>
    <n v="6.6666666666666652E-2"/>
  </r>
  <r>
    <x v="1"/>
    <d v="2018-10-13T00:00:00"/>
    <s v="Washing Machine"/>
    <s v="Baljinder Anderson"/>
    <n v="800"/>
    <n v="688"/>
    <n v="0.14000000000000001"/>
  </r>
  <r>
    <x v="3"/>
    <d v="2018-10-14T00:00:00"/>
    <s v="Blender"/>
    <s v="Lesleyann Pope"/>
    <n v="50"/>
    <n v="45"/>
    <n v="9.9999999999999978E-2"/>
  </r>
  <r>
    <x v="3"/>
    <d v="2018-10-15T00:00:00"/>
    <s v="Oven"/>
    <s v="Stephen James"/>
    <n v="500"/>
    <n v="500"/>
    <n v="0"/>
  </r>
  <r>
    <x v="3"/>
    <d v="2018-10-15T00:00:00"/>
    <s v="Oven"/>
    <s v="Ian Coates"/>
    <n v="500"/>
    <n v="495"/>
    <n v="1.0000000000000009E-2"/>
  </r>
  <r>
    <x v="2"/>
    <d v="2018-10-16T00:00:00"/>
    <s v="Ceiling fan"/>
    <s v="David Johnson"/>
    <n v="150"/>
    <n v="129"/>
    <n v="0.14000000000000001"/>
  </r>
  <r>
    <x v="2"/>
    <d v="2018-10-18T00:00:00"/>
    <s v="Refrigerator"/>
    <s v="Michelle Murray"/>
    <n v="1000"/>
    <n v="710"/>
    <n v="0.29000000000000004"/>
  </r>
  <r>
    <x v="0"/>
    <d v="2018-10-18T00:00:00"/>
    <s v="Toaster"/>
    <s v="Simon Snape"/>
    <n v="50"/>
    <n v="44"/>
    <n v="0.12"/>
  </r>
  <r>
    <x v="2"/>
    <d v="2018-10-19T00:00:00"/>
    <s v="Blender"/>
    <s v="James Ricketts"/>
    <n v="50"/>
    <n v="45"/>
    <n v="9.9999999999999978E-2"/>
  </r>
  <r>
    <x v="0"/>
    <d v="2018-10-20T00:00:00"/>
    <s v="Washing Machine"/>
    <s v="Antony Westlake"/>
    <n v="800"/>
    <n v="720"/>
    <n v="9.9999999999999978E-2"/>
  </r>
  <r>
    <x v="2"/>
    <d v="2018-10-21T00:00:00"/>
    <s v="Iron"/>
    <s v="Nicholas Goude"/>
    <n v="30"/>
    <n v="27"/>
    <n v="9.9999999999999978E-2"/>
  </r>
  <r>
    <x v="2"/>
    <d v="2018-10-23T00:00:00"/>
    <s v="Dishwasher"/>
    <s v="Paresh Mathews"/>
    <n v="500"/>
    <n v="435"/>
    <n v="0.13"/>
  </r>
  <r>
    <x v="2"/>
    <d v="2018-10-24T00:00:00"/>
    <s v="Vacuum Cleaner"/>
    <s v="Alan Procter"/>
    <n v="250"/>
    <n v="250"/>
    <n v="0"/>
  </r>
  <r>
    <x v="3"/>
    <d v="2018-10-24T00:00:00"/>
    <s v="Iron"/>
    <s v="Harold Green"/>
    <n v="30"/>
    <n v="29"/>
    <n v="3.3333333333333326E-2"/>
  </r>
  <r>
    <x v="0"/>
    <d v="2018-10-24T00:00:00"/>
    <s v="Blender"/>
    <s v="Brendon Dyer"/>
    <n v="50"/>
    <n v="44"/>
    <n v="0.12"/>
  </r>
  <r>
    <x v="3"/>
    <d v="2018-10-25T00:00:00"/>
    <s v="Iron"/>
    <s v="David Rodrigues"/>
    <n v="30"/>
    <n v="29"/>
    <n v="3.3333333333333326E-2"/>
  </r>
  <r>
    <x v="1"/>
    <d v="2018-10-25T00:00:00"/>
    <s v="Microwave"/>
    <s v="Helen Cooke"/>
    <n v="80"/>
    <n v="68"/>
    <n v="0.15000000000000002"/>
  </r>
  <r>
    <x v="3"/>
    <d v="2018-10-26T00:00:00"/>
    <s v="Washing Machine"/>
    <s v="Stephen Cohen"/>
    <n v="800"/>
    <n v="776"/>
    <n v="3.0000000000000027E-2"/>
  </r>
  <r>
    <x v="0"/>
    <d v="2018-10-26T00:00:00"/>
    <s v="Air conditioner"/>
    <s v="Richard Foy"/>
    <n v="700"/>
    <n v="623"/>
    <n v="0.10999999999999999"/>
  </r>
  <r>
    <x v="1"/>
    <d v="2018-10-29T00:00:00"/>
    <s v="Washing Machine"/>
    <s v="Paul Long"/>
    <n v="800"/>
    <n v="736"/>
    <n v="7.999999999999996E-2"/>
  </r>
  <r>
    <x v="1"/>
    <d v="2018-10-31T00:00:00"/>
    <s v="Microwave"/>
    <s v="Dell Lockwood"/>
    <n v="80"/>
    <n v="76"/>
    <n v="5.0000000000000044E-2"/>
  </r>
  <r>
    <x v="1"/>
    <d v="2018-10-31T00:00:00"/>
    <s v="Air conditioner"/>
    <s v="Jacob Percival"/>
    <n v="700"/>
    <n v="637"/>
    <n v="8.9999999999999969E-2"/>
  </r>
  <r>
    <x v="1"/>
    <d v="2018-11-01T00:00:00"/>
    <s v="Toaster"/>
    <s v="Christopher Martin"/>
    <n v="50"/>
    <n v="44"/>
    <n v="0.12"/>
  </r>
  <r>
    <x v="0"/>
    <d v="2018-11-01T00:00:00"/>
    <s v="Toaster"/>
    <s v="Gillian Allnutt"/>
    <n v="50"/>
    <n v="43"/>
    <n v="0.14000000000000001"/>
  </r>
  <r>
    <x v="1"/>
    <d v="2018-11-03T00:00:00"/>
    <s v="Vacuum Cleaner"/>
    <s v="Philip Collins"/>
    <n v="250"/>
    <n v="225"/>
    <n v="9.9999999999999978E-2"/>
  </r>
  <r>
    <x v="3"/>
    <d v="2018-11-03T00:00:00"/>
    <s v="Iron"/>
    <s v="Ian Coates"/>
    <n v="30"/>
    <n v="26"/>
    <n v="0.1333333333333333"/>
  </r>
  <r>
    <x v="1"/>
    <d v="2018-11-03T00:00:00"/>
    <s v="Air conditioner"/>
    <s v="Ketan Bryan"/>
    <n v="700"/>
    <n v="637"/>
    <n v="8.9999999999999969E-2"/>
  </r>
  <r>
    <x v="2"/>
    <d v="2018-11-06T00:00:00"/>
    <s v="Iron"/>
    <s v="Stephen MacGregor"/>
    <n v="30"/>
    <n v="28"/>
    <n v="6.6666666666666652E-2"/>
  </r>
  <r>
    <x v="3"/>
    <d v="2018-11-06T00:00:00"/>
    <s v="Blender"/>
    <s v="Alison Storey"/>
    <n v="50"/>
    <n v="49"/>
    <n v="2.0000000000000018E-2"/>
  </r>
  <r>
    <x v="2"/>
    <d v="2018-11-07T00:00:00"/>
    <s v="Iron"/>
    <s v="Timothy Fraser"/>
    <n v="30"/>
    <n v="30"/>
    <n v="0"/>
  </r>
  <r>
    <x v="3"/>
    <d v="2018-11-07T00:00:00"/>
    <s v="Refrigerator"/>
    <s v="James Stephen"/>
    <n v="1000"/>
    <n v="650"/>
    <n v="0.35"/>
  </r>
  <r>
    <x v="2"/>
    <d v="2018-11-08T00:00:00"/>
    <s v="Oven"/>
    <s v="Tony Milner"/>
    <n v="500"/>
    <n v="500"/>
    <n v="0"/>
  </r>
  <r>
    <x v="2"/>
    <d v="2018-11-08T00:00:00"/>
    <s v="Microwave"/>
    <s v="Stephen Neville"/>
    <n v="80"/>
    <n v="69"/>
    <n v="0.13749999999999996"/>
  </r>
  <r>
    <x v="3"/>
    <d v="2018-11-09T00:00:00"/>
    <s v="Microwave"/>
    <s v="Alison Storey"/>
    <n v="80"/>
    <n v="72"/>
    <n v="9.9999999999999978E-2"/>
  </r>
  <r>
    <x v="0"/>
    <d v="2018-11-09T00:00:00"/>
    <s v="Toaster"/>
    <s v="Paul Skiba"/>
    <n v="50"/>
    <n v="45"/>
    <n v="9.9999999999999978E-2"/>
  </r>
  <r>
    <x v="3"/>
    <d v="2018-11-09T00:00:00"/>
    <s v="Iron"/>
    <s v="Rachel Snape"/>
    <n v="30"/>
    <n v="27"/>
    <n v="9.9999999999999978E-2"/>
  </r>
  <r>
    <x v="0"/>
    <d v="2018-11-09T00:00:00"/>
    <s v="Refrigerator"/>
    <s v="James Anthony"/>
    <n v="1000"/>
    <n v="960"/>
    <n v="4.0000000000000036E-2"/>
  </r>
  <r>
    <x v="3"/>
    <d v="2018-11-10T00:00:00"/>
    <s v="Iron"/>
    <s v="Stephen Cohen"/>
    <n v="30"/>
    <n v="28"/>
    <n v="6.6666666666666652E-2"/>
  </r>
  <r>
    <x v="1"/>
    <d v="2018-11-10T00:00:00"/>
    <s v="Washing Machine"/>
    <s v="Charles Ali"/>
    <n v="800"/>
    <n v="440"/>
    <n v="0.44999999999999996"/>
  </r>
  <r>
    <x v="2"/>
    <d v="2018-11-12T00:00:00"/>
    <s v="Dishwasher"/>
    <s v="Glenys Raymond"/>
    <n v="500"/>
    <n v="475"/>
    <n v="5.0000000000000044E-2"/>
  </r>
  <r>
    <x v="2"/>
    <d v="2018-11-12T00:00:00"/>
    <s v="Air conditioner"/>
    <s v="Rosemary Aziz"/>
    <n v="700"/>
    <n v="602"/>
    <n v="0.14000000000000001"/>
  </r>
  <r>
    <x v="2"/>
    <d v="2018-11-13T00:00:00"/>
    <s v="Coffee grinder"/>
    <s v="Delia Muhammad"/>
    <n v="70"/>
    <n v="67"/>
    <n v="4.2857142857142816E-2"/>
  </r>
  <r>
    <x v="3"/>
    <d v="2018-11-15T00:00:00"/>
    <s v="Iron"/>
    <s v="Andrew Jones"/>
    <n v="30"/>
    <n v="29"/>
    <n v="3.3333333333333326E-2"/>
  </r>
  <r>
    <x v="1"/>
    <d v="2018-11-15T00:00:00"/>
    <s v="Washing Machine"/>
    <s v="Darren Brooks"/>
    <n v="800"/>
    <n v="480"/>
    <n v="0.4"/>
  </r>
  <r>
    <x v="2"/>
    <d v="2018-11-16T00:00:00"/>
    <s v="Washing Machine"/>
    <s v="Olive Foster"/>
    <n v="800"/>
    <n v="776"/>
    <n v="3.0000000000000027E-2"/>
  </r>
  <r>
    <x v="3"/>
    <d v="2018-11-18T00:00:00"/>
    <s v="Blender"/>
    <s v="Patricia Sewell"/>
    <n v="50"/>
    <n v="43"/>
    <n v="0.14000000000000001"/>
  </r>
  <r>
    <x v="1"/>
    <d v="2018-11-18T00:00:00"/>
    <s v="Toaster"/>
    <s v="Allyson Parker"/>
    <n v="50"/>
    <n v="44"/>
    <n v="0.12"/>
  </r>
  <r>
    <x v="1"/>
    <d v="2018-11-19T00:00:00"/>
    <s v="Refrigerator"/>
    <s v="Deanna Wang"/>
    <n v="1000"/>
    <n v="850"/>
    <n v="0.15000000000000002"/>
  </r>
  <r>
    <x v="1"/>
    <d v="2018-11-20T00:00:00"/>
    <s v="Oven"/>
    <s v="David Stewart"/>
    <n v="500"/>
    <n v="495"/>
    <n v="1.0000000000000009E-2"/>
  </r>
  <r>
    <x v="3"/>
    <d v="2018-11-20T00:00:00"/>
    <s v="Toaster"/>
    <s v="Maxine Stockdale"/>
    <n v="50"/>
    <n v="45"/>
    <n v="9.9999999999999978E-2"/>
  </r>
  <r>
    <x v="1"/>
    <d v="2018-11-21T00:00:00"/>
    <s v="Ceiling fan"/>
    <s v="Rita Hill"/>
    <n v="150"/>
    <n v="147"/>
    <n v="2.0000000000000018E-2"/>
  </r>
  <r>
    <x v="0"/>
    <d v="2018-11-21T00:00:00"/>
    <s v="Iron"/>
    <s v="Stephen Carlin"/>
    <n v="30"/>
    <n v="27"/>
    <n v="9.9999999999999978E-2"/>
  </r>
  <r>
    <x v="1"/>
    <d v="2018-11-22T00:00:00"/>
    <s v="Refrigerator"/>
    <s v="John Verma"/>
    <n v="1000"/>
    <n v="540"/>
    <n v="0.45999999999999996"/>
  </r>
  <r>
    <x v="2"/>
    <d v="2018-11-23T00:00:00"/>
    <s v="Oven"/>
    <s v="Glen Campbell"/>
    <n v="500"/>
    <n v="500"/>
    <n v="0"/>
  </r>
  <r>
    <x v="2"/>
    <d v="2018-11-23T00:00:00"/>
    <s v="Toaster"/>
    <s v="Basil Bell"/>
    <n v="50"/>
    <n v="46"/>
    <n v="7.999999999999996E-2"/>
  </r>
  <r>
    <x v="1"/>
    <d v="2018-11-24T00:00:00"/>
    <s v="Iron"/>
    <s v="Victoria Sherwin"/>
    <n v="30"/>
    <n v="30"/>
    <n v="0"/>
  </r>
  <r>
    <x v="3"/>
    <d v="2018-11-24T00:00:00"/>
    <s v="Blender"/>
    <s v="Nick Blacklock"/>
    <n v="50"/>
    <n v="47"/>
    <n v="6.0000000000000053E-2"/>
  </r>
  <r>
    <x v="1"/>
    <d v="2018-11-27T00:00:00"/>
    <s v="Vacuum Cleaner"/>
    <s v="John Gunter"/>
    <n v="250"/>
    <n v="250"/>
    <n v="0"/>
  </r>
  <r>
    <x v="1"/>
    <d v="2018-11-29T00:00:00"/>
    <s v="Microwave"/>
    <s v="Paul Mannion"/>
    <n v="80"/>
    <n v="74"/>
    <n v="7.4999999999999956E-2"/>
  </r>
  <r>
    <x v="1"/>
    <d v="2018-11-30T00:00:00"/>
    <s v="Microwave"/>
    <s v="Stephen Nolan"/>
    <n v="80"/>
    <n v="78"/>
    <n v="2.5000000000000022E-2"/>
  </r>
  <r>
    <x v="1"/>
    <d v="2018-11-30T00:00:00"/>
    <s v="Blender"/>
    <s v="Gillian Crawley"/>
    <n v="50"/>
    <n v="48"/>
    <n v="4.0000000000000036E-2"/>
  </r>
  <r>
    <x v="0"/>
    <d v="2018-11-30T00:00:00"/>
    <s v="Iron"/>
    <s v="Timothy Younger"/>
    <n v="30"/>
    <n v="26"/>
    <n v="0.1333333333333333"/>
  </r>
  <r>
    <x v="1"/>
    <d v="2018-12-02T00:00:00"/>
    <s v="Vacuum Cleaner"/>
    <s v="Steven Bell"/>
    <n v="250"/>
    <n v="240"/>
    <n v="4.0000000000000036E-2"/>
  </r>
  <r>
    <x v="2"/>
    <d v="2018-12-02T00:00:00"/>
    <s v="Washing Machine"/>
    <s v="Neil McAvoy"/>
    <n v="800"/>
    <n v="480"/>
    <n v="0.4"/>
  </r>
  <r>
    <x v="2"/>
    <d v="2018-12-02T00:00:00"/>
    <s v="Iron"/>
    <s v="Helen Watt"/>
    <n v="30"/>
    <n v="26"/>
    <n v="0.1333333333333333"/>
  </r>
  <r>
    <x v="2"/>
    <d v="2018-12-04T00:00:00"/>
    <s v="Blender"/>
    <s v="Jill Thompson"/>
    <n v="50"/>
    <n v="44"/>
    <n v="0.12"/>
  </r>
  <r>
    <x v="1"/>
    <d v="2018-12-04T00:00:00"/>
    <s v="Toaster"/>
    <s v="Paul Munday"/>
    <n v="50"/>
    <n v="48"/>
    <n v="4.0000000000000036E-2"/>
  </r>
  <r>
    <x v="3"/>
    <d v="2018-12-05T00:00:00"/>
    <s v="Air conditioner"/>
    <s v="Matthew Crowe"/>
    <n v="700"/>
    <n v="700"/>
    <n v="0"/>
  </r>
  <r>
    <x v="1"/>
    <d v="2018-12-05T00:00:00"/>
    <s v="Toaster"/>
    <s v="Ernie Dyer"/>
    <n v="50"/>
    <n v="47"/>
    <n v="6.0000000000000053E-2"/>
  </r>
  <r>
    <x v="1"/>
    <d v="2018-12-06T00:00:00"/>
    <s v="Refrigerator"/>
    <s v="Damilola Raymond"/>
    <n v="1000"/>
    <n v="810"/>
    <n v="0.18999999999999995"/>
  </r>
  <r>
    <x v="2"/>
    <d v="2018-12-06T00:00:00"/>
    <s v="Refrigerator"/>
    <s v="Sophie Petersen"/>
    <n v="1000"/>
    <n v="590"/>
    <n v="0.41000000000000003"/>
  </r>
  <r>
    <x v="2"/>
    <d v="2018-12-07T00:00:00"/>
    <s v="Washing Machine"/>
    <s v="Craig Johnson"/>
    <n v="800"/>
    <n v="512"/>
    <n v="0.36"/>
  </r>
  <r>
    <x v="1"/>
    <d v="2018-12-07T00:00:00"/>
    <s v="Dishwasher"/>
    <s v="Marcus Jacob"/>
    <n v="500"/>
    <n v="440"/>
    <n v="0.12"/>
  </r>
  <r>
    <x v="1"/>
    <d v="2018-12-08T00:00:00"/>
    <s v="Oven"/>
    <s v="David Amos"/>
    <n v="500"/>
    <n v="490"/>
    <n v="2.0000000000000018E-2"/>
  </r>
  <r>
    <x v="0"/>
    <d v="2018-12-09T00:00:00"/>
    <s v="Blender"/>
    <s v="Rosemary Hatcher"/>
    <n v="50"/>
    <n v="45"/>
    <n v="9.9999999999999978E-2"/>
  </r>
  <r>
    <x v="1"/>
    <d v="2018-12-10T00:00:00"/>
    <s v="Vacuum Cleaner"/>
    <s v="David Philp"/>
    <n v="250"/>
    <n v="240"/>
    <n v="4.0000000000000036E-2"/>
  </r>
  <r>
    <x v="2"/>
    <d v="2018-12-11T00:00:00"/>
    <s v="Washing Machine"/>
    <s v="James Ricketts"/>
    <n v="800"/>
    <n v="672"/>
    <n v="0.16000000000000003"/>
  </r>
  <r>
    <x v="1"/>
    <d v="2018-12-11T00:00:00"/>
    <s v="Air conditioner"/>
    <s v="Alison Younger"/>
    <n v="700"/>
    <n v="609"/>
    <n v="0.13"/>
  </r>
  <r>
    <x v="0"/>
    <d v="2018-12-11T00:00:00"/>
    <s v="Toaster"/>
    <s v="Ian Grant"/>
    <n v="50"/>
    <n v="45"/>
    <n v="9.9999999999999978E-2"/>
  </r>
  <r>
    <x v="1"/>
    <d v="2018-12-12T00:00:00"/>
    <s v="Oven"/>
    <s v="Helen Cooke"/>
    <n v="500"/>
    <n v="500"/>
    <n v="0"/>
  </r>
  <r>
    <x v="1"/>
    <d v="2018-12-13T00:00:00"/>
    <s v="Washing Machine"/>
    <s v="Nicholas Holloway"/>
    <n v="800"/>
    <n v="584"/>
    <n v="0.27"/>
  </r>
  <r>
    <x v="1"/>
    <d v="2018-12-13T00:00:00"/>
    <s v="Refrigerator"/>
    <s v="James Neville"/>
    <n v="1000"/>
    <n v="730"/>
    <n v="0.27"/>
  </r>
  <r>
    <x v="1"/>
    <d v="2018-12-15T00:00:00"/>
    <s v="Coffee grinder"/>
    <s v="Gillian Rodrigues"/>
    <n v="70"/>
    <n v="63"/>
    <n v="9.9999999999999978E-2"/>
  </r>
  <r>
    <x v="2"/>
    <d v="2018-12-16T00:00:00"/>
    <s v="Oven"/>
    <s v="Valerie Hook"/>
    <n v="500"/>
    <n v="490"/>
    <n v="2.0000000000000018E-2"/>
  </r>
  <r>
    <x v="0"/>
    <d v="2018-12-16T00:00:00"/>
    <s v="Blender"/>
    <s v="Julia Hammond"/>
    <n v="50"/>
    <n v="49"/>
    <n v="2.0000000000000018E-2"/>
  </r>
  <r>
    <x v="1"/>
    <d v="2018-12-17T00:00:00"/>
    <s v="Oven"/>
    <s v="Robert Reed"/>
    <n v="500"/>
    <n v="500"/>
    <n v="0"/>
  </r>
  <r>
    <x v="0"/>
    <d v="2018-12-17T00:00:00"/>
    <s v="Iron"/>
    <s v="Richard James"/>
    <n v="30"/>
    <n v="29"/>
    <n v="3.3333333333333326E-2"/>
  </r>
  <r>
    <x v="1"/>
    <d v="2018-12-18T00:00:00"/>
    <s v="Dishwasher"/>
    <s v="Thomas Gordon"/>
    <n v="500"/>
    <n v="500"/>
    <n v="0"/>
  </r>
  <r>
    <x v="3"/>
    <d v="2018-12-19T00:00:00"/>
    <s v="Dishwasher"/>
    <s v="Matthew Crowe"/>
    <n v="500"/>
    <n v="450"/>
    <n v="9.9999999999999978E-2"/>
  </r>
  <r>
    <x v="2"/>
    <d v="2018-12-19T00:00:00"/>
    <s v="Microwave"/>
    <s v="David Johnson"/>
    <n v="80"/>
    <n v="72"/>
    <n v="9.9999999999999978E-2"/>
  </r>
  <r>
    <x v="1"/>
    <d v="2018-12-22T00:00:00"/>
    <s v="Vacuum Cleaner"/>
    <s v="Rory Bullion"/>
    <n v="250"/>
    <n v="243"/>
    <n v="2.8000000000000025E-2"/>
  </r>
  <r>
    <x v="1"/>
    <d v="2018-12-22T00:00:00"/>
    <s v="Ceiling fan"/>
    <s v="Rebecca Delo"/>
    <n v="150"/>
    <n v="144"/>
    <n v="4.0000000000000036E-2"/>
  </r>
  <r>
    <x v="2"/>
    <d v="2018-12-22T00:00:00"/>
    <s v="Dishwasher"/>
    <s v="Pauline Pope"/>
    <n v="500"/>
    <n v="490"/>
    <n v="2.0000000000000018E-2"/>
  </r>
  <r>
    <x v="2"/>
    <d v="2018-12-25T00:00:00"/>
    <s v="Coffee grinder"/>
    <s v="Nicole Marshall"/>
    <n v="70"/>
    <n v="69"/>
    <n v="1.4285714285714235E-2"/>
  </r>
  <r>
    <x v="1"/>
    <d v="2018-12-27T00:00:00"/>
    <s v="Vacuum Cleaner"/>
    <s v="Rebecca Delo"/>
    <n v="250"/>
    <n v="213"/>
    <n v="0.14800000000000002"/>
  </r>
  <r>
    <x v="2"/>
    <d v="2018-12-28T00:00:00"/>
    <s v="Toaster"/>
    <s v="Olive Foster"/>
    <n v="50"/>
    <n v="49"/>
    <n v="2.0000000000000018E-2"/>
  </r>
  <r>
    <x v="0"/>
    <d v="2018-12-30T00:00:00"/>
    <s v="Blender"/>
    <s v="James Anthony"/>
    <n v="50"/>
    <n v="48"/>
    <n v="4.0000000000000036E-2"/>
  </r>
  <r>
    <x v="1"/>
    <d v="2018-12-30T00:00:00"/>
    <s v="Iron"/>
    <s v="William Collins"/>
    <n v="30"/>
    <n v="30"/>
    <n v="0"/>
  </r>
  <r>
    <x v="3"/>
    <d v="2018-12-30T00:00:00"/>
    <s v="Coffee grinder"/>
    <s v="Christina Pedley"/>
    <n v="70"/>
    <n v="69"/>
    <n v="1.4285714285714235E-2"/>
  </r>
  <r>
    <x v="2"/>
    <d v="2018-12-31T00:00:00"/>
    <s v="Iron"/>
    <s v="Martin Gee"/>
    <n v="30"/>
    <n v="29"/>
    <n v="3.3333333333333326E-2"/>
  </r>
  <r>
    <x v="2"/>
    <d v="2018-12-31T00:00:00"/>
    <s v="Microwave"/>
    <s v="Stuart Hunter"/>
    <n v="80"/>
    <n v="76"/>
    <n v="5.000000000000004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D64C3-801D-444C-B011-AFB473675128}" name="PivotTable39"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pivotFields count="7">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dataField="1" numFmtId="14" showAll="0"/>
    <pivotField showAll="0"/>
    <pivotField showAll="0"/>
    <pivotField showAll="0"/>
    <pivotField dataField="1" showAll="0"/>
    <pivotField numFmtId="10" showAll="0"/>
  </pivotFields>
  <rowFields count="1">
    <field x="0"/>
  </rowFields>
  <rowItems count="5">
    <i>
      <x v="1"/>
    </i>
    <i>
      <x/>
    </i>
    <i>
      <x v="3"/>
    </i>
    <i>
      <x v="2"/>
    </i>
    <i t="grand">
      <x/>
    </i>
  </rowItems>
  <colFields count="1">
    <field x="-2"/>
  </colFields>
  <colItems count="2">
    <i>
      <x/>
    </i>
    <i i="1">
      <x v="1"/>
    </i>
  </colItems>
  <dataFields count="2">
    <dataField name="Count of Date" fld="1" subtotal="count" baseField="0" baseItem="0"/>
    <dataField name="Average of Actual Price" fld="5" subtotal="average" baseField="0" baseItem="0"/>
  </dataFields>
  <formats count="1">
    <format dxfId="8">
      <pivotArea dataOnly="0" fieldPosition="0">
        <references count="1">
          <reference field="0" count="1">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0"/>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9"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workbookViewId="0">
      <selection activeCell="J19" sqref="J19"/>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99F67-7D0E-4CCF-90AC-C2E1A590CB8A}">
  <dimension ref="A2:C8"/>
  <sheetViews>
    <sheetView workbookViewId="0">
      <selection activeCell="N7" sqref="N7"/>
    </sheetView>
  </sheetViews>
  <sheetFormatPr defaultRowHeight="14.5" x14ac:dyDescent="0.35"/>
  <cols>
    <col min="1" max="1" width="12.36328125" bestFit="1" customWidth="1"/>
    <col min="2" max="2" width="12.54296875" bestFit="1" customWidth="1"/>
    <col min="3" max="3" width="20.1796875" bestFit="1" customWidth="1"/>
  </cols>
  <sheetData>
    <row r="2" spans="1:3" x14ac:dyDescent="0.35">
      <c r="A2" t="s">
        <v>672</v>
      </c>
    </row>
    <row r="3" spans="1:3" x14ac:dyDescent="0.35">
      <c r="A3" s="4" t="s">
        <v>668</v>
      </c>
      <c r="B3" t="s">
        <v>670</v>
      </c>
      <c r="C3" t="s">
        <v>671</v>
      </c>
    </row>
    <row r="4" spans="1:3" x14ac:dyDescent="0.35">
      <c r="A4" s="7" t="s">
        <v>11</v>
      </c>
      <c r="B4" s="8">
        <v>1024</v>
      </c>
      <c r="C4" s="8">
        <v>298.548828125</v>
      </c>
    </row>
    <row r="5" spans="1:3" x14ac:dyDescent="0.35">
      <c r="A5" s="5" t="s">
        <v>29</v>
      </c>
      <c r="B5" s="6">
        <v>570</v>
      </c>
      <c r="C5" s="6">
        <v>293.03508771929825</v>
      </c>
    </row>
    <row r="6" spans="1:3" x14ac:dyDescent="0.35">
      <c r="A6" s="5" t="s">
        <v>16</v>
      </c>
      <c r="B6" s="6">
        <v>393</v>
      </c>
      <c r="C6" s="6">
        <v>271.71246819338421</v>
      </c>
    </row>
    <row r="7" spans="1:3" x14ac:dyDescent="0.35">
      <c r="A7" s="5" t="s">
        <v>20</v>
      </c>
      <c r="B7" s="6">
        <v>352</v>
      </c>
      <c r="C7" s="6">
        <v>279.79829545454544</v>
      </c>
    </row>
    <row r="8" spans="1:3" x14ac:dyDescent="0.35">
      <c r="A8" s="5" t="s">
        <v>669</v>
      </c>
      <c r="B8" s="6">
        <v>2339</v>
      </c>
      <c r="C8" s="6">
        <v>289.87430525865756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topLeftCell="C1" workbookViewId="0">
      <selection activeCell="K2" sqref="K2"/>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0.6328125" bestFit="1"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18</v>
      </c>
      <c r="B2" t="s">
        <v>19</v>
      </c>
      <c r="C2" t="s">
        <v>20</v>
      </c>
      <c r="D2" s="1">
        <v>41641</v>
      </c>
      <c r="E2" t="s">
        <v>49</v>
      </c>
      <c r="F2" t="s">
        <v>252</v>
      </c>
      <c r="G2">
        <v>1000</v>
      </c>
      <c r="H2">
        <v>590</v>
      </c>
      <c r="I2" s="2">
        <v>0.41000000000000003</v>
      </c>
    </row>
    <row r="3" spans="1:9" x14ac:dyDescent="0.35">
      <c r="A3" t="s">
        <v>9</v>
      </c>
      <c r="B3" t="s">
        <v>10</v>
      </c>
      <c r="C3" t="s">
        <v>11</v>
      </c>
      <c r="D3" s="1">
        <v>41642</v>
      </c>
      <c r="E3" t="s">
        <v>90</v>
      </c>
      <c r="F3" t="s">
        <v>407</v>
      </c>
      <c r="G3">
        <v>50</v>
      </c>
      <c r="H3">
        <v>48</v>
      </c>
      <c r="I3" s="2">
        <v>4.0000000000000036E-2</v>
      </c>
    </row>
    <row r="4" spans="1:9" x14ac:dyDescent="0.35">
      <c r="A4" t="s">
        <v>32</v>
      </c>
      <c r="B4" t="s">
        <v>33</v>
      </c>
      <c r="C4" t="s">
        <v>29</v>
      </c>
      <c r="D4" s="1">
        <v>41642</v>
      </c>
      <c r="E4" t="s">
        <v>86</v>
      </c>
      <c r="F4" t="s">
        <v>555</v>
      </c>
      <c r="G4">
        <v>250</v>
      </c>
      <c r="H4">
        <v>235</v>
      </c>
      <c r="I4" s="2">
        <v>6.0000000000000053E-2</v>
      </c>
    </row>
    <row r="5" spans="1:9" x14ac:dyDescent="0.35">
      <c r="A5" t="s">
        <v>99</v>
      </c>
      <c r="B5" t="s">
        <v>71</v>
      </c>
      <c r="C5" t="s">
        <v>29</v>
      </c>
      <c r="D5" s="1">
        <v>41642</v>
      </c>
      <c r="E5" t="s">
        <v>49</v>
      </c>
      <c r="F5" t="s">
        <v>138</v>
      </c>
      <c r="G5">
        <v>1000</v>
      </c>
      <c r="H5">
        <v>620</v>
      </c>
      <c r="I5" s="2">
        <v>0.38</v>
      </c>
    </row>
    <row r="6" spans="1:9" x14ac:dyDescent="0.35">
      <c r="A6" t="s">
        <v>113</v>
      </c>
      <c r="B6" t="s">
        <v>82</v>
      </c>
      <c r="C6" t="s">
        <v>16</v>
      </c>
      <c r="D6" s="1">
        <v>41644</v>
      </c>
      <c r="E6" t="s">
        <v>86</v>
      </c>
      <c r="F6" t="s">
        <v>131</v>
      </c>
      <c r="G6">
        <v>250</v>
      </c>
      <c r="H6">
        <v>193</v>
      </c>
      <c r="I6" s="2">
        <v>0.22799999999999998</v>
      </c>
    </row>
    <row r="7" spans="1:9" x14ac:dyDescent="0.35">
      <c r="A7" t="s">
        <v>92</v>
      </c>
      <c r="B7" t="s">
        <v>33</v>
      </c>
      <c r="C7" t="s">
        <v>29</v>
      </c>
      <c r="D7" s="1">
        <v>41645</v>
      </c>
      <c r="E7" t="s">
        <v>25</v>
      </c>
      <c r="F7" t="s">
        <v>464</v>
      </c>
      <c r="G7">
        <v>150</v>
      </c>
      <c r="H7">
        <v>123</v>
      </c>
      <c r="I7" s="2">
        <v>0.18000000000000005</v>
      </c>
    </row>
    <row r="8" spans="1:9" x14ac:dyDescent="0.35">
      <c r="A8" t="s">
        <v>177</v>
      </c>
      <c r="B8" t="s">
        <v>82</v>
      </c>
      <c r="C8" t="s">
        <v>16</v>
      </c>
      <c r="D8" s="1">
        <v>41647</v>
      </c>
      <c r="E8" t="s">
        <v>21</v>
      </c>
      <c r="F8" t="s">
        <v>288</v>
      </c>
      <c r="G8">
        <v>700</v>
      </c>
      <c r="H8">
        <v>686</v>
      </c>
      <c r="I8" s="2">
        <v>2.0000000000000018E-2</v>
      </c>
    </row>
    <row r="9" spans="1:9" x14ac:dyDescent="0.35">
      <c r="A9" t="s">
        <v>531</v>
      </c>
      <c r="B9" t="s">
        <v>82</v>
      </c>
      <c r="C9" t="s">
        <v>16</v>
      </c>
      <c r="D9" s="1">
        <v>41647</v>
      </c>
      <c r="E9" t="s">
        <v>38</v>
      </c>
      <c r="F9" t="s">
        <v>524</v>
      </c>
      <c r="G9">
        <v>500</v>
      </c>
      <c r="H9">
        <v>360</v>
      </c>
      <c r="I9" s="2">
        <v>0.28000000000000003</v>
      </c>
    </row>
    <row r="10" spans="1:9" x14ac:dyDescent="0.35">
      <c r="A10" t="s">
        <v>85</v>
      </c>
      <c r="B10" t="s">
        <v>44</v>
      </c>
      <c r="C10" t="s">
        <v>11</v>
      </c>
      <c r="D10" s="1">
        <v>41648</v>
      </c>
      <c r="E10" t="s">
        <v>25</v>
      </c>
      <c r="F10" t="s">
        <v>618</v>
      </c>
      <c r="G10">
        <v>150</v>
      </c>
      <c r="H10">
        <v>141</v>
      </c>
      <c r="I10" s="2">
        <v>6.0000000000000053E-2</v>
      </c>
    </row>
    <row r="11" spans="1:9" x14ac:dyDescent="0.35">
      <c r="A11" t="s">
        <v>63</v>
      </c>
      <c r="B11" t="s">
        <v>64</v>
      </c>
      <c r="C11" t="s">
        <v>11</v>
      </c>
      <c r="D11" s="1">
        <v>41648</v>
      </c>
      <c r="E11" t="s">
        <v>21</v>
      </c>
      <c r="F11" t="s">
        <v>465</v>
      </c>
      <c r="G11">
        <v>700</v>
      </c>
      <c r="H11">
        <v>672</v>
      </c>
      <c r="I11" s="2">
        <v>4.0000000000000036E-2</v>
      </c>
    </row>
    <row r="12" spans="1:9" x14ac:dyDescent="0.35">
      <c r="A12" t="s">
        <v>155</v>
      </c>
      <c r="B12" t="s">
        <v>156</v>
      </c>
      <c r="C12" t="s">
        <v>11</v>
      </c>
      <c r="D12" s="1">
        <v>41648</v>
      </c>
      <c r="E12" t="s">
        <v>90</v>
      </c>
      <c r="F12" t="s">
        <v>588</v>
      </c>
      <c r="G12">
        <v>50</v>
      </c>
      <c r="H12">
        <v>37</v>
      </c>
      <c r="I12" s="2">
        <v>0.26</v>
      </c>
    </row>
    <row r="13" spans="1:9" x14ac:dyDescent="0.35">
      <c r="A13" t="s">
        <v>14</v>
      </c>
      <c r="B13" t="s">
        <v>15</v>
      </c>
      <c r="C13" t="s">
        <v>16</v>
      </c>
      <c r="D13" s="1">
        <v>41649</v>
      </c>
      <c r="E13" t="s">
        <v>90</v>
      </c>
      <c r="F13" t="s">
        <v>261</v>
      </c>
      <c r="G13">
        <v>50</v>
      </c>
      <c r="H13">
        <v>48</v>
      </c>
      <c r="I13" s="2">
        <v>4.0000000000000036E-2</v>
      </c>
    </row>
    <row r="14" spans="1:9" x14ac:dyDescent="0.35">
      <c r="A14" t="s">
        <v>47</v>
      </c>
      <c r="B14" t="s">
        <v>48</v>
      </c>
      <c r="C14" t="s">
        <v>11</v>
      </c>
      <c r="D14" s="1">
        <v>41651</v>
      </c>
      <c r="E14" t="s">
        <v>34</v>
      </c>
      <c r="F14" t="s">
        <v>502</v>
      </c>
      <c r="G14">
        <v>30</v>
      </c>
      <c r="H14">
        <v>29</v>
      </c>
      <c r="I14" s="2">
        <v>3.3333333333333326E-2</v>
      </c>
    </row>
    <row r="15" spans="1:9" x14ac:dyDescent="0.35">
      <c r="A15" t="s">
        <v>145</v>
      </c>
      <c r="B15" t="s">
        <v>33</v>
      </c>
      <c r="C15" t="s">
        <v>29</v>
      </c>
      <c r="D15" s="1">
        <v>41652</v>
      </c>
      <c r="E15" t="s">
        <v>34</v>
      </c>
      <c r="F15" t="s">
        <v>513</v>
      </c>
      <c r="G15">
        <v>30</v>
      </c>
      <c r="H15">
        <v>27</v>
      </c>
      <c r="I15" s="2">
        <v>9.9999999999999978E-2</v>
      </c>
    </row>
    <row r="16" spans="1:9"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workbookViewId="0">
      <selection activeCell="K21" sqref="K20:L21"/>
    </sheetView>
  </sheetViews>
  <sheetFormatPr defaultRowHeight="14.5" x14ac:dyDescent="0.35"/>
  <cols>
    <col min="1" max="1" width="10.54296875" bestFit="1"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autoFilter ref="A1:G867" xr:uid="{991AA7DC-41F6-46CC-9B06-8E92DAB08F6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G345"/>
  <sheetViews>
    <sheetView topLeftCell="C1" workbookViewId="0">
      <selection activeCell="G22" sqref="G22"/>
    </sheetView>
  </sheetViews>
  <sheetFormatPr defaultRowHeight="14.5" x14ac:dyDescent="0.35"/>
  <cols>
    <col min="1" max="1" width="10.54296875" bestFit="1" customWidth="1"/>
    <col min="2" max="2" width="25.36328125" customWidth="1"/>
    <col min="3" max="3" width="32.453125" customWidth="1"/>
    <col min="4" max="4" width="22.81640625" customWidth="1"/>
    <col min="5" max="5" width="34" customWidth="1"/>
    <col min="6" max="6" width="13" bestFit="1" customWidth="1"/>
  </cols>
  <sheetData>
    <row r="1" spans="1:7" x14ac:dyDescent="0.35">
      <c r="A1" t="s">
        <v>630</v>
      </c>
      <c r="B1" s="10" t="s">
        <v>631</v>
      </c>
      <c r="C1" s="10" t="s">
        <v>632</v>
      </c>
      <c r="D1" s="9" t="s">
        <v>633</v>
      </c>
      <c r="E1" s="9" t="s">
        <v>673</v>
      </c>
      <c r="F1" s="10"/>
    </row>
    <row r="2" spans="1:7" x14ac:dyDescent="0.35">
      <c r="A2" s="1">
        <v>44926</v>
      </c>
      <c r="B2">
        <v>390.61</v>
      </c>
      <c r="C2">
        <v>19.2</v>
      </c>
      <c r="D2">
        <v>31.7</v>
      </c>
      <c r="E2" s="11">
        <f>D2/B2</f>
        <v>8.1155116356468091E-2</v>
      </c>
      <c r="G2" s="13">
        <f>AVERAGE(D2:D345)</f>
        <v>68.196666666666658</v>
      </c>
    </row>
    <row r="3" spans="1:7" x14ac:dyDescent="0.35">
      <c r="A3" s="1">
        <v>44925</v>
      </c>
      <c r="B3">
        <v>390.6</v>
      </c>
      <c r="C3">
        <v>19.2</v>
      </c>
      <c r="D3">
        <v>31.69</v>
      </c>
      <c r="E3" s="11">
        <f t="shared" ref="E3:E66" si="0">D3/B3</f>
        <v>8.1131592421915005E-2</v>
      </c>
      <c r="F3" s="12"/>
      <c r="G3">
        <f>AVERAGE(B2:B345)</f>
        <v>401.75360465116313</v>
      </c>
    </row>
    <row r="4" spans="1:7" x14ac:dyDescent="0.35">
      <c r="A4" s="1">
        <v>44924</v>
      </c>
      <c r="B4">
        <v>390.6</v>
      </c>
      <c r="C4">
        <v>19.2</v>
      </c>
      <c r="D4">
        <v>31.68</v>
      </c>
      <c r="E4" s="11">
        <f t="shared" si="0"/>
        <v>8.1105990783410131E-2</v>
      </c>
      <c r="F4" s="9" t="s">
        <v>674</v>
      </c>
      <c r="G4" s="11">
        <f>G2/G3</f>
        <v>0.1697474916892926</v>
      </c>
    </row>
    <row r="5" spans="1:7" x14ac:dyDescent="0.35">
      <c r="A5" s="1">
        <v>44923</v>
      </c>
      <c r="B5">
        <v>390.58</v>
      </c>
      <c r="C5">
        <v>19.2</v>
      </c>
      <c r="D5">
        <v>31.65</v>
      </c>
      <c r="E5" s="11">
        <f t="shared" si="0"/>
        <v>8.1033335040196636E-2</v>
      </c>
    </row>
    <row r="6" spans="1:7" x14ac:dyDescent="0.35">
      <c r="A6" s="1">
        <v>44922</v>
      </c>
      <c r="B6">
        <v>390.57</v>
      </c>
      <c r="C6">
        <v>19.100000000000001</v>
      </c>
      <c r="D6">
        <v>31.61</v>
      </c>
      <c r="E6" s="11">
        <f t="shared" si="0"/>
        <v>8.0932995365747495E-2</v>
      </c>
    </row>
    <row r="7" spans="1:7" x14ac:dyDescent="0.35">
      <c r="A7" s="1">
        <v>44921</v>
      </c>
      <c r="B7">
        <v>390.56</v>
      </c>
      <c r="C7">
        <v>19.100000000000001</v>
      </c>
      <c r="D7">
        <v>31.59</v>
      </c>
      <c r="E7" s="11">
        <f t="shared" si="0"/>
        <v>8.0883859074149939E-2</v>
      </c>
    </row>
    <row r="8" spans="1:7" x14ac:dyDescent="0.35">
      <c r="A8" s="1">
        <v>44920</v>
      </c>
      <c r="B8">
        <v>390.55</v>
      </c>
      <c r="C8">
        <v>19.100000000000001</v>
      </c>
      <c r="D8">
        <v>31.58</v>
      </c>
      <c r="E8" s="11">
        <f t="shared" si="0"/>
        <v>8.0860325182435022E-2</v>
      </c>
    </row>
    <row r="9" spans="1:7" x14ac:dyDescent="0.35">
      <c r="A9" s="1">
        <v>44919</v>
      </c>
      <c r="B9">
        <v>390.56</v>
      </c>
      <c r="C9">
        <v>19.100000000000001</v>
      </c>
      <c r="D9">
        <v>31.59</v>
      </c>
      <c r="E9" s="11">
        <f t="shared" si="0"/>
        <v>8.0883859074149939E-2</v>
      </c>
    </row>
    <row r="10" spans="1:7" x14ac:dyDescent="0.35">
      <c r="A10" s="1">
        <v>44918</v>
      </c>
      <c r="B10">
        <v>390.55</v>
      </c>
      <c r="C10">
        <v>19.100000000000001</v>
      </c>
      <c r="D10">
        <v>31.57</v>
      </c>
      <c r="E10" s="11">
        <f t="shared" si="0"/>
        <v>8.0834720266291127E-2</v>
      </c>
    </row>
    <row r="11" spans="1:7" x14ac:dyDescent="0.35">
      <c r="A11" s="1">
        <v>44917</v>
      </c>
      <c r="B11">
        <v>390.53</v>
      </c>
      <c r="C11">
        <v>19.100000000000001</v>
      </c>
      <c r="D11">
        <v>31.52</v>
      </c>
      <c r="E11" s="11">
        <f t="shared" si="0"/>
        <v>8.0710828873582066E-2</v>
      </c>
    </row>
    <row r="12" spans="1:7" x14ac:dyDescent="0.35">
      <c r="A12" s="1">
        <v>44916</v>
      </c>
      <c r="B12">
        <v>390.5</v>
      </c>
      <c r="C12">
        <v>19</v>
      </c>
      <c r="D12">
        <v>31.47</v>
      </c>
      <c r="E12" s="11">
        <f t="shared" si="0"/>
        <v>8.058898847631242E-2</v>
      </c>
    </row>
    <row r="13" spans="1:7" x14ac:dyDescent="0.35">
      <c r="A13" s="1">
        <v>44915</v>
      </c>
      <c r="B13">
        <v>390.48</v>
      </c>
      <c r="C13">
        <v>19</v>
      </c>
      <c r="D13">
        <v>31.42</v>
      </c>
      <c r="E13" s="11">
        <f t="shared" si="0"/>
        <v>8.0465068633476744E-2</v>
      </c>
    </row>
    <row r="14" spans="1:7" x14ac:dyDescent="0.35">
      <c r="A14" s="1">
        <v>44914</v>
      </c>
      <c r="B14">
        <v>390.46</v>
      </c>
      <c r="C14">
        <v>19</v>
      </c>
      <c r="D14">
        <v>31.37</v>
      </c>
      <c r="E14" s="11">
        <f t="shared" si="0"/>
        <v>8.0341136095886903E-2</v>
      </c>
    </row>
    <row r="15" spans="1:7" x14ac:dyDescent="0.35">
      <c r="A15" s="1">
        <v>44913</v>
      </c>
      <c r="B15">
        <v>390.43</v>
      </c>
      <c r="C15">
        <v>18.899999999999999</v>
      </c>
      <c r="D15">
        <v>31.32</v>
      </c>
      <c r="E15" s="11">
        <f t="shared" si="0"/>
        <v>8.0219245447327309E-2</v>
      </c>
    </row>
    <row r="16" spans="1:7" x14ac:dyDescent="0.35">
      <c r="A16" s="1">
        <v>44912</v>
      </c>
      <c r="B16">
        <v>390.38</v>
      </c>
      <c r="C16">
        <v>18.899999999999999</v>
      </c>
      <c r="D16">
        <v>31.2</v>
      </c>
      <c r="E16" s="11">
        <f t="shared" si="0"/>
        <v>7.9922127158153597E-2</v>
      </c>
    </row>
    <row r="17" spans="1:7" x14ac:dyDescent="0.35">
      <c r="A17" s="1">
        <v>44911</v>
      </c>
      <c r="B17">
        <v>390.3</v>
      </c>
      <c r="C17">
        <v>18.8</v>
      </c>
      <c r="D17">
        <v>31.02</v>
      </c>
      <c r="E17" s="11">
        <f t="shared" si="0"/>
        <v>7.9477325134511917E-2</v>
      </c>
    </row>
    <row r="18" spans="1:7" x14ac:dyDescent="0.35">
      <c r="A18" s="1">
        <v>44910</v>
      </c>
      <c r="B18">
        <v>390.2</v>
      </c>
      <c r="C18">
        <v>18.600000000000001</v>
      </c>
      <c r="D18">
        <v>30.81</v>
      </c>
      <c r="E18" s="11">
        <f t="shared" si="0"/>
        <v>7.8959507944643778E-2</v>
      </c>
    </row>
    <row r="19" spans="1:7" x14ac:dyDescent="0.35">
      <c r="A19" s="1">
        <v>44909</v>
      </c>
      <c r="B19">
        <v>390.17</v>
      </c>
      <c r="C19">
        <v>18.600000000000001</v>
      </c>
      <c r="D19">
        <v>30.73</v>
      </c>
      <c r="E19" s="11">
        <f t="shared" si="0"/>
        <v>7.8760540277315008E-2</v>
      </c>
    </row>
    <row r="20" spans="1:7" x14ac:dyDescent="0.35">
      <c r="A20" s="1">
        <v>44908</v>
      </c>
      <c r="B20">
        <v>390.13</v>
      </c>
      <c r="C20">
        <v>18.5</v>
      </c>
      <c r="D20">
        <v>30.65</v>
      </c>
      <c r="E20" s="11">
        <f t="shared" si="0"/>
        <v>7.856355573783097E-2</v>
      </c>
    </row>
    <row r="21" spans="1:7" x14ac:dyDescent="0.35">
      <c r="A21" s="1">
        <v>44907</v>
      </c>
      <c r="B21">
        <v>390.07</v>
      </c>
      <c r="C21">
        <v>18.5</v>
      </c>
      <c r="D21">
        <v>30.51</v>
      </c>
      <c r="E21" s="11">
        <f t="shared" si="0"/>
        <v>7.821673033045351E-2</v>
      </c>
    </row>
    <row r="22" spans="1:7" x14ac:dyDescent="0.35">
      <c r="A22" s="1">
        <v>44906</v>
      </c>
      <c r="B22">
        <v>390.05</v>
      </c>
      <c r="C22">
        <v>18.399999999999999</v>
      </c>
      <c r="D22">
        <v>30.48</v>
      </c>
      <c r="E22" s="11">
        <f t="shared" si="0"/>
        <v>7.8143827714395583E-2</v>
      </c>
      <c r="G22" t="s">
        <v>675</v>
      </c>
    </row>
    <row r="23" spans="1:7" x14ac:dyDescent="0.35">
      <c r="A23" s="1">
        <v>44905</v>
      </c>
      <c r="B23">
        <v>390.04</v>
      </c>
      <c r="C23">
        <v>18.399999999999999</v>
      </c>
      <c r="D23">
        <v>30.46</v>
      </c>
      <c r="E23" s="11">
        <f t="shared" si="0"/>
        <v>7.8094554404676442E-2</v>
      </c>
    </row>
    <row r="24" spans="1:7" x14ac:dyDescent="0.35">
      <c r="A24" s="1">
        <v>44904</v>
      </c>
      <c r="B24">
        <v>390.03</v>
      </c>
      <c r="C24">
        <v>18.399999999999999</v>
      </c>
      <c r="D24">
        <v>30.43</v>
      </c>
      <c r="E24" s="11">
        <f t="shared" si="0"/>
        <v>7.8019639514909117E-2</v>
      </c>
    </row>
    <row r="25" spans="1:7" x14ac:dyDescent="0.35">
      <c r="A25" s="1">
        <v>44903</v>
      </c>
      <c r="B25">
        <v>390.02</v>
      </c>
      <c r="C25">
        <v>18.399999999999999</v>
      </c>
      <c r="D25">
        <v>30.42</v>
      </c>
      <c r="E25" s="11">
        <f t="shared" si="0"/>
        <v>7.7996000205117696E-2</v>
      </c>
    </row>
    <row r="26" spans="1:7" x14ac:dyDescent="0.35">
      <c r="A26" s="1">
        <v>44902</v>
      </c>
      <c r="B26">
        <v>390.03</v>
      </c>
      <c r="C26">
        <v>18.399999999999999</v>
      </c>
      <c r="D26">
        <v>30.42</v>
      </c>
      <c r="E26" s="11">
        <f t="shared" si="0"/>
        <v>7.7994000461502969E-2</v>
      </c>
    </row>
    <row r="27" spans="1:7" x14ac:dyDescent="0.35">
      <c r="A27" s="1">
        <v>44901</v>
      </c>
      <c r="B27">
        <v>390.03</v>
      </c>
      <c r="C27">
        <v>18.399999999999999</v>
      </c>
      <c r="D27">
        <v>30.44</v>
      </c>
      <c r="E27" s="11">
        <f t="shared" si="0"/>
        <v>7.8045278568315266E-2</v>
      </c>
    </row>
    <row r="28" spans="1:7" x14ac:dyDescent="0.35">
      <c r="A28" s="1">
        <v>44900</v>
      </c>
      <c r="B28">
        <v>390.03</v>
      </c>
      <c r="C28">
        <v>18.399999999999999</v>
      </c>
      <c r="D28">
        <v>30.43</v>
      </c>
      <c r="E28" s="11">
        <f t="shared" si="0"/>
        <v>7.8019639514909117E-2</v>
      </c>
    </row>
    <row r="29" spans="1:7" x14ac:dyDescent="0.35">
      <c r="A29" s="1">
        <v>44899</v>
      </c>
      <c r="B29">
        <v>390.03</v>
      </c>
      <c r="C29">
        <v>18.399999999999999</v>
      </c>
      <c r="D29">
        <v>30.43</v>
      </c>
      <c r="E29" s="11">
        <f t="shared" si="0"/>
        <v>7.8019639514909117E-2</v>
      </c>
    </row>
    <row r="30" spans="1:7" x14ac:dyDescent="0.35">
      <c r="A30" s="1">
        <v>44898</v>
      </c>
      <c r="B30">
        <v>390.03</v>
      </c>
      <c r="C30">
        <v>18.399999999999999</v>
      </c>
      <c r="D30">
        <v>30.43</v>
      </c>
      <c r="E30" s="11">
        <f t="shared" si="0"/>
        <v>7.8019639514909117E-2</v>
      </c>
    </row>
    <row r="31" spans="1:7" x14ac:dyDescent="0.35">
      <c r="A31" s="1">
        <v>44897</v>
      </c>
      <c r="B31">
        <v>390.03</v>
      </c>
      <c r="C31">
        <v>18.399999999999999</v>
      </c>
      <c r="D31">
        <v>30.43</v>
      </c>
      <c r="E31" s="11">
        <f t="shared" si="0"/>
        <v>7.8019639514909117E-2</v>
      </c>
    </row>
    <row r="32" spans="1:7" x14ac:dyDescent="0.35">
      <c r="A32" s="1">
        <v>44896</v>
      </c>
      <c r="B32">
        <v>390.02</v>
      </c>
      <c r="C32">
        <v>18.399999999999999</v>
      </c>
      <c r="D32">
        <v>30.42</v>
      </c>
      <c r="E32" s="11">
        <f t="shared" si="0"/>
        <v>7.7996000205117696E-2</v>
      </c>
    </row>
    <row r="33" spans="1:5" x14ac:dyDescent="0.35">
      <c r="A33" s="1">
        <v>44895</v>
      </c>
      <c r="B33">
        <v>390.05</v>
      </c>
      <c r="C33">
        <v>18.399999999999999</v>
      </c>
      <c r="D33">
        <v>30.48</v>
      </c>
      <c r="E33" s="11">
        <f t="shared" si="0"/>
        <v>7.8143827714395583E-2</v>
      </c>
    </row>
    <row r="34" spans="1:5" x14ac:dyDescent="0.35">
      <c r="A34" s="1">
        <v>44894</v>
      </c>
      <c r="B34">
        <v>390.09</v>
      </c>
      <c r="C34">
        <v>18.5</v>
      </c>
      <c r="D34">
        <v>30.56</v>
      </c>
      <c r="E34" s="11">
        <f t="shared" si="0"/>
        <v>7.834089569073803E-2</v>
      </c>
    </row>
    <row r="35" spans="1:5" x14ac:dyDescent="0.35">
      <c r="A35" s="1">
        <v>44893</v>
      </c>
      <c r="B35">
        <v>390.08</v>
      </c>
      <c r="C35">
        <v>18.5</v>
      </c>
      <c r="D35">
        <v>30.55</v>
      </c>
      <c r="E35" s="11">
        <f t="shared" si="0"/>
        <v>7.831726825266612E-2</v>
      </c>
    </row>
    <row r="36" spans="1:5" x14ac:dyDescent="0.35">
      <c r="A36" s="1">
        <v>44892</v>
      </c>
      <c r="B36">
        <v>390.08</v>
      </c>
      <c r="C36">
        <v>18.5</v>
      </c>
      <c r="D36">
        <v>30.55</v>
      </c>
      <c r="E36" s="11">
        <f t="shared" si="0"/>
        <v>7.831726825266612E-2</v>
      </c>
    </row>
    <row r="37" spans="1:5" x14ac:dyDescent="0.35">
      <c r="A37" s="1">
        <v>44889</v>
      </c>
      <c r="B37">
        <v>390.07</v>
      </c>
      <c r="C37">
        <v>18.5</v>
      </c>
      <c r="D37">
        <v>30.53</v>
      </c>
      <c r="E37" s="11">
        <f t="shared" si="0"/>
        <v>7.8268003178916606E-2</v>
      </c>
    </row>
    <row r="38" spans="1:5" x14ac:dyDescent="0.35">
      <c r="A38" s="1">
        <v>44888</v>
      </c>
      <c r="B38">
        <v>390.03</v>
      </c>
      <c r="C38">
        <v>18.399999999999999</v>
      </c>
      <c r="D38">
        <v>30.42</v>
      </c>
      <c r="E38" s="11">
        <f t="shared" si="0"/>
        <v>7.7994000461502969E-2</v>
      </c>
    </row>
    <row r="39" spans="1:5" x14ac:dyDescent="0.35">
      <c r="A39" s="1">
        <v>44886</v>
      </c>
      <c r="B39">
        <v>389.97</v>
      </c>
      <c r="C39">
        <v>18.3</v>
      </c>
      <c r="D39">
        <v>30.3</v>
      </c>
      <c r="E39" s="11">
        <f t="shared" si="0"/>
        <v>7.7698284483421795E-2</v>
      </c>
    </row>
    <row r="40" spans="1:5" x14ac:dyDescent="0.35">
      <c r="A40" s="1">
        <v>44885</v>
      </c>
      <c r="B40">
        <v>389.97</v>
      </c>
      <c r="C40">
        <v>18.3</v>
      </c>
      <c r="D40">
        <v>30.3</v>
      </c>
      <c r="E40" s="11">
        <f t="shared" si="0"/>
        <v>7.7698284483421795E-2</v>
      </c>
    </row>
    <row r="41" spans="1:5" x14ac:dyDescent="0.35">
      <c r="A41" s="1">
        <v>44884</v>
      </c>
      <c r="B41">
        <v>389.96</v>
      </c>
      <c r="C41">
        <v>18.3</v>
      </c>
      <c r="D41">
        <v>30.29</v>
      </c>
      <c r="E41" s="11">
        <f t="shared" si="0"/>
        <v>7.7674633295722634E-2</v>
      </c>
    </row>
    <row r="42" spans="1:5" x14ac:dyDescent="0.35">
      <c r="A42" s="1">
        <v>44883</v>
      </c>
      <c r="B42">
        <v>389.96</v>
      </c>
      <c r="C42">
        <v>18.3</v>
      </c>
      <c r="D42">
        <v>30.28</v>
      </c>
      <c r="E42" s="11">
        <f t="shared" si="0"/>
        <v>7.7648989639963084E-2</v>
      </c>
    </row>
    <row r="43" spans="1:5" x14ac:dyDescent="0.35">
      <c r="A43" s="1">
        <v>44882</v>
      </c>
      <c r="B43">
        <v>389.96</v>
      </c>
      <c r="C43">
        <v>18.3</v>
      </c>
      <c r="D43">
        <v>30.28</v>
      </c>
      <c r="E43" s="11">
        <f t="shared" si="0"/>
        <v>7.7648989639963084E-2</v>
      </c>
    </row>
    <row r="44" spans="1:5" x14ac:dyDescent="0.35">
      <c r="A44" s="1">
        <v>44881</v>
      </c>
      <c r="B44">
        <v>389.96</v>
      </c>
      <c r="C44">
        <v>18.3</v>
      </c>
      <c r="D44">
        <v>30.28</v>
      </c>
      <c r="E44" s="11">
        <f t="shared" si="0"/>
        <v>7.7648989639963084E-2</v>
      </c>
    </row>
    <row r="45" spans="1:5" x14ac:dyDescent="0.35">
      <c r="A45" s="1">
        <v>44880</v>
      </c>
      <c r="B45">
        <v>389.98</v>
      </c>
      <c r="C45">
        <v>18.3</v>
      </c>
      <c r="D45">
        <v>30.32</v>
      </c>
      <c r="E45" s="11">
        <f t="shared" si="0"/>
        <v>7.7747576798810197E-2</v>
      </c>
    </row>
    <row r="46" spans="1:5" x14ac:dyDescent="0.35">
      <c r="A46" s="1">
        <v>44879</v>
      </c>
      <c r="B46">
        <v>390.02</v>
      </c>
      <c r="C46">
        <v>18.399999999999999</v>
      </c>
      <c r="D46">
        <v>30.42</v>
      </c>
      <c r="E46" s="11">
        <f t="shared" si="0"/>
        <v>7.7996000205117696E-2</v>
      </c>
    </row>
    <row r="47" spans="1:5" x14ac:dyDescent="0.35">
      <c r="A47" s="1">
        <v>44877</v>
      </c>
      <c r="B47">
        <v>390.01</v>
      </c>
      <c r="C47">
        <v>18.399999999999999</v>
      </c>
      <c r="D47">
        <v>30.38</v>
      </c>
      <c r="E47" s="11">
        <f t="shared" si="0"/>
        <v>7.7895438578497983E-2</v>
      </c>
    </row>
    <row r="48" spans="1:5" x14ac:dyDescent="0.35">
      <c r="A48" s="1">
        <v>44876</v>
      </c>
      <c r="B48">
        <v>389.99</v>
      </c>
      <c r="C48">
        <v>18.399999999999999</v>
      </c>
      <c r="D48">
        <v>30.34</v>
      </c>
      <c r="E48" s="11">
        <f t="shared" si="0"/>
        <v>7.7796866586322719E-2</v>
      </c>
    </row>
    <row r="49" spans="1:5" x14ac:dyDescent="0.35">
      <c r="A49" s="1">
        <v>44875</v>
      </c>
      <c r="B49">
        <v>389.96</v>
      </c>
      <c r="C49">
        <v>18.3</v>
      </c>
      <c r="D49">
        <v>30.29</v>
      </c>
      <c r="E49" s="11">
        <f t="shared" si="0"/>
        <v>7.7674633295722634E-2</v>
      </c>
    </row>
    <row r="50" spans="1:5" x14ac:dyDescent="0.35">
      <c r="A50" s="1">
        <v>44874</v>
      </c>
      <c r="B50">
        <v>389.95</v>
      </c>
      <c r="C50">
        <v>18.3</v>
      </c>
      <c r="D50">
        <v>30.27</v>
      </c>
      <c r="E50" s="11">
        <f t="shared" si="0"/>
        <v>7.7625336581613025E-2</v>
      </c>
    </row>
    <row r="51" spans="1:5" x14ac:dyDescent="0.35">
      <c r="A51" s="1">
        <v>44873</v>
      </c>
      <c r="B51">
        <v>389.95</v>
      </c>
      <c r="C51">
        <v>18.3</v>
      </c>
      <c r="D51">
        <v>30.25</v>
      </c>
      <c r="E51" s="11">
        <f t="shared" si="0"/>
        <v>7.7574047954866013E-2</v>
      </c>
    </row>
    <row r="52" spans="1:5" x14ac:dyDescent="0.35">
      <c r="A52" s="1">
        <v>44872</v>
      </c>
      <c r="B52">
        <v>389.94</v>
      </c>
      <c r="C52">
        <v>18.3</v>
      </c>
      <c r="D52">
        <v>30.24</v>
      </c>
      <c r="E52" s="11">
        <f t="shared" si="0"/>
        <v>7.7550392368056623E-2</v>
      </c>
    </row>
    <row r="53" spans="1:5" x14ac:dyDescent="0.35">
      <c r="A53" s="1">
        <v>44871</v>
      </c>
      <c r="B53">
        <v>389.94</v>
      </c>
      <c r="C53">
        <v>18.3</v>
      </c>
      <c r="D53">
        <v>30.24</v>
      </c>
      <c r="E53" s="11">
        <f t="shared" si="0"/>
        <v>7.7550392368056623E-2</v>
      </c>
    </row>
    <row r="54" spans="1:5" x14ac:dyDescent="0.35">
      <c r="A54" s="1">
        <v>44870</v>
      </c>
      <c r="B54">
        <v>389.93</v>
      </c>
      <c r="C54">
        <v>18.3</v>
      </c>
      <c r="D54">
        <v>30.22</v>
      </c>
      <c r="E54" s="11">
        <f t="shared" si="0"/>
        <v>7.750108993921985E-2</v>
      </c>
    </row>
    <row r="55" spans="1:5" x14ac:dyDescent="0.35">
      <c r="A55" s="1">
        <v>44869</v>
      </c>
      <c r="B55">
        <v>389.92</v>
      </c>
      <c r="C55">
        <v>18.3</v>
      </c>
      <c r="D55">
        <v>30.2</v>
      </c>
      <c r="E55" s="11">
        <f t="shared" si="0"/>
        <v>7.7451784981534669E-2</v>
      </c>
    </row>
    <row r="56" spans="1:5" x14ac:dyDescent="0.35">
      <c r="A56" s="1">
        <v>44868</v>
      </c>
      <c r="B56">
        <v>389.9</v>
      </c>
      <c r="C56">
        <v>18.2</v>
      </c>
      <c r="D56">
        <v>30.15</v>
      </c>
      <c r="E56" s="11">
        <f t="shared" si="0"/>
        <v>7.7327519876891515E-2</v>
      </c>
    </row>
    <row r="57" spans="1:5" x14ac:dyDescent="0.35">
      <c r="A57" s="1">
        <v>44867</v>
      </c>
      <c r="B57">
        <v>389.88</v>
      </c>
      <c r="C57">
        <v>18.2</v>
      </c>
      <c r="D57">
        <v>30.1</v>
      </c>
      <c r="E57" s="11">
        <f t="shared" si="0"/>
        <v>7.7203242023186625E-2</v>
      </c>
    </row>
    <row r="58" spans="1:5" x14ac:dyDescent="0.35">
      <c r="A58" s="1">
        <v>44865</v>
      </c>
      <c r="B58">
        <v>389.86</v>
      </c>
      <c r="C58">
        <v>18.2</v>
      </c>
      <c r="D58">
        <v>30.07</v>
      </c>
      <c r="E58" s="11">
        <f t="shared" si="0"/>
        <v>7.7130251885292156E-2</v>
      </c>
    </row>
    <row r="59" spans="1:5" x14ac:dyDescent="0.35">
      <c r="A59" s="1">
        <v>44864</v>
      </c>
      <c r="B59">
        <v>389.86</v>
      </c>
      <c r="C59">
        <v>18.2</v>
      </c>
      <c r="D59">
        <v>30.07</v>
      </c>
      <c r="E59" s="11">
        <f t="shared" si="0"/>
        <v>7.7130251885292156E-2</v>
      </c>
    </row>
    <row r="60" spans="1:5" x14ac:dyDescent="0.35">
      <c r="A60" s="1">
        <v>44863</v>
      </c>
      <c r="B60">
        <v>389.86</v>
      </c>
      <c r="C60">
        <v>18.2</v>
      </c>
      <c r="D60">
        <v>30.06</v>
      </c>
      <c r="E60" s="11">
        <f t="shared" si="0"/>
        <v>7.7104601651875021E-2</v>
      </c>
    </row>
    <row r="61" spans="1:5" x14ac:dyDescent="0.35">
      <c r="A61" s="1">
        <v>44861</v>
      </c>
      <c r="B61">
        <v>389.83</v>
      </c>
      <c r="C61">
        <v>18.2</v>
      </c>
      <c r="D61">
        <v>30</v>
      </c>
      <c r="E61" s="11">
        <f t="shared" si="0"/>
        <v>7.6956622117333201E-2</v>
      </c>
    </row>
    <row r="62" spans="1:5" x14ac:dyDescent="0.35">
      <c r="A62" s="1">
        <v>44860</v>
      </c>
      <c r="B62">
        <v>389.81</v>
      </c>
      <c r="C62">
        <v>18.100000000000001</v>
      </c>
      <c r="D62">
        <v>29.95</v>
      </c>
      <c r="E62" s="11">
        <f t="shared" si="0"/>
        <v>7.6832302916805623E-2</v>
      </c>
    </row>
    <row r="63" spans="1:5" x14ac:dyDescent="0.35">
      <c r="A63" s="1">
        <v>44859</v>
      </c>
      <c r="B63">
        <v>389.78</v>
      </c>
      <c r="C63">
        <v>18.100000000000001</v>
      </c>
      <c r="D63">
        <v>29.89</v>
      </c>
      <c r="E63" s="11">
        <f t="shared" si="0"/>
        <v>7.6684283441941614E-2</v>
      </c>
    </row>
    <row r="64" spans="1:5" x14ac:dyDescent="0.35">
      <c r="A64" s="1">
        <v>44858</v>
      </c>
      <c r="B64">
        <v>389.78</v>
      </c>
      <c r="C64">
        <v>18.100000000000001</v>
      </c>
      <c r="D64">
        <v>29.89</v>
      </c>
      <c r="E64" s="11">
        <f t="shared" si="0"/>
        <v>7.6684283441941614E-2</v>
      </c>
    </row>
    <row r="65" spans="1:5" x14ac:dyDescent="0.35">
      <c r="A65" s="1">
        <v>44857</v>
      </c>
      <c r="B65">
        <v>390.2</v>
      </c>
      <c r="C65">
        <v>18.600000000000001</v>
      </c>
      <c r="D65">
        <v>30.8</v>
      </c>
      <c r="E65" s="11">
        <f t="shared" si="0"/>
        <v>7.8933880061506922E-2</v>
      </c>
    </row>
    <row r="66" spans="1:5" x14ac:dyDescent="0.35">
      <c r="A66" s="1">
        <v>44856</v>
      </c>
      <c r="B66">
        <v>390.37</v>
      </c>
      <c r="C66">
        <v>18.899999999999999</v>
      </c>
      <c r="D66">
        <v>31.19</v>
      </c>
      <c r="E66" s="11">
        <f t="shared" si="0"/>
        <v>7.9898557778517815E-2</v>
      </c>
    </row>
    <row r="67" spans="1:5" x14ac:dyDescent="0.35">
      <c r="A67" s="1">
        <v>44855</v>
      </c>
      <c r="B67">
        <v>390.71</v>
      </c>
      <c r="C67">
        <v>19.3</v>
      </c>
      <c r="D67">
        <v>31.93</v>
      </c>
      <c r="E67" s="11">
        <f t="shared" ref="E67:E130" si="1">D67/B67</f>
        <v>8.1723017071485243E-2</v>
      </c>
    </row>
    <row r="68" spans="1:5" x14ac:dyDescent="0.35">
      <c r="A68" s="1">
        <v>44854</v>
      </c>
      <c r="B68">
        <v>390.88</v>
      </c>
      <c r="C68">
        <v>19.600000000000001</v>
      </c>
      <c r="D68">
        <v>32.32</v>
      </c>
      <c r="E68" s="11">
        <f t="shared" si="1"/>
        <v>8.2685223086369219E-2</v>
      </c>
    </row>
    <row r="69" spans="1:5" x14ac:dyDescent="0.35">
      <c r="A69" s="1">
        <v>44853</v>
      </c>
      <c r="B69">
        <v>391.09</v>
      </c>
      <c r="C69">
        <v>19.8</v>
      </c>
      <c r="D69">
        <v>32.78</v>
      </c>
      <c r="E69" s="11">
        <f t="shared" si="1"/>
        <v>8.3817024214375216E-2</v>
      </c>
    </row>
    <row r="70" spans="1:5" x14ac:dyDescent="0.35">
      <c r="A70" s="1">
        <v>44852</v>
      </c>
      <c r="B70">
        <v>391.35</v>
      </c>
      <c r="C70">
        <v>20.2</v>
      </c>
      <c r="D70">
        <v>33.369999999999997</v>
      </c>
      <c r="E70" s="11">
        <f t="shared" si="1"/>
        <v>8.5268940845790203E-2</v>
      </c>
    </row>
    <row r="71" spans="1:5" x14ac:dyDescent="0.35">
      <c r="A71" s="1">
        <v>44850</v>
      </c>
      <c r="B71">
        <v>391.94</v>
      </c>
      <c r="C71">
        <v>21</v>
      </c>
      <c r="D71">
        <v>34.700000000000003</v>
      </c>
      <c r="E71" s="11">
        <f t="shared" si="1"/>
        <v>8.8533959279481558E-2</v>
      </c>
    </row>
    <row r="72" spans="1:5" x14ac:dyDescent="0.35">
      <c r="A72" s="1">
        <v>44849</v>
      </c>
      <c r="B72">
        <v>392.2</v>
      </c>
      <c r="C72">
        <v>21.4</v>
      </c>
      <c r="D72">
        <v>35.299999999999997</v>
      </c>
      <c r="E72" s="11">
        <f t="shared" si="1"/>
        <v>9.0005099439061695E-2</v>
      </c>
    </row>
    <row r="73" spans="1:5" x14ac:dyDescent="0.35">
      <c r="A73" s="1">
        <v>44848</v>
      </c>
      <c r="B73">
        <v>392.5</v>
      </c>
      <c r="C73">
        <v>21.8</v>
      </c>
      <c r="D73">
        <v>36</v>
      </c>
      <c r="E73" s="11">
        <f t="shared" si="1"/>
        <v>9.171974522292993E-2</v>
      </c>
    </row>
    <row r="74" spans="1:5" x14ac:dyDescent="0.35">
      <c r="A74" s="1">
        <v>44847</v>
      </c>
      <c r="B74">
        <v>392.88</v>
      </c>
      <c r="C74">
        <v>22.3</v>
      </c>
      <c r="D74">
        <v>36.909999999999997</v>
      </c>
      <c r="E74" s="11">
        <f t="shared" si="1"/>
        <v>9.394726125025453E-2</v>
      </c>
    </row>
    <row r="75" spans="1:5" x14ac:dyDescent="0.35">
      <c r="A75" s="1">
        <v>44846</v>
      </c>
      <c r="B75">
        <v>393.27</v>
      </c>
      <c r="C75">
        <v>22.9</v>
      </c>
      <c r="D75">
        <v>37.81</v>
      </c>
      <c r="E75" s="11">
        <f t="shared" si="1"/>
        <v>9.6142599232079753E-2</v>
      </c>
    </row>
    <row r="76" spans="1:5" x14ac:dyDescent="0.35">
      <c r="A76" s="1">
        <v>44843</v>
      </c>
      <c r="B76">
        <v>394.1</v>
      </c>
      <c r="C76">
        <v>24.1</v>
      </c>
      <c r="D76">
        <v>39.82</v>
      </c>
      <c r="E76" s="11">
        <f t="shared" si="1"/>
        <v>0.10104034509007866</v>
      </c>
    </row>
    <row r="77" spans="1:5" x14ac:dyDescent="0.35">
      <c r="A77" s="1">
        <v>44842</v>
      </c>
      <c r="B77">
        <v>394.21</v>
      </c>
      <c r="C77">
        <v>24.3</v>
      </c>
      <c r="D77">
        <v>40.090000000000003</v>
      </c>
      <c r="E77" s="11">
        <f t="shared" si="1"/>
        <v>0.10169706501610817</v>
      </c>
    </row>
    <row r="78" spans="1:5" x14ac:dyDescent="0.35">
      <c r="A78" s="1">
        <v>44841</v>
      </c>
      <c r="B78">
        <v>394.41</v>
      </c>
      <c r="C78">
        <v>24.6</v>
      </c>
      <c r="D78">
        <v>40.58</v>
      </c>
      <c r="E78" s="11">
        <f t="shared" si="1"/>
        <v>0.10288785781293577</v>
      </c>
    </row>
    <row r="79" spans="1:5" x14ac:dyDescent="0.35">
      <c r="A79" s="1">
        <v>44840</v>
      </c>
      <c r="B79">
        <v>394.66</v>
      </c>
      <c r="C79">
        <v>24.9</v>
      </c>
      <c r="D79">
        <v>41.2</v>
      </c>
      <c r="E79" s="11">
        <f t="shared" si="1"/>
        <v>0.10439365529823139</v>
      </c>
    </row>
    <row r="80" spans="1:5" x14ac:dyDescent="0.35">
      <c r="A80" s="1">
        <v>44839</v>
      </c>
      <c r="B80">
        <v>395.06</v>
      </c>
      <c r="C80">
        <v>25.5</v>
      </c>
      <c r="D80">
        <v>42.2</v>
      </c>
      <c r="E80" s="11">
        <f t="shared" si="1"/>
        <v>0.10681921733407584</v>
      </c>
    </row>
    <row r="81" spans="1:5" x14ac:dyDescent="0.35">
      <c r="A81" s="1">
        <v>44838</v>
      </c>
      <c r="B81">
        <v>395.66</v>
      </c>
      <c r="C81">
        <v>26.5</v>
      </c>
      <c r="D81">
        <v>43.74</v>
      </c>
      <c r="E81" s="11">
        <f t="shared" si="1"/>
        <v>0.11054946165900015</v>
      </c>
    </row>
    <row r="82" spans="1:5" x14ac:dyDescent="0.35">
      <c r="A82" s="1">
        <v>44836</v>
      </c>
      <c r="B82">
        <v>395.83</v>
      </c>
      <c r="C82">
        <v>26.7</v>
      </c>
      <c r="D82">
        <v>44.15</v>
      </c>
      <c r="E82" s="11">
        <f t="shared" si="1"/>
        <v>0.1115377813707905</v>
      </c>
    </row>
    <row r="83" spans="1:5" x14ac:dyDescent="0.35">
      <c r="A83" s="1">
        <v>44835</v>
      </c>
      <c r="B83">
        <v>395.62</v>
      </c>
      <c r="C83">
        <v>26.4</v>
      </c>
      <c r="D83">
        <v>43.62</v>
      </c>
      <c r="E83" s="11">
        <f t="shared" si="1"/>
        <v>0.11025731762802689</v>
      </c>
    </row>
    <row r="84" spans="1:5" x14ac:dyDescent="0.35">
      <c r="A84" s="1">
        <v>44834</v>
      </c>
      <c r="B84">
        <v>395.27</v>
      </c>
      <c r="C84">
        <v>25.9</v>
      </c>
      <c r="D84">
        <v>42.72</v>
      </c>
      <c r="E84" s="11">
        <f t="shared" si="1"/>
        <v>0.10807802261745136</v>
      </c>
    </row>
    <row r="85" spans="1:5" x14ac:dyDescent="0.35">
      <c r="A85" s="1">
        <v>44833</v>
      </c>
      <c r="B85">
        <v>395.05</v>
      </c>
      <c r="C85">
        <v>25.5</v>
      </c>
      <c r="D85">
        <v>42.17</v>
      </c>
      <c r="E85" s="11">
        <f t="shared" si="1"/>
        <v>0.10674598152132642</v>
      </c>
    </row>
    <row r="86" spans="1:5" x14ac:dyDescent="0.35">
      <c r="A86" s="1">
        <v>44832</v>
      </c>
      <c r="B86">
        <v>394.9</v>
      </c>
      <c r="C86">
        <v>25.3</v>
      </c>
      <c r="D86">
        <v>41.78</v>
      </c>
      <c r="E86" s="11">
        <f t="shared" si="1"/>
        <v>0.10579893643960497</v>
      </c>
    </row>
    <row r="87" spans="1:5" x14ac:dyDescent="0.35">
      <c r="A87" s="1">
        <v>44831</v>
      </c>
      <c r="B87">
        <v>394.73</v>
      </c>
      <c r="C87">
        <v>25</v>
      </c>
      <c r="D87">
        <v>41.38</v>
      </c>
      <c r="E87" s="11">
        <f t="shared" si="1"/>
        <v>0.10483115040660705</v>
      </c>
    </row>
    <row r="88" spans="1:5" x14ac:dyDescent="0.35">
      <c r="A88" s="1">
        <v>44830</v>
      </c>
      <c r="B88">
        <v>394.89</v>
      </c>
      <c r="C88">
        <v>25.3</v>
      </c>
      <c r="D88">
        <v>41.77</v>
      </c>
      <c r="E88" s="11">
        <f t="shared" si="1"/>
        <v>0.10577629213198614</v>
      </c>
    </row>
    <row r="89" spans="1:5" x14ac:dyDescent="0.35">
      <c r="A89" s="1">
        <v>44829</v>
      </c>
      <c r="B89">
        <v>394.97</v>
      </c>
      <c r="C89">
        <v>25.4</v>
      </c>
      <c r="D89">
        <v>41.96</v>
      </c>
      <c r="E89" s="11">
        <f t="shared" si="1"/>
        <v>0.10623591665189761</v>
      </c>
    </row>
    <row r="90" spans="1:5" x14ac:dyDescent="0.35">
      <c r="A90" s="1">
        <v>44828</v>
      </c>
      <c r="B90">
        <v>394.55</v>
      </c>
      <c r="C90">
        <v>24.8</v>
      </c>
      <c r="D90">
        <v>40.909999999999997</v>
      </c>
      <c r="E90" s="11">
        <f t="shared" si="1"/>
        <v>0.10368774553288555</v>
      </c>
    </row>
    <row r="91" spans="1:5" x14ac:dyDescent="0.35">
      <c r="A91" s="1">
        <v>44827</v>
      </c>
      <c r="B91">
        <v>394.55</v>
      </c>
      <c r="C91">
        <v>24.8</v>
      </c>
      <c r="D91">
        <v>40.909999999999997</v>
      </c>
      <c r="E91" s="11">
        <f t="shared" si="1"/>
        <v>0.10368774553288555</v>
      </c>
    </row>
    <row r="92" spans="1:5" x14ac:dyDescent="0.35">
      <c r="A92" s="1">
        <v>44826</v>
      </c>
      <c r="B92">
        <v>394.77</v>
      </c>
      <c r="C92">
        <v>25.1</v>
      </c>
      <c r="D92">
        <v>41.47</v>
      </c>
      <c r="E92" s="11">
        <f t="shared" si="1"/>
        <v>0.10504850925855562</v>
      </c>
    </row>
    <row r="93" spans="1:5" x14ac:dyDescent="0.35">
      <c r="A93" s="1">
        <v>44825</v>
      </c>
      <c r="B93">
        <v>394.87</v>
      </c>
      <c r="C93">
        <v>25.2</v>
      </c>
      <c r="D93">
        <v>41.72</v>
      </c>
      <c r="E93" s="11">
        <f t="shared" si="1"/>
        <v>0.10565502570466229</v>
      </c>
    </row>
    <row r="94" spans="1:5" x14ac:dyDescent="0.35">
      <c r="A94" s="1">
        <v>44824</v>
      </c>
      <c r="B94">
        <v>395.14</v>
      </c>
      <c r="C94">
        <v>25.6</v>
      </c>
      <c r="D94">
        <v>42.38</v>
      </c>
      <c r="E94" s="11">
        <f t="shared" si="1"/>
        <v>0.10725312547451538</v>
      </c>
    </row>
    <row r="95" spans="1:5" x14ac:dyDescent="0.35">
      <c r="A95" s="1">
        <v>44823</v>
      </c>
      <c r="B95">
        <v>395.56</v>
      </c>
      <c r="C95">
        <v>26.3</v>
      </c>
      <c r="D95">
        <v>43.47</v>
      </c>
      <c r="E95" s="11">
        <f t="shared" si="1"/>
        <v>0.10989483264232985</v>
      </c>
    </row>
    <row r="96" spans="1:5" x14ac:dyDescent="0.35">
      <c r="A96" s="1">
        <v>44822</v>
      </c>
      <c r="B96">
        <v>396.12</v>
      </c>
      <c r="C96">
        <v>27.2</v>
      </c>
      <c r="D96">
        <v>44.92</v>
      </c>
      <c r="E96" s="11">
        <f t="shared" si="1"/>
        <v>0.11339997980409977</v>
      </c>
    </row>
    <row r="97" spans="1:5" x14ac:dyDescent="0.35">
      <c r="A97" s="1">
        <v>44821</v>
      </c>
      <c r="B97">
        <v>396.61</v>
      </c>
      <c r="C97">
        <v>28</v>
      </c>
      <c r="D97">
        <v>46.24</v>
      </c>
      <c r="E97" s="11">
        <f t="shared" si="1"/>
        <v>0.11658808401200171</v>
      </c>
    </row>
    <row r="98" spans="1:5" x14ac:dyDescent="0.35">
      <c r="A98" s="1">
        <v>44820</v>
      </c>
      <c r="B98">
        <v>397.04</v>
      </c>
      <c r="C98">
        <v>28.7</v>
      </c>
      <c r="D98">
        <v>47.42</v>
      </c>
      <c r="E98" s="11">
        <f t="shared" si="1"/>
        <v>0.1194338101954463</v>
      </c>
    </row>
    <row r="99" spans="1:5" x14ac:dyDescent="0.35">
      <c r="A99" s="1">
        <v>44819</v>
      </c>
      <c r="B99">
        <v>397.49</v>
      </c>
      <c r="C99">
        <v>29.5</v>
      </c>
      <c r="D99">
        <v>48.68</v>
      </c>
      <c r="E99" s="11">
        <f t="shared" si="1"/>
        <v>0.12246848977332762</v>
      </c>
    </row>
    <row r="100" spans="1:5" x14ac:dyDescent="0.35">
      <c r="A100" s="1">
        <v>44818</v>
      </c>
      <c r="B100">
        <v>397.74</v>
      </c>
      <c r="C100">
        <v>29.9</v>
      </c>
      <c r="D100">
        <v>49.36</v>
      </c>
      <c r="E100" s="11">
        <f t="shared" si="1"/>
        <v>0.12410117161965102</v>
      </c>
    </row>
    <row r="101" spans="1:5" x14ac:dyDescent="0.35">
      <c r="A101" s="1">
        <v>44817</v>
      </c>
      <c r="B101">
        <v>397.98</v>
      </c>
      <c r="C101">
        <v>30.3</v>
      </c>
      <c r="D101">
        <v>50.06</v>
      </c>
      <c r="E101" s="11">
        <f t="shared" si="1"/>
        <v>0.12578521533745415</v>
      </c>
    </row>
    <row r="102" spans="1:5" x14ac:dyDescent="0.35">
      <c r="A102" s="1">
        <v>44816</v>
      </c>
      <c r="B102">
        <v>398.48</v>
      </c>
      <c r="C102">
        <v>31.2</v>
      </c>
      <c r="D102">
        <v>51.49</v>
      </c>
      <c r="E102" s="11">
        <f t="shared" si="1"/>
        <v>0.1292160208793415</v>
      </c>
    </row>
    <row r="103" spans="1:5" x14ac:dyDescent="0.35">
      <c r="A103" s="1">
        <v>44815</v>
      </c>
      <c r="B103">
        <v>398.85</v>
      </c>
      <c r="C103">
        <v>31.8</v>
      </c>
      <c r="D103">
        <v>52.57</v>
      </c>
      <c r="E103" s="11">
        <f t="shared" si="1"/>
        <v>0.13180393631691112</v>
      </c>
    </row>
    <row r="104" spans="1:5" x14ac:dyDescent="0.35">
      <c r="A104" s="1">
        <v>44814</v>
      </c>
      <c r="B104">
        <v>399.17</v>
      </c>
      <c r="C104">
        <v>32.4</v>
      </c>
      <c r="D104">
        <v>53.54</v>
      </c>
      <c r="E104" s="11">
        <f t="shared" si="1"/>
        <v>0.13412831625623167</v>
      </c>
    </row>
    <row r="105" spans="1:5" x14ac:dyDescent="0.35">
      <c r="A105" s="1">
        <v>44813</v>
      </c>
      <c r="B105">
        <v>399.49</v>
      </c>
      <c r="C105">
        <v>33</v>
      </c>
      <c r="D105">
        <v>54.49</v>
      </c>
      <c r="E105" s="11">
        <f t="shared" si="1"/>
        <v>0.13639890860847581</v>
      </c>
    </row>
    <row r="106" spans="1:5" x14ac:dyDescent="0.35">
      <c r="A106" s="1">
        <v>44812</v>
      </c>
      <c r="B106">
        <v>399.81</v>
      </c>
      <c r="C106">
        <v>33.6</v>
      </c>
      <c r="D106">
        <v>55.45</v>
      </c>
      <c r="E106" s="11">
        <f t="shared" si="1"/>
        <v>0.13869087816712938</v>
      </c>
    </row>
    <row r="107" spans="1:5" x14ac:dyDescent="0.35">
      <c r="A107" s="1">
        <v>44810</v>
      </c>
      <c r="B107">
        <v>400.4</v>
      </c>
      <c r="C107">
        <v>34.6</v>
      </c>
      <c r="D107">
        <v>57.26</v>
      </c>
      <c r="E107" s="11">
        <f t="shared" si="1"/>
        <v>0.14300699300699302</v>
      </c>
    </row>
    <row r="108" spans="1:5" x14ac:dyDescent="0.35">
      <c r="A108" s="1">
        <v>44808</v>
      </c>
      <c r="B108">
        <v>400.65</v>
      </c>
      <c r="C108">
        <v>35.1</v>
      </c>
      <c r="D108">
        <v>58.04</v>
      </c>
      <c r="E108" s="11">
        <f t="shared" si="1"/>
        <v>0.14486459503307125</v>
      </c>
    </row>
    <row r="109" spans="1:5" x14ac:dyDescent="0.35">
      <c r="A109" s="1">
        <v>44807</v>
      </c>
      <c r="B109">
        <v>400.29</v>
      </c>
      <c r="C109">
        <v>34.4</v>
      </c>
      <c r="D109">
        <v>56.92</v>
      </c>
      <c r="E109" s="11">
        <f t="shared" si="1"/>
        <v>0.14219690724224937</v>
      </c>
    </row>
    <row r="110" spans="1:5" x14ac:dyDescent="0.35">
      <c r="A110" s="1">
        <v>44806</v>
      </c>
      <c r="B110">
        <v>400.28</v>
      </c>
      <c r="C110">
        <v>34.4</v>
      </c>
      <c r="D110">
        <v>56.88</v>
      </c>
      <c r="E110" s="11">
        <f t="shared" si="1"/>
        <v>0.14210052962925954</v>
      </c>
    </row>
    <row r="111" spans="1:5" x14ac:dyDescent="0.35">
      <c r="A111" s="1">
        <v>44805</v>
      </c>
      <c r="B111">
        <v>400.47</v>
      </c>
      <c r="C111">
        <v>34.799999999999997</v>
      </c>
      <c r="D111">
        <v>57.46</v>
      </c>
      <c r="E111" s="11">
        <f t="shared" si="1"/>
        <v>0.14348140934402076</v>
      </c>
    </row>
    <row r="112" spans="1:5" x14ac:dyDescent="0.35">
      <c r="A112" s="1">
        <v>44804</v>
      </c>
      <c r="B112">
        <v>400.8</v>
      </c>
      <c r="C112">
        <v>35.4</v>
      </c>
      <c r="D112">
        <v>58.51</v>
      </c>
      <c r="E112" s="11">
        <f t="shared" si="1"/>
        <v>0.14598303393213571</v>
      </c>
    </row>
    <row r="113" spans="1:5" x14ac:dyDescent="0.35">
      <c r="A113" s="1">
        <v>44803</v>
      </c>
      <c r="B113">
        <v>401.11</v>
      </c>
      <c r="C113">
        <v>36</v>
      </c>
      <c r="D113">
        <v>59.47</v>
      </c>
      <c r="E113" s="11">
        <f t="shared" si="1"/>
        <v>0.14826356859714293</v>
      </c>
    </row>
    <row r="114" spans="1:5" x14ac:dyDescent="0.35">
      <c r="A114" s="1">
        <v>44802</v>
      </c>
      <c r="B114">
        <v>401.24</v>
      </c>
      <c r="C114">
        <v>36.200000000000003</v>
      </c>
      <c r="D114">
        <v>59.88</v>
      </c>
      <c r="E114" s="11">
        <f t="shared" si="1"/>
        <v>0.1492373641710697</v>
      </c>
    </row>
    <row r="115" spans="1:5" x14ac:dyDescent="0.35">
      <c r="A115" s="1">
        <v>44801</v>
      </c>
      <c r="B115">
        <v>401.33</v>
      </c>
      <c r="C115">
        <v>36.4</v>
      </c>
      <c r="D115">
        <v>60.16</v>
      </c>
      <c r="E115" s="11">
        <f t="shared" si="1"/>
        <v>0.14990157725562506</v>
      </c>
    </row>
    <row r="116" spans="1:5" x14ac:dyDescent="0.35">
      <c r="A116" s="1">
        <v>44800</v>
      </c>
      <c r="B116">
        <v>401.47</v>
      </c>
      <c r="C116">
        <v>36.700000000000003</v>
      </c>
      <c r="D116">
        <v>60.6</v>
      </c>
      <c r="E116" s="11">
        <f t="shared" si="1"/>
        <v>0.15094527611029465</v>
      </c>
    </row>
    <row r="117" spans="1:5" x14ac:dyDescent="0.35">
      <c r="A117" s="1">
        <v>44798</v>
      </c>
      <c r="B117">
        <v>401.7</v>
      </c>
      <c r="C117">
        <v>37.1</v>
      </c>
      <c r="D117">
        <v>61.35</v>
      </c>
      <c r="E117" s="11">
        <f t="shared" si="1"/>
        <v>0.1527259148618372</v>
      </c>
    </row>
    <row r="118" spans="1:5" x14ac:dyDescent="0.35">
      <c r="A118" s="1">
        <v>44797</v>
      </c>
      <c r="B118">
        <v>401.72</v>
      </c>
      <c r="C118">
        <v>37.200000000000003</v>
      </c>
      <c r="D118">
        <v>61.4</v>
      </c>
      <c r="E118" s="11">
        <f t="shared" si="1"/>
        <v>0.1528427760629294</v>
      </c>
    </row>
    <row r="119" spans="1:5" x14ac:dyDescent="0.35">
      <c r="A119" s="1">
        <v>44796</v>
      </c>
      <c r="B119">
        <v>402.12</v>
      </c>
      <c r="C119">
        <v>37.9</v>
      </c>
      <c r="D119">
        <v>62.71</v>
      </c>
      <c r="E119" s="11">
        <f t="shared" si="1"/>
        <v>0.15594847309260917</v>
      </c>
    </row>
    <row r="120" spans="1:5" x14ac:dyDescent="0.35">
      <c r="A120" s="1">
        <v>44795</v>
      </c>
      <c r="B120">
        <v>402.21</v>
      </c>
      <c r="C120">
        <v>38.1</v>
      </c>
      <c r="D120">
        <v>63</v>
      </c>
      <c r="E120" s="11">
        <f t="shared" si="1"/>
        <v>0.15663459386887449</v>
      </c>
    </row>
    <row r="121" spans="1:5" x14ac:dyDescent="0.35">
      <c r="A121" s="1">
        <v>44794</v>
      </c>
      <c r="B121">
        <v>402.15</v>
      </c>
      <c r="C121">
        <v>38</v>
      </c>
      <c r="D121">
        <v>62.8</v>
      </c>
      <c r="E121" s="11">
        <f t="shared" si="1"/>
        <v>0.15616063657839116</v>
      </c>
    </row>
    <row r="122" spans="1:5" x14ac:dyDescent="0.35">
      <c r="A122" s="1">
        <v>44793</v>
      </c>
      <c r="B122">
        <v>402.17</v>
      </c>
      <c r="C122">
        <v>38</v>
      </c>
      <c r="D122">
        <v>62.87</v>
      </c>
      <c r="E122" s="11">
        <f t="shared" si="1"/>
        <v>0.15632692642414897</v>
      </c>
    </row>
    <row r="123" spans="1:5" x14ac:dyDescent="0.35">
      <c r="A123" s="1">
        <v>44792</v>
      </c>
      <c r="B123">
        <v>0</v>
      </c>
      <c r="C123">
        <v>38</v>
      </c>
      <c r="D123">
        <v>0</v>
      </c>
      <c r="E123" s="11" t="e">
        <f t="shared" si="1"/>
        <v>#DIV/0!</v>
      </c>
    </row>
    <row r="124" spans="1:5" x14ac:dyDescent="0.35">
      <c r="A124" s="1">
        <v>44791</v>
      </c>
      <c r="B124">
        <v>402.03</v>
      </c>
      <c r="C124">
        <v>37.799999999999997</v>
      </c>
      <c r="D124">
        <v>62.4</v>
      </c>
      <c r="E124" s="11">
        <f t="shared" si="1"/>
        <v>0.15521229758973212</v>
      </c>
    </row>
    <row r="125" spans="1:5" x14ac:dyDescent="0.35">
      <c r="A125" s="1">
        <v>44790</v>
      </c>
      <c r="B125">
        <v>402</v>
      </c>
      <c r="C125">
        <v>37.700000000000003</v>
      </c>
      <c r="D125">
        <v>62.32</v>
      </c>
      <c r="E125" s="11">
        <f t="shared" si="1"/>
        <v>0.15502487562189055</v>
      </c>
    </row>
    <row r="126" spans="1:5" x14ac:dyDescent="0.35">
      <c r="A126" s="1">
        <v>44789</v>
      </c>
      <c r="B126">
        <v>401.88</v>
      </c>
      <c r="C126">
        <v>37.5</v>
      </c>
      <c r="D126">
        <v>61.93</v>
      </c>
      <c r="E126" s="11">
        <f t="shared" si="1"/>
        <v>0.15410072658505025</v>
      </c>
    </row>
    <row r="127" spans="1:5" x14ac:dyDescent="0.35">
      <c r="A127" s="1">
        <v>44788</v>
      </c>
      <c r="B127">
        <v>401.78</v>
      </c>
      <c r="C127">
        <v>37.299999999999997</v>
      </c>
      <c r="D127">
        <v>61.6</v>
      </c>
      <c r="E127" s="11">
        <f t="shared" si="1"/>
        <v>0.15331773607446864</v>
      </c>
    </row>
    <row r="128" spans="1:5" x14ac:dyDescent="0.35">
      <c r="A128" s="1">
        <v>44787</v>
      </c>
      <c r="B128">
        <v>401.61</v>
      </c>
      <c r="C128">
        <v>37</v>
      </c>
      <c r="D128">
        <v>61.07</v>
      </c>
      <c r="E128" s="11">
        <f t="shared" si="1"/>
        <v>0.1520629466397749</v>
      </c>
    </row>
    <row r="129" spans="1:5" x14ac:dyDescent="0.35">
      <c r="A129" s="1">
        <v>44786</v>
      </c>
      <c r="B129">
        <v>401.53</v>
      </c>
      <c r="C129">
        <v>36.799999999999997</v>
      </c>
      <c r="D129">
        <v>60.79</v>
      </c>
      <c r="E129" s="11">
        <f t="shared" si="1"/>
        <v>0.15139591064179514</v>
      </c>
    </row>
    <row r="130" spans="1:5" x14ac:dyDescent="0.35">
      <c r="A130" s="1">
        <v>44785</v>
      </c>
      <c r="B130">
        <v>401.48</v>
      </c>
      <c r="C130">
        <v>36.700000000000003</v>
      </c>
      <c r="D130">
        <v>60.64</v>
      </c>
      <c r="E130" s="11">
        <f t="shared" si="1"/>
        <v>0.15104114775331273</v>
      </c>
    </row>
    <row r="131" spans="1:5" x14ac:dyDescent="0.35">
      <c r="A131" s="1">
        <v>44784</v>
      </c>
      <c r="B131">
        <v>401.57</v>
      </c>
      <c r="C131">
        <v>36.9</v>
      </c>
      <c r="D131">
        <v>60.94</v>
      </c>
      <c r="E131" s="11">
        <f t="shared" ref="E131:E194" si="2">D131/B131</f>
        <v>0.15175436412082577</v>
      </c>
    </row>
    <row r="132" spans="1:5" x14ac:dyDescent="0.35">
      <c r="A132" s="1">
        <v>44783</v>
      </c>
      <c r="B132">
        <v>401.82</v>
      </c>
      <c r="C132">
        <v>37.299999999999997</v>
      </c>
      <c r="D132">
        <v>61.72</v>
      </c>
      <c r="E132" s="11">
        <f t="shared" si="2"/>
        <v>0.15360111492708178</v>
      </c>
    </row>
    <row r="133" spans="1:5" x14ac:dyDescent="0.35">
      <c r="A133" s="1">
        <v>44782</v>
      </c>
      <c r="B133">
        <v>402.14</v>
      </c>
      <c r="C133">
        <v>38</v>
      </c>
      <c r="D133">
        <v>62.75</v>
      </c>
      <c r="E133" s="11">
        <f t="shared" si="2"/>
        <v>0.15604018501019545</v>
      </c>
    </row>
    <row r="134" spans="1:5" x14ac:dyDescent="0.35">
      <c r="A134" s="1">
        <v>44781</v>
      </c>
      <c r="B134">
        <v>402.22</v>
      </c>
      <c r="C134">
        <v>38.1</v>
      </c>
      <c r="D134">
        <v>63.04</v>
      </c>
      <c r="E134" s="11">
        <f t="shared" si="2"/>
        <v>0.15673014768037391</v>
      </c>
    </row>
    <row r="135" spans="1:5" x14ac:dyDescent="0.35">
      <c r="A135" s="1">
        <v>44780</v>
      </c>
      <c r="B135">
        <v>402.32</v>
      </c>
      <c r="C135">
        <v>38.299999999999997</v>
      </c>
      <c r="D135">
        <v>63.34</v>
      </c>
      <c r="E135" s="11">
        <f t="shared" si="2"/>
        <v>0.15743686617617816</v>
      </c>
    </row>
    <row r="136" spans="1:5" x14ac:dyDescent="0.35">
      <c r="A136" s="1">
        <v>44779</v>
      </c>
      <c r="B136">
        <v>402.51</v>
      </c>
      <c r="C136">
        <v>38.700000000000003</v>
      </c>
      <c r="D136">
        <v>63.97</v>
      </c>
      <c r="E136" s="11">
        <f t="shared" si="2"/>
        <v>0.15892772850363965</v>
      </c>
    </row>
    <row r="137" spans="1:5" x14ac:dyDescent="0.35">
      <c r="A137" s="1">
        <v>44778</v>
      </c>
      <c r="B137">
        <v>402.78</v>
      </c>
      <c r="C137">
        <v>39.299999999999997</v>
      </c>
      <c r="D137">
        <v>64.87</v>
      </c>
      <c r="E137" s="11">
        <f t="shared" si="2"/>
        <v>0.1610556631411689</v>
      </c>
    </row>
    <row r="138" spans="1:5" x14ac:dyDescent="0.35">
      <c r="A138" s="1">
        <v>44778</v>
      </c>
      <c r="B138">
        <v>402.78</v>
      </c>
      <c r="C138">
        <v>39.299999999999997</v>
      </c>
      <c r="D138">
        <v>64.88</v>
      </c>
      <c r="E138" s="11">
        <f t="shared" si="2"/>
        <v>0.16108049059039675</v>
      </c>
    </row>
    <row r="139" spans="1:5" x14ac:dyDescent="0.35">
      <c r="A139" s="1">
        <v>44777</v>
      </c>
      <c r="B139">
        <v>403.13</v>
      </c>
      <c r="C139">
        <v>40</v>
      </c>
      <c r="D139">
        <v>66.03</v>
      </c>
      <c r="E139" s="11">
        <f t="shared" si="2"/>
        <v>0.16379331729218863</v>
      </c>
    </row>
    <row r="140" spans="1:5" x14ac:dyDescent="0.35">
      <c r="A140" s="1">
        <v>44776</v>
      </c>
      <c r="B140">
        <v>403.5</v>
      </c>
      <c r="C140">
        <v>40.700000000000003</v>
      </c>
      <c r="D140">
        <v>67.260000000000005</v>
      </c>
      <c r="E140" s="11">
        <f t="shared" si="2"/>
        <v>0.1666914498141264</v>
      </c>
    </row>
    <row r="141" spans="1:5" x14ac:dyDescent="0.35">
      <c r="A141" s="1">
        <v>44775</v>
      </c>
      <c r="B141">
        <v>403.79</v>
      </c>
      <c r="C141">
        <v>41.3</v>
      </c>
      <c r="D141">
        <v>68.27</v>
      </c>
      <c r="E141" s="11">
        <f t="shared" si="2"/>
        <v>0.1690730330122093</v>
      </c>
    </row>
    <row r="142" spans="1:5" x14ac:dyDescent="0.35">
      <c r="A142" s="1">
        <v>44774</v>
      </c>
      <c r="B142">
        <v>403.91</v>
      </c>
      <c r="C142">
        <v>41.6</v>
      </c>
      <c r="D142">
        <v>68.69</v>
      </c>
      <c r="E142" s="11">
        <f t="shared" si="2"/>
        <v>0.17006263771632293</v>
      </c>
    </row>
    <row r="143" spans="1:5" x14ac:dyDescent="0.35">
      <c r="A143" s="1">
        <v>44773</v>
      </c>
      <c r="B143">
        <v>403.88</v>
      </c>
      <c r="C143">
        <v>41.5</v>
      </c>
      <c r="D143">
        <v>68.569999999999993</v>
      </c>
      <c r="E143" s="11">
        <f t="shared" si="2"/>
        <v>0.16977815192631474</v>
      </c>
    </row>
    <row r="144" spans="1:5" x14ac:dyDescent="0.35">
      <c r="A144" s="1">
        <v>44772</v>
      </c>
      <c r="B144">
        <v>403.88</v>
      </c>
      <c r="C144">
        <v>41.5</v>
      </c>
      <c r="D144">
        <v>68.569999999999993</v>
      </c>
      <c r="E144" s="11">
        <f t="shared" si="2"/>
        <v>0.16977815192631474</v>
      </c>
    </row>
    <row r="145" spans="1:5" x14ac:dyDescent="0.35">
      <c r="A145" s="1">
        <v>44771</v>
      </c>
      <c r="B145">
        <v>403.89</v>
      </c>
      <c r="C145">
        <v>41.5</v>
      </c>
      <c r="D145">
        <v>68.59</v>
      </c>
      <c r="E145" s="11">
        <f t="shared" si="2"/>
        <v>0.16982346678551091</v>
      </c>
    </row>
    <row r="146" spans="1:5" x14ac:dyDescent="0.35">
      <c r="A146" s="1">
        <v>44770</v>
      </c>
      <c r="B146">
        <v>404.22</v>
      </c>
      <c r="C146">
        <v>42.2</v>
      </c>
      <c r="D146">
        <v>69.73</v>
      </c>
      <c r="E146" s="11">
        <f t="shared" si="2"/>
        <v>0.17250507149572014</v>
      </c>
    </row>
    <row r="147" spans="1:5" x14ac:dyDescent="0.35">
      <c r="A147" s="1">
        <v>44769</v>
      </c>
      <c r="B147">
        <v>404.77</v>
      </c>
      <c r="C147">
        <v>43.4</v>
      </c>
      <c r="D147">
        <v>71.680000000000007</v>
      </c>
      <c r="E147" s="11">
        <f t="shared" si="2"/>
        <v>0.17708822294142354</v>
      </c>
    </row>
    <row r="148" spans="1:5" x14ac:dyDescent="0.35">
      <c r="A148" s="1">
        <v>44768</v>
      </c>
      <c r="B148">
        <v>405.24</v>
      </c>
      <c r="C148">
        <v>44.4</v>
      </c>
      <c r="D148">
        <v>73.34</v>
      </c>
      <c r="E148" s="11">
        <f t="shared" si="2"/>
        <v>0.18097917283585035</v>
      </c>
    </row>
    <row r="149" spans="1:5" x14ac:dyDescent="0.35">
      <c r="A149" s="1">
        <v>44767</v>
      </c>
      <c r="B149">
        <v>405.72</v>
      </c>
      <c r="C149">
        <v>45.4</v>
      </c>
      <c r="D149">
        <v>75.08</v>
      </c>
      <c r="E149" s="11">
        <f t="shared" si="2"/>
        <v>0.18505373163758254</v>
      </c>
    </row>
    <row r="150" spans="1:5" x14ac:dyDescent="0.35">
      <c r="A150" s="1">
        <v>44766</v>
      </c>
      <c r="B150">
        <v>405.92</v>
      </c>
      <c r="C150">
        <v>45.9</v>
      </c>
      <c r="D150">
        <v>75.81</v>
      </c>
      <c r="E150" s="11">
        <f t="shared" si="2"/>
        <v>0.1867609381158849</v>
      </c>
    </row>
    <row r="151" spans="1:5" x14ac:dyDescent="0.35">
      <c r="A151" s="1">
        <v>44765</v>
      </c>
      <c r="B151">
        <v>405.94</v>
      </c>
      <c r="C151">
        <v>45.9</v>
      </c>
      <c r="D151">
        <v>75.88</v>
      </c>
      <c r="E151" s="11">
        <f t="shared" si="2"/>
        <v>0.18692417598659899</v>
      </c>
    </row>
    <row r="152" spans="1:5" x14ac:dyDescent="0.35">
      <c r="A152" s="1">
        <v>44764</v>
      </c>
      <c r="B152">
        <v>406.06</v>
      </c>
      <c r="C152">
        <v>46.2</v>
      </c>
      <c r="D152">
        <v>76.290000000000006</v>
      </c>
      <c r="E152" s="11">
        <f t="shared" si="2"/>
        <v>0.18787863862483378</v>
      </c>
    </row>
    <row r="153" spans="1:5" x14ac:dyDescent="0.35">
      <c r="A153" s="1">
        <v>44763</v>
      </c>
      <c r="B153">
        <v>406.3</v>
      </c>
      <c r="C153">
        <v>46.7</v>
      </c>
      <c r="D153">
        <v>77.180000000000007</v>
      </c>
      <c r="E153" s="11">
        <f t="shared" si="2"/>
        <v>0.18995815899581592</v>
      </c>
    </row>
    <row r="154" spans="1:5" x14ac:dyDescent="0.35">
      <c r="A154" s="1">
        <v>44762</v>
      </c>
      <c r="B154">
        <v>406.31</v>
      </c>
      <c r="C154">
        <v>46.7</v>
      </c>
      <c r="D154">
        <v>77.209999999999994</v>
      </c>
      <c r="E154" s="11">
        <f t="shared" si="2"/>
        <v>0.19002731904211068</v>
      </c>
    </row>
    <row r="155" spans="1:5" x14ac:dyDescent="0.35">
      <c r="A155" s="1">
        <v>44761</v>
      </c>
      <c r="B155">
        <v>406.41</v>
      </c>
      <c r="C155">
        <v>46.9</v>
      </c>
      <c r="D155">
        <v>77.59</v>
      </c>
      <c r="E155" s="11">
        <f t="shared" si="2"/>
        <v>0.19091557786471788</v>
      </c>
    </row>
    <row r="156" spans="1:5" x14ac:dyDescent="0.35">
      <c r="A156" s="1">
        <v>44760</v>
      </c>
      <c r="B156">
        <v>406.51</v>
      </c>
      <c r="C156">
        <v>47.2</v>
      </c>
      <c r="D156">
        <v>77.959999999999994</v>
      </c>
      <c r="E156" s="11">
        <f t="shared" si="2"/>
        <v>0.19177880002951955</v>
      </c>
    </row>
    <row r="157" spans="1:5" x14ac:dyDescent="0.35">
      <c r="A157" s="1">
        <v>44759</v>
      </c>
      <c r="B157">
        <v>406.62</v>
      </c>
      <c r="C157">
        <v>47.4</v>
      </c>
      <c r="D157">
        <v>78.349999999999994</v>
      </c>
      <c r="E157" s="11">
        <f t="shared" si="2"/>
        <v>0.19268604593969799</v>
      </c>
    </row>
    <row r="158" spans="1:5" x14ac:dyDescent="0.35">
      <c r="A158" s="1">
        <v>44758</v>
      </c>
      <c r="B158">
        <v>406.69</v>
      </c>
      <c r="C158">
        <v>47.6</v>
      </c>
      <c r="D158">
        <v>78.61</v>
      </c>
      <c r="E158" s="11">
        <f t="shared" si="2"/>
        <v>0.19329218815313876</v>
      </c>
    </row>
    <row r="159" spans="1:5" x14ac:dyDescent="0.35">
      <c r="A159" s="1">
        <v>44757</v>
      </c>
      <c r="B159">
        <v>407.03</v>
      </c>
      <c r="C159">
        <v>48.3</v>
      </c>
      <c r="D159">
        <v>79.900000000000006</v>
      </c>
      <c r="E159" s="11">
        <f t="shared" si="2"/>
        <v>0.19630002702503505</v>
      </c>
    </row>
    <row r="160" spans="1:5" x14ac:dyDescent="0.35">
      <c r="A160" s="1">
        <v>44756</v>
      </c>
      <c r="B160">
        <v>407.24</v>
      </c>
      <c r="C160">
        <v>48.8</v>
      </c>
      <c r="D160">
        <v>80.709999999999994</v>
      </c>
      <c r="E160" s="11">
        <f t="shared" si="2"/>
        <v>0.19818780080542184</v>
      </c>
    </row>
    <row r="161" spans="1:5" x14ac:dyDescent="0.35">
      <c r="A161" s="1">
        <v>44755</v>
      </c>
      <c r="B161">
        <v>407.41</v>
      </c>
      <c r="C161">
        <v>49.2</v>
      </c>
      <c r="D161">
        <v>81.319999999999993</v>
      </c>
      <c r="E161" s="11">
        <f t="shared" si="2"/>
        <v>0.19960236616676072</v>
      </c>
    </row>
    <row r="162" spans="1:5" x14ac:dyDescent="0.35">
      <c r="A162" s="1">
        <v>44754</v>
      </c>
      <c r="B162">
        <v>407.62</v>
      </c>
      <c r="C162">
        <v>49.7</v>
      </c>
      <c r="D162">
        <v>82.14</v>
      </c>
      <c r="E162" s="11">
        <f t="shared" si="2"/>
        <v>0.20151121142240322</v>
      </c>
    </row>
    <row r="163" spans="1:5" x14ac:dyDescent="0.35">
      <c r="A163" s="1">
        <v>44753</v>
      </c>
      <c r="B163">
        <v>407.7</v>
      </c>
      <c r="C163">
        <v>49.9</v>
      </c>
      <c r="D163">
        <v>82.43</v>
      </c>
      <c r="E163" s="11">
        <f t="shared" si="2"/>
        <v>0.20218297767966645</v>
      </c>
    </row>
    <row r="164" spans="1:5" x14ac:dyDescent="0.35">
      <c r="A164" s="1">
        <v>44753</v>
      </c>
      <c r="B164">
        <v>407.69</v>
      </c>
      <c r="C164">
        <v>49.9</v>
      </c>
      <c r="D164">
        <v>82.43</v>
      </c>
      <c r="E164" s="11">
        <f t="shared" si="2"/>
        <v>0.20218793691285047</v>
      </c>
    </row>
    <row r="165" spans="1:5" x14ac:dyDescent="0.35">
      <c r="A165" s="1">
        <v>44752</v>
      </c>
      <c r="B165">
        <v>407.99</v>
      </c>
      <c r="C165">
        <v>50.6</v>
      </c>
      <c r="D165">
        <v>83.58</v>
      </c>
      <c r="E165" s="11">
        <f t="shared" si="2"/>
        <v>0.204857962204956</v>
      </c>
    </row>
    <row r="166" spans="1:5" x14ac:dyDescent="0.35">
      <c r="A166" s="1">
        <v>44751</v>
      </c>
      <c r="B166">
        <v>408.17</v>
      </c>
      <c r="C166">
        <v>51</v>
      </c>
      <c r="D166">
        <v>84.25</v>
      </c>
      <c r="E166" s="11">
        <f t="shared" si="2"/>
        <v>0.20640909424994486</v>
      </c>
    </row>
    <row r="167" spans="1:5" x14ac:dyDescent="0.35">
      <c r="A167" s="1">
        <v>44750</v>
      </c>
      <c r="B167">
        <v>408.3</v>
      </c>
      <c r="C167">
        <v>51.3</v>
      </c>
      <c r="D167">
        <v>84.77</v>
      </c>
      <c r="E167" s="11">
        <f t="shared" si="2"/>
        <v>0.20761694832231201</v>
      </c>
    </row>
    <row r="168" spans="1:5" x14ac:dyDescent="0.35">
      <c r="A168" s="1">
        <v>44749</v>
      </c>
      <c r="B168">
        <v>408.31</v>
      </c>
      <c r="C168">
        <v>51.3</v>
      </c>
      <c r="D168">
        <v>84.82</v>
      </c>
      <c r="E168" s="11">
        <f t="shared" si="2"/>
        <v>0.20773431951213536</v>
      </c>
    </row>
    <row r="169" spans="1:5" x14ac:dyDescent="0.35">
      <c r="A169" s="1">
        <v>44748</v>
      </c>
      <c r="B169">
        <v>408.3</v>
      </c>
      <c r="C169">
        <v>51.3</v>
      </c>
      <c r="D169">
        <v>84.79</v>
      </c>
      <c r="E169" s="11">
        <f t="shared" si="2"/>
        <v>0.20766593191280922</v>
      </c>
    </row>
    <row r="170" spans="1:5" x14ac:dyDescent="0.35">
      <c r="A170" s="1">
        <v>44747</v>
      </c>
      <c r="B170">
        <v>408.32</v>
      </c>
      <c r="C170">
        <v>51.3</v>
      </c>
      <c r="D170">
        <v>84.85</v>
      </c>
      <c r="E170" s="11">
        <f t="shared" si="2"/>
        <v>0.20780270376175547</v>
      </c>
    </row>
    <row r="171" spans="1:5" x14ac:dyDescent="0.35">
      <c r="A171" s="1">
        <v>44746</v>
      </c>
      <c r="B171">
        <v>408.43</v>
      </c>
      <c r="C171">
        <v>51.6</v>
      </c>
      <c r="D171">
        <v>85.29</v>
      </c>
      <c r="E171" s="11">
        <f t="shared" si="2"/>
        <v>0.2088240334941116</v>
      </c>
    </row>
    <row r="172" spans="1:5" x14ac:dyDescent="0.35">
      <c r="A172" s="1">
        <v>44746</v>
      </c>
      <c r="B172">
        <v>408.43</v>
      </c>
      <c r="D172">
        <v>85.29</v>
      </c>
      <c r="E172" s="11">
        <f t="shared" si="2"/>
        <v>0.2088240334941116</v>
      </c>
    </row>
    <row r="173" spans="1:5" x14ac:dyDescent="0.35">
      <c r="A173" s="1">
        <v>44745</v>
      </c>
      <c r="B173">
        <v>408.52</v>
      </c>
      <c r="C173">
        <v>51.8</v>
      </c>
      <c r="D173">
        <v>85.62</v>
      </c>
      <c r="E173" s="11">
        <f t="shared" si="2"/>
        <v>0.20958582199157938</v>
      </c>
    </row>
    <row r="174" spans="1:5" x14ac:dyDescent="0.35">
      <c r="A174" s="1">
        <v>44744</v>
      </c>
      <c r="B174">
        <v>408.52</v>
      </c>
      <c r="C174">
        <v>51.8</v>
      </c>
      <c r="D174">
        <v>85.62</v>
      </c>
      <c r="E174" s="11">
        <f t="shared" si="2"/>
        <v>0.20958582199157938</v>
      </c>
    </row>
    <row r="175" spans="1:5" x14ac:dyDescent="0.35">
      <c r="A175" s="1">
        <v>44743</v>
      </c>
      <c r="B175">
        <v>408.6</v>
      </c>
      <c r="C175">
        <v>52</v>
      </c>
      <c r="D175">
        <v>85.96</v>
      </c>
      <c r="E175" s="11">
        <f t="shared" si="2"/>
        <v>0.21037689672050902</v>
      </c>
    </row>
    <row r="176" spans="1:5" x14ac:dyDescent="0.35">
      <c r="A176" s="1">
        <v>44742</v>
      </c>
      <c r="B176">
        <v>408.76</v>
      </c>
      <c r="C176">
        <v>52.4</v>
      </c>
      <c r="D176">
        <v>86.58</v>
      </c>
      <c r="E176" s="11">
        <f t="shared" si="2"/>
        <v>0.21181133183286036</v>
      </c>
    </row>
    <row r="177" spans="1:5" x14ac:dyDescent="0.35">
      <c r="A177" s="1">
        <v>44741</v>
      </c>
      <c r="B177">
        <v>408.96</v>
      </c>
      <c r="C177">
        <v>52.9</v>
      </c>
      <c r="D177">
        <v>87.36</v>
      </c>
      <c r="E177" s="11">
        <f t="shared" si="2"/>
        <v>0.21361502347417841</v>
      </c>
    </row>
    <row r="178" spans="1:5" x14ac:dyDescent="0.35">
      <c r="A178" s="1">
        <v>44740</v>
      </c>
      <c r="B178">
        <v>409.12</v>
      </c>
      <c r="C178">
        <v>53.3</v>
      </c>
      <c r="D178">
        <v>88.01</v>
      </c>
      <c r="E178" s="11">
        <f t="shared" si="2"/>
        <v>0.21512025811497851</v>
      </c>
    </row>
    <row r="179" spans="1:5" x14ac:dyDescent="0.35">
      <c r="A179" s="1">
        <v>44739</v>
      </c>
      <c r="B179">
        <v>409.09</v>
      </c>
      <c r="C179">
        <v>53.2</v>
      </c>
      <c r="D179">
        <v>87.9</v>
      </c>
      <c r="E179" s="11">
        <f t="shared" si="2"/>
        <v>0.21486714414920924</v>
      </c>
    </row>
    <row r="180" spans="1:5" x14ac:dyDescent="0.35">
      <c r="A180" s="1">
        <v>44738</v>
      </c>
      <c r="B180">
        <v>409.08</v>
      </c>
      <c r="C180">
        <v>53.2</v>
      </c>
      <c r="D180">
        <v>87.85</v>
      </c>
      <c r="E180" s="11">
        <f t="shared" si="2"/>
        <v>0.21475017111567418</v>
      </c>
    </row>
    <row r="181" spans="1:5" x14ac:dyDescent="0.35">
      <c r="A181" s="1">
        <v>44737</v>
      </c>
      <c r="B181">
        <v>409.07</v>
      </c>
      <c r="C181">
        <v>53.1</v>
      </c>
      <c r="D181">
        <v>87.8</v>
      </c>
      <c r="E181" s="11">
        <f t="shared" si="2"/>
        <v>0.21463319236316522</v>
      </c>
    </row>
    <row r="182" spans="1:5" x14ac:dyDescent="0.35">
      <c r="A182" s="1">
        <v>44736</v>
      </c>
      <c r="B182">
        <v>409.04</v>
      </c>
      <c r="C182">
        <v>53.1</v>
      </c>
      <c r="D182">
        <v>87.71</v>
      </c>
      <c r="E182" s="11">
        <f t="shared" si="2"/>
        <v>0.21442890670839035</v>
      </c>
    </row>
    <row r="183" spans="1:5" x14ac:dyDescent="0.35">
      <c r="A183" s="1">
        <v>44735</v>
      </c>
      <c r="B183">
        <v>409.14</v>
      </c>
      <c r="C183">
        <v>53.3</v>
      </c>
      <c r="D183">
        <v>88.1</v>
      </c>
      <c r="E183" s="11">
        <f t="shared" si="2"/>
        <v>0.21532971598963679</v>
      </c>
    </row>
    <row r="184" spans="1:5" x14ac:dyDescent="0.35">
      <c r="A184" s="1">
        <v>44734</v>
      </c>
      <c r="B184">
        <v>409.25</v>
      </c>
      <c r="C184">
        <v>53.6</v>
      </c>
      <c r="D184">
        <v>88.54</v>
      </c>
      <c r="E184" s="11">
        <f t="shared" si="2"/>
        <v>0.2163469761759316</v>
      </c>
    </row>
    <row r="185" spans="1:5" x14ac:dyDescent="0.35">
      <c r="A185" s="1">
        <v>44733</v>
      </c>
      <c r="B185">
        <v>409.28</v>
      </c>
      <c r="C185">
        <v>53.6</v>
      </c>
      <c r="D185">
        <v>88.66</v>
      </c>
      <c r="E185" s="11">
        <f t="shared" si="2"/>
        <v>0.21662431587177483</v>
      </c>
    </row>
    <row r="186" spans="1:5" x14ac:dyDescent="0.35">
      <c r="A186" s="1">
        <v>44732</v>
      </c>
      <c r="B186">
        <v>409.49</v>
      </c>
      <c r="C186">
        <v>54.2</v>
      </c>
      <c r="D186">
        <v>89.5</v>
      </c>
      <c r="E186" s="11">
        <f t="shared" si="2"/>
        <v>0.21856455591101126</v>
      </c>
    </row>
    <row r="187" spans="1:5" x14ac:dyDescent="0.35">
      <c r="A187" s="1">
        <v>44731</v>
      </c>
      <c r="B187">
        <v>409.51</v>
      </c>
      <c r="C187">
        <v>54.2</v>
      </c>
      <c r="D187">
        <v>89.6</v>
      </c>
      <c r="E187" s="11">
        <f t="shared" si="2"/>
        <v>0.21879807574906596</v>
      </c>
    </row>
    <row r="188" spans="1:5" x14ac:dyDescent="0.35">
      <c r="A188" s="1">
        <v>44730</v>
      </c>
      <c r="B188">
        <v>409.79</v>
      </c>
      <c r="C188">
        <v>54.9</v>
      </c>
      <c r="D188">
        <v>90.76</v>
      </c>
      <c r="E188" s="11">
        <f t="shared" si="2"/>
        <v>0.22147929427267626</v>
      </c>
    </row>
    <row r="189" spans="1:5" x14ac:dyDescent="0.35">
      <c r="A189" s="1">
        <v>44729</v>
      </c>
      <c r="B189">
        <v>409.89</v>
      </c>
      <c r="C189">
        <v>55.2</v>
      </c>
      <c r="D189">
        <v>91.16</v>
      </c>
      <c r="E189" s="11">
        <f t="shared" si="2"/>
        <v>0.22240113201102735</v>
      </c>
    </row>
    <row r="190" spans="1:5" x14ac:dyDescent="0.35">
      <c r="A190" s="1">
        <v>44728</v>
      </c>
      <c r="B190">
        <v>409.94</v>
      </c>
      <c r="C190">
        <v>55.3</v>
      </c>
      <c r="D190">
        <v>91.41</v>
      </c>
      <c r="E190" s="11">
        <f t="shared" si="2"/>
        <v>0.22298385129531151</v>
      </c>
    </row>
    <row r="191" spans="1:5" x14ac:dyDescent="0.35">
      <c r="A191" s="1">
        <v>44727</v>
      </c>
      <c r="B191">
        <v>409.98</v>
      </c>
      <c r="C191">
        <v>55.4</v>
      </c>
      <c r="D191">
        <v>91.56</v>
      </c>
      <c r="E191" s="11">
        <f t="shared" si="2"/>
        <v>0.22332796721791306</v>
      </c>
    </row>
    <row r="192" spans="1:5" x14ac:dyDescent="0.35">
      <c r="A192" s="1">
        <v>44726</v>
      </c>
      <c r="B192">
        <v>410.08</v>
      </c>
      <c r="C192">
        <v>55.7</v>
      </c>
      <c r="D192">
        <v>91.99</v>
      </c>
      <c r="E192" s="11">
        <f t="shared" si="2"/>
        <v>0.22432208349590324</v>
      </c>
    </row>
    <row r="193" spans="1:5" x14ac:dyDescent="0.35">
      <c r="A193" s="1">
        <v>44725</v>
      </c>
      <c r="B193">
        <v>410.27</v>
      </c>
      <c r="C193">
        <v>56.1</v>
      </c>
      <c r="D193">
        <v>92.77</v>
      </c>
      <c r="E193" s="11">
        <f t="shared" si="2"/>
        <v>0.22611938479537866</v>
      </c>
    </row>
    <row r="194" spans="1:5" x14ac:dyDescent="0.35">
      <c r="A194" s="1">
        <v>44724</v>
      </c>
      <c r="B194">
        <v>410.42</v>
      </c>
      <c r="C194">
        <v>56.5</v>
      </c>
      <c r="D194">
        <v>93.43</v>
      </c>
      <c r="E194" s="11">
        <f t="shared" si="2"/>
        <v>0.22764485161541836</v>
      </c>
    </row>
    <row r="195" spans="1:5" x14ac:dyDescent="0.35">
      <c r="A195" s="1">
        <v>44723</v>
      </c>
      <c r="B195">
        <v>410.52</v>
      </c>
      <c r="C195">
        <v>56.8</v>
      </c>
      <c r="D195">
        <v>93.86</v>
      </c>
      <c r="E195" s="11">
        <f t="shared" ref="E195:E258" si="3">D195/B195</f>
        <v>0.22863685082334601</v>
      </c>
    </row>
    <row r="196" spans="1:5" x14ac:dyDescent="0.35">
      <c r="A196" s="1">
        <v>44722</v>
      </c>
      <c r="B196">
        <v>410.68</v>
      </c>
      <c r="C196">
        <v>57.2</v>
      </c>
      <c r="D196">
        <v>94.51</v>
      </c>
      <c r="E196" s="11">
        <f t="shared" si="3"/>
        <v>0.23013051524301159</v>
      </c>
    </row>
    <row r="197" spans="1:5" x14ac:dyDescent="0.35">
      <c r="A197" s="1">
        <v>44721</v>
      </c>
      <c r="B197">
        <v>410.81</v>
      </c>
      <c r="C197">
        <v>57.5</v>
      </c>
      <c r="D197">
        <v>95.06</v>
      </c>
      <c r="E197" s="11">
        <f t="shared" si="3"/>
        <v>0.2313965093352158</v>
      </c>
    </row>
    <row r="198" spans="1:5" x14ac:dyDescent="0.35">
      <c r="A198" s="1">
        <v>44720</v>
      </c>
      <c r="B198">
        <v>410.89</v>
      </c>
      <c r="C198">
        <v>57.7</v>
      </c>
      <c r="D198">
        <v>95.42</v>
      </c>
      <c r="E198" s="11">
        <f t="shared" si="3"/>
        <v>0.23222760349485264</v>
      </c>
    </row>
    <row r="199" spans="1:5" x14ac:dyDescent="0.35">
      <c r="A199" s="1">
        <v>44719</v>
      </c>
      <c r="B199">
        <v>411.03</v>
      </c>
      <c r="C199">
        <v>58.1</v>
      </c>
      <c r="D199">
        <v>96.03</v>
      </c>
      <c r="E199" s="11">
        <f t="shared" si="3"/>
        <v>0.23363258156338956</v>
      </c>
    </row>
    <row r="200" spans="1:5" x14ac:dyDescent="0.35">
      <c r="A200" s="1">
        <v>44718</v>
      </c>
      <c r="B200">
        <v>411.2</v>
      </c>
      <c r="C200">
        <v>58.5</v>
      </c>
      <c r="D200">
        <v>96.75</v>
      </c>
      <c r="E200" s="11">
        <f t="shared" si="3"/>
        <v>0.23528696498054474</v>
      </c>
    </row>
    <row r="201" spans="1:5" x14ac:dyDescent="0.35">
      <c r="A201" s="1">
        <v>44717</v>
      </c>
      <c r="B201">
        <v>411.33</v>
      </c>
      <c r="C201">
        <v>58.9</v>
      </c>
      <c r="D201">
        <v>97.32</v>
      </c>
      <c r="E201" s="11">
        <f t="shared" si="3"/>
        <v>0.23659835168842536</v>
      </c>
    </row>
    <row r="202" spans="1:5" x14ac:dyDescent="0.35">
      <c r="A202" s="1">
        <v>44716</v>
      </c>
      <c r="B202">
        <v>411.38</v>
      </c>
      <c r="C202">
        <v>59</v>
      </c>
      <c r="D202">
        <v>97.55</v>
      </c>
      <c r="E202" s="11">
        <f t="shared" si="3"/>
        <v>0.23712868880353929</v>
      </c>
    </row>
    <row r="203" spans="1:5" x14ac:dyDescent="0.35">
      <c r="A203" s="1">
        <v>44715</v>
      </c>
      <c r="B203">
        <v>411.5</v>
      </c>
      <c r="C203">
        <v>59.4</v>
      </c>
      <c r="D203">
        <v>98.08</v>
      </c>
      <c r="E203" s="11">
        <f t="shared" si="3"/>
        <v>0.2383475091130012</v>
      </c>
    </row>
    <row r="204" spans="1:5" x14ac:dyDescent="0.35">
      <c r="A204" s="1">
        <v>44714</v>
      </c>
      <c r="B204">
        <v>411.63</v>
      </c>
      <c r="C204">
        <v>59.7</v>
      </c>
      <c r="D204">
        <v>98.61</v>
      </c>
      <c r="E204" s="11">
        <f t="shared" si="3"/>
        <v>0.23955979884848044</v>
      </c>
    </row>
    <row r="205" spans="1:5" x14ac:dyDescent="0.35">
      <c r="A205" s="1">
        <v>44713</v>
      </c>
      <c r="B205">
        <v>411.67</v>
      </c>
      <c r="C205">
        <v>59.8</v>
      </c>
      <c r="D205">
        <v>98.79</v>
      </c>
      <c r="E205" s="11">
        <f t="shared" si="3"/>
        <v>0.23997376539461218</v>
      </c>
    </row>
    <row r="206" spans="1:5" x14ac:dyDescent="0.35">
      <c r="A206" s="1">
        <v>44712</v>
      </c>
      <c r="B206">
        <v>411.67</v>
      </c>
      <c r="C206">
        <v>59.8</v>
      </c>
      <c r="D206">
        <v>98.8</v>
      </c>
      <c r="E206" s="11">
        <f t="shared" si="3"/>
        <v>0.23999805669589719</v>
      </c>
    </row>
    <row r="207" spans="1:5" x14ac:dyDescent="0.35">
      <c r="A207" s="1">
        <v>44711</v>
      </c>
      <c r="B207">
        <v>411.7</v>
      </c>
      <c r="C207">
        <v>59.9</v>
      </c>
      <c r="D207">
        <v>98.95</v>
      </c>
      <c r="E207" s="11">
        <f t="shared" si="3"/>
        <v>0.24034491134321109</v>
      </c>
    </row>
    <row r="208" spans="1:5" x14ac:dyDescent="0.35">
      <c r="A208" s="1">
        <v>44710</v>
      </c>
      <c r="B208">
        <v>411.85</v>
      </c>
      <c r="C208">
        <v>60.3</v>
      </c>
      <c r="D208">
        <v>99.57</v>
      </c>
      <c r="E208" s="11">
        <f t="shared" si="3"/>
        <v>0.24176277771033139</v>
      </c>
    </row>
    <row r="209" spans="1:5" x14ac:dyDescent="0.35">
      <c r="A209" s="1">
        <v>44709</v>
      </c>
      <c r="B209">
        <v>411.8</v>
      </c>
      <c r="C209">
        <v>60.1</v>
      </c>
      <c r="D209">
        <v>99.39</v>
      </c>
      <c r="E209" s="11">
        <f t="shared" si="3"/>
        <v>0.2413550267119961</v>
      </c>
    </row>
    <row r="210" spans="1:5" x14ac:dyDescent="0.35">
      <c r="A210" s="1">
        <v>44708</v>
      </c>
      <c r="B210">
        <v>411.82</v>
      </c>
      <c r="C210">
        <v>60.2</v>
      </c>
      <c r="D210">
        <v>99.46</v>
      </c>
      <c r="E210" s="11">
        <f t="shared" si="3"/>
        <v>0.241513282502064</v>
      </c>
    </row>
    <row r="211" spans="1:5" x14ac:dyDescent="0.35">
      <c r="A211" s="1">
        <v>44707</v>
      </c>
      <c r="B211">
        <v>411.87</v>
      </c>
      <c r="C211">
        <v>60.3</v>
      </c>
      <c r="D211">
        <v>99.66</v>
      </c>
      <c r="E211" s="11">
        <f t="shared" si="3"/>
        <v>0.24196955349989074</v>
      </c>
    </row>
    <row r="212" spans="1:5" x14ac:dyDescent="0.35">
      <c r="A212" s="1">
        <v>44706</v>
      </c>
      <c r="B212">
        <v>411.88</v>
      </c>
      <c r="C212">
        <v>60.3</v>
      </c>
      <c r="D212">
        <v>99.71</v>
      </c>
      <c r="E212" s="11">
        <f t="shared" si="3"/>
        <v>0.24208507332232687</v>
      </c>
    </row>
    <row r="213" spans="1:5" x14ac:dyDescent="0.35">
      <c r="A213" s="1">
        <v>44705</v>
      </c>
      <c r="B213">
        <v>411.88</v>
      </c>
      <c r="C213">
        <v>60.3</v>
      </c>
      <c r="D213">
        <v>99.71</v>
      </c>
      <c r="E213" s="11">
        <f t="shared" si="3"/>
        <v>0.24208507332232687</v>
      </c>
    </row>
    <row r="214" spans="1:5" x14ac:dyDescent="0.35">
      <c r="A214" s="1">
        <v>44704</v>
      </c>
      <c r="B214">
        <v>411.99</v>
      </c>
      <c r="C214">
        <v>60.6</v>
      </c>
      <c r="D214">
        <v>100.21</v>
      </c>
      <c r="E214" s="11">
        <f t="shared" si="3"/>
        <v>0.24323405907910384</v>
      </c>
    </row>
    <row r="215" spans="1:5" x14ac:dyDescent="0.35">
      <c r="A215" s="1">
        <v>44703</v>
      </c>
      <c r="B215">
        <v>412.12</v>
      </c>
      <c r="C215">
        <v>61</v>
      </c>
      <c r="D215">
        <v>100.79</v>
      </c>
      <c r="E215" s="11">
        <f t="shared" si="3"/>
        <v>0.24456468989614677</v>
      </c>
    </row>
    <row r="216" spans="1:5" x14ac:dyDescent="0.35">
      <c r="A216" s="1">
        <v>44702</v>
      </c>
      <c r="B216">
        <v>412.43</v>
      </c>
      <c r="C216">
        <v>61.8</v>
      </c>
      <c r="D216">
        <v>102.16</v>
      </c>
      <c r="E216" s="11">
        <f t="shared" si="3"/>
        <v>0.24770264044807602</v>
      </c>
    </row>
    <row r="217" spans="1:5" x14ac:dyDescent="0.35">
      <c r="A217" s="1">
        <v>44701</v>
      </c>
      <c r="B217">
        <v>412.77</v>
      </c>
      <c r="C217">
        <v>62.7</v>
      </c>
      <c r="D217">
        <v>103.66</v>
      </c>
      <c r="E217" s="11">
        <f t="shared" si="3"/>
        <v>0.25113259200038762</v>
      </c>
    </row>
    <row r="218" spans="1:5" x14ac:dyDescent="0.35">
      <c r="A218" s="1">
        <v>44700</v>
      </c>
      <c r="B218">
        <v>412.79</v>
      </c>
      <c r="C218">
        <v>62.8</v>
      </c>
      <c r="D218">
        <v>103.77</v>
      </c>
      <c r="E218" s="11">
        <f t="shared" si="3"/>
        <v>0.25138690375251338</v>
      </c>
    </row>
    <row r="219" spans="1:5" x14ac:dyDescent="0.35">
      <c r="A219" s="1">
        <v>44699</v>
      </c>
      <c r="B219">
        <v>412.8</v>
      </c>
      <c r="C219">
        <v>62.8</v>
      </c>
      <c r="D219">
        <v>103.82</v>
      </c>
      <c r="E219" s="11">
        <f t="shared" si="3"/>
        <v>0.2515019379844961</v>
      </c>
    </row>
    <row r="220" spans="1:5" x14ac:dyDescent="0.35">
      <c r="A220" s="1">
        <v>44698</v>
      </c>
      <c r="B220">
        <v>412.81</v>
      </c>
      <c r="C220">
        <v>62.8</v>
      </c>
      <c r="D220">
        <v>103.83</v>
      </c>
      <c r="E220" s="11">
        <f t="shared" si="3"/>
        <v>0.25152006976575181</v>
      </c>
    </row>
    <row r="221" spans="1:5" x14ac:dyDescent="0.35">
      <c r="A221" s="1">
        <v>44697</v>
      </c>
      <c r="B221">
        <v>412.79</v>
      </c>
      <c r="C221">
        <v>62.8</v>
      </c>
      <c r="D221">
        <v>103.77</v>
      </c>
      <c r="E221" s="11">
        <f t="shared" si="3"/>
        <v>0.25138690375251338</v>
      </c>
    </row>
    <row r="222" spans="1:5" x14ac:dyDescent="0.35">
      <c r="A222" s="1">
        <v>44696</v>
      </c>
      <c r="B222">
        <v>412.7</v>
      </c>
      <c r="C222">
        <v>62.5</v>
      </c>
      <c r="D222">
        <v>103.36</v>
      </c>
      <c r="E222" s="11">
        <f t="shared" si="3"/>
        <v>0.25044826750666344</v>
      </c>
    </row>
    <row r="223" spans="1:5" x14ac:dyDescent="0.35">
      <c r="A223" s="1">
        <v>44695</v>
      </c>
      <c r="B223">
        <v>412.59</v>
      </c>
      <c r="C223">
        <v>62.2</v>
      </c>
      <c r="D223">
        <v>102.85</v>
      </c>
      <c r="E223" s="11">
        <f t="shared" si="3"/>
        <v>0.24927894519983518</v>
      </c>
    </row>
    <row r="224" spans="1:5" x14ac:dyDescent="0.35">
      <c r="A224" s="1">
        <v>44694</v>
      </c>
      <c r="B224">
        <v>412.46</v>
      </c>
      <c r="C224">
        <v>61.9</v>
      </c>
      <c r="D224">
        <v>102.31</v>
      </c>
      <c r="E224" s="11">
        <f t="shared" si="3"/>
        <v>0.24804829559229988</v>
      </c>
    </row>
    <row r="225" spans="1:5" x14ac:dyDescent="0.35">
      <c r="A225" s="1">
        <v>44693</v>
      </c>
      <c r="B225">
        <v>412.44</v>
      </c>
      <c r="C225">
        <v>61.8</v>
      </c>
      <c r="D225">
        <v>102.21</v>
      </c>
      <c r="E225" s="11">
        <f t="shared" si="3"/>
        <v>0.24781786441664241</v>
      </c>
    </row>
    <row r="226" spans="1:5" x14ac:dyDescent="0.35">
      <c r="A226" s="1">
        <v>44692</v>
      </c>
      <c r="B226">
        <v>412.42</v>
      </c>
      <c r="C226">
        <v>61.8</v>
      </c>
      <c r="D226">
        <v>102.13</v>
      </c>
      <c r="E226" s="11">
        <f t="shared" si="3"/>
        <v>0.24763590514524028</v>
      </c>
    </row>
    <row r="227" spans="1:5" x14ac:dyDescent="0.35">
      <c r="A227" s="1">
        <v>44691</v>
      </c>
      <c r="B227">
        <v>412.58</v>
      </c>
      <c r="C227">
        <v>62.2</v>
      </c>
      <c r="D227">
        <v>102.83</v>
      </c>
      <c r="E227" s="11">
        <f t="shared" si="3"/>
        <v>0.24923651170682051</v>
      </c>
    </row>
    <row r="228" spans="1:5" x14ac:dyDescent="0.35">
      <c r="A228" s="1">
        <v>44690</v>
      </c>
      <c r="B228">
        <v>412.91</v>
      </c>
      <c r="C228">
        <v>63.1</v>
      </c>
      <c r="D228">
        <v>104.29</v>
      </c>
      <c r="E228" s="11">
        <f t="shared" si="3"/>
        <v>0.25257319997093797</v>
      </c>
    </row>
    <row r="229" spans="1:5" x14ac:dyDescent="0.35">
      <c r="A229" s="1">
        <v>44689</v>
      </c>
      <c r="B229">
        <v>413.14</v>
      </c>
      <c r="C229">
        <v>63.7</v>
      </c>
      <c r="D229">
        <v>105.33</v>
      </c>
      <c r="E229" s="11">
        <f t="shared" si="3"/>
        <v>0.25494989591905892</v>
      </c>
    </row>
    <row r="230" spans="1:5" x14ac:dyDescent="0.35">
      <c r="A230" s="1">
        <v>44688</v>
      </c>
      <c r="B230">
        <v>413</v>
      </c>
      <c r="C230">
        <v>63.4</v>
      </c>
      <c r="D230">
        <v>104.7</v>
      </c>
      <c r="E230" s="11">
        <f t="shared" si="3"/>
        <v>0.25351089588377723</v>
      </c>
    </row>
    <row r="231" spans="1:5" x14ac:dyDescent="0.35">
      <c r="A231" s="1">
        <v>44687</v>
      </c>
      <c r="B231">
        <v>412.92</v>
      </c>
      <c r="E231" s="11">
        <f t="shared" si="3"/>
        <v>0</v>
      </c>
    </row>
    <row r="232" spans="1:5" x14ac:dyDescent="0.35">
      <c r="A232" s="1">
        <v>44686</v>
      </c>
      <c r="B232">
        <v>412.79</v>
      </c>
      <c r="C232">
        <v>62.8</v>
      </c>
      <c r="D232">
        <v>103.76</v>
      </c>
      <c r="E232" s="11">
        <f t="shared" si="3"/>
        <v>0.25136267835945636</v>
      </c>
    </row>
    <row r="233" spans="1:5" x14ac:dyDescent="0.35">
      <c r="A233" s="1">
        <v>44684</v>
      </c>
      <c r="B233">
        <v>412.3</v>
      </c>
      <c r="C233">
        <v>61.5</v>
      </c>
      <c r="D233">
        <v>101.56</v>
      </c>
      <c r="E233" s="11">
        <f t="shared" si="3"/>
        <v>0.24632549114722291</v>
      </c>
    </row>
    <row r="234" spans="1:5" x14ac:dyDescent="0.35">
      <c r="A234" s="1">
        <v>44683</v>
      </c>
      <c r="B234">
        <v>412.03</v>
      </c>
      <c r="C234">
        <v>60.7</v>
      </c>
      <c r="D234">
        <v>100.38</v>
      </c>
      <c r="E234" s="11">
        <f t="shared" si="3"/>
        <v>0.24362303715748854</v>
      </c>
    </row>
    <row r="235" spans="1:5" x14ac:dyDescent="0.35">
      <c r="A235" s="1">
        <v>44681</v>
      </c>
      <c r="B235">
        <v>411.94</v>
      </c>
      <c r="C235">
        <v>60.5</v>
      </c>
      <c r="D235">
        <v>100.01</v>
      </c>
      <c r="E235" s="11">
        <f t="shared" si="3"/>
        <v>0.24277807447686559</v>
      </c>
    </row>
    <row r="236" spans="1:5" x14ac:dyDescent="0.35">
      <c r="A236" s="1">
        <v>44680</v>
      </c>
      <c r="B236">
        <v>411.93</v>
      </c>
      <c r="C236">
        <v>60.5</v>
      </c>
      <c r="D236">
        <v>99.96</v>
      </c>
      <c r="E236" s="11">
        <f t="shared" si="3"/>
        <v>0.24266258830383802</v>
      </c>
    </row>
    <row r="237" spans="1:5" x14ac:dyDescent="0.35">
      <c r="A237" s="1">
        <v>44679</v>
      </c>
      <c r="B237">
        <v>411.99</v>
      </c>
      <c r="C237">
        <v>60.6</v>
      </c>
      <c r="D237">
        <v>100.2</v>
      </c>
      <c r="E237" s="11">
        <f t="shared" si="3"/>
        <v>0.24320978664530693</v>
      </c>
    </row>
    <row r="238" spans="1:5" x14ac:dyDescent="0.35">
      <c r="A238" s="1">
        <v>44678</v>
      </c>
      <c r="B238">
        <v>412.22</v>
      </c>
      <c r="C238">
        <v>61.3</v>
      </c>
      <c r="D238">
        <v>101.24</v>
      </c>
      <c r="E238" s="11">
        <f t="shared" si="3"/>
        <v>0.24559701130464312</v>
      </c>
    </row>
    <row r="239" spans="1:5" x14ac:dyDescent="0.35">
      <c r="A239" s="1">
        <v>44677</v>
      </c>
      <c r="B239">
        <v>412.26</v>
      </c>
      <c r="C239">
        <v>61.3</v>
      </c>
      <c r="D239">
        <v>101.38</v>
      </c>
      <c r="E239" s="11">
        <f t="shared" si="3"/>
        <v>0.24591277349245622</v>
      </c>
    </row>
    <row r="240" spans="1:5" x14ac:dyDescent="0.35">
      <c r="A240" s="1">
        <v>44676</v>
      </c>
      <c r="B240">
        <v>412.23</v>
      </c>
      <c r="C240">
        <v>61.3</v>
      </c>
      <c r="D240">
        <v>101.29</v>
      </c>
      <c r="E240" s="11">
        <f t="shared" si="3"/>
        <v>0.2457123450500934</v>
      </c>
    </row>
    <row r="241" spans="1:5" x14ac:dyDescent="0.35">
      <c r="A241" s="1">
        <v>44675</v>
      </c>
      <c r="B241">
        <v>412.28</v>
      </c>
      <c r="C241">
        <v>61.4</v>
      </c>
      <c r="D241">
        <v>101.49</v>
      </c>
      <c r="E241" s="11">
        <f t="shared" si="3"/>
        <v>0.24616765305132435</v>
      </c>
    </row>
    <row r="242" spans="1:5" x14ac:dyDescent="0.35">
      <c r="A242" s="1">
        <v>44674</v>
      </c>
      <c r="B242">
        <v>412.12</v>
      </c>
      <c r="C242">
        <v>61</v>
      </c>
      <c r="D242">
        <v>100.77</v>
      </c>
      <c r="E242" s="11">
        <f t="shared" si="3"/>
        <v>0.24451616034164805</v>
      </c>
    </row>
    <row r="243" spans="1:5" x14ac:dyDescent="0.35">
      <c r="A243" s="1">
        <v>44673</v>
      </c>
      <c r="B243">
        <v>412.11</v>
      </c>
      <c r="C243">
        <v>61</v>
      </c>
      <c r="D243">
        <v>100.73</v>
      </c>
      <c r="E243" s="11">
        <f t="shared" si="3"/>
        <v>0.24442503215161002</v>
      </c>
    </row>
    <row r="244" spans="1:5" x14ac:dyDescent="0.35">
      <c r="A244" s="1">
        <v>44672</v>
      </c>
      <c r="B244">
        <v>412.1</v>
      </c>
      <c r="C244">
        <v>60.9</v>
      </c>
      <c r="D244">
        <v>100.67</v>
      </c>
      <c r="E244" s="11">
        <f t="shared" si="3"/>
        <v>0.24428536762921621</v>
      </c>
    </row>
    <row r="245" spans="1:5" x14ac:dyDescent="0.35">
      <c r="A245" s="1">
        <v>44670</v>
      </c>
      <c r="B245">
        <v>412.29</v>
      </c>
      <c r="C245">
        <v>61.4</v>
      </c>
      <c r="D245">
        <v>101.53</v>
      </c>
      <c r="E245" s="11">
        <f t="shared" si="3"/>
        <v>0.24625870139950035</v>
      </c>
    </row>
    <row r="246" spans="1:5" x14ac:dyDescent="0.35">
      <c r="A246" s="1">
        <v>44668</v>
      </c>
      <c r="B246">
        <v>412.36</v>
      </c>
      <c r="C246">
        <v>61.6</v>
      </c>
      <c r="D246">
        <v>101.84</v>
      </c>
      <c r="E246" s="11">
        <f t="shared" si="3"/>
        <v>0.24696866815404017</v>
      </c>
    </row>
    <row r="247" spans="1:5" x14ac:dyDescent="0.35">
      <c r="A247" s="1">
        <v>44667</v>
      </c>
      <c r="B247">
        <v>412.26</v>
      </c>
      <c r="C247">
        <v>61.3</v>
      </c>
      <c r="D247">
        <v>101.38</v>
      </c>
      <c r="E247" s="11">
        <f t="shared" si="3"/>
        <v>0.24591277349245622</v>
      </c>
    </row>
    <row r="248" spans="1:5" x14ac:dyDescent="0.35">
      <c r="A248" s="1">
        <v>44665</v>
      </c>
      <c r="B248">
        <v>412.03</v>
      </c>
      <c r="C248">
        <v>60.7</v>
      </c>
      <c r="D248">
        <v>100.38</v>
      </c>
      <c r="E248" s="11">
        <f t="shared" si="3"/>
        <v>0.24362303715748854</v>
      </c>
    </row>
    <row r="249" spans="1:5" x14ac:dyDescent="0.35">
      <c r="A249" s="1">
        <v>44664</v>
      </c>
      <c r="B249">
        <v>412</v>
      </c>
      <c r="C249">
        <v>60.7</v>
      </c>
      <c r="D249">
        <v>100.24</v>
      </c>
      <c r="E249" s="11">
        <f t="shared" si="3"/>
        <v>0.24330097087378638</v>
      </c>
    </row>
    <row r="250" spans="1:5" x14ac:dyDescent="0.35">
      <c r="A250" s="1">
        <v>44663</v>
      </c>
      <c r="B250">
        <v>412.11</v>
      </c>
      <c r="C250">
        <v>61</v>
      </c>
      <c r="D250">
        <v>100.76</v>
      </c>
      <c r="E250" s="11">
        <f t="shared" si="3"/>
        <v>0.24449782824973915</v>
      </c>
    </row>
    <row r="251" spans="1:5" x14ac:dyDescent="0.35">
      <c r="A251" s="1">
        <v>44658</v>
      </c>
      <c r="B251">
        <v>411.87</v>
      </c>
      <c r="C251">
        <v>60.3</v>
      </c>
      <c r="D251">
        <v>99.67</v>
      </c>
      <c r="E251" s="11">
        <f t="shared" si="3"/>
        <v>0.24199383300556002</v>
      </c>
    </row>
    <row r="252" spans="1:5" x14ac:dyDescent="0.35">
      <c r="A252" s="1">
        <v>44656</v>
      </c>
      <c r="B252">
        <v>411.93</v>
      </c>
      <c r="C252">
        <v>60.5</v>
      </c>
      <c r="D252">
        <v>99.94</v>
      </c>
      <c r="E252" s="11">
        <f t="shared" si="3"/>
        <v>0.24261403636540188</v>
      </c>
    </row>
    <row r="253" spans="1:5" x14ac:dyDescent="0.35">
      <c r="A253" s="1">
        <v>44655</v>
      </c>
      <c r="B253">
        <v>412.03</v>
      </c>
      <c r="E253" s="11">
        <f t="shared" si="3"/>
        <v>0</v>
      </c>
    </row>
    <row r="254" spans="1:5" x14ac:dyDescent="0.35">
      <c r="A254" s="1">
        <v>44654</v>
      </c>
      <c r="B254">
        <v>412.03</v>
      </c>
      <c r="C254">
        <v>60.8</v>
      </c>
      <c r="D254">
        <v>100.4</v>
      </c>
      <c r="E254" s="11">
        <f t="shared" si="3"/>
        <v>0.24367157731233166</v>
      </c>
    </row>
    <row r="255" spans="1:5" x14ac:dyDescent="0.35">
      <c r="A255" s="1">
        <v>44653</v>
      </c>
      <c r="B255">
        <v>412.11</v>
      </c>
      <c r="C255">
        <v>61</v>
      </c>
      <c r="D255">
        <v>100.74</v>
      </c>
      <c r="E255" s="11">
        <f t="shared" si="3"/>
        <v>0.24444929751765304</v>
      </c>
    </row>
    <row r="256" spans="1:5" x14ac:dyDescent="0.35">
      <c r="A256" s="1">
        <v>44652</v>
      </c>
      <c r="B256">
        <v>412.22</v>
      </c>
      <c r="C256">
        <v>61.3</v>
      </c>
      <c r="D256">
        <v>101.24</v>
      </c>
      <c r="E256" s="11">
        <f t="shared" si="3"/>
        <v>0.24559701130464312</v>
      </c>
    </row>
    <row r="257" spans="1:5" x14ac:dyDescent="0.35">
      <c r="A257" s="1">
        <v>44650</v>
      </c>
      <c r="B257">
        <v>411.88</v>
      </c>
      <c r="C257">
        <v>60.3</v>
      </c>
      <c r="D257">
        <v>99.73</v>
      </c>
      <c r="E257" s="11">
        <f t="shared" si="3"/>
        <v>0.24213363115470526</v>
      </c>
    </row>
    <row r="258" spans="1:5" x14ac:dyDescent="0.35">
      <c r="A258" s="1">
        <v>44649</v>
      </c>
      <c r="B258">
        <v>411.78</v>
      </c>
      <c r="C258">
        <v>60.1</v>
      </c>
      <c r="D258">
        <v>99.31</v>
      </c>
      <c r="E258" s="11">
        <f t="shared" si="3"/>
        <v>0.24117247073680123</v>
      </c>
    </row>
    <row r="259" spans="1:5" x14ac:dyDescent="0.35">
      <c r="A259" s="1">
        <v>44648</v>
      </c>
      <c r="B259">
        <v>411.71</v>
      </c>
      <c r="C259">
        <v>59.9</v>
      </c>
      <c r="D259">
        <v>98.99</v>
      </c>
      <c r="E259" s="11">
        <f t="shared" ref="E259:E322" si="4">D259/B259</f>
        <v>0.24043622938476111</v>
      </c>
    </row>
    <row r="260" spans="1:5" x14ac:dyDescent="0.35">
      <c r="A260" s="1">
        <v>44647</v>
      </c>
      <c r="B260">
        <v>411.6</v>
      </c>
      <c r="C260">
        <v>59.6</v>
      </c>
      <c r="D260">
        <v>98.5</v>
      </c>
      <c r="E260" s="11">
        <f t="shared" si="4"/>
        <v>0.23931000971817298</v>
      </c>
    </row>
    <row r="261" spans="1:5" x14ac:dyDescent="0.35">
      <c r="A261" s="1">
        <v>44646</v>
      </c>
      <c r="B261">
        <v>411.47</v>
      </c>
      <c r="C261">
        <v>59.2</v>
      </c>
      <c r="D261">
        <v>97.91</v>
      </c>
      <c r="E261" s="11">
        <f t="shared" si="4"/>
        <v>0.23795173402678199</v>
      </c>
    </row>
    <row r="262" spans="1:5" x14ac:dyDescent="0.35">
      <c r="A262" s="1">
        <v>44645</v>
      </c>
      <c r="B262">
        <v>411.32</v>
      </c>
      <c r="C262">
        <v>58.9</v>
      </c>
      <c r="D262">
        <v>97.3</v>
      </c>
      <c r="E262" s="11">
        <f t="shared" si="4"/>
        <v>0.23655547991831177</v>
      </c>
    </row>
    <row r="263" spans="1:5" x14ac:dyDescent="0.35">
      <c r="A263" s="1">
        <v>44644</v>
      </c>
      <c r="B263">
        <v>411.16</v>
      </c>
      <c r="C263">
        <v>58.4</v>
      </c>
      <c r="D263">
        <v>96.57</v>
      </c>
      <c r="E263" s="11">
        <f t="shared" si="4"/>
        <v>0.23487206926743845</v>
      </c>
    </row>
    <row r="264" spans="1:5" x14ac:dyDescent="0.35">
      <c r="A264" s="1">
        <v>44643</v>
      </c>
      <c r="B264">
        <v>410.84</v>
      </c>
      <c r="C264">
        <v>57.6</v>
      </c>
      <c r="D264">
        <v>95.23</v>
      </c>
      <c r="E264" s="11">
        <f t="shared" si="4"/>
        <v>0.23179339889007888</v>
      </c>
    </row>
    <row r="265" spans="1:5" x14ac:dyDescent="0.35">
      <c r="A265" s="1">
        <v>44642</v>
      </c>
      <c r="B265">
        <v>410.3</v>
      </c>
      <c r="C265">
        <v>56.2</v>
      </c>
      <c r="D265">
        <v>92.92</v>
      </c>
      <c r="E265" s="11">
        <f t="shared" si="4"/>
        <v>0.22646843772849135</v>
      </c>
    </row>
    <row r="266" spans="1:5" x14ac:dyDescent="0.35">
      <c r="A266" s="1">
        <v>44641</v>
      </c>
      <c r="B266">
        <v>409.79</v>
      </c>
      <c r="C266">
        <v>54.9</v>
      </c>
      <c r="D266">
        <v>90.78</v>
      </c>
      <c r="E266" s="11">
        <f t="shared" si="4"/>
        <v>0.22152809975841284</v>
      </c>
    </row>
    <row r="267" spans="1:5" x14ac:dyDescent="0.35">
      <c r="A267" s="1">
        <v>44640</v>
      </c>
      <c r="B267">
        <v>409.57</v>
      </c>
      <c r="C267">
        <v>54.4</v>
      </c>
      <c r="D267">
        <v>89.86</v>
      </c>
      <c r="E267" s="11">
        <f t="shared" si="4"/>
        <v>0.21940083502209634</v>
      </c>
    </row>
    <row r="268" spans="1:5" x14ac:dyDescent="0.35">
      <c r="A268" s="1">
        <v>44639</v>
      </c>
      <c r="B268">
        <v>409.41</v>
      </c>
      <c r="C268">
        <v>54</v>
      </c>
      <c r="D268">
        <v>89.19</v>
      </c>
      <c r="E268" s="11">
        <f t="shared" si="4"/>
        <v>0.21785007693998679</v>
      </c>
    </row>
    <row r="269" spans="1:5" x14ac:dyDescent="0.35">
      <c r="A269" s="1">
        <v>44638</v>
      </c>
      <c r="B269">
        <v>409.24</v>
      </c>
      <c r="C269">
        <v>53.6</v>
      </c>
      <c r="D269">
        <v>88.51</v>
      </c>
      <c r="E269" s="11">
        <f t="shared" si="4"/>
        <v>0.21627895611377188</v>
      </c>
    </row>
    <row r="270" spans="1:5" x14ac:dyDescent="0.35">
      <c r="A270" s="1">
        <v>44637</v>
      </c>
      <c r="B270">
        <v>409.04</v>
      </c>
      <c r="C270">
        <v>53.1</v>
      </c>
      <c r="D270">
        <v>87.69</v>
      </c>
      <c r="E270" s="11">
        <f t="shared" si="4"/>
        <v>0.21438001173479365</v>
      </c>
    </row>
    <row r="271" spans="1:5" x14ac:dyDescent="0.35">
      <c r="A271" s="1">
        <v>44636</v>
      </c>
      <c r="B271">
        <v>408.6</v>
      </c>
      <c r="C271">
        <v>52</v>
      </c>
      <c r="D271">
        <v>85.97</v>
      </c>
      <c r="E271" s="11">
        <f t="shared" si="4"/>
        <v>0.21040137053352911</v>
      </c>
    </row>
    <row r="272" spans="1:5" x14ac:dyDescent="0.35">
      <c r="A272" s="1">
        <v>44635</v>
      </c>
      <c r="B272">
        <v>408.42</v>
      </c>
      <c r="C272">
        <v>51.6</v>
      </c>
      <c r="D272">
        <v>85.24</v>
      </c>
      <c r="E272" s="11">
        <f t="shared" si="4"/>
        <v>0.20870672347093677</v>
      </c>
    </row>
    <row r="273" spans="1:5" x14ac:dyDescent="0.35">
      <c r="A273" s="1">
        <v>44634</v>
      </c>
      <c r="B273">
        <v>408.21</v>
      </c>
      <c r="C273">
        <v>51.1</v>
      </c>
      <c r="D273">
        <v>84.41</v>
      </c>
      <c r="E273" s="11">
        <f t="shared" si="4"/>
        <v>0.2067808235956983</v>
      </c>
    </row>
    <row r="274" spans="1:5" x14ac:dyDescent="0.35">
      <c r="A274" s="1">
        <v>44633</v>
      </c>
      <c r="B274">
        <v>407.81</v>
      </c>
      <c r="C274">
        <v>50.1</v>
      </c>
      <c r="D274">
        <v>82.87</v>
      </c>
      <c r="E274" s="11">
        <f t="shared" si="4"/>
        <v>0.20320737598391408</v>
      </c>
    </row>
    <row r="275" spans="1:5" x14ac:dyDescent="0.35">
      <c r="A275" s="1">
        <v>44632</v>
      </c>
      <c r="B275">
        <v>407.38</v>
      </c>
      <c r="C275">
        <v>49.1</v>
      </c>
      <c r="D275">
        <v>81.22</v>
      </c>
      <c r="E275" s="11">
        <f t="shared" si="4"/>
        <v>0.19937159408905689</v>
      </c>
    </row>
    <row r="276" spans="1:5" x14ac:dyDescent="0.35">
      <c r="A276" s="1">
        <v>44631</v>
      </c>
      <c r="B276">
        <v>407.29</v>
      </c>
      <c r="C276">
        <v>49</v>
      </c>
      <c r="D276">
        <v>80.900000000000006</v>
      </c>
      <c r="E276" s="11">
        <f t="shared" si="4"/>
        <v>0.19862996881828673</v>
      </c>
    </row>
    <row r="277" spans="1:5" x14ac:dyDescent="0.35">
      <c r="A277" s="1">
        <v>44630</v>
      </c>
      <c r="B277">
        <v>407.26</v>
      </c>
      <c r="C277">
        <v>48.9</v>
      </c>
      <c r="D277">
        <v>80.760000000000005</v>
      </c>
      <c r="E277" s="11">
        <f t="shared" si="4"/>
        <v>0.19830083975838533</v>
      </c>
    </row>
    <row r="278" spans="1:5" x14ac:dyDescent="0.35">
      <c r="A278" s="1">
        <v>44629</v>
      </c>
      <c r="B278">
        <v>407.23</v>
      </c>
      <c r="C278">
        <v>48.8</v>
      </c>
      <c r="D278">
        <v>80.650000000000006</v>
      </c>
      <c r="E278" s="11">
        <f t="shared" si="4"/>
        <v>0.19804533064852786</v>
      </c>
    </row>
    <row r="279" spans="1:5" x14ac:dyDescent="0.35">
      <c r="A279" s="1">
        <v>44628</v>
      </c>
      <c r="B279">
        <v>407.19</v>
      </c>
      <c r="C279">
        <v>48.7</v>
      </c>
      <c r="D279">
        <v>80.510000000000005</v>
      </c>
      <c r="E279" s="11">
        <f t="shared" si="4"/>
        <v>0.19772096564257474</v>
      </c>
    </row>
    <row r="280" spans="1:5" x14ac:dyDescent="0.35">
      <c r="A280" s="1">
        <v>44627</v>
      </c>
      <c r="B280">
        <v>407.15</v>
      </c>
      <c r="C280">
        <v>48.6</v>
      </c>
      <c r="D280">
        <v>80.36</v>
      </c>
      <c r="E280" s="11">
        <f t="shared" si="4"/>
        <v>0.19737197593024686</v>
      </c>
    </row>
    <row r="281" spans="1:5" x14ac:dyDescent="0.35">
      <c r="A281" s="1">
        <v>44626</v>
      </c>
      <c r="B281">
        <v>407.12</v>
      </c>
      <c r="C281">
        <v>48.5</v>
      </c>
      <c r="D281">
        <v>80.23</v>
      </c>
      <c r="E281" s="11">
        <f t="shared" si="4"/>
        <v>0.1970672037728434</v>
      </c>
    </row>
    <row r="282" spans="1:5" x14ac:dyDescent="0.35">
      <c r="A282" s="1">
        <v>44625</v>
      </c>
      <c r="B282">
        <v>407.08</v>
      </c>
      <c r="C282">
        <v>48.5</v>
      </c>
      <c r="D282">
        <v>80.099999999999994</v>
      </c>
      <c r="E282" s="11">
        <f t="shared" si="4"/>
        <v>0.19676722020241721</v>
      </c>
    </row>
    <row r="283" spans="1:5" x14ac:dyDescent="0.35">
      <c r="A283" s="1">
        <v>44624</v>
      </c>
      <c r="B283">
        <v>407.04</v>
      </c>
      <c r="C283">
        <v>48.4</v>
      </c>
      <c r="D283">
        <v>79.92</v>
      </c>
      <c r="E283" s="11">
        <f t="shared" si="4"/>
        <v>0.1963443396226415</v>
      </c>
    </row>
    <row r="284" spans="1:5" x14ac:dyDescent="0.35">
      <c r="A284" s="1">
        <v>44623</v>
      </c>
      <c r="B284">
        <v>406.99</v>
      </c>
      <c r="C284">
        <v>48.3</v>
      </c>
      <c r="D284">
        <v>79.760000000000005</v>
      </c>
      <c r="E284" s="11">
        <f t="shared" si="4"/>
        <v>0.19597533108921597</v>
      </c>
    </row>
    <row r="285" spans="1:5" x14ac:dyDescent="0.35">
      <c r="A285" s="1">
        <v>44622</v>
      </c>
      <c r="B285">
        <v>406.94</v>
      </c>
      <c r="C285">
        <v>48.1</v>
      </c>
      <c r="D285">
        <v>79.55</v>
      </c>
      <c r="E285" s="11">
        <f t="shared" si="4"/>
        <v>0.19548336364083158</v>
      </c>
    </row>
    <row r="286" spans="1:5" x14ac:dyDescent="0.35">
      <c r="A286" s="1">
        <v>44621</v>
      </c>
      <c r="B286">
        <v>406.91</v>
      </c>
      <c r="C286">
        <v>48.1</v>
      </c>
      <c r="D286">
        <v>79.459999999999994</v>
      </c>
      <c r="E286" s="11">
        <f t="shared" si="4"/>
        <v>0.19527659679044504</v>
      </c>
    </row>
    <row r="287" spans="1:5" x14ac:dyDescent="0.35">
      <c r="A287" s="1">
        <v>44620</v>
      </c>
      <c r="B287">
        <v>406.88</v>
      </c>
      <c r="C287">
        <v>48</v>
      </c>
      <c r="D287">
        <v>79.349999999999994</v>
      </c>
      <c r="E287" s="11">
        <f t="shared" si="4"/>
        <v>0.19502064490758944</v>
      </c>
    </row>
    <row r="288" spans="1:5" x14ac:dyDescent="0.35">
      <c r="A288" s="1">
        <v>44619</v>
      </c>
      <c r="B288">
        <v>406.85</v>
      </c>
      <c r="C288">
        <v>47.9</v>
      </c>
      <c r="D288">
        <v>79.239999999999995</v>
      </c>
      <c r="E288" s="11">
        <f t="shared" si="4"/>
        <v>0.1947646552783581</v>
      </c>
    </row>
    <row r="289" spans="1:5" x14ac:dyDescent="0.35">
      <c r="A289" s="1">
        <v>44618</v>
      </c>
      <c r="B289">
        <v>406.83</v>
      </c>
      <c r="C289">
        <v>47.9</v>
      </c>
      <c r="D289">
        <v>79.14</v>
      </c>
      <c r="E289" s="11">
        <f t="shared" si="4"/>
        <v>0.19452842710714549</v>
      </c>
    </row>
    <row r="290" spans="1:5" x14ac:dyDescent="0.35">
      <c r="A290" s="1">
        <v>44617</v>
      </c>
      <c r="B290">
        <v>406.8</v>
      </c>
      <c r="C290">
        <v>47.8</v>
      </c>
      <c r="D290">
        <v>79.02</v>
      </c>
      <c r="E290" s="11">
        <f t="shared" si="4"/>
        <v>0.19424778761061945</v>
      </c>
    </row>
    <row r="291" spans="1:5" x14ac:dyDescent="0.35">
      <c r="A291" s="1">
        <v>44616</v>
      </c>
      <c r="B291">
        <v>406.77</v>
      </c>
      <c r="C291">
        <v>47.8</v>
      </c>
      <c r="D291">
        <v>78.930000000000007</v>
      </c>
      <c r="E291" s="11">
        <f t="shared" si="4"/>
        <v>0.19404085847038871</v>
      </c>
    </row>
    <row r="292" spans="1:5" x14ac:dyDescent="0.35">
      <c r="A292" s="1">
        <v>44615</v>
      </c>
      <c r="B292">
        <v>406.74</v>
      </c>
      <c r="C292">
        <v>47.7</v>
      </c>
      <c r="D292">
        <v>78.83</v>
      </c>
      <c r="E292" s="11">
        <f t="shared" si="4"/>
        <v>0.19380931307469143</v>
      </c>
    </row>
    <row r="293" spans="1:5" x14ac:dyDescent="0.35">
      <c r="A293" s="1">
        <v>44614</v>
      </c>
      <c r="B293">
        <v>406.71</v>
      </c>
      <c r="C293">
        <v>47.6</v>
      </c>
      <c r="D293">
        <v>78.72</v>
      </c>
      <c r="E293" s="11">
        <f t="shared" si="4"/>
        <v>0.19355314597624845</v>
      </c>
    </row>
    <row r="294" spans="1:5" x14ac:dyDescent="0.35">
      <c r="A294" s="1">
        <v>44613</v>
      </c>
      <c r="B294">
        <v>406.68</v>
      </c>
      <c r="C294">
        <v>47.6</v>
      </c>
      <c r="D294">
        <v>78.59</v>
      </c>
      <c r="E294" s="11">
        <f t="shared" si="4"/>
        <v>0.19324776236844693</v>
      </c>
    </row>
    <row r="295" spans="1:5" x14ac:dyDescent="0.35">
      <c r="A295" s="1">
        <v>44612</v>
      </c>
      <c r="B295">
        <v>406.64</v>
      </c>
      <c r="C295">
        <v>47.5</v>
      </c>
      <c r="D295">
        <v>78.44</v>
      </c>
      <c r="E295" s="11">
        <f t="shared" si="4"/>
        <v>0.19289789494393075</v>
      </c>
    </row>
    <row r="296" spans="1:5" x14ac:dyDescent="0.35">
      <c r="A296" s="1">
        <v>44611</v>
      </c>
      <c r="B296">
        <v>406.6</v>
      </c>
      <c r="C296">
        <v>47.4</v>
      </c>
      <c r="D296">
        <v>78.31</v>
      </c>
      <c r="E296" s="11">
        <f t="shared" si="4"/>
        <v>0.1925971470732907</v>
      </c>
    </row>
    <row r="297" spans="1:5" x14ac:dyDescent="0.35">
      <c r="A297" s="1">
        <v>44610</v>
      </c>
      <c r="B297">
        <v>406.57</v>
      </c>
      <c r="C297">
        <v>47.3</v>
      </c>
      <c r="D297">
        <v>78.2</v>
      </c>
      <c r="E297" s="11">
        <f t="shared" si="4"/>
        <v>0.1923408023218634</v>
      </c>
    </row>
    <row r="298" spans="1:5" x14ac:dyDescent="0.35">
      <c r="A298" s="1">
        <v>44609</v>
      </c>
      <c r="B298">
        <v>406.55</v>
      </c>
      <c r="C298">
        <v>47.3</v>
      </c>
      <c r="D298">
        <v>78.099999999999994</v>
      </c>
      <c r="E298" s="11">
        <f t="shared" si="4"/>
        <v>0.19210429221497968</v>
      </c>
    </row>
    <row r="299" spans="1:5" x14ac:dyDescent="0.35">
      <c r="A299" s="1">
        <v>44608</v>
      </c>
      <c r="B299">
        <v>406.52</v>
      </c>
      <c r="C299">
        <v>47.2</v>
      </c>
      <c r="D299">
        <v>77.98</v>
      </c>
      <c r="E299" s="11">
        <f t="shared" si="4"/>
        <v>0.19182328052740336</v>
      </c>
    </row>
    <row r="300" spans="1:5" x14ac:dyDescent="0.35">
      <c r="A300" s="1">
        <v>44607</v>
      </c>
      <c r="B300">
        <v>406.48</v>
      </c>
      <c r="C300">
        <v>47.1</v>
      </c>
      <c r="D300">
        <v>77.83</v>
      </c>
      <c r="E300" s="11">
        <f t="shared" si="4"/>
        <v>0.19147313520960441</v>
      </c>
    </row>
    <row r="301" spans="1:5" x14ac:dyDescent="0.35">
      <c r="A301" s="1">
        <v>44606</v>
      </c>
      <c r="B301">
        <v>406.43</v>
      </c>
      <c r="C301">
        <v>47</v>
      </c>
      <c r="D301">
        <v>77.680000000000007</v>
      </c>
      <c r="E301" s="11">
        <f t="shared" si="4"/>
        <v>0.19112762345299314</v>
      </c>
    </row>
    <row r="302" spans="1:5" x14ac:dyDescent="0.35">
      <c r="A302" s="1">
        <v>44605</v>
      </c>
      <c r="B302">
        <v>406.4</v>
      </c>
      <c r="C302">
        <v>46.9</v>
      </c>
      <c r="D302">
        <v>77.569999999999993</v>
      </c>
      <c r="E302" s="11">
        <f t="shared" si="4"/>
        <v>0.19087106299212597</v>
      </c>
    </row>
    <row r="303" spans="1:5" x14ac:dyDescent="0.35">
      <c r="A303" s="1">
        <v>44604</v>
      </c>
      <c r="B303">
        <v>406.38</v>
      </c>
      <c r="C303">
        <v>46.9</v>
      </c>
      <c r="D303">
        <v>77.47</v>
      </c>
      <c r="E303" s="11">
        <f t="shared" si="4"/>
        <v>0.19063438161326837</v>
      </c>
    </row>
    <row r="304" spans="1:5" x14ac:dyDescent="0.35">
      <c r="A304" s="1">
        <v>44603</v>
      </c>
      <c r="B304">
        <v>406.35</v>
      </c>
      <c r="C304">
        <v>46.8</v>
      </c>
      <c r="D304">
        <v>77.36</v>
      </c>
      <c r="E304" s="11">
        <f t="shared" si="4"/>
        <v>0.19037775316845082</v>
      </c>
    </row>
    <row r="305" spans="1:5" x14ac:dyDescent="0.35">
      <c r="A305" s="1">
        <v>44602</v>
      </c>
      <c r="B305">
        <v>406.32</v>
      </c>
      <c r="C305">
        <v>46.8</v>
      </c>
      <c r="D305">
        <v>77.260000000000005</v>
      </c>
      <c r="E305" s="11">
        <f t="shared" si="4"/>
        <v>0.19014569797204176</v>
      </c>
    </row>
    <row r="306" spans="1:5" x14ac:dyDescent="0.35">
      <c r="A306" s="1">
        <v>44601</v>
      </c>
      <c r="B306">
        <v>406.3</v>
      </c>
      <c r="C306">
        <v>46.7</v>
      </c>
      <c r="D306">
        <v>77.17</v>
      </c>
      <c r="E306" s="11">
        <f t="shared" si="4"/>
        <v>0.18993354664041348</v>
      </c>
    </row>
    <row r="307" spans="1:5" x14ac:dyDescent="0.35">
      <c r="A307" s="1">
        <v>44600</v>
      </c>
      <c r="B307">
        <v>406.27</v>
      </c>
      <c r="C307">
        <v>46.6</v>
      </c>
      <c r="D307">
        <v>77.069999999999993</v>
      </c>
      <c r="E307" s="11">
        <f t="shared" si="4"/>
        <v>0.18970143008344204</v>
      </c>
    </row>
    <row r="308" spans="1:5" x14ac:dyDescent="0.35">
      <c r="A308" s="1">
        <v>44599</v>
      </c>
      <c r="B308">
        <v>406.24</v>
      </c>
      <c r="C308">
        <v>46.6</v>
      </c>
      <c r="D308">
        <v>76.97</v>
      </c>
      <c r="E308" s="11">
        <f t="shared" si="4"/>
        <v>0.18946927924379675</v>
      </c>
    </row>
    <row r="309" spans="1:5" x14ac:dyDescent="0.35">
      <c r="A309" s="1">
        <v>44598</v>
      </c>
      <c r="B309">
        <v>406.21</v>
      </c>
      <c r="C309">
        <v>46.5</v>
      </c>
      <c r="D309">
        <v>76.86</v>
      </c>
      <c r="E309" s="11">
        <f t="shared" si="4"/>
        <v>0.18921247630535931</v>
      </c>
    </row>
    <row r="310" spans="1:5" x14ac:dyDescent="0.35">
      <c r="A310" s="1">
        <v>44597</v>
      </c>
      <c r="B310">
        <v>406.19</v>
      </c>
      <c r="C310">
        <v>46.4</v>
      </c>
      <c r="D310">
        <v>76.760000000000005</v>
      </c>
      <c r="E310" s="11">
        <f t="shared" si="4"/>
        <v>0.18897560255053056</v>
      </c>
    </row>
    <row r="311" spans="1:5" x14ac:dyDescent="0.35">
      <c r="A311" s="1">
        <v>44596</v>
      </c>
      <c r="B311">
        <v>406.16</v>
      </c>
      <c r="C311">
        <v>46.4</v>
      </c>
      <c r="D311">
        <v>76.66</v>
      </c>
      <c r="E311" s="11">
        <f t="shared" si="4"/>
        <v>0.18874335237344886</v>
      </c>
    </row>
    <row r="312" spans="1:5" x14ac:dyDescent="0.35">
      <c r="A312" s="1">
        <v>44595</v>
      </c>
      <c r="B312">
        <v>406.13</v>
      </c>
      <c r="C312">
        <v>46.3</v>
      </c>
      <c r="D312">
        <v>76.56</v>
      </c>
      <c r="E312" s="11">
        <f t="shared" si="4"/>
        <v>0.18851106788466748</v>
      </c>
    </row>
    <row r="313" spans="1:5" x14ac:dyDescent="0.35">
      <c r="A313" s="1">
        <v>44594</v>
      </c>
      <c r="B313">
        <v>406.11</v>
      </c>
      <c r="C313">
        <v>46.3</v>
      </c>
      <c r="D313">
        <v>76.489999999999995</v>
      </c>
      <c r="E313" s="11">
        <f t="shared" si="4"/>
        <v>0.18834798453620938</v>
      </c>
    </row>
    <row r="314" spans="1:5" x14ac:dyDescent="0.35">
      <c r="A314" s="1">
        <v>44593</v>
      </c>
      <c r="B314">
        <v>406.08</v>
      </c>
      <c r="C314">
        <v>46.2</v>
      </c>
      <c r="D314">
        <v>76.39</v>
      </c>
      <c r="E314" s="11">
        <f t="shared" si="4"/>
        <v>0.18811564223798266</v>
      </c>
    </row>
    <row r="315" spans="1:5" x14ac:dyDescent="0.35">
      <c r="A315" s="1">
        <v>44592</v>
      </c>
      <c r="B315">
        <v>406.06</v>
      </c>
      <c r="C315">
        <v>46.2</v>
      </c>
      <c r="D315">
        <v>76.290000000000006</v>
      </c>
      <c r="E315" s="11">
        <f t="shared" si="4"/>
        <v>0.18787863862483378</v>
      </c>
    </row>
    <row r="316" spans="1:5" x14ac:dyDescent="0.35">
      <c r="A316" s="1">
        <v>44591</v>
      </c>
      <c r="B316">
        <v>406.03</v>
      </c>
      <c r="C316">
        <v>46.1</v>
      </c>
      <c r="D316">
        <v>76.19</v>
      </c>
      <c r="E316" s="11">
        <f t="shared" si="4"/>
        <v>0.18764623303696773</v>
      </c>
    </row>
    <row r="317" spans="1:5" x14ac:dyDescent="0.35">
      <c r="A317" s="1">
        <v>44590</v>
      </c>
      <c r="B317">
        <v>406</v>
      </c>
      <c r="C317">
        <v>46</v>
      </c>
      <c r="D317">
        <v>76.08</v>
      </c>
      <c r="E317" s="11">
        <f t="shared" si="4"/>
        <v>0.18738916256157634</v>
      </c>
    </row>
    <row r="318" spans="1:5" x14ac:dyDescent="0.35">
      <c r="A318" s="1">
        <v>44589</v>
      </c>
      <c r="B318">
        <v>405.97</v>
      </c>
      <c r="C318">
        <v>46</v>
      </c>
      <c r="D318">
        <v>75.97</v>
      </c>
      <c r="E318" s="11">
        <f t="shared" si="4"/>
        <v>0.18713205409266692</v>
      </c>
    </row>
    <row r="319" spans="1:5" x14ac:dyDescent="0.35">
      <c r="A319" s="1">
        <v>44588</v>
      </c>
      <c r="B319">
        <v>405.94</v>
      </c>
      <c r="C319">
        <v>45.9</v>
      </c>
      <c r="D319">
        <v>75.86</v>
      </c>
      <c r="E319" s="11">
        <f t="shared" si="4"/>
        <v>0.18687490762181602</v>
      </c>
    </row>
    <row r="320" spans="1:5" x14ac:dyDescent="0.35">
      <c r="A320" s="1">
        <v>44587</v>
      </c>
      <c r="B320">
        <v>405.91</v>
      </c>
      <c r="C320">
        <v>45.8</v>
      </c>
      <c r="D320">
        <v>75.75</v>
      </c>
      <c r="E320" s="11">
        <f t="shared" si="4"/>
        <v>0.18661772314059766</v>
      </c>
    </row>
    <row r="321" spans="1:5" x14ac:dyDescent="0.35">
      <c r="A321" s="1">
        <v>44586</v>
      </c>
      <c r="B321">
        <v>405.88</v>
      </c>
      <c r="C321">
        <v>45.8</v>
      </c>
      <c r="D321">
        <v>75.650000000000006</v>
      </c>
      <c r="E321" s="11">
        <f t="shared" si="4"/>
        <v>0.18638513846457083</v>
      </c>
    </row>
    <row r="322" spans="1:5" x14ac:dyDescent="0.35">
      <c r="A322" s="1">
        <v>44585</v>
      </c>
      <c r="B322">
        <v>405.85</v>
      </c>
      <c r="C322">
        <v>45.7</v>
      </c>
      <c r="D322">
        <v>75.53</v>
      </c>
      <c r="E322" s="11">
        <f t="shared" si="4"/>
        <v>0.18610324011334237</v>
      </c>
    </row>
    <row r="323" spans="1:5" x14ac:dyDescent="0.35">
      <c r="A323" s="1">
        <v>44584</v>
      </c>
      <c r="B323">
        <v>405.82</v>
      </c>
      <c r="C323">
        <v>45.6</v>
      </c>
      <c r="D323">
        <v>75.41</v>
      </c>
      <c r="E323" s="11">
        <f t="shared" ref="E323:E345" si="5">D323/B323</f>
        <v>0.18582130008378098</v>
      </c>
    </row>
    <row r="324" spans="1:5" x14ac:dyDescent="0.35">
      <c r="A324" s="1">
        <v>44583</v>
      </c>
      <c r="B324">
        <v>405.79</v>
      </c>
      <c r="C324">
        <v>45.6</v>
      </c>
      <c r="D324">
        <v>75.31</v>
      </c>
      <c r="E324" s="11">
        <f t="shared" si="5"/>
        <v>0.18558860494344365</v>
      </c>
    </row>
    <row r="325" spans="1:5" x14ac:dyDescent="0.35">
      <c r="A325" s="1">
        <v>44582</v>
      </c>
      <c r="B325">
        <v>405.75</v>
      </c>
      <c r="C325">
        <v>45.5</v>
      </c>
      <c r="D325">
        <v>75.17</v>
      </c>
      <c r="E325" s="11">
        <f t="shared" si="5"/>
        <v>0.1852618607516944</v>
      </c>
    </row>
    <row r="326" spans="1:5" x14ac:dyDescent="0.35">
      <c r="A326" s="1">
        <v>44581</v>
      </c>
      <c r="B326">
        <v>405.71</v>
      </c>
      <c r="C326">
        <v>45.4</v>
      </c>
      <c r="D326">
        <v>75.040000000000006</v>
      </c>
      <c r="E326" s="11">
        <f t="shared" si="5"/>
        <v>0.1849597002785241</v>
      </c>
    </row>
    <row r="327" spans="1:5" x14ac:dyDescent="0.35">
      <c r="A327" s="1">
        <v>44580</v>
      </c>
      <c r="B327">
        <v>405.68</v>
      </c>
      <c r="C327">
        <v>45.3</v>
      </c>
      <c r="D327">
        <v>74.900000000000006</v>
      </c>
      <c r="E327" s="11">
        <f t="shared" si="5"/>
        <v>0.18462827844606589</v>
      </c>
    </row>
    <row r="328" spans="1:5" x14ac:dyDescent="0.35">
      <c r="A328" s="1">
        <v>44579</v>
      </c>
      <c r="B328">
        <v>405.67</v>
      </c>
      <c r="C328">
        <v>45.3</v>
      </c>
      <c r="D328">
        <v>74.87</v>
      </c>
      <c r="E328" s="11">
        <f t="shared" si="5"/>
        <v>0.1845588779056869</v>
      </c>
    </row>
    <row r="329" spans="1:5" x14ac:dyDescent="0.35">
      <c r="A329" s="1">
        <v>44578</v>
      </c>
      <c r="B329">
        <v>405.66</v>
      </c>
      <c r="C329">
        <v>45.3</v>
      </c>
      <c r="D329">
        <v>74.849999999999994</v>
      </c>
      <c r="E329" s="11">
        <f t="shared" si="5"/>
        <v>0.1845141251294187</v>
      </c>
    </row>
    <row r="330" spans="1:5" x14ac:dyDescent="0.35">
      <c r="A330" s="1">
        <v>44577</v>
      </c>
      <c r="B330">
        <v>405.62</v>
      </c>
      <c r="C330">
        <v>45.2</v>
      </c>
      <c r="D330">
        <v>74.69</v>
      </c>
      <c r="E330" s="11">
        <f t="shared" si="5"/>
        <v>0.18413786302450569</v>
      </c>
    </row>
    <row r="331" spans="1:5" x14ac:dyDescent="0.35">
      <c r="A331" s="1">
        <v>44576</v>
      </c>
      <c r="B331">
        <v>405.57</v>
      </c>
      <c r="C331">
        <v>45.1</v>
      </c>
      <c r="D331">
        <v>74.53</v>
      </c>
      <c r="E331" s="11">
        <f t="shared" si="5"/>
        <v>0.18376605764726189</v>
      </c>
    </row>
    <row r="332" spans="1:5" x14ac:dyDescent="0.35">
      <c r="A332" s="1">
        <v>44575</v>
      </c>
      <c r="B332">
        <v>405.53</v>
      </c>
      <c r="C332">
        <v>45</v>
      </c>
      <c r="D332">
        <v>74.38</v>
      </c>
      <c r="E332" s="11">
        <f t="shared" si="5"/>
        <v>0.18341429733928438</v>
      </c>
    </row>
    <row r="333" spans="1:5" x14ac:dyDescent="0.35">
      <c r="A333" s="1">
        <v>44574</v>
      </c>
      <c r="B333">
        <v>405.48</v>
      </c>
      <c r="C333">
        <v>44.9</v>
      </c>
      <c r="D333">
        <v>74.209999999999994</v>
      </c>
      <c r="E333" s="11">
        <f t="shared" si="5"/>
        <v>0.1830176580842458</v>
      </c>
    </row>
    <row r="334" spans="1:5" x14ac:dyDescent="0.35">
      <c r="A334" s="1">
        <v>44573</v>
      </c>
      <c r="B334">
        <v>405.5</v>
      </c>
      <c r="C334">
        <v>44.9</v>
      </c>
      <c r="D334">
        <v>74.25</v>
      </c>
      <c r="E334" s="11">
        <f t="shared" si="5"/>
        <v>0.18310727496917387</v>
      </c>
    </row>
    <row r="335" spans="1:5" x14ac:dyDescent="0.35">
      <c r="A335" s="1">
        <v>44572</v>
      </c>
      <c r="B335">
        <v>405.46</v>
      </c>
      <c r="C335">
        <v>44.9</v>
      </c>
      <c r="D335">
        <v>74.12</v>
      </c>
      <c r="E335" s="11">
        <f t="shared" si="5"/>
        <v>0.18280471563162828</v>
      </c>
    </row>
    <row r="336" spans="1:5" x14ac:dyDescent="0.35">
      <c r="A336" s="1">
        <v>44571</v>
      </c>
      <c r="B336">
        <v>405.49</v>
      </c>
      <c r="C336">
        <v>44.9</v>
      </c>
      <c r="D336">
        <v>74.22</v>
      </c>
      <c r="E336" s="11">
        <f t="shared" si="5"/>
        <v>0.1830378061111248</v>
      </c>
    </row>
    <row r="337" spans="1:5" x14ac:dyDescent="0.35">
      <c r="A337" s="1">
        <v>44570</v>
      </c>
      <c r="B337">
        <v>405.46</v>
      </c>
      <c r="C337">
        <v>44.9</v>
      </c>
      <c r="D337">
        <v>74.14</v>
      </c>
      <c r="E337" s="11">
        <f t="shared" si="5"/>
        <v>0.1828540423223006</v>
      </c>
    </row>
    <row r="338" spans="1:5" x14ac:dyDescent="0.35">
      <c r="A338" s="1">
        <v>44569</v>
      </c>
      <c r="B338">
        <v>405.42</v>
      </c>
      <c r="C338">
        <v>44.8</v>
      </c>
      <c r="D338">
        <v>73.97</v>
      </c>
      <c r="E338" s="11">
        <f t="shared" si="5"/>
        <v>0.1824527650337921</v>
      </c>
    </row>
    <row r="339" spans="1:5" x14ac:dyDescent="0.35">
      <c r="A339" s="1">
        <v>44568</v>
      </c>
      <c r="B339">
        <v>405.37</v>
      </c>
      <c r="C339">
        <v>44.7</v>
      </c>
      <c r="D339">
        <v>73.790000000000006</v>
      </c>
      <c r="E339" s="11">
        <f t="shared" si="5"/>
        <v>0.18203123072748353</v>
      </c>
    </row>
    <row r="340" spans="1:5" x14ac:dyDescent="0.35">
      <c r="A340" s="1">
        <v>44567</v>
      </c>
      <c r="B340">
        <v>405.31</v>
      </c>
      <c r="C340">
        <v>44.5</v>
      </c>
      <c r="D340">
        <v>73.59</v>
      </c>
      <c r="E340" s="11">
        <f t="shared" si="5"/>
        <v>0.18156472823271078</v>
      </c>
    </row>
    <row r="341" spans="1:5" x14ac:dyDescent="0.35">
      <c r="A341" s="1">
        <v>44566</v>
      </c>
      <c r="B341">
        <v>405.25</v>
      </c>
      <c r="C341">
        <v>44.4</v>
      </c>
      <c r="D341">
        <v>73.37</v>
      </c>
      <c r="E341" s="11">
        <f t="shared" si="5"/>
        <v>0.18104873534855029</v>
      </c>
    </row>
    <row r="342" spans="1:5" x14ac:dyDescent="0.35">
      <c r="A342" s="1">
        <v>44565</v>
      </c>
      <c r="B342">
        <v>405.19</v>
      </c>
      <c r="C342">
        <v>44.3</v>
      </c>
      <c r="D342">
        <v>73.150000000000006</v>
      </c>
      <c r="E342" s="11">
        <f t="shared" si="5"/>
        <v>0.18053258964930036</v>
      </c>
    </row>
    <row r="343" spans="1:5" x14ac:dyDescent="0.35">
      <c r="A343" s="1">
        <v>44564</v>
      </c>
      <c r="B343">
        <v>405.12</v>
      </c>
      <c r="C343">
        <v>44.1</v>
      </c>
      <c r="D343">
        <v>72.91</v>
      </c>
      <c r="E343" s="11">
        <f t="shared" si="5"/>
        <v>0.17997136650868878</v>
      </c>
    </row>
    <row r="344" spans="1:5" x14ac:dyDescent="0.35">
      <c r="A344" s="1">
        <v>44563</v>
      </c>
      <c r="B344">
        <v>405.06</v>
      </c>
      <c r="C344">
        <v>44</v>
      </c>
      <c r="D344">
        <v>72.7</v>
      </c>
      <c r="E344" s="11">
        <f t="shared" si="5"/>
        <v>0.17947958327161409</v>
      </c>
    </row>
    <row r="345" spans="1:5" x14ac:dyDescent="0.35">
      <c r="A345" s="1">
        <v>44562</v>
      </c>
      <c r="B345">
        <v>405</v>
      </c>
      <c r="C345">
        <v>43.9</v>
      </c>
      <c r="D345">
        <v>72.48</v>
      </c>
      <c r="E345" s="11">
        <f t="shared" si="5"/>
        <v>0.17896296296296296</v>
      </c>
    </row>
  </sheetData>
  <autoFilter ref="A1:D345" xr:uid="{0AB21C62-67FE-4CED-B63A-B31AA0CDE46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M334"/>
  <sheetViews>
    <sheetView tabSelected="1" topLeftCell="A16" zoomScale="70" zoomScaleNormal="70" workbookViewId="0">
      <selection activeCell="V41" sqref="V41"/>
    </sheetView>
  </sheetViews>
  <sheetFormatPr defaultRowHeight="14.5" x14ac:dyDescent="0.35"/>
  <cols>
    <col min="2" max="2" width="8.7265625" style="10"/>
    <col min="3" max="3" width="8.7265625" style="14"/>
    <col min="4" max="4" width="13.81640625" bestFit="1" customWidth="1"/>
    <col min="5" max="5" width="13.54296875" bestFit="1" customWidth="1"/>
    <col min="7" max="7" width="13.1796875" customWidth="1"/>
    <col min="11" max="11" width="13.90625" bestFit="1" customWidth="1"/>
  </cols>
  <sheetData>
    <row r="1" spans="1:12" x14ac:dyDescent="0.35">
      <c r="A1" t="s">
        <v>634</v>
      </c>
      <c r="B1" s="16" t="s">
        <v>635</v>
      </c>
      <c r="C1" s="14" t="s">
        <v>636</v>
      </c>
      <c r="D1" t="s">
        <v>637</v>
      </c>
      <c r="E1" t="s">
        <v>638</v>
      </c>
      <c r="F1" t="s">
        <v>639</v>
      </c>
      <c r="G1" t="s">
        <v>640</v>
      </c>
      <c r="H1" s="10" t="s">
        <v>641</v>
      </c>
      <c r="I1" t="s">
        <v>642</v>
      </c>
      <c r="J1" s="16" t="s">
        <v>676</v>
      </c>
      <c r="K1" s="17" t="s">
        <v>678</v>
      </c>
      <c r="L1" s="17" t="s">
        <v>679</v>
      </c>
    </row>
    <row r="2" spans="1:12" x14ac:dyDescent="0.35">
      <c r="A2">
        <v>2</v>
      </c>
      <c r="B2" s="16" t="s">
        <v>643</v>
      </c>
      <c r="C2" s="14" t="s">
        <v>644</v>
      </c>
      <c r="D2">
        <v>39.5</v>
      </c>
      <c r="E2">
        <v>17.399999999999999</v>
      </c>
      <c r="F2">
        <v>186</v>
      </c>
      <c r="G2">
        <v>3800</v>
      </c>
      <c r="H2" s="10" t="s">
        <v>646</v>
      </c>
      <c r="I2">
        <v>2007</v>
      </c>
      <c r="J2" s="15">
        <f>G2 / ((D2)^2)</f>
        <v>2.4355071302675855</v>
      </c>
      <c r="K2">
        <f>IF(H2="Female",E2,NA())</f>
        <v>17.399999999999999</v>
      </c>
      <c r="L2" t="e">
        <f>IF(H2="Male",E2,NA())</f>
        <v>#N/A</v>
      </c>
    </row>
    <row r="3" spans="1:12" x14ac:dyDescent="0.35">
      <c r="A3">
        <v>3</v>
      </c>
      <c r="B3" s="16" t="s">
        <v>643</v>
      </c>
      <c r="C3" s="14" t="s">
        <v>644</v>
      </c>
      <c r="D3">
        <v>40.299999999999997</v>
      </c>
      <c r="E3">
        <v>18</v>
      </c>
      <c r="F3">
        <v>195</v>
      </c>
      <c r="G3">
        <v>3250</v>
      </c>
      <c r="H3" s="10" t="s">
        <v>646</v>
      </c>
      <c r="I3">
        <v>2007</v>
      </c>
      <c r="J3" s="15">
        <f>G3 / ((D3)^2)</f>
        <v>2.0011206275514293</v>
      </c>
      <c r="K3">
        <f t="shared" ref="K3:K66" si="0">IF(H3="Female",E3,NA())</f>
        <v>18</v>
      </c>
      <c r="L3" t="e">
        <f>IF(H3="Male",J3,NA())</f>
        <v>#N/A</v>
      </c>
    </row>
    <row r="4" spans="1:12" x14ac:dyDescent="0.35">
      <c r="A4">
        <v>5</v>
      </c>
      <c r="B4" s="16" t="s">
        <v>643</v>
      </c>
      <c r="C4" s="14" t="s">
        <v>644</v>
      </c>
      <c r="D4">
        <v>36.700000000000003</v>
      </c>
      <c r="E4">
        <v>19.3</v>
      </c>
      <c r="F4">
        <v>193</v>
      </c>
      <c r="G4">
        <v>3450</v>
      </c>
      <c r="H4" s="10" t="s">
        <v>646</v>
      </c>
      <c r="I4">
        <v>2007</v>
      </c>
      <c r="J4" s="15">
        <f>G4 / ((D4)^2)</f>
        <v>2.5614563921329876</v>
      </c>
      <c r="K4">
        <f t="shared" si="0"/>
        <v>19.3</v>
      </c>
      <c r="L4" t="e">
        <f>IF(H4="Male",J4,NA())</f>
        <v>#N/A</v>
      </c>
    </row>
    <row r="5" spans="1:12" x14ac:dyDescent="0.35">
      <c r="A5">
        <v>7</v>
      </c>
      <c r="B5" s="16" t="s">
        <v>643</v>
      </c>
      <c r="C5" s="14" t="s">
        <v>644</v>
      </c>
      <c r="D5">
        <v>38.9</v>
      </c>
      <c r="E5">
        <v>17.8</v>
      </c>
      <c r="F5">
        <v>181</v>
      </c>
      <c r="G5">
        <v>3625</v>
      </c>
      <c r="H5" s="10" t="s">
        <v>646</v>
      </c>
      <c r="I5">
        <v>2007</v>
      </c>
      <c r="J5" s="15">
        <f>G5 / ((D5)^2)</f>
        <v>2.3955696829917859</v>
      </c>
      <c r="K5">
        <f t="shared" si="0"/>
        <v>17.8</v>
      </c>
      <c r="L5" t="e">
        <f>IF(H5="Male",J5,NA())</f>
        <v>#N/A</v>
      </c>
    </row>
    <row r="6" spans="1:12" x14ac:dyDescent="0.35">
      <c r="A6">
        <v>13</v>
      </c>
      <c r="B6" s="16" t="s">
        <v>643</v>
      </c>
      <c r="C6" s="14" t="s">
        <v>644</v>
      </c>
      <c r="D6">
        <v>41.1</v>
      </c>
      <c r="E6">
        <v>17.600000000000001</v>
      </c>
      <c r="F6">
        <v>182</v>
      </c>
      <c r="G6">
        <v>3200</v>
      </c>
      <c r="H6" s="10" t="s">
        <v>646</v>
      </c>
      <c r="I6">
        <v>2007</v>
      </c>
      <c r="J6" s="15">
        <f>G6 / ((D6)^2)</f>
        <v>1.894376661279533</v>
      </c>
      <c r="K6">
        <f t="shared" si="0"/>
        <v>17.600000000000001</v>
      </c>
      <c r="L6" t="e">
        <f>IF(H6="Male",J6,NA())</f>
        <v>#N/A</v>
      </c>
    </row>
    <row r="7" spans="1:12" x14ac:dyDescent="0.35">
      <c r="A7">
        <v>16</v>
      </c>
      <c r="B7" s="16" t="s">
        <v>643</v>
      </c>
      <c r="C7" s="14" t="s">
        <v>644</v>
      </c>
      <c r="D7">
        <v>36.6</v>
      </c>
      <c r="E7">
        <v>17.8</v>
      </c>
      <c r="F7">
        <v>185</v>
      </c>
      <c r="G7">
        <v>3700</v>
      </c>
      <c r="H7" s="10" t="s">
        <v>646</v>
      </c>
      <c r="I7">
        <v>2007</v>
      </c>
      <c r="J7" s="15">
        <f>G7 / ((D7)^2)</f>
        <v>2.7621009883842453</v>
      </c>
      <c r="K7">
        <f t="shared" si="0"/>
        <v>17.8</v>
      </c>
      <c r="L7" t="e">
        <f>IF(H7="Male",J7,NA())</f>
        <v>#N/A</v>
      </c>
    </row>
    <row r="8" spans="1:12" x14ac:dyDescent="0.35">
      <c r="A8">
        <v>17</v>
      </c>
      <c r="B8" s="16" t="s">
        <v>643</v>
      </c>
      <c r="C8" s="14" t="s">
        <v>644</v>
      </c>
      <c r="D8">
        <v>38.700000000000003</v>
      </c>
      <c r="E8">
        <v>19</v>
      </c>
      <c r="F8">
        <v>195</v>
      </c>
      <c r="G8">
        <v>3450</v>
      </c>
      <c r="H8" s="10" t="s">
        <v>646</v>
      </c>
      <c r="I8">
        <v>2007</v>
      </c>
      <c r="J8" s="15">
        <f>G8 / ((D8)^2)</f>
        <v>2.3035474630931629</v>
      </c>
      <c r="K8">
        <f t="shared" si="0"/>
        <v>19</v>
      </c>
      <c r="L8" t="e">
        <f>IF(H8="Male",J8,NA())</f>
        <v>#N/A</v>
      </c>
    </row>
    <row r="9" spans="1:12" x14ac:dyDescent="0.35">
      <c r="A9">
        <v>19</v>
      </c>
      <c r="B9" s="16" t="s">
        <v>643</v>
      </c>
      <c r="C9" s="14" t="s">
        <v>644</v>
      </c>
      <c r="D9">
        <v>34.4</v>
      </c>
      <c r="E9">
        <v>18.399999999999999</v>
      </c>
      <c r="F9">
        <v>184</v>
      </c>
      <c r="G9">
        <v>3325</v>
      </c>
      <c r="H9" s="10" t="s">
        <v>646</v>
      </c>
      <c r="I9">
        <v>2007</v>
      </c>
      <c r="J9" s="15">
        <f>G9 / ((D9)^2)</f>
        <v>2.809795835586804</v>
      </c>
      <c r="K9">
        <f t="shared" si="0"/>
        <v>18.399999999999999</v>
      </c>
      <c r="L9" t="e">
        <f>IF(H9="Male",J9,NA())</f>
        <v>#N/A</v>
      </c>
    </row>
    <row r="10" spans="1:12" x14ac:dyDescent="0.35">
      <c r="A10">
        <v>21</v>
      </c>
      <c r="B10" s="16" t="s">
        <v>643</v>
      </c>
      <c r="C10" s="14" t="s">
        <v>647</v>
      </c>
      <c r="D10">
        <v>37.799999999999997</v>
      </c>
      <c r="E10">
        <v>18.3</v>
      </c>
      <c r="F10">
        <v>174</v>
      </c>
      <c r="G10">
        <v>3400</v>
      </c>
      <c r="H10" s="10" t="s">
        <v>646</v>
      </c>
      <c r="I10">
        <v>2007</v>
      </c>
      <c r="J10" s="15">
        <f>G10 / ((D10)^2)</f>
        <v>2.3795526441029091</v>
      </c>
      <c r="K10">
        <f t="shared" si="0"/>
        <v>18.3</v>
      </c>
      <c r="L10" t="e">
        <f>IF(H10="Male",J10,NA())</f>
        <v>#N/A</v>
      </c>
    </row>
    <row r="11" spans="1:12" x14ac:dyDescent="0.35">
      <c r="A11">
        <v>23</v>
      </c>
      <c r="B11" s="16" t="s">
        <v>643</v>
      </c>
      <c r="C11" s="14" t="s">
        <v>647</v>
      </c>
      <c r="D11">
        <v>35.9</v>
      </c>
      <c r="E11">
        <v>19.2</v>
      </c>
      <c r="F11">
        <v>189</v>
      </c>
      <c r="G11">
        <v>3800</v>
      </c>
      <c r="H11" s="10" t="s">
        <v>646</v>
      </c>
      <c r="I11">
        <v>2007</v>
      </c>
      <c r="J11" s="15">
        <f>G11 / ((D11)^2)</f>
        <v>2.9484563279304163</v>
      </c>
      <c r="K11">
        <f t="shared" si="0"/>
        <v>19.2</v>
      </c>
      <c r="L11" t="e">
        <f>IF(H11="Male",J11,NA())</f>
        <v>#N/A</v>
      </c>
    </row>
    <row r="12" spans="1:12" x14ac:dyDescent="0.35">
      <c r="A12">
        <v>26</v>
      </c>
      <c r="B12" s="16" t="s">
        <v>643</v>
      </c>
      <c r="C12" s="14" t="s">
        <v>647</v>
      </c>
      <c r="D12">
        <v>35.299999999999997</v>
      </c>
      <c r="E12">
        <v>18.899999999999999</v>
      </c>
      <c r="F12">
        <v>187</v>
      </c>
      <c r="G12">
        <v>3800</v>
      </c>
      <c r="H12" s="10" t="s">
        <v>646</v>
      </c>
      <c r="I12">
        <v>2007</v>
      </c>
      <c r="J12" s="15">
        <f>G12 / ((D12)^2)</f>
        <v>3.0495389578601872</v>
      </c>
      <c r="K12">
        <f t="shared" si="0"/>
        <v>18.899999999999999</v>
      </c>
      <c r="L12" t="e">
        <f>IF(H12="Male",J12,NA())</f>
        <v>#N/A</v>
      </c>
    </row>
    <row r="13" spans="1:12" x14ac:dyDescent="0.35">
      <c r="A13">
        <v>28</v>
      </c>
      <c r="B13" s="16" t="s">
        <v>643</v>
      </c>
      <c r="C13" s="14" t="s">
        <v>647</v>
      </c>
      <c r="D13">
        <v>40.5</v>
      </c>
      <c r="E13">
        <v>17.899999999999999</v>
      </c>
      <c r="F13">
        <v>187</v>
      </c>
      <c r="G13">
        <v>3200</v>
      </c>
      <c r="H13" s="10" t="s">
        <v>646</v>
      </c>
      <c r="I13">
        <v>2007</v>
      </c>
      <c r="J13" s="15">
        <f>G13 / ((D13)^2)</f>
        <v>1.9509221155311691</v>
      </c>
      <c r="K13">
        <f t="shared" si="0"/>
        <v>17.899999999999999</v>
      </c>
      <c r="L13" t="e">
        <f>IF(H13="Male",J13,NA())</f>
        <v>#N/A</v>
      </c>
    </row>
    <row r="14" spans="1:12" x14ac:dyDescent="0.35">
      <c r="A14">
        <v>29</v>
      </c>
      <c r="B14" s="16" t="s">
        <v>643</v>
      </c>
      <c r="C14" s="14" t="s">
        <v>647</v>
      </c>
      <c r="D14">
        <v>37.9</v>
      </c>
      <c r="E14">
        <v>18.600000000000001</v>
      </c>
      <c r="F14">
        <v>172</v>
      </c>
      <c r="G14">
        <v>3150</v>
      </c>
      <c r="H14" s="10" t="s">
        <v>646</v>
      </c>
      <c r="I14">
        <v>2007</v>
      </c>
      <c r="J14" s="15">
        <f>G14 / ((D14)^2)</f>
        <v>2.1929671890337721</v>
      </c>
      <c r="K14">
        <f t="shared" si="0"/>
        <v>18.600000000000001</v>
      </c>
      <c r="L14" t="e">
        <f>IF(H14="Male",J14,NA())</f>
        <v>#N/A</v>
      </c>
    </row>
    <row r="15" spans="1:12" x14ac:dyDescent="0.35">
      <c r="A15">
        <v>31</v>
      </c>
      <c r="B15" s="16" t="s">
        <v>643</v>
      </c>
      <c r="C15" s="14" t="s">
        <v>648</v>
      </c>
      <c r="D15">
        <v>39.5</v>
      </c>
      <c r="E15">
        <v>16.7</v>
      </c>
      <c r="F15">
        <v>178</v>
      </c>
      <c r="G15">
        <v>3250</v>
      </c>
      <c r="H15" s="10" t="s">
        <v>646</v>
      </c>
      <c r="I15">
        <v>2007</v>
      </c>
      <c r="J15" s="15">
        <f>G15 / ((D15)^2)</f>
        <v>2.082999519307803</v>
      </c>
      <c r="K15">
        <f t="shared" si="0"/>
        <v>16.7</v>
      </c>
      <c r="L15" t="e">
        <f>IF(H15="Male",J15,NA())</f>
        <v>#N/A</v>
      </c>
    </row>
    <row r="16" spans="1:12" x14ac:dyDescent="0.35">
      <c r="A16">
        <v>33</v>
      </c>
      <c r="B16" s="16" t="s">
        <v>643</v>
      </c>
      <c r="C16" s="14" t="s">
        <v>648</v>
      </c>
      <c r="D16">
        <v>39.5</v>
      </c>
      <c r="E16">
        <v>17.8</v>
      </c>
      <c r="F16">
        <v>188</v>
      </c>
      <c r="G16">
        <v>3300</v>
      </c>
      <c r="H16" s="10" t="s">
        <v>646</v>
      </c>
      <c r="I16">
        <v>2007</v>
      </c>
      <c r="J16" s="15">
        <f>G16 / ((D16)^2)</f>
        <v>2.1150456657586925</v>
      </c>
      <c r="K16">
        <f t="shared" si="0"/>
        <v>17.8</v>
      </c>
      <c r="L16" t="e">
        <f>IF(H16="Male",J16,NA())</f>
        <v>#N/A</v>
      </c>
    </row>
    <row r="17" spans="1:13" x14ac:dyDescent="0.35">
      <c r="A17">
        <v>35</v>
      </c>
      <c r="B17" s="16" t="s">
        <v>643</v>
      </c>
      <c r="C17" s="14" t="s">
        <v>648</v>
      </c>
      <c r="D17">
        <v>36.4</v>
      </c>
      <c r="E17">
        <v>17</v>
      </c>
      <c r="F17">
        <v>195</v>
      </c>
      <c r="G17">
        <v>3325</v>
      </c>
      <c r="H17" s="10" t="s">
        <v>646</v>
      </c>
      <c r="I17">
        <v>2007</v>
      </c>
      <c r="J17" s="15">
        <f>G17 / ((D17)^2)</f>
        <v>2.5095097210481829</v>
      </c>
      <c r="K17">
        <f t="shared" si="0"/>
        <v>17</v>
      </c>
      <c r="L17" t="e">
        <f>IF(H17="Male",J17,NA())</f>
        <v>#N/A</v>
      </c>
      <c r="M17" t="s">
        <v>677</v>
      </c>
    </row>
    <row r="18" spans="1:13" x14ac:dyDescent="0.35">
      <c r="A18">
        <v>38</v>
      </c>
      <c r="B18" s="16" t="s">
        <v>643</v>
      </c>
      <c r="C18" s="14" t="s">
        <v>648</v>
      </c>
      <c r="D18">
        <v>42.2</v>
      </c>
      <c r="E18">
        <v>18.5</v>
      </c>
      <c r="F18">
        <v>180</v>
      </c>
      <c r="G18">
        <v>3550</v>
      </c>
      <c r="H18" s="10" t="s">
        <v>646</v>
      </c>
      <c r="I18">
        <v>2007</v>
      </c>
      <c r="J18" s="15">
        <f>G18 / ((D18)^2)</f>
        <v>1.9934412973652882</v>
      </c>
      <c r="K18">
        <f t="shared" si="0"/>
        <v>18.5</v>
      </c>
      <c r="L18" t="e">
        <f>IF(H18="Male",J18,NA())</f>
        <v>#N/A</v>
      </c>
    </row>
    <row r="19" spans="1:13" x14ac:dyDescent="0.35">
      <c r="A19">
        <v>39</v>
      </c>
      <c r="B19" s="16" t="s">
        <v>643</v>
      </c>
      <c r="C19" s="14" t="s">
        <v>648</v>
      </c>
      <c r="D19">
        <v>37.6</v>
      </c>
      <c r="E19">
        <v>19.3</v>
      </c>
      <c r="F19">
        <v>181</v>
      </c>
      <c r="G19">
        <v>3300</v>
      </c>
      <c r="H19" s="10" t="s">
        <v>646</v>
      </c>
      <c r="I19">
        <v>2007</v>
      </c>
      <c r="J19" s="15">
        <f>G19 / ((D19)^2)</f>
        <v>2.3342009959257579</v>
      </c>
      <c r="K19">
        <f t="shared" si="0"/>
        <v>19.3</v>
      </c>
      <c r="L19" t="e">
        <f>IF(H19="Male",J19,NA())</f>
        <v>#N/A</v>
      </c>
    </row>
    <row r="20" spans="1:13" x14ac:dyDescent="0.35">
      <c r="A20">
        <v>41</v>
      </c>
      <c r="B20" s="16" t="s">
        <v>643</v>
      </c>
      <c r="C20" s="14" t="s">
        <v>648</v>
      </c>
      <c r="D20">
        <v>36.5</v>
      </c>
      <c r="E20">
        <v>18</v>
      </c>
      <c r="F20">
        <v>182</v>
      </c>
      <c r="G20">
        <v>3150</v>
      </c>
      <c r="H20" s="10" t="s">
        <v>646</v>
      </c>
      <c r="I20">
        <v>2007</v>
      </c>
      <c r="J20" s="15">
        <f>G20 / ((D20)^2)</f>
        <v>2.3644210921373614</v>
      </c>
      <c r="K20">
        <f t="shared" si="0"/>
        <v>18</v>
      </c>
      <c r="L20" t="e">
        <f>IF(H20="Male",J20,NA())</f>
        <v>#N/A</v>
      </c>
    </row>
    <row r="21" spans="1:13" x14ac:dyDescent="0.35">
      <c r="A21">
        <v>43</v>
      </c>
      <c r="B21" s="16" t="s">
        <v>643</v>
      </c>
      <c r="C21" s="14" t="s">
        <v>648</v>
      </c>
      <c r="D21">
        <v>36</v>
      </c>
      <c r="E21">
        <v>18.5</v>
      </c>
      <c r="F21">
        <v>186</v>
      </c>
      <c r="G21">
        <v>3100</v>
      </c>
      <c r="H21" s="10" t="s">
        <v>646</v>
      </c>
      <c r="I21">
        <v>2007</v>
      </c>
      <c r="J21" s="15">
        <f>G21 / ((D21)^2)</f>
        <v>2.3919753086419755</v>
      </c>
      <c r="K21">
        <f t="shared" si="0"/>
        <v>18.5</v>
      </c>
      <c r="L21" t="e">
        <f>IF(H21="Male",J21,NA())</f>
        <v>#N/A</v>
      </c>
    </row>
    <row r="22" spans="1:13" x14ac:dyDescent="0.35">
      <c r="A22">
        <v>45</v>
      </c>
      <c r="B22" s="16" t="s">
        <v>643</v>
      </c>
      <c r="C22" s="14" t="s">
        <v>648</v>
      </c>
      <c r="D22">
        <v>37</v>
      </c>
      <c r="E22">
        <v>16.899999999999999</v>
      </c>
      <c r="F22">
        <v>185</v>
      </c>
      <c r="G22">
        <v>3000</v>
      </c>
      <c r="H22" s="10" t="s">
        <v>646</v>
      </c>
      <c r="I22">
        <v>2007</v>
      </c>
      <c r="J22" s="15">
        <f>G22 / ((D22)^2)</f>
        <v>2.1913805697589481</v>
      </c>
      <c r="K22">
        <f t="shared" si="0"/>
        <v>16.899999999999999</v>
      </c>
      <c r="L22" t="e">
        <f>IF(H22="Male",J22,NA())</f>
        <v>#N/A</v>
      </c>
    </row>
    <row r="23" spans="1:13" x14ac:dyDescent="0.35">
      <c r="A23">
        <v>49</v>
      </c>
      <c r="B23" s="16" t="s">
        <v>643</v>
      </c>
      <c r="C23" s="14" t="s">
        <v>648</v>
      </c>
      <c r="D23">
        <v>36</v>
      </c>
      <c r="E23">
        <v>17.899999999999999</v>
      </c>
      <c r="F23">
        <v>190</v>
      </c>
      <c r="G23">
        <v>3450</v>
      </c>
      <c r="H23" s="10" t="s">
        <v>646</v>
      </c>
      <c r="I23">
        <v>2007</v>
      </c>
      <c r="J23" s="15">
        <f>G23 / ((D23)^2)</f>
        <v>2.6620370370370372</v>
      </c>
      <c r="K23">
        <f t="shared" si="0"/>
        <v>17.899999999999999</v>
      </c>
      <c r="L23" t="e">
        <f>IF(H23="Male",J23,NA())</f>
        <v>#N/A</v>
      </c>
    </row>
    <row r="24" spans="1:13" x14ac:dyDescent="0.35">
      <c r="A24">
        <v>51</v>
      </c>
      <c r="B24" s="16" t="s">
        <v>643</v>
      </c>
      <c r="C24" s="14" t="s">
        <v>647</v>
      </c>
      <c r="D24">
        <v>39.6</v>
      </c>
      <c r="E24">
        <v>17.7</v>
      </c>
      <c r="F24">
        <v>186</v>
      </c>
      <c r="G24">
        <v>3500</v>
      </c>
      <c r="H24" s="10" t="s">
        <v>646</v>
      </c>
      <c r="I24">
        <v>2008</v>
      </c>
      <c r="J24" s="15">
        <f>G24 / ((D24)^2)</f>
        <v>2.2319151107029893</v>
      </c>
      <c r="K24">
        <f t="shared" si="0"/>
        <v>17.7</v>
      </c>
      <c r="L24" t="e">
        <f>IF(H24="Male",J24,NA())</f>
        <v>#N/A</v>
      </c>
    </row>
    <row r="25" spans="1:13" x14ac:dyDescent="0.35">
      <c r="A25">
        <v>53</v>
      </c>
      <c r="B25" s="16" t="s">
        <v>643</v>
      </c>
      <c r="C25" s="14" t="s">
        <v>647</v>
      </c>
      <c r="D25">
        <v>35</v>
      </c>
      <c r="E25">
        <v>17.899999999999999</v>
      </c>
      <c r="F25">
        <v>190</v>
      </c>
      <c r="G25">
        <v>3450</v>
      </c>
      <c r="H25" s="10" t="s">
        <v>646</v>
      </c>
      <c r="I25">
        <v>2008</v>
      </c>
      <c r="J25" s="15">
        <f>G25 / ((D25)^2)</f>
        <v>2.8163265306122449</v>
      </c>
      <c r="K25">
        <f t="shared" si="0"/>
        <v>17.899999999999999</v>
      </c>
      <c r="L25" t="e">
        <f>IF(H25="Male",J25,NA())</f>
        <v>#N/A</v>
      </c>
    </row>
    <row r="26" spans="1:13" x14ac:dyDescent="0.35">
      <c r="A26">
        <v>55</v>
      </c>
      <c r="B26" s="16" t="s">
        <v>643</v>
      </c>
      <c r="C26" s="14" t="s">
        <v>647</v>
      </c>
      <c r="D26">
        <v>34.5</v>
      </c>
      <c r="E26">
        <v>18.100000000000001</v>
      </c>
      <c r="F26">
        <v>187</v>
      </c>
      <c r="G26">
        <v>2900</v>
      </c>
      <c r="H26" s="10" t="s">
        <v>646</v>
      </c>
      <c r="I26">
        <v>2008</v>
      </c>
      <c r="J26" s="15">
        <f>G26 / ((D26)^2)</f>
        <v>2.4364629279563119</v>
      </c>
      <c r="K26">
        <f t="shared" si="0"/>
        <v>18.100000000000001</v>
      </c>
      <c r="L26" t="e">
        <f>IF(H26="Male",J26,NA())</f>
        <v>#N/A</v>
      </c>
    </row>
    <row r="27" spans="1:13" x14ac:dyDescent="0.35">
      <c r="A27">
        <v>57</v>
      </c>
      <c r="B27" s="16" t="s">
        <v>643</v>
      </c>
      <c r="C27" s="14" t="s">
        <v>647</v>
      </c>
      <c r="D27">
        <v>39</v>
      </c>
      <c r="E27">
        <v>17.5</v>
      </c>
      <c r="F27">
        <v>186</v>
      </c>
      <c r="G27">
        <v>3550</v>
      </c>
      <c r="H27" s="10" t="s">
        <v>646</v>
      </c>
      <c r="I27">
        <v>2008</v>
      </c>
      <c r="J27" s="15">
        <f>G27 / ((D27)^2)</f>
        <v>2.3339907955292571</v>
      </c>
      <c r="K27">
        <f t="shared" si="0"/>
        <v>17.5</v>
      </c>
      <c r="L27" t="e">
        <f>IF(H27="Male",J27,NA())</f>
        <v>#N/A</v>
      </c>
    </row>
    <row r="28" spans="1:13" x14ac:dyDescent="0.35">
      <c r="A28">
        <v>59</v>
      </c>
      <c r="B28" s="16" t="s">
        <v>643</v>
      </c>
      <c r="C28" s="14" t="s">
        <v>647</v>
      </c>
      <c r="D28">
        <v>36.5</v>
      </c>
      <c r="E28">
        <v>16.600000000000001</v>
      </c>
      <c r="F28">
        <v>181</v>
      </c>
      <c r="G28">
        <v>2850</v>
      </c>
      <c r="H28" s="10" t="s">
        <v>646</v>
      </c>
      <c r="I28">
        <v>2008</v>
      </c>
      <c r="J28" s="15">
        <f>G28 / ((D28)^2)</f>
        <v>2.1392381309814223</v>
      </c>
      <c r="K28">
        <f t="shared" si="0"/>
        <v>16.600000000000001</v>
      </c>
      <c r="L28" t="e">
        <f>IF(H28="Male",J28,NA())</f>
        <v>#N/A</v>
      </c>
    </row>
    <row r="29" spans="1:13" x14ac:dyDescent="0.35">
      <c r="A29">
        <v>61</v>
      </c>
      <c r="B29" s="16" t="s">
        <v>643</v>
      </c>
      <c r="C29" s="14" t="s">
        <v>647</v>
      </c>
      <c r="D29">
        <v>35.700000000000003</v>
      </c>
      <c r="E29">
        <v>16.899999999999999</v>
      </c>
      <c r="F29">
        <v>185</v>
      </c>
      <c r="G29">
        <v>3150</v>
      </c>
      <c r="H29" s="10" t="s">
        <v>646</v>
      </c>
      <c r="I29">
        <v>2008</v>
      </c>
      <c r="J29" s="15">
        <f>G29 / ((D29)^2)</f>
        <v>2.4715768660405333</v>
      </c>
      <c r="K29">
        <f t="shared" si="0"/>
        <v>16.899999999999999</v>
      </c>
      <c r="L29" t="e">
        <f>IF(H29="Male",J29,NA())</f>
        <v>#N/A</v>
      </c>
    </row>
    <row r="30" spans="1:13" x14ac:dyDescent="0.35">
      <c r="A30">
        <v>63</v>
      </c>
      <c r="B30" s="16" t="s">
        <v>643</v>
      </c>
      <c r="C30" s="14" t="s">
        <v>647</v>
      </c>
      <c r="D30">
        <v>37.6</v>
      </c>
      <c r="E30">
        <v>17</v>
      </c>
      <c r="F30">
        <v>185</v>
      </c>
      <c r="G30">
        <v>3600</v>
      </c>
      <c r="H30" s="10" t="s">
        <v>646</v>
      </c>
      <c r="I30">
        <v>2008</v>
      </c>
      <c r="J30" s="15">
        <f>G30 / ((D30)^2)</f>
        <v>2.5464010864644631</v>
      </c>
      <c r="K30">
        <f t="shared" si="0"/>
        <v>17</v>
      </c>
      <c r="L30" t="e">
        <f>IF(H30="Male",J30,NA())</f>
        <v>#N/A</v>
      </c>
    </row>
    <row r="31" spans="1:13" x14ac:dyDescent="0.35">
      <c r="A31">
        <v>65</v>
      </c>
      <c r="B31" s="16" t="s">
        <v>643</v>
      </c>
      <c r="C31" s="14" t="s">
        <v>647</v>
      </c>
      <c r="D31">
        <v>36.4</v>
      </c>
      <c r="E31">
        <v>17.100000000000001</v>
      </c>
      <c r="F31">
        <v>184</v>
      </c>
      <c r="G31">
        <v>2850</v>
      </c>
      <c r="H31" s="10" t="s">
        <v>646</v>
      </c>
      <c r="I31">
        <v>2008</v>
      </c>
      <c r="J31" s="15">
        <f>G31 / ((D31)^2)</f>
        <v>2.1510083323270139</v>
      </c>
      <c r="K31">
        <f t="shared" si="0"/>
        <v>17.100000000000001</v>
      </c>
      <c r="L31" t="e">
        <f>IF(H31="Male",J31,NA())</f>
        <v>#N/A</v>
      </c>
    </row>
    <row r="32" spans="1:13" x14ac:dyDescent="0.35">
      <c r="A32">
        <v>67</v>
      </c>
      <c r="B32" s="16" t="s">
        <v>643</v>
      </c>
      <c r="C32" s="14" t="s">
        <v>647</v>
      </c>
      <c r="D32">
        <v>35.5</v>
      </c>
      <c r="E32">
        <v>16.2</v>
      </c>
      <c r="F32">
        <v>195</v>
      </c>
      <c r="G32">
        <v>3350</v>
      </c>
      <c r="H32" s="10" t="s">
        <v>646</v>
      </c>
      <c r="I32">
        <v>2008</v>
      </c>
      <c r="J32" s="15">
        <f>G32 / ((D32)^2)</f>
        <v>2.6582027375520729</v>
      </c>
      <c r="K32">
        <f t="shared" si="0"/>
        <v>16.2</v>
      </c>
      <c r="L32" t="e">
        <f>IF(H32="Male",J32,NA())</f>
        <v>#N/A</v>
      </c>
    </row>
    <row r="33" spans="1:12" x14ac:dyDescent="0.35">
      <c r="A33">
        <v>69</v>
      </c>
      <c r="B33" s="16" t="s">
        <v>643</v>
      </c>
      <c r="C33" s="14" t="s">
        <v>644</v>
      </c>
      <c r="D33">
        <v>35.9</v>
      </c>
      <c r="E33">
        <v>16.600000000000001</v>
      </c>
      <c r="F33">
        <v>190</v>
      </c>
      <c r="G33">
        <v>3050</v>
      </c>
      <c r="H33" s="10" t="s">
        <v>646</v>
      </c>
      <c r="I33">
        <v>2008</v>
      </c>
      <c r="J33" s="15">
        <f>G33 / ((D33)^2)</f>
        <v>2.3665241579441503</v>
      </c>
      <c r="K33">
        <f t="shared" si="0"/>
        <v>16.600000000000001</v>
      </c>
      <c r="L33" t="e">
        <f>IF(H33="Male",J33,NA())</f>
        <v>#N/A</v>
      </c>
    </row>
    <row r="34" spans="1:12" x14ac:dyDescent="0.35">
      <c r="A34">
        <v>71</v>
      </c>
      <c r="B34" s="16" t="s">
        <v>643</v>
      </c>
      <c r="C34" s="14" t="s">
        <v>644</v>
      </c>
      <c r="D34">
        <v>33.5</v>
      </c>
      <c r="E34">
        <v>19</v>
      </c>
      <c r="F34">
        <v>190</v>
      </c>
      <c r="G34">
        <v>3600</v>
      </c>
      <c r="H34" s="10" t="s">
        <v>646</v>
      </c>
      <c r="I34">
        <v>2008</v>
      </c>
      <c r="J34" s="15">
        <f>G34 / ((D34)^2)</f>
        <v>3.2078413900646026</v>
      </c>
      <c r="K34">
        <f t="shared" si="0"/>
        <v>19</v>
      </c>
      <c r="L34" t="e">
        <f>IF(H34="Male",J34,NA())</f>
        <v>#N/A</v>
      </c>
    </row>
    <row r="35" spans="1:12" x14ac:dyDescent="0.35">
      <c r="A35">
        <v>73</v>
      </c>
      <c r="B35" s="16" t="s">
        <v>643</v>
      </c>
      <c r="C35" s="14" t="s">
        <v>644</v>
      </c>
      <c r="D35">
        <v>39.6</v>
      </c>
      <c r="E35">
        <v>17.2</v>
      </c>
      <c r="F35">
        <v>196</v>
      </c>
      <c r="G35">
        <v>3550</v>
      </c>
      <c r="H35" s="10" t="s">
        <v>646</v>
      </c>
      <c r="I35">
        <v>2008</v>
      </c>
      <c r="J35" s="15">
        <f>G35 / ((D35)^2)</f>
        <v>2.2637996122844606</v>
      </c>
      <c r="K35">
        <f t="shared" si="0"/>
        <v>17.2</v>
      </c>
      <c r="L35" t="e">
        <f>IF(H35="Male",J35,NA())</f>
        <v>#N/A</v>
      </c>
    </row>
    <row r="36" spans="1:12" x14ac:dyDescent="0.35">
      <c r="A36">
        <v>75</v>
      </c>
      <c r="B36" s="16" t="s">
        <v>643</v>
      </c>
      <c r="C36" s="14" t="s">
        <v>644</v>
      </c>
      <c r="D36">
        <v>35.5</v>
      </c>
      <c r="E36">
        <v>17.5</v>
      </c>
      <c r="F36">
        <v>190</v>
      </c>
      <c r="G36">
        <v>3700</v>
      </c>
      <c r="H36" s="10" t="s">
        <v>646</v>
      </c>
      <c r="I36">
        <v>2008</v>
      </c>
      <c r="J36" s="15">
        <f>G36 / ((D36)^2)</f>
        <v>2.9359254116246776</v>
      </c>
      <c r="K36">
        <f t="shared" si="0"/>
        <v>17.5</v>
      </c>
      <c r="L36" t="e">
        <f>IF(H36="Male",J36,NA())</f>
        <v>#N/A</v>
      </c>
    </row>
    <row r="37" spans="1:12" x14ac:dyDescent="0.35">
      <c r="A37">
        <v>77</v>
      </c>
      <c r="B37" s="16" t="s">
        <v>643</v>
      </c>
      <c r="C37" s="14" t="s">
        <v>644</v>
      </c>
      <c r="D37">
        <v>40.9</v>
      </c>
      <c r="E37">
        <v>16.8</v>
      </c>
      <c r="F37">
        <v>191</v>
      </c>
      <c r="G37">
        <v>3700</v>
      </c>
      <c r="H37" s="10" t="s">
        <v>646</v>
      </c>
      <c r="I37">
        <v>2008</v>
      </c>
      <c r="J37" s="15">
        <f>G37 / ((D37)^2)</f>
        <v>2.2118471314733892</v>
      </c>
      <c r="K37">
        <f t="shared" si="0"/>
        <v>16.8</v>
      </c>
      <c r="L37" t="e">
        <f>IF(H37="Male",J37,NA())</f>
        <v>#N/A</v>
      </c>
    </row>
    <row r="38" spans="1:12" x14ac:dyDescent="0.35">
      <c r="A38">
        <v>79</v>
      </c>
      <c r="B38" s="16" t="s">
        <v>643</v>
      </c>
      <c r="C38" s="14" t="s">
        <v>644</v>
      </c>
      <c r="D38">
        <v>36.200000000000003</v>
      </c>
      <c r="E38">
        <v>16.100000000000001</v>
      </c>
      <c r="F38">
        <v>187</v>
      </c>
      <c r="G38">
        <v>3550</v>
      </c>
      <c r="H38" s="10" t="s">
        <v>646</v>
      </c>
      <c r="I38">
        <v>2008</v>
      </c>
      <c r="J38" s="15">
        <f>G38 / ((D38)^2)</f>
        <v>2.7090137663685474</v>
      </c>
      <c r="K38">
        <f t="shared" si="0"/>
        <v>16.100000000000001</v>
      </c>
      <c r="L38" t="e">
        <f>IF(H38="Male",J38,NA())</f>
        <v>#N/A</v>
      </c>
    </row>
    <row r="39" spans="1:12" x14ac:dyDescent="0.35">
      <c r="A39">
        <v>81</v>
      </c>
      <c r="B39" s="16" t="s">
        <v>643</v>
      </c>
      <c r="C39" s="14" t="s">
        <v>644</v>
      </c>
      <c r="D39">
        <v>34.6</v>
      </c>
      <c r="E39">
        <v>17.2</v>
      </c>
      <c r="F39">
        <v>189</v>
      </c>
      <c r="G39">
        <v>3200</v>
      </c>
      <c r="H39" s="10" t="s">
        <v>646</v>
      </c>
      <c r="I39">
        <v>2008</v>
      </c>
      <c r="J39" s="15">
        <f>G39 / ((D39)^2)</f>
        <v>2.6729927495071668</v>
      </c>
      <c r="K39">
        <f t="shared" si="0"/>
        <v>17.2</v>
      </c>
      <c r="L39" t="e">
        <f>IF(H39="Male",J39,NA())</f>
        <v>#N/A</v>
      </c>
    </row>
    <row r="40" spans="1:12" x14ac:dyDescent="0.35">
      <c r="A40">
        <v>83</v>
      </c>
      <c r="B40" s="16" t="s">
        <v>643</v>
      </c>
      <c r="C40" s="14" t="s">
        <v>644</v>
      </c>
      <c r="D40">
        <v>36.700000000000003</v>
      </c>
      <c r="E40">
        <v>18.8</v>
      </c>
      <c r="F40">
        <v>187</v>
      </c>
      <c r="G40">
        <v>3800</v>
      </c>
      <c r="H40" s="10" t="s">
        <v>646</v>
      </c>
      <c r="I40">
        <v>2008</v>
      </c>
      <c r="J40" s="15">
        <f>G40 / ((D40)^2)</f>
        <v>2.8213142869870587</v>
      </c>
      <c r="K40">
        <f t="shared" si="0"/>
        <v>18.8</v>
      </c>
      <c r="L40" t="e">
        <f>IF(H40="Male",J40,NA())</f>
        <v>#N/A</v>
      </c>
    </row>
    <row r="41" spans="1:12" x14ac:dyDescent="0.35">
      <c r="A41">
        <v>85</v>
      </c>
      <c r="B41" s="16" t="s">
        <v>643</v>
      </c>
      <c r="C41" s="14" t="s">
        <v>648</v>
      </c>
      <c r="D41">
        <v>37.299999999999997</v>
      </c>
      <c r="E41">
        <v>17.8</v>
      </c>
      <c r="F41">
        <v>191</v>
      </c>
      <c r="G41">
        <v>3350</v>
      </c>
      <c r="H41" s="10" t="s">
        <v>646</v>
      </c>
      <c r="I41">
        <v>2008</v>
      </c>
      <c r="J41" s="15">
        <f>G41 / ((D41)^2)</f>
        <v>2.4078373308224745</v>
      </c>
      <c r="K41">
        <f t="shared" si="0"/>
        <v>17.8</v>
      </c>
      <c r="L41" t="e">
        <f>IF(H41="Male",J41,NA())</f>
        <v>#N/A</v>
      </c>
    </row>
    <row r="42" spans="1:12" x14ac:dyDescent="0.35">
      <c r="A42">
        <v>88</v>
      </c>
      <c r="B42" s="16" t="s">
        <v>643</v>
      </c>
      <c r="C42" s="14" t="s">
        <v>648</v>
      </c>
      <c r="D42">
        <v>36.9</v>
      </c>
      <c r="E42">
        <v>18.600000000000001</v>
      </c>
      <c r="F42">
        <v>189</v>
      </c>
      <c r="G42">
        <v>3500</v>
      </c>
      <c r="H42" s="10" t="s">
        <v>646</v>
      </c>
      <c r="I42">
        <v>2008</v>
      </c>
      <c r="J42" s="15">
        <f>G42 / ((D42)^2)</f>
        <v>2.5704864094711408</v>
      </c>
      <c r="K42">
        <f t="shared" si="0"/>
        <v>18.600000000000001</v>
      </c>
      <c r="L42" t="e">
        <f>IF(H42="Male",J42,NA())</f>
        <v>#N/A</v>
      </c>
    </row>
    <row r="43" spans="1:12" x14ac:dyDescent="0.35">
      <c r="A43">
        <v>90</v>
      </c>
      <c r="B43" s="16" t="s">
        <v>643</v>
      </c>
      <c r="C43" s="14" t="s">
        <v>648</v>
      </c>
      <c r="D43">
        <v>38.9</v>
      </c>
      <c r="E43">
        <v>18.8</v>
      </c>
      <c r="F43">
        <v>190</v>
      </c>
      <c r="G43">
        <v>3600</v>
      </c>
      <c r="H43" s="10" t="s">
        <v>646</v>
      </c>
      <c r="I43">
        <v>2008</v>
      </c>
      <c r="J43" s="15">
        <f>G43 / ((D43)^2)</f>
        <v>2.3790485127642564</v>
      </c>
      <c r="K43">
        <f t="shared" si="0"/>
        <v>18.8</v>
      </c>
      <c r="L43" t="e">
        <f>IF(H43="Male",J43,NA())</f>
        <v>#N/A</v>
      </c>
    </row>
    <row r="44" spans="1:12" x14ac:dyDescent="0.35">
      <c r="A44">
        <v>91</v>
      </c>
      <c r="B44" s="16" t="s">
        <v>643</v>
      </c>
      <c r="C44" s="14" t="s">
        <v>648</v>
      </c>
      <c r="D44">
        <v>35.700000000000003</v>
      </c>
      <c r="E44">
        <v>18</v>
      </c>
      <c r="F44">
        <v>202</v>
      </c>
      <c r="G44">
        <v>3550</v>
      </c>
      <c r="H44" s="10" t="s">
        <v>646</v>
      </c>
      <c r="I44">
        <v>2008</v>
      </c>
      <c r="J44" s="15">
        <f>G44 / ((D44)^2)</f>
        <v>2.785427896648855</v>
      </c>
      <c r="K44">
        <f t="shared" si="0"/>
        <v>18</v>
      </c>
      <c r="L44" t="e">
        <f>IF(H44="Male",J44,NA())</f>
        <v>#N/A</v>
      </c>
    </row>
    <row r="45" spans="1:12" x14ac:dyDescent="0.35">
      <c r="A45">
        <v>93</v>
      </c>
      <c r="B45" s="16" t="s">
        <v>643</v>
      </c>
      <c r="C45" s="14" t="s">
        <v>648</v>
      </c>
      <c r="D45">
        <v>34</v>
      </c>
      <c r="E45">
        <v>17.100000000000001</v>
      </c>
      <c r="F45">
        <v>185</v>
      </c>
      <c r="G45">
        <v>3400</v>
      </c>
      <c r="H45" s="10" t="s">
        <v>646</v>
      </c>
      <c r="I45">
        <v>2008</v>
      </c>
      <c r="J45" s="15">
        <f>G45 / ((D45)^2)</f>
        <v>2.9411764705882355</v>
      </c>
      <c r="K45">
        <f t="shared" si="0"/>
        <v>17.100000000000001</v>
      </c>
      <c r="L45" t="e">
        <f>IF(H45="Male",J45,NA())</f>
        <v>#N/A</v>
      </c>
    </row>
    <row r="46" spans="1:12" x14ac:dyDescent="0.35">
      <c r="A46">
        <v>95</v>
      </c>
      <c r="B46" s="16" t="s">
        <v>643</v>
      </c>
      <c r="C46" s="14" t="s">
        <v>648</v>
      </c>
      <c r="D46">
        <v>36.200000000000003</v>
      </c>
      <c r="E46">
        <v>17.3</v>
      </c>
      <c r="F46">
        <v>187</v>
      </c>
      <c r="G46">
        <v>3300</v>
      </c>
      <c r="H46" s="10" t="s">
        <v>646</v>
      </c>
      <c r="I46">
        <v>2008</v>
      </c>
      <c r="J46" s="15">
        <f>G46 / ((D46)^2)</f>
        <v>2.5182381490186496</v>
      </c>
      <c r="K46">
        <f t="shared" si="0"/>
        <v>17.3</v>
      </c>
      <c r="L46" t="e">
        <f>IF(H46="Male",J46,NA())</f>
        <v>#N/A</v>
      </c>
    </row>
    <row r="47" spans="1:12" x14ac:dyDescent="0.35">
      <c r="A47">
        <v>97</v>
      </c>
      <c r="B47" s="16" t="s">
        <v>643</v>
      </c>
      <c r="C47" s="14" t="s">
        <v>648</v>
      </c>
      <c r="D47">
        <v>38.1</v>
      </c>
      <c r="E47">
        <v>18.600000000000001</v>
      </c>
      <c r="F47">
        <v>190</v>
      </c>
      <c r="G47">
        <v>3700</v>
      </c>
      <c r="H47" s="10" t="s">
        <v>646</v>
      </c>
      <c r="I47">
        <v>2008</v>
      </c>
      <c r="J47" s="15">
        <f>G47 / ((D47)^2)</f>
        <v>2.5488939866768621</v>
      </c>
      <c r="K47">
        <f t="shared" si="0"/>
        <v>18.600000000000001</v>
      </c>
      <c r="L47" t="e">
        <f>IF(H47="Male",J47,NA())</f>
        <v>#N/A</v>
      </c>
    </row>
    <row r="48" spans="1:12" x14ac:dyDescent="0.35">
      <c r="A48">
        <v>99</v>
      </c>
      <c r="B48" s="16" t="s">
        <v>643</v>
      </c>
      <c r="C48" s="14" t="s">
        <v>648</v>
      </c>
      <c r="D48">
        <v>33.1</v>
      </c>
      <c r="E48">
        <v>16.100000000000001</v>
      </c>
      <c r="F48">
        <v>178</v>
      </c>
      <c r="G48">
        <v>2900</v>
      </c>
      <c r="H48" s="10" t="s">
        <v>646</v>
      </c>
      <c r="I48">
        <v>2008</v>
      </c>
      <c r="J48" s="15">
        <f>G48 / ((D48)^2)</f>
        <v>2.6469272825184142</v>
      </c>
      <c r="K48">
        <f t="shared" si="0"/>
        <v>16.100000000000001</v>
      </c>
      <c r="L48" t="e">
        <f>IF(H48="Male",J48,NA())</f>
        <v>#N/A</v>
      </c>
    </row>
    <row r="49" spans="1:12" x14ac:dyDescent="0.35">
      <c r="A49">
        <v>101</v>
      </c>
      <c r="B49" s="16" t="s">
        <v>643</v>
      </c>
      <c r="C49" s="14" t="s">
        <v>647</v>
      </c>
      <c r="D49">
        <v>35</v>
      </c>
      <c r="E49">
        <v>17.899999999999999</v>
      </c>
      <c r="F49">
        <v>192</v>
      </c>
      <c r="G49">
        <v>3725</v>
      </c>
      <c r="H49" s="10" t="s">
        <v>646</v>
      </c>
      <c r="I49">
        <v>2009</v>
      </c>
      <c r="J49" s="15">
        <f>G49 / ((D49)^2)</f>
        <v>3.0408163265306123</v>
      </c>
      <c r="K49">
        <f t="shared" si="0"/>
        <v>17.899999999999999</v>
      </c>
      <c r="L49" t="e">
        <f>IF(H49="Male",J49,NA())</f>
        <v>#N/A</v>
      </c>
    </row>
    <row r="50" spans="1:12" x14ac:dyDescent="0.35">
      <c r="A50">
        <v>103</v>
      </c>
      <c r="B50" s="16" t="s">
        <v>643</v>
      </c>
      <c r="C50" s="14" t="s">
        <v>647</v>
      </c>
      <c r="D50">
        <v>37.700000000000003</v>
      </c>
      <c r="E50">
        <v>16</v>
      </c>
      <c r="F50">
        <v>183</v>
      </c>
      <c r="G50">
        <v>3075</v>
      </c>
      <c r="H50" s="10" t="s">
        <v>646</v>
      </c>
      <c r="I50">
        <v>2009</v>
      </c>
      <c r="J50" s="15">
        <f>G50 / ((D50)^2)</f>
        <v>2.1635274996657965</v>
      </c>
      <c r="K50">
        <f t="shared" si="0"/>
        <v>16</v>
      </c>
      <c r="L50" t="e">
        <f>IF(H50="Male",J50,NA())</f>
        <v>#N/A</v>
      </c>
    </row>
    <row r="51" spans="1:12" x14ac:dyDescent="0.35">
      <c r="A51">
        <v>105</v>
      </c>
      <c r="B51" s="16" t="s">
        <v>643</v>
      </c>
      <c r="C51" s="14" t="s">
        <v>647</v>
      </c>
      <c r="D51">
        <v>37.9</v>
      </c>
      <c r="E51">
        <v>18.600000000000001</v>
      </c>
      <c r="F51">
        <v>193</v>
      </c>
      <c r="G51">
        <v>2925</v>
      </c>
      <c r="H51" s="10" t="s">
        <v>646</v>
      </c>
      <c r="I51">
        <v>2009</v>
      </c>
      <c r="J51" s="15">
        <f>G51 / ((D51)^2)</f>
        <v>2.0363266755313596</v>
      </c>
      <c r="K51">
        <f t="shared" si="0"/>
        <v>18.600000000000001</v>
      </c>
      <c r="L51" t="e">
        <f>IF(H51="Male",J51,NA())</f>
        <v>#N/A</v>
      </c>
    </row>
    <row r="52" spans="1:12" x14ac:dyDescent="0.35">
      <c r="A52">
        <v>107</v>
      </c>
      <c r="B52" s="16" t="s">
        <v>643</v>
      </c>
      <c r="C52" s="14" t="s">
        <v>647</v>
      </c>
      <c r="D52">
        <v>38.6</v>
      </c>
      <c r="E52">
        <v>17.2</v>
      </c>
      <c r="F52">
        <v>199</v>
      </c>
      <c r="G52">
        <v>3750</v>
      </c>
      <c r="H52" s="10" t="s">
        <v>646</v>
      </c>
      <c r="I52">
        <v>2009</v>
      </c>
      <c r="J52" s="15">
        <f>G52 / ((D52)^2)</f>
        <v>2.5168460898279146</v>
      </c>
      <c r="K52">
        <f t="shared" si="0"/>
        <v>17.2</v>
      </c>
      <c r="L52" t="e">
        <f>IF(H52="Male",J52,NA())</f>
        <v>#N/A</v>
      </c>
    </row>
    <row r="53" spans="1:12" x14ac:dyDescent="0.35">
      <c r="A53">
        <v>109</v>
      </c>
      <c r="B53" s="16" t="s">
        <v>643</v>
      </c>
      <c r="C53" s="14" t="s">
        <v>647</v>
      </c>
      <c r="D53">
        <v>38.1</v>
      </c>
      <c r="E53">
        <v>17</v>
      </c>
      <c r="F53">
        <v>181</v>
      </c>
      <c r="G53">
        <v>3175</v>
      </c>
      <c r="H53" s="10" t="s">
        <v>646</v>
      </c>
      <c r="I53">
        <v>2009</v>
      </c>
      <c r="J53" s="15">
        <f>G53 / ((D53)^2)</f>
        <v>2.1872265966754152</v>
      </c>
      <c r="K53">
        <f t="shared" si="0"/>
        <v>17</v>
      </c>
      <c r="L53" t="e">
        <f>IF(H53="Male",J53,NA())</f>
        <v>#N/A</v>
      </c>
    </row>
    <row r="54" spans="1:12" x14ac:dyDescent="0.35">
      <c r="A54">
        <v>111</v>
      </c>
      <c r="B54" s="16" t="s">
        <v>643</v>
      </c>
      <c r="C54" s="14" t="s">
        <v>647</v>
      </c>
      <c r="D54">
        <v>38.1</v>
      </c>
      <c r="E54">
        <v>16.5</v>
      </c>
      <c r="F54">
        <v>198</v>
      </c>
      <c r="G54">
        <v>3825</v>
      </c>
      <c r="H54" s="10" t="s">
        <v>646</v>
      </c>
      <c r="I54">
        <v>2009</v>
      </c>
      <c r="J54" s="15">
        <f>G54 / ((D54)^2)</f>
        <v>2.6350052700105397</v>
      </c>
      <c r="K54">
        <f t="shared" si="0"/>
        <v>16.5</v>
      </c>
      <c r="L54" t="e">
        <f>IF(H54="Male",J54,NA())</f>
        <v>#N/A</v>
      </c>
    </row>
    <row r="55" spans="1:12" x14ac:dyDescent="0.35">
      <c r="A55">
        <v>113</v>
      </c>
      <c r="B55" s="16" t="s">
        <v>643</v>
      </c>
      <c r="C55" s="14" t="s">
        <v>647</v>
      </c>
      <c r="D55">
        <v>39.700000000000003</v>
      </c>
      <c r="E55">
        <v>17.7</v>
      </c>
      <c r="F55">
        <v>193</v>
      </c>
      <c r="G55">
        <v>3200</v>
      </c>
      <c r="H55" s="10" t="s">
        <v>646</v>
      </c>
      <c r="I55">
        <v>2009</v>
      </c>
      <c r="J55" s="15">
        <f>G55 / ((D55)^2)</f>
        <v>2.0303409069279037</v>
      </c>
      <c r="K55">
        <f t="shared" si="0"/>
        <v>17.7</v>
      </c>
      <c r="L55" t="e">
        <f>IF(H55="Male",J55,NA())</f>
        <v>#N/A</v>
      </c>
    </row>
    <row r="56" spans="1:12" x14ac:dyDescent="0.35">
      <c r="A56">
        <v>115</v>
      </c>
      <c r="B56" s="16" t="s">
        <v>643</v>
      </c>
      <c r="C56" s="14" t="s">
        <v>647</v>
      </c>
      <c r="D56">
        <v>39.6</v>
      </c>
      <c r="E56">
        <v>20.7</v>
      </c>
      <c r="F56">
        <v>191</v>
      </c>
      <c r="G56">
        <v>3900</v>
      </c>
      <c r="H56" s="10" t="s">
        <v>646</v>
      </c>
      <c r="I56">
        <v>2009</v>
      </c>
      <c r="J56" s="15">
        <f>G56 / ((D56)^2)</f>
        <v>2.4869911233547595</v>
      </c>
      <c r="K56">
        <f t="shared" si="0"/>
        <v>20.7</v>
      </c>
      <c r="L56" t="e">
        <f>IF(H56="Male",J56,NA())</f>
        <v>#N/A</v>
      </c>
    </row>
    <row r="57" spans="1:12" x14ac:dyDescent="0.35">
      <c r="A57">
        <v>117</v>
      </c>
      <c r="B57" s="16" t="s">
        <v>643</v>
      </c>
      <c r="C57" s="14" t="s">
        <v>644</v>
      </c>
      <c r="D57">
        <v>38.6</v>
      </c>
      <c r="E57">
        <v>17</v>
      </c>
      <c r="F57">
        <v>188</v>
      </c>
      <c r="G57">
        <v>2900</v>
      </c>
      <c r="H57" s="10" t="s">
        <v>646</v>
      </c>
      <c r="I57">
        <v>2009</v>
      </c>
      <c r="J57" s="15">
        <f>G57 / ((D57)^2)</f>
        <v>1.9463609761335874</v>
      </c>
      <c r="K57">
        <f t="shared" si="0"/>
        <v>17</v>
      </c>
      <c r="L57" t="e">
        <f>IF(H57="Male",J57,NA())</f>
        <v>#N/A</v>
      </c>
    </row>
    <row r="58" spans="1:12" x14ac:dyDescent="0.35">
      <c r="A58">
        <v>119</v>
      </c>
      <c r="B58" s="16" t="s">
        <v>643</v>
      </c>
      <c r="C58" s="14" t="s">
        <v>644</v>
      </c>
      <c r="D58">
        <v>35.700000000000003</v>
      </c>
      <c r="E58">
        <v>17</v>
      </c>
      <c r="F58">
        <v>189</v>
      </c>
      <c r="G58">
        <v>3350</v>
      </c>
      <c r="H58" s="10" t="s">
        <v>646</v>
      </c>
      <c r="I58">
        <v>2009</v>
      </c>
      <c r="J58" s="15">
        <f>G58 / ((D58)^2)</f>
        <v>2.6285023813446942</v>
      </c>
      <c r="K58">
        <f t="shared" si="0"/>
        <v>17</v>
      </c>
      <c r="L58" t="e">
        <f>IF(H58="Male",J58,NA())</f>
        <v>#N/A</v>
      </c>
    </row>
    <row r="59" spans="1:12" x14ac:dyDescent="0.35">
      <c r="A59">
        <v>121</v>
      </c>
      <c r="B59" s="16" t="s">
        <v>643</v>
      </c>
      <c r="C59" s="14" t="s">
        <v>644</v>
      </c>
      <c r="D59">
        <v>36.200000000000003</v>
      </c>
      <c r="E59">
        <v>17.2</v>
      </c>
      <c r="F59">
        <v>187</v>
      </c>
      <c r="G59">
        <v>3150</v>
      </c>
      <c r="H59" s="10" t="s">
        <v>646</v>
      </c>
      <c r="I59">
        <v>2009</v>
      </c>
      <c r="J59" s="15">
        <f>G59 / ((D59)^2)</f>
        <v>2.4037727786087109</v>
      </c>
      <c r="K59">
        <f t="shared" si="0"/>
        <v>17.2</v>
      </c>
      <c r="L59" t="e">
        <f>IF(H59="Male",J59,NA())</f>
        <v>#N/A</v>
      </c>
    </row>
    <row r="60" spans="1:12" x14ac:dyDescent="0.35">
      <c r="A60">
        <v>123</v>
      </c>
      <c r="B60" s="16" t="s">
        <v>643</v>
      </c>
      <c r="C60" s="14" t="s">
        <v>644</v>
      </c>
      <c r="D60">
        <v>40.200000000000003</v>
      </c>
      <c r="E60">
        <v>17</v>
      </c>
      <c r="F60">
        <v>176</v>
      </c>
      <c r="G60">
        <v>3450</v>
      </c>
      <c r="H60" s="10" t="s">
        <v>646</v>
      </c>
      <c r="I60">
        <v>2009</v>
      </c>
      <c r="J60" s="15">
        <f>G60 / ((D60)^2)</f>
        <v>2.134848147323086</v>
      </c>
      <c r="K60">
        <f t="shared" si="0"/>
        <v>17</v>
      </c>
      <c r="L60" t="e">
        <f>IF(H60="Male",J60,NA())</f>
        <v>#N/A</v>
      </c>
    </row>
    <row r="61" spans="1:12" x14ac:dyDescent="0.35">
      <c r="A61">
        <v>125</v>
      </c>
      <c r="B61" s="16" t="s">
        <v>643</v>
      </c>
      <c r="C61" s="14" t="s">
        <v>644</v>
      </c>
      <c r="D61">
        <v>35.200000000000003</v>
      </c>
      <c r="E61">
        <v>15.9</v>
      </c>
      <c r="F61">
        <v>186</v>
      </c>
      <c r="G61">
        <v>3050</v>
      </c>
      <c r="H61" s="10" t="s">
        <v>646</v>
      </c>
      <c r="I61">
        <v>2009</v>
      </c>
      <c r="J61" s="15">
        <f>G61 / ((D61)^2)</f>
        <v>2.4615831611570242</v>
      </c>
      <c r="K61">
        <f t="shared" si="0"/>
        <v>15.9</v>
      </c>
      <c r="L61" t="e">
        <f>IF(H61="Male",J61,NA())</f>
        <v>#N/A</v>
      </c>
    </row>
    <row r="62" spans="1:12" x14ac:dyDescent="0.35">
      <c r="A62">
        <v>127</v>
      </c>
      <c r="B62" s="16" t="s">
        <v>643</v>
      </c>
      <c r="C62" s="14" t="s">
        <v>644</v>
      </c>
      <c r="D62">
        <v>38.799999999999997</v>
      </c>
      <c r="E62">
        <v>17.600000000000001</v>
      </c>
      <c r="F62">
        <v>191</v>
      </c>
      <c r="G62">
        <v>3275</v>
      </c>
      <c r="H62" s="10" t="s">
        <v>646</v>
      </c>
      <c r="I62">
        <v>2009</v>
      </c>
      <c r="J62" s="15">
        <f>G62 / ((D62)^2)</f>
        <v>2.1754437240939528</v>
      </c>
      <c r="K62">
        <f t="shared" si="0"/>
        <v>17.600000000000001</v>
      </c>
      <c r="L62" t="e">
        <f>IF(H62="Male",J62,NA())</f>
        <v>#N/A</v>
      </c>
    </row>
    <row r="63" spans="1:12" x14ac:dyDescent="0.35">
      <c r="A63">
        <v>129</v>
      </c>
      <c r="B63" s="16" t="s">
        <v>643</v>
      </c>
      <c r="C63" s="14" t="s">
        <v>644</v>
      </c>
      <c r="D63">
        <v>39</v>
      </c>
      <c r="E63">
        <v>17.100000000000001</v>
      </c>
      <c r="F63">
        <v>191</v>
      </c>
      <c r="G63">
        <v>3050</v>
      </c>
      <c r="H63" s="10" t="s">
        <v>646</v>
      </c>
      <c r="I63">
        <v>2009</v>
      </c>
      <c r="J63" s="15">
        <f>G63 / ((D63)^2)</f>
        <v>2.0052596975673898</v>
      </c>
      <c r="K63">
        <f t="shared" si="0"/>
        <v>17.100000000000001</v>
      </c>
      <c r="L63" t="e">
        <f>IF(H63="Male",J63,NA())</f>
        <v>#N/A</v>
      </c>
    </row>
    <row r="64" spans="1:12" x14ac:dyDescent="0.35">
      <c r="A64">
        <v>131</v>
      </c>
      <c r="B64" s="16" t="s">
        <v>643</v>
      </c>
      <c r="C64" s="14" t="s">
        <v>644</v>
      </c>
      <c r="D64">
        <v>38.5</v>
      </c>
      <c r="E64">
        <v>17.899999999999999</v>
      </c>
      <c r="F64">
        <v>190</v>
      </c>
      <c r="G64">
        <v>3325</v>
      </c>
      <c r="H64" s="10" t="s">
        <v>646</v>
      </c>
      <c r="I64">
        <v>2009</v>
      </c>
      <c r="J64" s="15">
        <f>G64 / ((D64)^2)</f>
        <v>2.2432113341204252</v>
      </c>
      <c r="K64">
        <f t="shared" si="0"/>
        <v>17.899999999999999</v>
      </c>
      <c r="L64" t="e">
        <f>IF(H64="Male",J64,NA())</f>
        <v>#N/A</v>
      </c>
    </row>
    <row r="65" spans="1:12" x14ac:dyDescent="0.35">
      <c r="A65">
        <v>133</v>
      </c>
      <c r="B65" s="16" t="s">
        <v>643</v>
      </c>
      <c r="C65" s="14" t="s">
        <v>648</v>
      </c>
      <c r="D65">
        <v>36.799999999999997</v>
      </c>
      <c r="E65">
        <v>18.5</v>
      </c>
      <c r="F65">
        <v>193</v>
      </c>
      <c r="G65">
        <v>3500</v>
      </c>
      <c r="H65" s="10" t="s">
        <v>646</v>
      </c>
      <c r="I65">
        <v>2009</v>
      </c>
      <c r="J65" s="15">
        <f>G65 / ((D65)^2)</f>
        <v>2.5844754253308131</v>
      </c>
      <c r="K65">
        <f t="shared" si="0"/>
        <v>18.5</v>
      </c>
      <c r="L65" t="e">
        <f>IF(H65="Male",J65,NA())</f>
        <v>#N/A</v>
      </c>
    </row>
    <row r="66" spans="1:12" x14ac:dyDescent="0.35">
      <c r="A66">
        <v>135</v>
      </c>
      <c r="B66" s="16" t="s">
        <v>643</v>
      </c>
      <c r="C66" s="14" t="s">
        <v>648</v>
      </c>
      <c r="D66">
        <v>38.1</v>
      </c>
      <c r="E66">
        <v>17.600000000000001</v>
      </c>
      <c r="F66">
        <v>187</v>
      </c>
      <c r="G66">
        <v>3425</v>
      </c>
      <c r="H66" s="10" t="s">
        <v>646</v>
      </c>
      <c r="I66">
        <v>2009</v>
      </c>
      <c r="J66" s="15">
        <f>G66 / ((D66)^2)</f>
        <v>2.359449163342771</v>
      </c>
      <c r="K66">
        <f t="shared" si="0"/>
        <v>17.600000000000001</v>
      </c>
      <c r="L66" t="e">
        <f>IF(H66="Male",J66,NA())</f>
        <v>#N/A</v>
      </c>
    </row>
    <row r="67" spans="1:12" x14ac:dyDescent="0.35">
      <c r="A67">
        <v>137</v>
      </c>
      <c r="B67" s="16" t="s">
        <v>643</v>
      </c>
      <c r="C67" s="14" t="s">
        <v>648</v>
      </c>
      <c r="D67">
        <v>35.6</v>
      </c>
      <c r="E67">
        <v>17.5</v>
      </c>
      <c r="F67">
        <v>191</v>
      </c>
      <c r="G67">
        <v>3175</v>
      </c>
      <c r="H67" s="10" t="s">
        <v>646</v>
      </c>
      <c r="I67">
        <v>2009</v>
      </c>
      <c r="J67" s="15">
        <f>G67 / ((D67)^2)</f>
        <v>2.50520767579851</v>
      </c>
      <c r="K67">
        <f t="shared" ref="K67:K130" si="1">IF(H67="Female",E67,NA())</f>
        <v>17.5</v>
      </c>
      <c r="L67" t="e">
        <f>IF(H67="Male",J67,NA())</f>
        <v>#N/A</v>
      </c>
    </row>
    <row r="68" spans="1:12" x14ac:dyDescent="0.35">
      <c r="A68">
        <v>139</v>
      </c>
      <c r="B68" s="16" t="s">
        <v>643</v>
      </c>
      <c r="C68" s="14" t="s">
        <v>648</v>
      </c>
      <c r="D68">
        <v>37</v>
      </c>
      <c r="E68">
        <v>16.5</v>
      </c>
      <c r="F68">
        <v>185</v>
      </c>
      <c r="G68">
        <v>3400</v>
      </c>
      <c r="H68" s="10" t="s">
        <v>646</v>
      </c>
      <c r="I68">
        <v>2009</v>
      </c>
      <c r="J68" s="15">
        <f>G68 / ((D68)^2)</f>
        <v>2.4835646457268079</v>
      </c>
      <c r="K68">
        <f t="shared" si="1"/>
        <v>16.5</v>
      </c>
      <c r="L68" t="e">
        <f>IF(H68="Male",J68,NA())</f>
        <v>#N/A</v>
      </c>
    </row>
    <row r="69" spans="1:12" x14ac:dyDescent="0.35">
      <c r="A69">
        <v>141</v>
      </c>
      <c r="B69" s="16" t="s">
        <v>643</v>
      </c>
      <c r="C69" s="14" t="s">
        <v>648</v>
      </c>
      <c r="D69">
        <v>40.200000000000003</v>
      </c>
      <c r="E69">
        <v>17.100000000000001</v>
      </c>
      <c r="F69">
        <v>193</v>
      </c>
      <c r="G69">
        <v>3400</v>
      </c>
      <c r="H69" s="10" t="s">
        <v>646</v>
      </c>
      <c r="I69">
        <v>2009</v>
      </c>
      <c r="J69" s="15">
        <f>G69 / ((D69)^2)</f>
        <v>2.1039083191010119</v>
      </c>
      <c r="K69">
        <f t="shared" si="1"/>
        <v>17.100000000000001</v>
      </c>
      <c r="L69" t="e">
        <f>IF(H69="Male",J69,NA())</f>
        <v>#N/A</v>
      </c>
    </row>
    <row r="70" spans="1:12" x14ac:dyDescent="0.35">
      <c r="A70">
        <v>143</v>
      </c>
      <c r="B70" s="16" t="s">
        <v>643</v>
      </c>
      <c r="C70" s="14" t="s">
        <v>648</v>
      </c>
      <c r="D70">
        <v>32.1</v>
      </c>
      <c r="E70">
        <v>15.5</v>
      </c>
      <c r="F70">
        <v>188</v>
      </c>
      <c r="G70">
        <v>3050</v>
      </c>
      <c r="H70" s="10" t="s">
        <v>646</v>
      </c>
      <c r="I70">
        <v>2009</v>
      </c>
      <c r="J70" s="15">
        <f>G70 / ((D70)^2)</f>
        <v>2.9599868013703281</v>
      </c>
      <c r="K70">
        <f t="shared" si="1"/>
        <v>15.5</v>
      </c>
      <c r="L70" t="e">
        <f>IF(H70="Male",J70,NA())</f>
        <v>#N/A</v>
      </c>
    </row>
    <row r="71" spans="1:12" x14ac:dyDescent="0.35">
      <c r="A71">
        <v>145</v>
      </c>
      <c r="B71" s="16" t="s">
        <v>643</v>
      </c>
      <c r="C71" s="14" t="s">
        <v>648</v>
      </c>
      <c r="D71">
        <v>37.299999999999997</v>
      </c>
      <c r="E71">
        <v>16.8</v>
      </c>
      <c r="F71">
        <v>192</v>
      </c>
      <c r="G71">
        <v>3000</v>
      </c>
      <c r="H71" s="10" t="s">
        <v>646</v>
      </c>
      <c r="I71">
        <v>2009</v>
      </c>
      <c r="J71" s="15">
        <f>G71 / ((D71)^2)</f>
        <v>2.1562722365574398</v>
      </c>
      <c r="K71">
        <f t="shared" si="1"/>
        <v>16.8</v>
      </c>
      <c r="L71" t="e">
        <f>IF(H71="Male",J71,NA())</f>
        <v>#N/A</v>
      </c>
    </row>
    <row r="72" spans="1:12" x14ac:dyDescent="0.35">
      <c r="A72">
        <v>148</v>
      </c>
      <c r="B72" s="16" t="s">
        <v>643</v>
      </c>
      <c r="C72" s="14" t="s">
        <v>648</v>
      </c>
      <c r="D72">
        <v>36.6</v>
      </c>
      <c r="E72">
        <v>18.399999999999999</v>
      </c>
      <c r="F72">
        <v>184</v>
      </c>
      <c r="G72">
        <v>3475</v>
      </c>
      <c r="H72" s="10" t="s">
        <v>646</v>
      </c>
      <c r="I72">
        <v>2009</v>
      </c>
      <c r="J72" s="15">
        <f>G72 / ((D72)^2)</f>
        <v>2.5941353877392572</v>
      </c>
      <c r="K72">
        <f t="shared" si="1"/>
        <v>18.399999999999999</v>
      </c>
      <c r="L72" t="e">
        <f>IF(H72="Male",J72,NA())</f>
        <v>#N/A</v>
      </c>
    </row>
    <row r="73" spans="1:12" x14ac:dyDescent="0.35">
      <c r="A73">
        <v>149</v>
      </c>
      <c r="B73" s="16" t="s">
        <v>643</v>
      </c>
      <c r="C73" s="14" t="s">
        <v>648</v>
      </c>
      <c r="D73">
        <v>36</v>
      </c>
      <c r="E73">
        <v>17.8</v>
      </c>
      <c r="F73">
        <v>195</v>
      </c>
      <c r="G73">
        <v>3450</v>
      </c>
      <c r="H73" s="10" t="s">
        <v>646</v>
      </c>
      <c r="I73">
        <v>2009</v>
      </c>
      <c r="J73" s="15">
        <f>G73 / ((D73)^2)</f>
        <v>2.6620370370370372</v>
      </c>
      <c r="K73">
        <f t="shared" si="1"/>
        <v>17.8</v>
      </c>
      <c r="L73" t="e">
        <f>IF(H73="Male",J73,NA())</f>
        <v>#N/A</v>
      </c>
    </row>
    <row r="74" spans="1:12" x14ac:dyDescent="0.35">
      <c r="A74">
        <v>151</v>
      </c>
      <c r="B74" s="16" t="s">
        <v>643</v>
      </c>
      <c r="C74" s="14" t="s">
        <v>648</v>
      </c>
      <c r="D74">
        <v>36</v>
      </c>
      <c r="E74">
        <v>17.100000000000001</v>
      </c>
      <c r="F74">
        <v>187</v>
      </c>
      <c r="G74">
        <v>3700</v>
      </c>
      <c r="H74" s="10" t="s">
        <v>646</v>
      </c>
      <c r="I74">
        <v>2009</v>
      </c>
      <c r="J74" s="15">
        <f>G74 / ((D74)^2)</f>
        <v>2.8549382716049383</v>
      </c>
      <c r="K74">
        <f t="shared" si="1"/>
        <v>17.100000000000001</v>
      </c>
      <c r="L74" t="e">
        <f>IF(H74="Male",J74,NA())</f>
        <v>#N/A</v>
      </c>
    </row>
    <row r="75" spans="1:12" x14ac:dyDescent="0.35">
      <c r="A75">
        <v>153</v>
      </c>
      <c r="B75" s="16" t="s">
        <v>649</v>
      </c>
      <c r="C75" s="14" t="s">
        <v>647</v>
      </c>
      <c r="D75">
        <v>46.1</v>
      </c>
      <c r="E75">
        <v>13.2</v>
      </c>
      <c r="F75">
        <v>211</v>
      </c>
      <c r="G75">
        <v>4500</v>
      </c>
      <c r="H75" s="10" t="s">
        <v>646</v>
      </c>
      <c r="I75">
        <v>2007</v>
      </c>
      <c r="J75" s="15">
        <f>G75 / ((D75)^2)</f>
        <v>2.1174378061462162</v>
      </c>
      <c r="K75">
        <f t="shared" si="1"/>
        <v>13.2</v>
      </c>
      <c r="L75" t="e">
        <f>IF(H75="Male",J75,NA())</f>
        <v>#N/A</v>
      </c>
    </row>
    <row r="76" spans="1:12" x14ac:dyDescent="0.35">
      <c r="A76">
        <v>155</v>
      </c>
      <c r="B76" s="16" t="s">
        <v>649</v>
      </c>
      <c r="C76" s="14" t="s">
        <v>647</v>
      </c>
      <c r="D76">
        <v>48.7</v>
      </c>
      <c r="E76">
        <v>14.1</v>
      </c>
      <c r="F76">
        <v>210</v>
      </c>
      <c r="G76">
        <v>4450</v>
      </c>
      <c r="H76" s="10" t="s">
        <v>646</v>
      </c>
      <c r="I76">
        <v>2007</v>
      </c>
      <c r="J76" s="15">
        <f>G76 / ((D76)^2)</f>
        <v>1.8762991790664041</v>
      </c>
      <c r="K76">
        <f t="shared" si="1"/>
        <v>14.1</v>
      </c>
      <c r="L76" t="e">
        <f>IF(H76="Male",J76,NA())</f>
        <v>#N/A</v>
      </c>
    </row>
    <row r="77" spans="1:12" x14ac:dyDescent="0.35">
      <c r="A77">
        <v>158</v>
      </c>
      <c r="B77" s="16" t="s">
        <v>649</v>
      </c>
      <c r="C77" s="14" t="s">
        <v>647</v>
      </c>
      <c r="D77">
        <v>46.5</v>
      </c>
      <c r="E77">
        <v>13.5</v>
      </c>
      <c r="F77">
        <v>210</v>
      </c>
      <c r="G77">
        <v>4550</v>
      </c>
      <c r="H77" s="10" t="s">
        <v>646</v>
      </c>
      <c r="I77">
        <v>2007</v>
      </c>
      <c r="J77" s="15">
        <f>G77 / ((D77)^2)</f>
        <v>2.1042895132385246</v>
      </c>
      <c r="K77">
        <f t="shared" si="1"/>
        <v>13.5</v>
      </c>
      <c r="L77" t="e">
        <f>IF(H77="Male",J77,NA())</f>
        <v>#N/A</v>
      </c>
    </row>
    <row r="78" spans="1:12" x14ac:dyDescent="0.35">
      <c r="A78">
        <v>159</v>
      </c>
      <c r="B78" s="16" t="s">
        <v>649</v>
      </c>
      <c r="C78" s="14" t="s">
        <v>647</v>
      </c>
      <c r="D78">
        <v>45.4</v>
      </c>
      <c r="E78">
        <v>14.6</v>
      </c>
      <c r="F78">
        <v>211</v>
      </c>
      <c r="G78">
        <v>4800</v>
      </c>
      <c r="H78" s="10" t="s">
        <v>646</v>
      </c>
      <c r="I78">
        <v>2007</v>
      </c>
      <c r="J78" s="15">
        <f>G78 / ((D78)^2)</f>
        <v>2.3287857323060801</v>
      </c>
      <c r="K78">
        <f t="shared" si="1"/>
        <v>14.6</v>
      </c>
      <c r="L78" t="e">
        <f>IF(H78="Male",J78,NA())</f>
        <v>#N/A</v>
      </c>
    </row>
    <row r="79" spans="1:12" x14ac:dyDescent="0.35">
      <c r="A79">
        <v>161</v>
      </c>
      <c r="B79" s="16" t="s">
        <v>649</v>
      </c>
      <c r="C79" s="14" t="s">
        <v>647</v>
      </c>
      <c r="D79">
        <v>43.3</v>
      </c>
      <c r="E79">
        <v>13.4</v>
      </c>
      <c r="F79">
        <v>209</v>
      </c>
      <c r="G79">
        <v>4400</v>
      </c>
      <c r="H79" s="10" t="s">
        <v>646</v>
      </c>
      <c r="I79">
        <v>2007</v>
      </c>
      <c r="J79" s="15">
        <f>G79 / ((D79)^2)</f>
        <v>2.3468043458549572</v>
      </c>
      <c r="K79">
        <f t="shared" si="1"/>
        <v>13.4</v>
      </c>
      <c r="L79" t="e">
        <f>IF(H79="Male",J79,NA())</f>
        <v>#N/A</v>
      </c>
    </row>
    <row r="80" spans="1:12" x14ac:dyDescent="0.35">
      <c r="A80">
        <v>163</v>
      </c>
      <c r="B80" s="16" t="s">
        <v>649</v>
      </c>
      <c r="C80" s="14" t="s">
        <v>647</v>
      </c>
      <c r="D80">
        <v>40.9</v>
      </c>
      <c r="E80">
        <v>13.7</v>
      </c>
      <c r="F80">
        <v>214</v>
      </c>
      <c r="G80">
        <v>4650</v>
      </c>
      <c r="H80" s="10" t="s">
        <v>646</v>
      </c>
      <c r="I80">
        <v>2007</v>
      </c>
      <c r="J80" s="15">
        <f>G80 / ((D80)^2)</f>
        <v>2.7797538273922324</v>
      </c>
      <c r="K80">
        <f t="shared" si="1"/>
        <v>13.7</v>
      </c>
      <c r="L80" t="e">
        <f>IF(H80="Male",J80,NA())</f>
        <v>#N/A</v>
      </c>
    </row>
    <row r="81" spans="1:12" x14ac:dyDescent="0.35">
      <c r="A81">
        <v>165</v>
      </c>
      <c r="B81" s="16" t="s">
        <v>649</v>
      </c>
      <c r="C81" s="14" t="s">
        <v>647</v>
      </c>
      <c r="D81">
        <v>45.5</v>
      </c>
      <c r="E81">
        <v>13.7</v>
      </c>
      <c r="F81">
        <v>214</v>
      </c>
      <c r="G81">
        <v>4650</v>
      </c>
      <c r="H81" s="10" t="s">
        <v>646</v>
      </c>
      <c r="I81">
        <v>2007</v>
      </c>
      <c r="J81" s="15">
        <f>G81 / ((D81)^2)</f>
        <v>2.2461055428088397</v>
      </c>
      <c r="K81">
        <f t="shared" si="1"/>
        <v>13.7</v>
      </c>
      <c r="L81" t="e">
        <f>IF(H81="Male",J81,NA())</f>
        <v>#N/A</v>
      </c>
    </row>
    <row r="82" spans="1:12" x14ac:dyDescent="0.35">
      <c r="A82">
        <v>167</v>
      </c>
      <c r="B82" s="16" t="s">
        <v>649</v>
      </c>
      <c r="C82" s="14" t="s">
        <v>647</v>
      </c>
      <c r="D82">
        <v>45.8</v>
      </c>
      <c r="E82">
        <v>14.6</v>
      </c>
      <c r="F82">
        <v>210</v>
      </c>
      <c r="G82">
        <v>4200</v>
      </c>
      <c r="H82" s="10" t="s">
        <v>646</v>
      </c>
      <c r="I82">
        <v>2007</v>
      </c>
      <c r="J82" s="15">
        <f>G82 / ((D82)^2)</f>
        <v>2.00225014778513</v>
      </c>
      <c r="K82">
        <f t="shared" si="1"/>
        <v>14.6</v>
      </c>
      <c r="L82" t="e">
        <f>IF(H82="Male",J82,NA())</f>
        <v>#N/A</v>
      </c>
    </row>
    <row r="83" spans="1:12" x14ac:dyDescent="0.35">
      <c r="A83">
        <v>169</v>
      </c>
      <c r="B83" s="16" t="s">
        <v>649</v>
      </c>
      <c r="C83" s="14" t="s">
        <v>647</v>
      </c>
      <c r="D83">
        <v>42</v>
      </c>
      <c r="E83">
        <v>13.5</v>
      </c>
      <c r="F83">
        <v>210</v>
      </c>
      <c r="G83">
        <v>4150</v>
      </c>
      <c r="H83" s="10" t="s">
        <v>646</v>
      </c>
      <c r="I83">
        <v>2007</v>
      </c>
      <c r="J83" s="15">
        <f>G83 / ((D83)^2)</f>
        <v>2.3526077097505671</v>
      </c>
      <c r="K83">
        <f t="shared" si="1"/>
        <v>13.5</v>
      </c>
      <c r="L83" t="e">
        <f>IF(H83="Male",J83,NA())</f>
        <v>#N/A</v>
      </c>
    </row>
    <row r="84" spans="1:12" x14ac:dyDescent="0.35">
      <c r="A84">
        <v>171</v>
      </c>
      <c r="B84" s="16" t="s">
        <v>649</v>
      </c>
      <c r="C84" s="14" t="s">
        <v>647</v>
      </c>
      <c r="D84">
        <v>46.2</v>
      </c>
      <c r="E84">
        <v>14.5</v>
      </c>
      <c r="F84">
        <v>209</v>
      </c>
      <c r="G84">
        <v>4800</v>
      </c>
      <c r="H84" s="10" t="s">
        <v>646</v>
      </c>
      <c r="I84">
        <v>2007</v>
      </c>
      <c r="J84" s="15">
        <f>G84 / ((D84)^2)</f>
        <v>2.2488334176645863</v>
      </c>
      <c r="K84">
        <f t="shared" si="1"/>
        <v>14.5</v>
      </c>
      <c r="L84" t="e">
        <f>IF(H84="Male",J84,NA())</f>
        <v>#N/A</v>
      </c>
    </row>
    <row r="85" spans="1:12" x14ac:dyDescent="0.35">
      <c r="A85">
        <v>174</v>
      </c>
      <c r="B85" s="16" t="s">
        <v>649</v>
      </c>
      <c r="C85" s="14" t="s">
        <v>647</v>
      </c>
      <c r="D85">
        <v>45.1</v>
      </c>
      <c r="E85">
        <v>14.5</v>
      </c>
      <c r="F85">
        <v>215</v>
      </c>
      <c r="G85">
        <v>5000</v>
      </c>
      <c r="H85" s="10" t="s">
        <v>646</v>
      </c>
      <c r="I85">
        <v>2007</v>
      </c>
      <c r="J85" s="15">
        <f>G85 / ((D85)^2)</f>
        <v>2.4581983372746445</v>
      </c>
      <c r="K85">
        <f t="shared" si="1"/>
        <v>14.5</v>
      </c>
      <c r="L85" t="e">
        <f>IF(H85="Male",J85,NA())</f>
        <v>#N/A</v>
      </c>
    </row>
    <row r="86" spans="1:12" x14ac:dyDescent="0.35">
      <c r="A86">
        <v>175</v>
      </c>
      <c r="B86" s="16" t="s">
        <v>649</v>
      </c>
      <c r="C86" s="14" t="s">
        <v>647</v>
      </c>
      <c r="D86">
        <v>46.5</v>
      </c>
      <c r="E86">
        <v>14.5</v>
      </c>
      <c r="F86">
        <v>213</v>
      </c>
      <c r="G86">
        <v>4400</v>
      </c>
      <c r="H86" s="10" t="s">
        <v>646</v>
      </c>
      <c r="I86">
        <v>2007</v>
      </c>
      <c r="J86" s="15">
        <f>G86 / ((D86)^2)</f>
        <v>2.0349173314834084</v>
      </c>
      <c r="K86">
        <f t="shared" si="1"/>
        <v>14.5</v>
      </c>
      <c r="L86" t="e">
        <f>IF(H86="Male",J86,NA())</f>
        <v>#N/A</v>
      </c>
    </row>
    <row r="87" spans="1:12" x14ac:dyDescent="0.35">
      <c r="A87">
        <v>177</v>
      </c>
      <c r="B87" s="16" t="s">
        <v>649</v>
      </c>
      <c r="C87" s="14" t="s">
        <v>647</v>
      </c>
      <c r="D87">
        <v>42.9</v>
      </c>
      <c r="E87">
        <v>13.1</v>
      </c>
      <c r="F87">
        <v>215</v>
      </c>
      <c r="G87">
        <v>5000</v>
      </c>
      <c r="H87" s="10" t="s">
        <v>646</v>
      </c>
      <c r="I87">
        <v>2007</v>
      </c>
      <c r="J87" s="15">
        <f>G87 / ((D87)^2)</f>
        <v>2.7167859335691507</v>
      </c>
      <c r="K87">
        <f t="shared" si="1"/>
        <v>13.1</v>
      </c>
      <c r="L87" t="e">
        <f>IF(H87="Male",J87,NA())</f>
        <v>#N/A</v>
      </c>
    </row>
    <row r="88" spans="1:12" x14ac:dyDescent="0.35">
      <c r="A88">
        <v>181</v>
      </c>
      <c r="B88" s="16" t="s">
        <v>649</v>
      </c>
      <c r="C88" s="14" t="s">
        <v>647</v>
      </c>
      <c r="D88">
        <v>48.2</v>
      </c>
      <c r="E88">
        <v>14.3</v>
      </c>
      <c r="F88">
        <v>210</v>
      </c>
      <c r="G88">
        <v>4600</v>
      </c>
      <c r="H88" s="10" t="s">
        <v>646</v>
      </c>
      <c r="I88">
        <v>2007</v>
      </c>
      <c r="J88" s="15">
        <f>G88 / ((D88)^2)</f>
        <v>1.9799934574129232</v>
      </c>
      <c r="K88">
        <f t="shared" si="1"/>
        <v>14.3</v>
      </c>
      <c r="L88" t="e">
        <f>IF(H88="Male",J88,NA())</f>
        <v>#N/A</v>
      </c>
    </row>
    <row r="89" spans="1:12" x14ac:dyDescent="0.35">
      <c r="A89">
        <v>184</v>
      </c>
      <c r="B89" s="16" t="s">
        <v>649</v>
      </c>
      <c r="C89" s="14" t="s">
        <v>647</v>
      </c>
      <c r="D89">
        <v>42.8</v>
      </c>
      <c r="E89">
        <v>14.2</v>
      </c>
      <c r="F89">
        <v>209</v>
      </c>
      <c r="G89">
        <v>4700</v>
      </c>
      <c r="H89" s="10" t="s">
        <v>646</v>
      </c>
      <c r="I89">
        <v>2007</v>
      </c>
      <c r="J89" s="15">
        <f>G89 / ((D89)^2)</f>
        <v>2.5657262643025596</v>
      </c>
      <c r="K89">
        <f t="shared" si="1"/>
        <v>14.2</v>
      </c>
      <c r="L89" t="e">
        <f>IF(H89="Male",J89,NA())</f>
        <v>#N/A</v>
      </c>
    </row>
    <row r="90" spans="1:12" x14ac:dyDescent="0.35">
      <c r="A90">
        <v>185</v>
      </c>
      <c r="B90" s="16" t="s">
        <v>649</v>
      </c>
      <c r="C90" s="14" t="s">
        <v>647</v>
      </c>
      <c r="D90">
        <v>45.1</v>
      </c>
      <c r="E90">
        <v>14.5</v>
      </c>
      <c r="F90">
        <v>207</v>
      </c>
      <c r="G90">
        <v>5050</v>
      </c>
      <c r="H90" s="10" t="s">
        <v>646</v>
      </c>
      <c r="I90">
        <v>2007</v>
      </c>
      <c r="J90" s="15">
        <f>G90 / ((D90)^2)</f>
        <v>2.4827803206473908</v>
      </c>
      <c r="K90">
        <f t="shared" si="1"/>
        <v>14.5</v>
      </c>
      <c r="L90" t="e">
        <f>IF(H90="Male",J90,NA())</f>
        <v>#N/A</v>
      </c>
    </row>
    <row r="91" spans="1:12" x14ac:dyDescent="0.35">
      <c r="A91">
        <v>187</v>
      </c>
      <c r="B91" s="16" t="s">
        <v>649</v>
      </c>
      <c r="C91" s="14" t="s">
        <v>647</v>
      </c>
      <c r="D91">
        <v>49.1</v>
      </c>
      <c r="E91">
        <v>14.8</v>
      </c>
      <c r="F91">
        <v>220</v>
      </c>
      <c r="G91">
        <v>5150</v>
      </c>
      <c r="H91" s="10" t="s">
        <v>646</v>
      </c>
      <c r="I91">
        <v>2008</v>
      </c>
      <c r="J91" s="15">
        <f>G91 / ((D91)^2)</f>
        <v>2.1362114807886146</v>
      </c>
      <c r="K91">
        <f t="shared" si="1"/>
        <v>14.8</v>
      </c>
      <c r="L91" t="e">
        <f>IF(H91="Male",J91,NA())</f>
        <v>#N/A</v>
      </c>
    </row>
    <row r="92" spans="1:12" x14ac:dyDescent="0.35">
      <c r="A92">
        <v>189</v>
      </c>
      <c r="B92" s="16" t="s">
        <v>649</v>
      </c>
      <c r="C92" s="14" t="s">
        <v>647</v>
      </c>
      <c r="D92">
        <v>42.6</v>
      </c>
      <c r="E92">
        <v>13.7</v>
      </c>
      <c r="F92">
        <v>213</v>
      </c>
      <c r="G92">
        <v>4950</v>
      </c>
      <c r="H92" s="10" t="s">
        <v>646</v>
      </c>
      <c r="I92">
        <v>2008</v>
      </c>
      <c r="J92" s="15">
        <f>G92 / ((D92)^2)</f>
        <v>2.7276334060702236</v>
      </c>
      <c r="K92">
        <f t="shared" si="1"/>
        <v>13.7</v>
      </c>
      <c r="L92" t="e">
        <f>IF(H92="Male",J92,NA())</f>
        <v>#N/A</v>
      </c>
    </row>
    <row r="93" spans="1:12" x14ac:dyDescent="0.35">
      <c r="A93">
        <v>191</v>
      </c>
      <c r="B93" s="16" t="s">
        <v>649</v>
      </c>
      <c r="C93" s="14" t="s">
        <v>647</v>
      </c>
      <c r="D93">
        <v>44</v>
      </c>
      <c r="E93">
        <v>13.6</v>
      </c>
      <c r="F93">
        <v>208</v>
      </c>
      <c r="G93">
        <v>4350</v>
      </c>
      <c r="H93" s="10" t="s">
        <v>646</v>
      </c>
      <c r="I93">
        <v>2008</v>
      </c>
      <c r="J93" s="15">
        <f>G93 / ((D93)^2)</f>
        <v>2.2469008264462809</v>
      </c>
      <c r="K93">
        <f t="shared" si="1"/>
        <v>13.6</v>
      </c>
      <c r="L93" t="e">
        <f>IF(H93="Male",J93,NA())</f>
        <v>#N/A</v>
      </c>
    </row>
    <row r="94" spans="1:12" x14ac:dyDescent="0.35">
      <c r="A94">
        <v>193</v>
      </c>
      <c r="B94" s="16" t="s">
        <v>649</v>
      </c>
      <c r="C94" s="14" t="s">
        <v>647</v>
      </c>
      <c r="D94">
        <v>42.7</v>
      </c>
      <c r="E94">
        <v>13.7</v>
      </c>
      <c r="F94">
        <v>208</v>
      </c>
      <c r="G94">
        <v>3950</v>
      </c>
      <c r="H94" s="10" t="s">
        <v>646</v>
      </c>
      <c r="I94">
        <v>2008</v>
      </c>
      <c r="J94" s="15">
        <f>G94 / ((D94)^2)</f>
        <v>2.1664134613802521</v>
      </c>
      <c r="K94">
        <f t="shared" si="1"/>
        <v>13.7</v>
      </c>
      <c r="L94" t="e">
        <f>IF(H94="Male",J94,NA())</f>
        <v>#N/A</v>
      </c>
    </row>
    <row r="95" spans="1:12" x14ac:dyDescent="0.35">
      <c r="A95">
        <v>195</v>
      </c>
      <c r="B95" s="16" t="s">
        <v>649</v>
      </c>
      <c r="C95" s="14" t="s">
        <v>647</v>
      </c>
      <c r="D95">
        <v>45.3</v>
      </c>
      <c r="E95">
        <v>13.7</v>
      </c>
      <c r="F95">
        <v>210</v>
      </c>
      <c r="G95">
        <v>4300</v>
      </c>
      <c r="H95" s="10" t="s">
        <v>646</v>
      </c>
      <c r="I95">
        <v>2008</v>
      </c>
      <c r="J95" s="15">
        <f>G95 / ((D95)^2)</f>
        <v>2.0954246646102268</v>
      </c>
      <c r="K95">
        <f t="shared" si="1"/>
        <v>13.7</v>
      </c>
      <c r="L95" t="e">
        <f>IF(H95="Male",J95,NA())</f>
        <v>#N/A</v>
      </c>
    </row>
    <row r="96" spans="1:12" x14ac:dyDescent="0.35">
      <c r="A96">
        <v>198</v>
      </c>
      <c r="B96" s="16" t="s">
        <v>649</v>
      </c>
      <c r="C96" s="14" t="s">
        <v>647</v>
      </c>
      <c r="D96">
        <v>43.6</v>
      </c>
      <c r="E96">
        <v>13.9</v>
      </c>
      <c r="F96">
        <v>217</v>
      </c>
      <c r="G96">
        <v>4900</v>
      </c>
      <c r="H96" s="10" t="s">
        <v>646</v>
      </c>
      <c r="I96">
        <v>2008</v>
      </c>
      <c r="J96" s="15">
        <f>G96 / ((D96)^2)</f>
        <v>2.5776449793788401</v>
      </c>
      <c r="K96">
        <f t="shared" si="1"/>
        <v>13.9</v>
      </c>
      <c r="L96" t="e">
        <f>IF(H96="Male",J96,NA())</f>
        <v>#N/A</v>
      </c>
    </row>
    <row r="97" spans="1:12" x14ac:dyDescent="0.35">
      <c r="A97">
        <v>199</v>
      </c>
      <c r="B97" s="16" t="s">
        <v>649</v>
      </c>
      <c r="C97" s="14" t="s">
        <v>647</v>
      </c>
      <c r="D97">
        <v>45.5</v>
      </c>
      <c r="E97">
        <v>13.9</v>
      </c>
      <c r="F97">
        <v>210</v>
      </c>
      <c r="G97">
        <v>4200</v>
      </c>
      <c r="H97" s="10" t="s">
        <v>646</v>
      </c>
      <c r="I97">
        <v>2008</v>
      </c>
      <c r="J97" s="15">
        <f>G97 / ((D97)^2)</f>
        <v>2.0287404902789516</v>
      </c>
      <c r="K97">
        <f t="shared" si="1"/>
        <v>13.9</v>
      </c>
      <c r="L97" t="e">
        <f>IF(H97="Male",J97,NA())</f>
        <v>#N/A</v>
      </c>
    </row>
    <row r="98" spans="1:12" x14ac:dyDescent="0.35">
      <c r="A98">
        <v>201</v>
      </c>
      <c r="B98" s="16" t="s">
        <v>649</v>
      </c>
      <c r="C98" s="14" t="s">
        <v>647</v>
      </c>
      <c r="D98">
        <v>44.9</v>
      </c>
      <c r="E98">
        <v>13.3</v>
      </c>
      <c r="F98">
        <v>213</v>
      </c>
      <c r="G98">
        <v>5100</v>
      </c>
      <c r="H98" s="10" t="s">
        <v>646</v>
      </c>
      <c r="I98">
        <v>2008</v>
      </c>
      <c r="J98" s="15">
        <f>G98 / ((D98)^2)</f>
        <v>2.5297493564020024</v>
      </c>
      <c r="K98">
        <f t="shared" si="1"/>
        <v>13.3</v>
      </c>
      <c r="L98" t="e">
        <f>IF(H98="Male",J98,NA())</f>
        <v>#N/A</v>
      </c>
    </row>
    <row r="99" spans="1:12" x14ac:dyDescent="0.35">
      <c r="A99">
        <v>203</v>
      </c>
      <c r="B99" s="16" t="s">
        <v>649</v>
      </c>
      <c r="C99" s="14" t="s">
        <v>647</v>
      </c>
      <c r="D99">
        <v>46.6</v>
      </c>
      <c r="E99">
        <v>14.2</v>
      </c>
      <c r="F99">
        <v>210</v>
      </c>
      <c r="G99">
        <v>4850</v>
      </c>
      <c r="H99" s="10" t="s">
        <v>646</v>
      </c>
      <c r="I99">
        <v>2008</v>
      </c>
      <c r="J99" s="15">
        <f>G99 / ((D99)^2)</f>
        <v>2.2334174510490157</v>
      </c>
      <c r="K99">
        <f t="shared" si="1"/>
        <v>14.2</v>
      </c>
      <c r="L99" t="e">
        <f>IF(H99="Male",J99,NA())</f>
        <v>#N/A</v>
      </c>
    </row>
    <row r="100" spans="1:12" x14ac:dyDescent="0.35">
      <c r="A100">
        <v>205</v>
      </c>
      <c r="B100" s="16" t="s">
        <v>649</v>
      </c>
      <c r="C100" s="14" t="s">
        <v>647</v>
      </c>
      <c r="D100">
        <v>45.1</v>
      </c>
      <c r="E100">
        <v>14.4</v>
      </c>
      <c r="F100">
        <v>210</v>
      </c>
      <c r="G100">
        <v>4400</v>
      </c>
      <c r="H100" s="10" t="s">
        <v>646</v>
      </c>
      <c r="I100">
        <v>2008</v>
      </c>
      <c r="J100" s="15">
        <f>G100 / ((D100)^2)</f>
        <v>2.1632145368016871</v>
      </c>
      <c r="K100">
        <f t="shared" si="1"/>
        <v>14.4</v>
      </c>
      <c r="L100" t="e">
        <f>IF(H100="Male",J100,NA())</f>
        <v>#N/A</v>
      </c>
    </row>
    <row r="101" spans="1:12" x14ac:dyDescent="0.35">
      <c r="A101">
        <v>207</v>
      </c>
      <c r="B101" s="16" t="s">
        <v>649</v>
      </c>
      <c r="C101" s="14" t="s">
        <v>647</v>
      </c>
      <c r="D101">
        <v>46.5</v>
      </c>
      <c r="E101">
        <v>14.4</v>
      </c>
      <c r="F101">
        <v>217</v>
      </c>
      <c r="G101">
        <v>4900</v>
      </c>
      <c r="H101" s="10" t="s">
        <v>646</v>
      </c>
      <c r="I101">
        <v>2008</v>
      </c>
      <c r="J101" s="15">
        <f>G101 / ((D101)^2)</f>
        <v>2.2661579373337957</v>
      </c>
      <c r="K101">
        <f t="shared" si="1"/>
        <v>14.4</v>
      </c>
      <c r="L101" t="e">
        <f>IF(H101="Male",J101,NA())</f>
        <v>#N/A</v>
      </c>
    </row>
    <row r="102" spans="1:12" x14ac:dyDescent="0.35">
      <c r="A102">
        <v>209</v>
      </c>
      <c r="B102" s="16" t="s">
        <v>649</v>
      </c>
      <c r="C102" s="14" t="s">
        <v>647</v>
      </c>
      <c r="D102">
        <v>43.8</v>
      </c>
      <c r="E102">
        <v>13.9</v>
      </c>
      <c r="F102">
        <v>208</v>
      </c>
      <c r="G102">
        <v>4300</v>
      </c>
      <c r="H102" s="10" t="s">
        <v>646</v>
      </c>
      <c r="I102">
        <v>2008</v>
      </c>
      <c r="J102" s="15">
        <f>G102 / ((D102)^2)</f>
        <v>2.2414044744688395</v>
      </c>
      <c r="K102">
        <f t="shared" si="1"/>
        <v>13.9</v>
      </c>
      <c r="L102" t="e">
        <f>IF(H102="Male",J102,NA())</f>
        <v>#N/A</v>
      </c>
    </row>
    <row r="103" spans="1:12" x14ac:dyDescent="0.35">
      <c r="A103">
        <v>211</v>
      </c>
      <c r="B103" s="16" t="s">
        <v>649</v>
      </c>
      <c r="C103" s="14" t="s">
        <v>647</v>
      </c>
      <c r="D103">
        <v>43.2</v>
      </c>
      <c r="E103">
        <v>14.5</v>
      </c>
      <c r="F103">
        <v>208</v>
      </c>
      <c r="G103">
        <v>4450</v>
      </c>
      <c r="H103" s="10" t="s">
        <v>646</v>
      </c>
      <c r="I103">
        <v>2008</v>
      </c>
      <c r="J103" s="15">
        <f>G103 / ((D103)^2)</f>
        <v>2.3844735939643344</v>
      </c>
      <c r="K103">
        <f t="shared" si="1"/>
        <v>14.5</v>
      </c>
      <c r="L103" t="e">
        <f>IF(H103="Male",J103,NA())</f>
        <v>#N/A</v>
      </c>
    </row>
    <row r="104" spans="1:12" x14ac:dyDescent="0.35">
      <c r="A104">
        <v>213</v>
      </c>
      <c r="B104" s="16" t="s">
        <v>649</v>
      </c>
      <c r="C104" s="14" t="s">
        <v>647</v>
      </c>
      <c r="D104">
        <v>45.3</v>
      </c>
      <c r="E104">
        <v>13.8</v>
      </c>
      <c r="F104">
        <v>208</v>
      </c>
      <c r="G104">
        <v>4200</v>
      </c>
      <c r="H104" s="10" t="s">
        <v>646</v>
      </c>
      <c r="I104">
        <v>2008</v>
      </c>
      <c r="J104" s="15">
        <f>G104 / ((D104)^2)</f>
        <v>2.0466938584565009</v>
      </c>
      <c r="K104">
        <f t="shared" si="1"/>
        <v>13.8</v>
      </c>
      <c r="L104" t="e">
        <f>IF(H104="Male",J104,NA())</f>
        <v>#N/A</v>
      </c>
    </row>
    <row r="105" spans="1:12" x14ac:dyDescent="0.35">
      <c r="A105">
        <v>215</v>
      </c>
      <c r="B105" s="16" t="s">
        <v>649</v>
      </c>
      <c r="C105" s="14" t="s">
        <v>647</v>
      </c>
      <c r="D105">
        <v>45.7</v>
      </c>
      <c r="E105">
        <v>13.9</v>
      </c>
      <c r="F105">
        <v>214</v>
      </c>
      <c r="G105">
        <v>4400</v>
      </c>
      <c r="H105" s="10" t="s">
        <v>646</v>
      </c>
      <c r="I105">
        <v>2008</v>
      </c>
      <c r="J105" s="15">
        <f>G105 / ((D105)^2)</f>
        <v>2.1067852850624131</v>
      </c>
      <c r="K105">
        <f t="shared" si="1"/>
        <v>13.9</v>
      </c>
      <c r="L105" t="e">
        <f>IF(H105="Male",J105,NA())</f>
        <v>#N/A</v>
      </c>
    </row>
    <row r="106" spans="1:12" x14ac:dyDescent="0.35">
      <c r="A106">
        <v>217</v>
      </c>
      <c r="B106" s="16" t="s">
        <v>649</v>
      </c>
      <c r="C106" s="14" t="s">
        <v>647</v>
      </c>
      <c r="D106">
        <v>45.8</v>
      </c>
      <c r="E106">
        <v>14.2</v>
      </c>
      <c r="F106">
        <v>219</v>
      </c>
      <c r="G106">
        <v>4700</v>
      </c>
      <c r="H106" s="10" t="s">
        <v>646</v>
      </c>
      <c r="I106">
        <v>2008</v>
      </c>
      <c r="J106" s="15">
        <f>G106 / ((D106)^2)</f>
        <v>2.2406132606166933</v>
      </c>
      <c r="K106">
        <f t="shared" si="1"/>
        <v>14.2</v>
      </c>
      <c r="L106" t="e">
        <f>IF(H106="Male",J106,NA())</f>
        <v>#N/A</v>
      </c>
    </row>
    <row r="107" spans="1:12" x14ac:dyDescent="0.35">
      <c r="A107">
        <v>221</v>
      </c>
      <c r="B107" s="16" t="s">
        <v>649</v>
      </c>
      <c r="C107" s="14" t="s">
        <v>647</v>
      </c>
      <c r="D107">
        <v>43.5</v>
      </c>
      <c r="E107">
        <v>14.2</v>
      </c>
      <c r="F107">
        <v>220</v>
      </c>
      <c r="G107">
        <v>4700</v>
      </c>
      <c r="H107" s="10" t="s">
        <v>646</v>
      </c>
      <c r="I107">
        <v>2008</v>
      </c>
      <c r="J107" s="15">
        <f>G107 / ((D107)^2)</f>
        <v>2.4838155634826267</v>
      </c>
      <c r="K107">
        <f t="shared" si="1"/>
        <v>14.2</v>
      </c>
      <c r="L107" t="e">
        <f>IF(H107="Male",J107,NA())</f>
        <v>#N/A</v>
      </c>
    </row>
    <row r="108" spans="1:12" x14ac:dyDescent="0.35">
      <c r="A108">
        <v>223</v>
      </c>
      <c r="B108" s="16" t="s">
        <v>649</v>
      </c>
      <c r="C108" s="14" t="s">
        <v>647</v>
      </c>
      <c r="D108">
        <v>47.7</v>
      </c>
      <c r="E108">
        <v>15</v>
      </c>
      <c r="F108">
        <v>216</v>
      </c>
      <c r="G108">
        <v>4750</v>
      </c>
      <c r="H108" s="10" t="s">
        <v>646</v>
      </c>
      <c r="I108">
        <v>2008</v>
      </c>
      <c r="J108" s="15">
        <f>G108 / ((D108)^2)</f>
        <v>2.0876459704037722</v>
      </c>
      <c r="K108">
        <f t="shared" si="1"/>
        <v>15</v>
      </c>
      <c r="L108" t="e">
        <f>IF(H108="Male",J108,NA())</f>
        <v>#N/A</v>
      </c>
    </row>
    <row r="109" spans="1:12" x14ac:dyDescent="0.35">
      <c r="A109">
        <v>226</v>
      </c>
      <c r="B109" s="16" t="s">
        <v>649</v>
      </c>
      <c r="C109" s="14" t="s">
        <v>647</v>
      </c>
      <c r="D109">
        <v>46.5</v>
      </c>
      <c r="E109">
        <v>14.8</v>
      </c>
      <c r="F109">
        <v>217</v>
      </c>
      <c r="G109">
        <v>5200</v>
      </c>
      <c r="H109" s="10" t="s">
        <v>646</v>
      </c>
      <c r="I109">
        <v>2008</v>
      </c>
      <c r="J109" s="15">
        <f>G109 / ((D109)^2)</f>
        <v>2.4049023008440282</v>
      </c>
      <c r="K109">
        <f t="shared" si="1"/>
        <v>14.8</v>
      </c>
      <c r="L109" t="e">
        <f>IF(H109="Male",J109,NA())</f>
        <v>#N/A</v>
      </c>
    </row>
    <row r="110" spans="1:12" x14ac:dyDescent="0.35">
      <c r="A110">
        <v>227</v>
      </c>
      <c r="B110" s="16" t="s">
        <v>649</v>
      </c>
      <c r="C110" s="14" t="s">
        <v>647</v>
      </c>
      <c r="D110">
        <v>46.4</v>
      </c>
      <c r="E110">
        <v>15</v>
      </c>
      <c r="F110">
        <v>216</v>
      </c>
      <c r="G110">
        <v>4700</v>
      </c>
      <c r="H110" s="10" t="s">
        <v>646</v>
      </c>
      <c r="I110">
        <v>2008</v>
      </c>
      <c r="J110" s="15">
        <f>G110 / ((D110)^2)</f>
        <v>2.1830410225921524</v>
      </c>
      <c r="K110">
        <f t="shared" si="1"/>
        <v>15</v>
      </c>
      <c r="L110" t="e">
        <f>IF(H110="Male",J110,NA())</f>
        <v>#N/A</v>
      </c>
    </row>
    <row r="111" spans="1:12" x14ac:dyDescent="0.35">
      <c r="A111">
        <v>229</v>
      </c>
      <c r="B111" s="16" t="s">
        <v>649</v>
      </c>
      <c r="C111" s="14" t="s">
        <v>647</v>
      </c>
      <c r="D111">
        <v>47.5</v>
      </c>
      <c r="E111">
        <v>14.2</v>
      </c>
      <c r="F111">
        <v>209</v>
      </c>
      <c r="G111">
        <v>4600</v>
      </c>
      <c r="H111" s="10" t="s">
        <v>646</v>
      </c>
      <c r="I111">
        <v>2008</v>
      </c>
      <c r="J111" s="15">
        <f>G111 / ((D111)^2)</f>
        <v>2.0387811634349031</v>
      </c>
      <c r="K111">
        <f t="shared" si="1"/>
        <v>14.2</v>
      </c>
      <c r="L111" t="e">
        <f>IF(H111="Male",J111,NA())</f>
        <v>#N/A</v>
      </c>
    </row>
    <row r="112" spans="1:12" x14ac:dyDescent="0.35">
      <c r="A112">
        <v>231</v>
      </c>
      <c r="B112" s="16" t="s">
        <v>649</v>
      </c>
      <c r="C112" s="14" t="s">
        <v>647</v>
      </c>
      <c r="D112">
        <v>45.2</v>
      </c>
      <c r="E112">
        <v>13.8</v>
      </c>
      <c r="F112">
        <v>215</v>
      </c>
      <c r="G112">
        <v>4750</v>
      </c>
      <c r="H112" s="10" t="s">
        <v>646</v>
      </c>
      <c r="I112">
        <v>2008</v>
      </c>
      <c r="J112" s="15">
        <f>G112 / ((D112)^2)</f>
        <v>2.3249667162659562</v>
      </c>
      <c r="K112">
        <f t="shared" si="1"/>
        <v>13.8</v>
      </c>
      <c r="L112" t="e">
        <f>IF(H112="Male",J112,NA())</f>
        <v>#N/A</v>
      </c>
    </row>
    <row r="113" spans="1:12" x14ac:dyDescent="0.35">
      <c r="A113">
        <v>233</v>
      </c>
      <c r="B113" s="16" t="s">
        <v>649</v>
      </c>
      <c r="C113" s="14" t="s">
        <v>647</v>
      </c>
      <c r="D113">
        <v>49.1</v>
      </c>
      <c r="E113">
        <v>14.5</v>
      </c>
      <c r="F113">
        <v>212</v>
      </c>
      <c r="G113">
        <v>4625</v>
      </c>
      <c r="H113" s="10" t="s">
        <v>646</v>
      </c>
      <c r="I113">
        <v>2009</v>
      </c>
      <c r="J113" s="15">
        <f>G113 / ((D113)^2)</f>
        <v>1.9184423492519111</v>
      </c>
      <c r="K113">
        <f t="shared" si="1"/>
        <v>14.5</v>
      </c>
      <c r="L113" t="e">
        <f>IF(H113="Male",J113,NA())</f>
        <v>#N/A</v>
      </c>
    </row>
    <row r="114" spans="1:12" x14ac:dyDescent="0.35">
      <c r="A114">
        <v>235</v>
      </c>
      <c r="B114" s="16" t="s">
        <v>649</v>
      </c>
      <c r="C114" s="14" t="s">
        <v>647</v>
      </c>
      <c r="D114">
        <v>47.4</v>
      </c>
      <c r="E114">
        <v>14.6</v>
      </c>
      <c r="F114">
        <v>212</v>
      </c>
      <c r="G114">
        <v>4725</v>
      </c>
      <c r="H114" s="10" t="s">
        <v>646</v>
      </c>
      <c r="I114">
        <v>2009</v>
      </c>
      <c r="J114" s="15">
        <f>G114 / ((D114)^2)</f>
        <v>2.1030283608396094</v>
      </c>
      <c r="K114">
        <f t="shared" si="1"/>
        <v>14.6</v>
      </c>
      <c r="L114" t="e">
        <f>IF(H114="Male",J114,NA())</f>
        <v>#N/A</v>
      </c>
    </row>
    <row r="115" spans="1:12" x14ac:dyDescent="0.35">
      <c r="A115">
        <v>237</v>
      </c>
      <c r="B115" s="16" t="s">
        <v>649</v>
      </c>
      <c r="C115" s="14" t="s">
        <v>647</v>
      </c>
      <c r="D115">
        <v>44.9</v>
      </c>
      <c r="E115">
        <v>13.8</v>
      </c>
      <c r="F115">
        <v>212</v>
      </c>
      <c r="G115">
        <v>4750</v>
      </c>
      <c r="H115" s="10" t="s">
        <v>646</v>
      </c>
      <c r="I115">
        <v>2009</v>
      </c>
      <c r="J115" s="15">
        <f>G115 / ((D115)^2)</f>
        <v>2.3561391064528454</v>
      </c>
      <c r="K115">
        <f t="shared" si="1"/>
        <v>13.8</v>
      </c>
      <c r="L115" t="e">
        <f>IF(H115="Male",J115,NA())</f>
        <v>#N/A</v>
      </c>
    </row>
    <row r="116" spans="1:12" x14ac:dyDescent="0.35">
      <c r="A116">
        <v>239</v>
      </c>
      <c r="B116" s="16" t="s">
        <v>649</v>
      </c>
      <c r="C116" s="14" t="s">
        <v>647</v>
      </c>
      <c r="D116">
        <v>43.4</v>
      </c>
      <c r="E116">
        <v>14.4</v>
      </c>
      <c r="F116">
        <v>218</v>
      </c>
      <c r="G116">
        <v>4600</v>
      </c>
      <c r="H116" s="10" t="s">
        <v>646</v>
      </c>
      <c r="I116">
        <v>2009</v>
      </c>
      <c r="J116" s="15">
        <f>G116 / ((D116)^2)</f>
        <v>2.4421839495423558</v>
      </c>
      <c r="K116">
        <f t="shared" si="1"/>
        <v>14.4</v>
      </c>
      <c r="L116" t="e">
        <f>IF(H116="Male",J116,NA())</f>
        <v>#N/A</v>
      </c>
    </row>
    <row r="117" spans="1:12" x14ac:dyDescent="0.35">
      <c r="A117">
        <v>241</v>
      </c>
      <c r="B117" s="16" t="s">
        <v>649</v>
      </c>
      <c r="C117" s="14" t="s">
        <v>647</v>
      </c>
      <c r="D117">
        <v>47.5</v>
      </c>
      <c r="E117">
        <v>14</v>
      </c>
      <c r="F117">
        <v>212</v>
      </c>
      <c r="G117">
        <v>4875</v>
      </c>
      <c r="H117" s="10" t="s">
        <v>646</v>
      </c>
      <c r="I117">
        <v>2009</v>
      </c>
      <c r="J117" s="15">
        <f>G117 / ((D117)^2)</f>
        <v>2.1606648199445981</v>
      </c>
      <c r="K117">
        <f t="shared" si="1"/>
        <v>14</v>
      </c>
      <c r="L117" t="e">
        <f>IF(H117="Male",J117,NA())</f>
        <v>#N/A</v>
      </c>
    </row>
    <row r="118" spans="1:12" x14ac:dyDescent="0.35">
      <c r="A118">
        <v>243</v>
      </c>
      <c r="B118" s="16" t="s">
        <v>649</v>
      </c>
      <c r="C118" s="14" t="s">
        <v>647</v>
      </c>
      <c r="D118">
        <v>47.5</v>
      </c>
      <c r="E118">
        <v>15</v>
      </c>
      <c r="F118">
        <v>218</v>
      </c>
      <c r="G118">
        <v>4950</v>
      </c>
      <c r="H118" s="10" t="s">
        <v>646</v>
      </c>
      <c r="I118">
        <v>2009</v>
      </c>
      <c r="J118" s="15">
        <f>G118 / ((D118)^2)</f>
        <v>2.1939058171745152</v>
      </c>
      <c r="K118">
        <f t="shared" si="1"/>
        <v>15</v>
      </c>
      <c r="L118" t="e">
        <f>IF(H118="Male",J118,NA())</f>
        <v>#N/A</v>
      </c>
    </row>
    <row r="119" spans="1:12" x14ac:dyDescent="0.35">
      <c r="A119">
        <v>245</v>
      </c>
      <c r="B119" s="16" t="s">
        <v>649</v>
      </c>
      <c r="C119" s="14" t="s">
        <v>647</v>
      </c>
      <c r="D119">
        <v>45.5</v>
      </c>
      <c r="E119">
        <v>14.5</v>
      </c>
      <c r="F119">
        <v>212</v>
      </c>
      <c r="G119">
        <v>4750</v>
      </c>
      <c r="H119" s="10" t="s">
        <v>646</v>
      </c>
      <c r="I119">
        <v>2009</v>
      </c>
      <c r="J119" s="15">
        <f>G119 / ((D119)^2)</f>
        <v>2.2944088878154814</v>
      </c>
      <c r="K119">
        <f t="shared" si="1"/>
        <v>14.5</v>
      </c>
      <c r="L119" t="e">
        <f>IF(H119="Male",J119,NA())</f>
        <v>#N/A</v>
      </c>
    </row>
    <row r="120" spans="1:12" x14ac:dyDescent="0.35">
      <c r="A120">
        <v>247</v>
      </c>
      <c r="B120" s="16" t="s">
        <v>649</v>
      </c>
      <c r="C120" s="14" t="s">
        <v>647</v>
      </c>
      <c r="D120">
        <v>44.5</v>
      </c>
      <c r="E120">
        <v>14.7</v>
      </c>
      <c r="F120">
        <v>214</v>
      </c>
      <c r="G120">
        <v>4850</v>
      </c>
      <c r="H120" s="10" t="s">
        <v>646</v>
      </c>
      <c r="I120">
        <v>2009</v>
      </c>
      <c r="J120" s="15">
        <f>G120 / ((D120)^2)</f>
        <v>2.4491857088751421</v>
      </c>
      <c r="K120">
        <f t="shared" si="1"/>
        <v>14.7</v>
      </c>
      <c r="L120" t="e">
        <f>IF(H120="Male",J120,NA())</f>
        <v>#N/A</v>
      </c>
    </row>
    <row r="121" spans="1:12" x14ac:dyDescent="0.35">
      <c r="A121">
        <v>250</v>
      </c>
      <c r="B121" s="16" t="s">
        <v>649</v>
      </c>
      <c r="C121" s="14" t="s">
        <v>647</v>
      </c>
      <c r="D121">
        <v>46.9</v>
      </c>
      <c r="E121">
        <v>14.6</v>
      </c>
      <c r="F121">
        <v>222</v>
      </c>
      <c r="G121">
        <v>4875</v>
      </c>
      <c r="H121" s="10" t="s">
        <v>646</v>
      </c>
      <c r="I121">
        <v>2009</v>
      </c>
      <c r="J121" s="15">
        <f>G121 / ((D121)^2)</f>
        <v>2.2163019808056887</v>
      </c>
      <c r="K121">
        <f t="shared" si="1"/>
        <v>14.6</v>
      </c>
      <c r="L121" t="e">
        <f>IF(H121="Male",J121,NA())</f>
        <v>#N/A</v>
      </c>
    </row>
    <row r="122" spans="1:12" x14ac:dyDescent="0.35">
      <c r="A122">
        <v>251</v>
      </c>
      <c r="B122" s="16" t="s">
        <v>649</v>
      </c>
      <c r="C122" s="14" t="s">
        <v>647</v>
      </c>
      <c r="D122">
        <v>48.4</v>
      </c>
      <c r="E122">
        <v>14.4</v>
      </c>
      <c r="F122">
        <v>203</v>
      </c>
      <c r="G122">
        <v>4625</v>
      </c>
      <c r="H122" s="10" t="s">
        <v>646</v>
      </c>
      <c r="I122">
        <v>2009</v>
      </c>
      <c r="J122" s="15">
        <f>G122 / ((D122)^2)</f>
        <v>1.9743357694146575</v>
      </c>
      <c r="K122">
        <f t="shared" si="1"/>
        <v>14.4</v>
      </c>
      <c r="L122" t="e">
        <f>IF(H122="Male",J122,NA())</f>
        <v>#N/A</v>
      </c>
    </row>
    <row r="123" spans="1:12" x14ac:dyDescent="0.35">
      <c r="A123">
        <v>253</v>
      </c>
      <c r="B123" s="16" t="s">
        <v>649</v>
      </c>
      <c r="C123" s="14" t="s">
        <v>647</v>
      </c>
      <c r="D123">
        <v>48.5</v>
      </c>
      <c r="E123">
        <v>15</v>
      </c>
      <c r="F123">
        <v>219</v>
      </c>
      <c r="G123">
        <v>4850</v>
      </c>
      <c r="H123" s="10" t="s">
        <v>646</v>
      </c>
      <c r="I123">
        <v>2009</v>
      </c>
      <c r="J123" s="15">
        <f>G123 / ((D123)^2)</f>
        <v>2.0618556701030926</v>
      </c>
      <c r="K123">
        <f t="shared" si="1"/>
        <v>15</v>
      </c>
      <c r="L123" t="e">
        <f>IF(H123="Male",J123,NA())</f>
        <v>#N/A</v>
      </c>
    </row>
    <row r="124" spans="1:12" x14ac:dyDescent="0.35">
      <c r="A124">
        <v>255</v>
      </c>
      <c r="B124" s="16" t="s">
        <v>649</v>
      </c>
      <c r="C124" s="14" t="s">
        <v>647</v>
      </c>
      <c r="D124">
        <v>47.2</v>
      </c>
      <c r="E124">
        <v>15.5</v>
      </c>
      <c r="F124">
        <v>215</v>
      </c>
      <c r="G124">
        <v>4975</v>
      </c>
      <c r="H124" s="10" t="s">
        <v>646</v>
      </c>
      <c r="I124">
        <v>2009</v>
      </c>
      <c r="J124" s="15">
        <f>G124 / ((D124)^2)</f>
        <v>2.233104711289859</v>
      </c>
      <c r="K124">
        <f t="shared" si="1"/>
        <v>15.5</v>
      </c>
      <c r="L124" t="e">
        <f>IF(H124="Male",J124,NA())</f>
        <v>#N/A</v>
      </c>
    </row>
    <row r="125" spans="1:12" x14ac:dyDescent="0.35">
      <c r="A125">
        <v>259</v>
      </c>
      <c r="B125" s="16" t="s">
        <v>649</v>
      </c>
      <c r="C125" s="14" t="s">
        <v>647</v>
      </c>
      <c r="D125">
        <v>41.7</v>
      </c>
      <c r="E125">
        <v>14.7</v>
      </c>
      <c r="F125">
        <v>210</v>
      </c>
      <c r="G125">
        <v>4700</v>
      </c>
      <c r="H125" s="10" t="s">
        <v>646</v>
      </c>
      <c r="I125">
        <v>2009</v>
      </c>
      <c r="J125" s="15">
        <f>G125 / ((D125)^2)</f>
        <v>2.7028736722851927</v>
      </c>
      <c r="K125">
        <f t="shared" si="1"/>
        <v>14.7</v>
      </c>
      <c r="L125" t="e">
        <f>IF(H125="Male",J125,NA())</f>
        <v>#N/A</v>
      </c>
    </row>
    <row r="126" spans="1:12" x14ac:dyDescent="0.35">
      <c r="A126">
        <v>261</v>
      </c>
      <c r="B126" s="16" t="s">
        <v>649</v>
      </c>
      <c r="C126" s="14" t="s">
        <v>647</v>
      </c>
      <c r="D126">
        <v>43.3</v>
      </c>
      <c r="E126">
        <v>14</v>
      </c>
      <c r="F126">
        <v>208</v>
      </c>
      <c r="G126">
        <v>4575</v>
      </c>
      <c r="H126" s="10" t="s">
        <v>646</v>
      </c>
      <c r="I126">
        <v>2009</v>
      </c>
      <c r="J126" s="15">
        <f>G126 / ((D126)^2)</f>
        <v>2.4401431550650976</v>
      </c>
      <c r="K126">
        <f t="shared" si="1"/>
        <v>14</v>
      </c>
      <c r="L126" t="e">
        <f>IF(H126="Male",J126,NA())</f>
        <v>#N/A</v>
      </c>
    </row>
    <row r="127" spans="1:12" x14ac:dyDescent="0.35">
      <c r="A127">
        <v>263</v>
      </c>
      <c r="B127" s="16" t="s">
        <v>649</v>
      </c>
      <c r="C127" s="14" t="s">
        <v>647</v>
      </c>
      <c r="D127">
        <v>50.5</v>
      </c>
      <c r="E127">
        <v>15.2</v>
      </c>
      <c r="F127">
        <v>216</v>
      </c>
      <c r="G127">
        <v>5000</v>
      </c>
      <c r="H127" s="10" t="s">
        <v>646</v>
      </c>
      <c r="I127">
        <v>2009</v>
      </c>
      <c r="J127" s="15">
        <f>G127 / ((D127)^2)</f>
        <v>1.9605920988138419</v>
      </c>
      <c r="K127">
        <f t="shared" si="1"/>
        <v>15.2</v>
      </c>
      <c r="L127" t="e">
        <f>IF(H127="Male",J127,NA())</f>
        <v>#N/A</v>
      </c>
    </row>
    <row r="128" spans="1:12" x14ac:dyDescent="0.35">
      <c r="A128">
        <v>265</v>
      </c>
      <c r="B128" s="16" t="s">
        <v>649</v>
      </c>
      <c r="C128" s="14" t="s">
        <v>647</v>
      </c>
      <c r="D128">
        <v>43.5</v>
      </c>
      <c r="E128">
        <v>15.2</v>
      </c>
      <c r="F128">
        <v>213</v>
      </c>
      <c r="G128">
        <v>4650</v>
      </c>
      <c r="H128" s="10" t="s">
        <v>646</v>
      </c>
      <c r="I128">
        <v>2009</v>
      </c>
      <c r="J128" s="15">
        <f>G128 / ((D128)^2)</f>
        <v>2.457391993658343</v>
      </c>
      <c r="K128">
        <f t="shared" si="1"/>
        <v>15.2</v>
      </c>
      <c r="L128" t="e">
        <f>IF(H128="Male",J128,NA())</f>
        <v>#N/A</v>
      </c>
    </row>
    <row r="129" spans="1:12" x14ac:dyDescent="0.35">
      <c r="A129">
        <v>267</v>
      </c>
      <c r="B129" s="16" t="s">
        <v>649</v>
      </c>
      <c r="C129" s="14" t="s">
        <v>647</v>
      </c>
      <c r="D129">
        <v>46.2</v>
      </c>
      <c r="E129">
        <v>14.1</v>
      </c>
      <c r="F129">
        <v>217</v>
      </c>
      <c r="G129">
        <v>4375</v>
      </c>
      <c r="H129" s="10" t="s">
        <v>646</v>
      </c>
      <c r="I129">
        <v>2009</v>
      </c>
      <c r="J129" s="15">
        <f>G129 / ((D129)^2)</f>
        <v>2.0497179588088676</v>
      </c>
      <c r="K129">
        <f t="shared" si="1"/>
        <v>14.1</v>
      </c>
      <c r="L129" t="e">
        <f>IF(H129="Male",J129,NA())</f>
        <v>#N/A</v>
      </c>
    </row>
    <row r="130" spans="1:12" x14ac:dyDescent="0.35">
      <c r="A130">
        <v>271</v>
      </c>
      <c r="B130" s="16" t="s">
        <v>649</v>
      </c>
      <c r="C130" s="14" t="s">
        <v>647</v>
      </c>
      <c r="D130">
        <v>47.2</v>
      </c>
      <c r="E130">
        <v>13.7</v>
      </c>
      <c r="F130">
        <v>214</v>
      </c>
      <c r="G130">
        <v>4925</v>
      </c>
      <c r="H130" s="10" t="s">
        <v>646</v>
      </c>
      <c r="I130">
        <v>2009</v>
      </c>
      <c r="J130" s="15">
        <f>G130 / ((D130)^2)</f>
        <v>2.2106614478598101</v>
      </c>
      <c r="K130">
        <f t="shared" si="1"/>
        <v>13.7</v>
      </c>
      <c r="L130" t="e">
        <f>IF(H130="Male",J130,NA())</f>
        <v>#N/A</v>
      </c>
    </row>
    <row r="131" spans="1:12" x14ac:dyDescent="0.35">
      <c r="A131">
        <v>273</v>
      </c>
      <c r="B131" s="16" t="s">
        <v>649</v>
      </c>
      <c r="C131" s="14" t="s">
        <v>647</v>
      </c>
      <c r="D131">
        <v>46.8</v>
      </c>
      <c r="E131">
        <v>14.3</v>
      </c>
      <c r="F131">
        <v>215</v>
      </c>
      <c r="G131">
        <v>4850</v>
      </c>
      <c r="H131" s="10" t="s">
        <v>646</v>
      </c>
      <c r="I131">
        <v>2009</v>
      </c>
      <c r="J131" s="15">
        <f>G131 / ((D131)^2)</f>
        <v>2.2143692015486889</v>
      </c>
      <c r="K131">
        <f t="shared" ref="K131:K194" si="2">IF(H131="Female",E131,NA())</f>
        <v>14.3</v>
      </c>
      <c r="L131" t="e">
        <f>IF(H131="Male",J131,NA())</f>
        <v>#N/A</v>
      </c>
    </row>
    <row r="132" spans="1:12" x14ac:dyDescent="0.35">
      <c r="A132">
        <v>275</v>
      </c>
      <c r="B132" s="16" t="s">
        <v>649</v>
      </c>
      <c r="C132" s="14" t="s">
        <v>647</v>
      </c>
      <c r="D132">
        <v>45.2</v>
      </c>
      <c r="E132">
        <v>14.8</v>
      </c>
      <c r="F132">
        <v>212</v>
      </c>
      <c r="G132">
        <v>5200</v>
      </c>
      <c r="H132" s="10" t="s">
        <v>646</v>
      </c>
      <c r="I132">
        <v>2009</v>
      </c>
      <c r="J132" s="15">
        <f>G132 / ((D132)^2)</f>
        <v>2.5452267209648363</v>
      </c>
      <c r="K132">
        <f t="shared" si="2"/>
        <v>14.8</v>
      </c>
      <c r="L132" t="e">
        <f>IF(H132="Male",J132,NA())</f>
        <v>#N/A</v>
      </c>
    </row>
    <row r="133" spans="1:12" x14ac:dyDescent="0.35">
      <c r="A133">
        <v>277</v>
      </c>
      <c r="B133" s="16" t="s">
        <v>650</v>
      </c>
      <c r="C133" s="14" t="s">
        <v>648</v>
      </c>
      <c r="D133">
        <v>46.5</v>
      </c>
      <c r="E133">
        <v>17.899999999999999</v>
      </c>
      <c r="F133">
        <v>192</v>
      </c>
      <c r="G133">
        <v>3500</v>
      </c>
      <c r="H133" s="10" t="s">
        <v>646</v>
      </c>
      <c r="I133">
        <v>2007</v>
      </c>
      <c r="J133" s="15">
        <f>G133 / ((D133)^2)</f>
        <v>1.6186842409527114</v>
      </c>
      <c r="K133">
        <f t="shared" si="2"/>
        <v>17.899999999999999</v>
      </c>
      <c r="L133" t="e">
        <f>IF(H133="Male",J133,NA())</f>
        <v>#N/A</v>
      </c>
    </row>
    <row r="134" spans="1:12" x14ac:dyDescent="0.35">
      <c r="A134">
        <v>280</v>
      </c>
      <c r="B134" s="16" t="s">
        <v>650</v>
      </c>
      <c r="C134" s="14" t="s">
        <v>648</v>
      </c>
      <c r="D134">
        <v>45.4</v>
      </c>
      <c r="E134">
        <v>18.7</v>
      </c>
      <c r="F134">
        <v>188</v>
      </c>
      <c r="G134">
        <v>3525</v>
      </c>
      <c r="H134" s="10" t="s">
        <v>646</v>
      </c>
      <c r="I134">
        <v>2007</v>
      </c>
      <c r="J134" s="15">
        <f>G134 / ((D134)^2)</f>
        <v>1.7102020221622776</v>
      </c>
      <c r="K134">
        <f t="shared" si="2"/>
        <v>18.7</v>
      </c>
      <c r="L134" t="e">
        <f>IF(H134="Male",J134,NA())</f>
        <v>#N/A</v>
      </c>
    </row>
    <row r="135" spans="1:12" x14ac:dyDescent="0.35">
      <c r="A135">
        <v>282</v>
      </c>
      <c r="B135" s="16" t="s">
        <v>650</v>
      </c>
      <c r="C135" s="14" t="s">
        <v>648</v>
      </c>
      <c r="D135">
        <v>45.2</v>
      </c>
      <c r="E135">
        <v>17.8</v>
      </c>
      <c r="F135">
        <v>198</v>
      </c>
      <c r="G135">
        <v>3950</v>
      </c>
      <c r="H135" s="10" t="s">
        <v>646</v>
      </c>
      <c r="I135">
        <v>2007</v>
      </c>
      <c r="J135" s="15">
        <f>G135 / ((D135)^2)</f>
        <v>1.9333933745790586</v>
      </c>
      <c r="K135">
        <f t="shared" si="2"/>
        <v>17.8</v>
      </c>
      <c r="L135" t="e">
        <f>IF(H135="Male",J135,NA())</f>
        <v>#N/A</v>
      </c>
    </row>
    <row r="136" spans="1:12" x14ac:dyDescent="0.35">
      <c r="A136">
        <v>283</v>
      </c>
      <c r="B136" s="16" t="s">
        <v>650</v>
      </c>
      <c r="C136" s="14" t="s">
        <v>648</v>
      </c>
      <c r="D136">
        <v>46.1</v>
      </c>
      <c r="E136">
        <v>18.2</v>
      </c>
      <c r="F136">
        <v>178</v>
      </c>
      <c r="G136">
        <v>3250</v>
      </c>
      <c r="H136" s="10" t="s">
        <v>646</v>
      </c>
      <c r="I136">
        <v>2007</v>
      </c>
      <c r="J136" s="15">
        <f>G136 / ((D136)^2)</f>
        <v>1.5292606377722673</v>
      </c>
      <c r="K136">
        <f t="shared" si="2"/>
        <v>18.2</v>
      </c>
      <c r="L136" t="e">
        <f>IF(H136="Male",J136,NA())</f>
        <v>#N/A</v>
      </c>
    </row>
    <row r="137" spans="1:12" x14ac:dyDescent="0.35">
      <c r="A137">
        <v>285</v>
      </c>
      <c r="B137" s="16" t="s">
        <v>650</v>
      </c>
      <c r="C137" s="14" t="s">
        <v>648</v>
      </c>
      <c r="D137">
        <v>46</v>
      </c>
      <c r="E137">
        <v>18.899999999999999</v>
      </c>
      <c r="F137">
        <v>195</v>
      </c>
      <c r="G137">
        <v>4150</v>
      </c>
      <c r="H137" s="10" t="s">
        <v>646</v>
      </c>
      <c r="I137">
        <v>2007</v>
      </c>
      <c r="J137" s="15">
        <f>G137 / ((D137)^2)</f>
        <v>1.9612476370510397</v>
      </c>
      <c r="K137">
        <f t="shared" si="2"/>
        <v>18.899999999999999</v>
      </c>
      <c r="L137" t="e">
        <f>IF(H137="Male",J137,NA())</f>
        <v>#N/A</v>
      </c>
    </row>
    <row r="138" spans="1:12" x14ac:dyDescent="0.35">
      <c r="A138">
        <v>287</v>
      </c>
      <c r="B138" s="16" t="s">
        <v>650</v>
      </c>
      <c r="C138" s="14" t="s">
        <v>648</v>
      </c>
      <c r="D138">
        <v>46.6</v>
      </c>
      <c r="E138">
        <v>17.8</v>
      </c>
      <c r="F138">
        <v>193</v>
      </c>
      <c r="G138">
        <v>3800</v>
      </c>
      <c r="H138" s="10" t="s">
        <v>646</v>
      </c>
      <c r="I138">
        <v>2007</v>
      </c>
      <c r="J138" s="15">
        <f>G138 / ((D138)^2)</f>
        <v>1.7498940853579916</v>
      </c>
      <c r="K138">
        <f t="shared" si="2"/>
        <v>17.8</v>
      </c>
      <c r="L138" t="e">
        <f>IF(H138="Male",J138,NA())</f>
        <v>#N/A</v>
      </c>
    </row>
    <row r="139" spans="1:12" x14ac:dyDescent="0.35">
      <c r="A139">
        <v>289</v>
      </c>
      <c r="B139" s="16" t="s">
        <v>650</v>
      </c>
      <c r="C139" s="14" t="s">
        <v>648</v>
      </c>
      <c r="D139">
        <v>47</v>
      </c>
      <c r="E139">
        <v>17.3</v>
      </c>
      <c r="F139">
        <v>185</v>
      </c>
      <c r="G139">
        <v>3700</v>
      </c>
      <c r="H139" s="10" t="s">
        <v>646</v>
      </c>
      <c r="I139">
        <v>2007</v>
      </c>
      <c r="J139" s="15">
        <f>G139 / ((D139)^2)</f>
        <v>1.6749660479855137</v>
      </c>
      <c r="K139">
        <f t="shared" si="2"/>
        <v>17.3</v>
      </c>
      <c r="L139" t="e">
        <f>IF(H139="Male",J139,NA())</f>
        <v>#N/A</v>
      </c>
    </row>
    <row r="140" spans="1:12" x14ac:dyDescent="0.35">
      <c r="A140">
        <v>291</v>
      </c>
      <c r="B140" s="16" t="s">
        <v>650</v>
      </c>
      <c r="C140" s="14" t="s">
        <v>648</v>
      </c>
      <c r="D140">
        <v>45.9</v>
      </c>
      <c r="E140">
        <v>17.100000000000001</v>
      </c>
      <c r="F140">
        <v>190</v>
      </c>
      <c r="G140">
        <v>3575</v>
      </c>
      <c r="H140" s="10" t="s">
        <v>646</v>
      </c>
      <c r="I140">
        <v>2007</v>
      </c>
      <c r="J140" s="15">
        <f>G140 / ((D140)^2)</f>
        <v>1.696878218728789</v>
      </c>
      <c r="K140">
        <f t="shared" si="2"/>
        <v>17.100000000000001</v>
      </c>
      <c r="L140" t="e">
        <f>IF(H140="Male",J140,NA())</f>
        <v>#N/A</v>
      </c>
    </row>
    <row r="141" spans="1:12" x14ac:dyDescent="0.35">
      <c r="A141">
        <v>294</v>
      </c>
      <c r="B141" s="16" t="s">
        <v>650</v>
      </c>
      <c r="C141" s="14" t="s">
        <v>648</v>
      </c>
      <c r="D141">
        <v>58</v>
      </c>
      <c r="E141">
        <v>17.8</v>
      </c>
      <c r="F141">
        <v>181</v>
      </c>
      <c r="G141">
        <v>3700</v>
      </c>
      <c r="H141" s="10" t="s">
        <v>646</v>
      </c>
      <c r="I141">
        <v>2007</v>
      </c>
      <c r="J141" s="15">
        <f>G141 / ((D141)^2)</f>
        <v>1.0998810939357908</v>
      </c>
      <c r="K141">
        <f t="shared" si="2"/>
        <v>17.8</v>
      </c>
      <c r="L141" t="e">
        <f>IF(H141="Male",J141,NA())</f>
        <v>#N/A</v>
      </c>
    </row>
    <row r="142" spans="1:12" x14ac:dyDescent="0.35">
      <c r="A142">
        <v>295</v>
      </c>
      <c r="B142" s="16" t="s">
        <v>650</v>
      </c>
      <c r="C142" s="14" t="s">
        <v>648</v>
      </c>
      <c r="D142">
        <v>46.4</v>
      </c>
      <c r="E142">
        <v>18.600000000000001</v>
      </c>
      <c r="F142">
        <v>190</v>
      </c>
      <c r="G142">
        <v>3450</v>
      </c>
      <c r="H142" s="10" t="s">
        <v>646</v>
      </c>
      <c r="I142">
        <v>2007</v>
      </c>
      <c r="J142" s="15">
        <f>G142 / ((D142)^2)</f>
        <v>1.6024450059453033</v>
      </c>
      <c r="K142">
        <f t="shared" si="2"/>
        <v>18.600000000000001</v>
      </c>
      <c r="L142" t="e">
        <f>IF(H142="Male",J142,NA())</f>
        <v>#N/A</v>
      </c>
    </row>
    <row r="143" spans="1:12" x14ac:dyDescent="0.35">
      <c r="A143">
        <v>297</v>
      </c>
      <c r="B143" s="16" t="s">
        <v>650</v>
      </c>
      <c r="C143" s="14" t="s">
        <v>648</v>
      </c>
      <c r="D143">
        <v>42.4</v>
      </c>
      <c r="E143">
        <v>17.3</v>
      </c>
      <c r="F143">
        <v>181</v>
      </c>
      <c r="G143">
        <v>3600</v>
      </c>
      <c r="H143" s="10" t="s">
        <v>646</v>
      </c>
      <c r="I143">
        <v>2007</v>
      </c>
      <c r="J143" s="15">
        <f>G143 / ((D143)^2)</f>
        <v>2.0024919900320399</v>
      </c>
      <c r="K143">
        <f t="shared" si="2"/>
        <v>17.3</v>
      </c>
      <c r="L143" t="e">
        <f>IF(H143="Male",J143,NA())</f>
        <v>#N/A</v>
      </c>
    </row>
    <row r="144" spans="1:12" x14ac:dyDescent="0.35">
      <c r="A144">
        <v>299</v>
      </c>
      <c r="B144" s="16" t="s">
        <v>650</v>
      </c>
      <c r="C144" s="14" t="s">
        <v>648</v>
      </c>
      <c r="D144">
        <v>43.2</v>
      </c>
      <c r="E144">
        <v>16.600000000000001</v>
      </c>
      <c r="F144">
        <v>187</v>
      </c>
      <c r="G144">
        <v>2900</v>
      </c>
      <c r="H144" s="10" t="s">
        <v>646</v>
      </c>
      <c r="I144">
        <v>2007</v>
      </c>
      <c r="J144" s="15">
        <f>G144 / ((D144)^2)</f>
        <v>1.5539266117969819</v>
      </c>
      <c r="K144">
        <f t="shared" si="2"/>
        <v>16.600000000000001</v>
      </c>
      <c r="L144" t="e">
        <f>IF(H144="Male",J144,NA())</f>
        <v>#N/A</v>
      </c>
    </row>
    <row r="145" spans="1:12" x14ac:dyDescent="0.35">
      <c r="A145">
        <v>301</v>
      </c>
      <c r="B145" s="16" t="s">
        <v>650</v>
      </c>
      <c r="C145" s="14" t="s">
        <v>648</v>
      </c>
      <c r="D145">
        <v>46.7</v>
      </c>
      <c r="E145">
        <v>17.899999999999999</v>
      </c>
      <c r="F145">
        <v>195</v>
      </c>
      <c r="G145">
        <v>3300</v>
      </c>
      <c r="H145" s="10" t="s">
        <v>646</v>
      </c>
      <c r="I145">
        <v>2007</v>
      </c>
      <c r="J145" s="15">
        <f>G145 / ((D145)^2)</f>
        <v>1.5131437165560846</v>
      </c>
      <c r="K145">
        <f t="shared" si="2"/>
        <v>17.899999999999999</v>
      </c>
      <c r="L145" t="e">
        <f>IF(H145="Male",J145,NA())</f>
        <v>#N/A</v>
      </c>
    </row>
    <row r="146" spans="1:12" x14ac:dyDescent="0.35">
      <c r="A146">
        <v>303</v>
      </c>
      <c r="B146" s="16" t="s">
        <v>650</v>
      </c>
      <c r="C146" s="14" t="s">
        <v>648</v>
      </c>
      <c r="D146">
        <v>50.5</v>
      </c>
      <c r="E146">
        <v>18.399999999999999</v>
      </c>
      <c r="F146">
        <v>200</v>
      </c>
      <c r="G146">
        <v>3400</v>
      </c>
      <c r="H146" s="10" t="s">
        <v>646</v>
      </c>
      <c r="I146">
        <v>2008</v>
      </c>
      <c r="J146" s="15">
        <f>G146 / ((D146)^2)</f>
        <v>1.3332026271934123</v>
      </c>
      <c r="K146">
        <f t="shared" si="2"/>
        <v>18.399999999999999</v>
      </c>
      <c r="L146" t="e">
        <f>IF(H146="Male",J146,NA())</f>
        <v>#N/A</v>
      </c>
    </row>
    <row r="147" spans="1:12" x14ac:dyDescent="0.35">
      <c r="A147">
        <v>305</v>
      </c>
      <c r="B147" s="16" t="s">
        <v>650</v>
      </c>
      <c r="C147" s="14" t="s">
        <v>648</v>
      </c>
      <c r="D147">
        <v>46.4</v>
      </c>
      <c r="E147">
        <v>17.8</v>
      </c>
      <c r="F147">
        <v>191</v>
      </c>
      <c r="G147">
        <v>3700</v>
      </c>
      <c r="H147" s="10" t="s">
        <v>646</v>
      </c>
      <c r="I147">
        <v>2008</v>
      </c>
      <c r="J147" s="15">
        <f>G147 / ((D147)^2)</f>
        <v>1.7185642092746729</v>
      </c>
      <c r="K147">
        <f t="shared" si="2"/>
        <v>17.8</v>
      </c>
      <c r="L147" t="e">
        <f>IF(H147="Male",J147,NA())</f>
        <v>#N/A</v>
      </c>
    </row>
    <row r="148" spans="1:12" x14ac:dyDescent="0.35">
      <c r="A148">
        <v>307</v>
      </c>
      <c r="B148" s="16" t="s">
        <v>650</v>
      </c>
      <c r="C148" s="14" t="s">
        <v>648</v>
      </c>
      <c r="D148">
        <v>40.9</v>
      </c>
      <c r="E148">
        <v>16.600000000000001</v>
      </c>
      <c r="F148">
        <v>187</v>
      </c>
      <c r="G148">
        <v>3200</v>
      </c>
      <c r="H148" s="10" t="s">
        <v>646</v>
      </c>
      <c r="I148">
        <v>2008</v>
      </c>
      <c r="J148" s="15">
        <f>G148 / ((D148)^2)</f>
        <v>1.9129488704634716</v>
      </c>
      <c r="K148">
        <f t="shared" si="2"/>
        <v>16.600000000000001</v>
      </c>
      <c r="L148" t="e">
        <f>IF(H148="Male",J148,NA())</f>
        <v>#N/A</v>
      </c>
    </row>
    <row r="149" spans="1:12" x14ac:dyDescent="0.35">
      <c r="A149">
        <v>309</v>
      </c>
      <c r="B149" s="16" t="s">
        <v>650</v>
      </c>
      <c r="C149" s="14" t="s">
        <v>648</v>
      </c>
      <c r="D149">
        <v>42.5</v>
      </c>
      <c r="E149">
        <v>16.7</v>
      </c>
      <c r="F149">
        <v>187</v>
      </c>
      <c r="G149">
        <v>3350</v>
      </c>
      <c r="H149" s="10" t="s">
        <v>646</v>
      </c>
      <c r="I149">
        <v>2008</v>
      </c>
      <c r="J149" s="15">
        <f>G149 / ((D149)^2)</f>
        <v>1.8546712802768166</v>
      </c>
      <c r="K149">
        <f t="shared" si="2"/>
        <v>16.7</v>
      </c>
      <c r="L149" t="e">
        <f>IF(H149="Male",J149,NA())</f>
        <v>#N/A</v>
      </c>
    </row>
    <row r="150" spans="1:12" x14ac:dyDescent="0.35">
      <c r="A150">
        <v>312</v>
      </c>
      <c r="B150" s="16" t="s">
        <v>650</v>
      </c>
      <c r="C150" s="14" t="s">
        <v>648</v>
      </c>
      <c r="D150">
        <v>47.5</v>
      </c>
      <c r="E150">
        <v>16.8</v>
      </c>
      <c r="F150">
        <v>199</v>
      </c>
      <c r="G150">
        <v>3900</v>
      </c>
      <c r="H150" s="10" t="s">
        <v>646</v>
      </c>
      <c r="I150">
        <v>2008</v>
      </c>
      <c r="J150" s="15">
        <f>G150 / ((D150)^2)</f>
        <v>1.7285318559556786</v>
      </c>
      <c r="K150">
        <f t="shared" si="2"/>
        <v>16.8</v>
      </c>
      <c r="L150" t="e">
        <f>IF(H150="Male",J150,NA())</f>
        <v>#N/A</v>
      </c>
    </row>
    <row r="151" spans="1:12" x14ac:dyDescent="0.35">
      <c r="A151">
        <v>313</v>
      </c>
      <c r="B151" s="16" t="s">
        <v>650</v>
      </c>
      <c r="C151" s="14" t="s">
        <v>648</v>
      </c>
      <c r="D151">
        <v>47.6</v>
      </c>
      <c r="E151">
        <v>18.3</v>
      </c>
      <c r="F151">
        <v>195</v>
      </c>
      <c r="G151">
        <v>3850</v>
      </c>
      <c r="H151" s="10" t="s">
        <v>646</v>
      </c>
      <c r="I151">
        <v>2008</v>
      </c>
      <c r="J151" s="15">
        <f>G151 / ((D151)^2)</f>
        <v>1.6992090954028669</v>
      </c>
      <c r="K151">
        <f t="shared" si="2"/>
        <v>18.3</v>
      </c>
      <c r="L151" t="e">
        <f>IF(H151="Male",J151,NA())</f>
        <v>#N/A</v>
      </c>
    </row>
    <row r="152" spans="1:12" x14ac:dyDescent="0.35">
      <c r="A152">
        <v>315</v>
      </c>
      <c r="B152" s="16" t="s">
        <v>650</v>
      </c>
      <c r="C152" s="14" t="s">
        <v>648</v>
      </c>
      <c r="D152">
        <v>46.9</v>
      </c>
      <c r="E152">
        <v>16.600000000000001</v>
      </c>
      <c r="F152">
        <v>192</v>
      </c>
      <c r="G152">
        <v>2700</v>
      </c>
      <c r="H152" s="10" t="s">
        <v>646</v>
      </c>
      <c r="I152">
        <v>2008</v>
      </c>
      <c r="J152" s="15">
        <f>G152 / ((D152)^2)</f>
        <v>1.2274903278308429</v>
      </c>
      <c r="K152">
        <f t="shared" si="2"/>
        <v>16.600000000000001</v>
      </c>
      <c r="L152" t="e">
        <f>IF(H152="Male",J152,NA())</f>
        <v>#N/A</v>
      </c>
    </row>
    <row r="153" spans="1:12" x14ac:dyDescent="0.35">
      <c r="A153">
        <v>318</v>
      </c>
      <c r="B153" s="16" t="s">
        <v>650</v>
      </c>
      <c r="C153" s="14" t="s">
        <v>648</v>
      </c>
      <c r="D153">
        <v>46.2</v>
      </c>
      <c r="E153">
        <v>17.5</v>
      </c>
      <c r="F153">
        <v>187</v>
      </c>
      <c r="G153">
        <v>3650</v>
      </c>
      <c r="H153" s="10" t="s">
        <v>646</v>
      </c>
      <c r="I153">
        <v>2008</v>
      </c>
      <c r="J153" s="15">
        <f>G153 / ((D153)^2)</f>
        <v>1.7100504113491126</v>
      </c>
      <c r="K153">
        <f t="shared" si="2"/>
        <v>17.5</v>
      </c>
      <c r="L153" t="e">
        <f>IF(H153="Male",J153,NA())</f>
        <v>#N/A</v>
      </c>
    </row>
    <row r="154" spans="1:12" x14ac:dyDescent="0.35">
      <c r="A154">
        <v>320</v>
      </c>
      <c r="B154" s="16" t="s">
        <v>650</v>
      </c>
      <c r="C154" s="14" t="s">
        <v>648</v>
      </c>
      <c r="D154">
        <v>45.5</v>
      </c>
      <c r="E154">
        <v>17</v>
      </c>
      <c r="F154">
        <v>196</v>
      </c>
      <c r="G154">
        <v>3500</v>
      </c>
      <c r="H154" s="10" t="s">
        <v>646</v>
      </c>
      <c r="I154">
        <v>2008</v>
      </c>
      <c r="J154" s="15">
        <f>G154 / ((D154)^2)</f>
        <v>1.6906170752324599</v>
      </c>
      <c r="K154">
        <f t="shared" si="2"/>
        <v>17</v>
      </c>
      <c r="L154" t="e">
        <f>IF(H154="Male",J154,NA())</f>
        <v>#N/A</v>
      </c>
    </row>
    <row r="155" spans="1:12" x14ac:dyDescent="0.35">
      <c r="A155">
        <v>321</v>
      </c>
      <c r="B155" s="16" t="s">
        <v>650</v>
      </c>
      <c r="C155" s="14" t="s">
        <v>648</v>
      </c>
      <c r="D155">
        <v>50.9</v>
      </c>
      <c r="E155">
        <v>17.899999999999999</v>
      </c>
      <c r="F155">
        <v>196</v>
      </c>
      <c r="G155">
        <v>3675</v>
      </c>
      <c r="H155" s="10" t="s">
        <v>646</v>
      </c>
      <c r="I155">
        <v>2009</v>
      </c>
      <c r="J155" s="15">
        <f>G155 / ((D155)^2)</f>
        <v>1.4184753030905393</v>
      </c>
      <c r="K155">
        <f t="shared" si="2"/>
        <v>17.899999999999999</v>
      </c>
      <c r="L155" t="e">
        <f>IF(H155="Male",J155,NA())</f>
        <v>#N/A</v>
      </c>
    </row>
    <row r="156" spans="1:12" x14ac:dyDescent="0.35">
      <c r="A156">
        <v>323</v>
      </c>
      <c r="B156" s="16" t="s">
        <v>650</v>
      </c>
      <c r="C156" s="14" t="s">
        <v>648</v>
      </c>
      <c r="D156">
        <v>50.1</v>
      </c>
      <c r="E156">
        <v>17.899999999999999</v>
      </c>
      <c r="F156">
        <v>190</v>
      </c>
      <c r="G156">
        <v>3400</v>
      </c>
      <c r="H156" s="10" t="s">
        <v>646</v>
      </c>
      <c r="I156">
        <v>2009</v>
      </c>
      <c r="J156" s="15">
        <f>G156 / ((D156)^2)</f>
        <v>1.3545762765885394</v>
      </c>
      <c r="K156">
        <f t="shared" si="2"/>
        <v>17.899999999999999</v>
      </c>
      <c r="L156" t="e">
        <f>IF(H156="Male",J156,NA())</f>
        <v>#N/A</v>
      </c>
    </row>
    <row r="157" spans="1:12" x14ac:dyDescent="0.35">
      <c r="A157">
        <v>326</v>
      </c>
      <c r="B157" s="16" t="s">
        <v>650</v>
      </c>
      <c r="C157" s="14" t="s">
        <v>648</v>
      </c>
      <c r="D157">
        <v>49.8</v>
      </c>
      <c r="E157">
        <v>17.3</v>
      </c>
      <c r="F157">
        <v>198</v>
      </c>
      <c r="G157">
        <v>3675</v>
      </c>
      <c r="H157" s="10" t="s">
        <v>646</v>
      </c>
      <c r="I157">
        <v>2009</v>
      </c>
      <c r="J157" s="15">
        <f>G157 / ((D157)^2)</f>
        <v>1.4818309382106742</v>
      </c>
      <c r="K157">
        <f t="shared" si="2"/>
        <v>17.3</v>
      </c>
      <c r="L157" t="e">
        <f>IF(H157="Male",J157,NA())</f>
        <v>#N/A</v>
      </c>
    </row>
    <row r="158" spans="1:12" x14ac:dyDescent="0.35">
      <c r="A158">
        <v>327</v>
      </c>
      <c r="B158" s="16" t="s">
        <v>650</v>
      </c>
      <c r="C158" s="14" t="s">
        <v>648</v>
      </c>
      <c r="D158">
        <v>48.1</v>
      </c>
      <c r="E158">
        <v>16.399999999999999</v>
      </c>
      <c r="F158">
        <v>199</v>
      </c>
      <c r="G158">
        <v>3325</v>
      </c>
      <c r="H158" s="10" t="s">
        <v>646</v>
      </c>
      <c r="I158">
        <v>2009</v>
      </c>
      <c r="J158" s="15">
        <f>G158 / ((D158)^2)</f>
        <v>1.4371480067945763</v>
      </c>
      <c r="K158">
        <f t="shared" si="2"/>
        <v>16.399999999999999</v>
      </c>
      <c r="L158" t="e">
        <f>IF(H158="Male",J158,NA())</f>
        <v>#N/A</v>
      </c>
    </row>
    <row r="159" spans="1:12" x14ac:dyDescent="0.35">
      <c r="A159">
        <v>329</v>
      </c>
      <c r="B159" s="16" t="s">
        <v>650</v>
      </c>
      <c r="C159" s="14" t="s">
        <v>648</v>
      </c>
      <c r="D159">
        <v>45.7</v>
      </c>
      <c r="E159">
        <v>17.3</v>
      </c>
      <c r="F159">
        <v>193</v>
      </c>
      <c r="G159">
        <v>3600</v>
      </c>
      <c r="H159" s="10" t="s">
        <v>646</v>
      </c>
      <c r="I159">
        <v>2009</v>
      </c>
      <c r="J159" s="15">
        <f>G159 / ((D159)^2)</f>
        <v>1.7237334150510655</v>
      </c>
      <c r="K159">
        <f t="shared" si="2"/>
        <v>17.3</v>
      </c>
      <c r="L159" t="e">
        <f>IF(H159="Male",J159,NA())</f>
        <v>#N/A</v>
      </c>
    </row>
    <row r="160" spans="1:12" x14ac:dyDescent="0.35">
      <c r="A160">
        <v>331</v>
      </c>
      <c r="B160" s="16" t="s">
        <v>650</v>
      </c>
      <c r="C160" s="14" t="s">
        <v>648</v>
      </c>
      <c r="D160">
        <v>42.5</v>
      </c>
      <c r="E160">
        <v>17.3</v>
      </c>
      <c r="F160">
        <v>187</v>
      </c>
      <c r="G160">
        <v>3350</v>
      </c>
      <c r="H160" s="10" t="s">
        <v>646</v>
      </c>
      <c r="I160">
        <v>2009</v>
      </c>
      <c r="J160" s="15">
        <f>G160 / ((D160)^2)</f>
        <v>1.8546712802768166</v>
      </c>
      <c r="K160">
        <f t="shared" si="2"/>
        <v>17.3</v>
      </c>
      <c r="L160" t="e">
        <f>IF(H160="Male",J160,NA())</f>
        <v>#N/A</v>
      </c>
    </row>
    <row r="161" spans="1:12" x14ac:dyDescent="0.35">
      <c r="A161">
        <v>333</v>
      </c>
      <c r="B161" s="16" t="s">
        <v>650</v>
      </c>
      <c r="C161" s="14" t="s">
        <v>648</v>
      </c>
      <c r="D161">
        <v>45.2</v>
      </c>
      <c r="E161">
        <v>16.600000000000001</v>
      </c>
      <c r="F161">
        <v>191</v>
      </c>
      <c r="G161">
        <v>3250</v>
      </c>
      <c r="H161" s="10" t="s">
        <v>646</v>
      </c>
      <c r="I161">
        <v>2009</v>
      </c>
      <c r="J161" s="15">
        <f>G161 / ((D161)^2)</f>
        <v>1.5907667006030228</v>
      </c>
      <c r="K161">
        <f t="shared" si="2"/>
        <v>16.600000000000001</v>
      </c>
      <c r="L161" t="e">
        <f>IF(H161="Male",J161,NA())</f>
        <v>#N/A</v>
      </c>
    </row>
    <row r="162" spans="1:12" x14ac:dyDescent="0.35">
      <c r="A162">
        <v>336</v>
      </c>
      <c r="B162" s="16" t="s">
        <v>650</v>
      </c>
      <c r="C162" s="14" t="s">
        <v>648</v>
      </c>
      <c r="D162">
        <v>45.6</v>
      </c>
      <c r="E162">
        <v>19.399999999999999</v>
      </c>
      <c r="F162">
        <v>194</v>
      </c>
      <c r="G162">
        <v>3525</v>
      </c>
      <c r="H162" s="10" t="s">
        <v>646</v>
      </c>
      <c r="I162">
        <v>2009</v>
      </c>
      <c r="J162" s="15">
        <f>G162 / ((D162)^2)</f>
        <v>1.6952331486611263</v>
      </c>
      <c r="K162">
        <f t="shared" si="2"/>
        <v>19.399999999999999</v>
      </c>
      <c r="L162" t="e">
        <f>IF(H162="Male",J162,NA())</f>
        <v>#N/A</v>
      </c>
    </row>
    <row r="163" spans="1:12" x14ac:dyDescent="0.35">
      <c r="A163">
        <v>338</v>
      </c>
      <c r="B163" s="16" t="s">
        <v>650</v>
      </c>
      <c r="C163" s="14" t="s">
        <v>648</v>
      </c>
      <c r="D163">
        <v>46.8</v>
      </c>
      <c r="E163">
        <v>16.5</v>
      </c>
      <c r="F163">
        <v>189</v>
      </c>
      <c r="G163">
        <v>3650</v>
      </c>
      <c r="H163" s="10" t="s">
        <v>646</v>
      </c>
      <c r="I163">
        <v>2009</v>
      </c>
      <c r="J163" s="15">
        <f>G163 / ((D163)^2)</f>
        <v>1.6664840382789103</v>
      </c>
      <c r="K163">
        <f t="shared" si="2"/>
        <v>16.5</v>
      </c>
      <c r="L163" t="e">
        <f>IF(H163="Male",J163,NA())</f>
        <v>#N/A</v>
      </c>
    </row>
    <row r="164" spans="1:12" x14ac:dyDescent="0.35">
      <c r="A164">
        <v>339</v>
      </c>
      <c r="B164" s="16" t="s">
        <v>650</v>
      </c>
      <c r="C164" s="14" t="s">
        <v>648</v>
      </c>
      <c r="D164">
        <v>45.7</v>
      </c>
      <c r="E164">
        <v>17</v>
      </c>
      <c r="F164">
        <v>195</v>
      </c>
      <c r="G164">
        <v>3650</v>
      </c>
      <c r="H164" s="10" t="s">
        <v>646</v>
      </c>
      <c r="I164">
        <v>2009</v>
      </c>
      <c r="J164" s="15">
        <f>G164 / ((D164)^2)</f>
        <v>1.7476741569267746</v>
      </c>
      <c r="K164">
        <f t="shared" si="2"/>
        <v>17</v>
      </c>
      <c r="L164" t="e">
        <f>IF(H164="Male",J164,NA())</f>
        <v>#N/A</v>
      </c>
    </row>
    <row r="165" spans="1:12" x14ac:dyDescent="0.35">
      <c r="A165">
        <v>341</v>
      </c>
      <c r="B165" s="16" t="s">
        <v>650</v>
      </c>
      <c r="C165" s="14" t="s">
        <v>648</v>
      </c>
      <c r="D165">
        <v>43.5</v>
      </c>
      <c r="E165">
        <v>18.100000000000001</v>
      </c>
      <c r="F165">
        <v>202</v>
      </c>
      <c r="G165">
        <v>3400</v>
      </c>
      <c r="H165" s="10" t="s">
        <v>646</v>
      </c>
      <c r="I165">
        <v>2009</v>
      </c>
      <c r="J165" s="15">
        <f>G165 / ((D165)^2)</f>
        <v>1.7968027480512618</v>
      </c>
      <c r="K165">
        <f t="shared" si="2"/>
        <v>18.100000000000001</v>
      </c>
      <c r="L165" t="e">
        <f>IF(H165="Male",J165,NA())</f>
        <v>#N/A</v>
      </c>
    </row>
    <row r="166" spans="1:12" x14ac:dyDescent="0.35">
      <c r="A166">
        <v>344</v>
      </c>
      <c r="B166" s="16" t="s">
        <v>650</v>
      </c>
      <c r="C166" s="14" t="s">
        <v>648</v>
      </c>
      <c r="D166">
        <v>50.2</v>
      </c>
      <c r="E166">
        <v>18.7</v>
      </c>
      <c r="F166">
        <v>198</v>
      </c>
      <c r="G166">
        <v>3775</v>
      </c>
      <c r="H166" s="10" t="s">
        <v>646</v>
      </c>
      <c r="I166">
        <v>2009</v>
      </c>
      <c r="J166" s="15">
        <f>G166 / ((D166)^2)</f>
        <v>1.4979920953635655</v>
      </c>
      <c r="K166">
        <f t="shared" si="2"/>
        <v>18.7</v>
      </c>
      <c r="L166" t="e">
        <f>IF(H166="Male",J166,NA())</f>
        <v>#N/A</v>
      </c>
    </row>
    <row r="167" spans="1:12" x14ac:dyDescent="0.35">
      <c r="A167">
        <v>1</v>
      </c>
      <c r="B167" s="16" t="s">
        <v>643</v>
      </c>
      <c r="C167" s="14" t="s">
        <v>644</v>
      </c>
      <c r="D167">
        <v>39.1</v>
      </c>
      <c r="E167">
        <v>18.7</v>
      </c>
      <c r="F167">
        <v>181</v>
      </c>
      <c r="G167">
        <v>3750</v>
      </c>
      <c r="H167" s="10" t="s">
        <v>645</v>
      </c>
      <c r="I167">
        <v>2007</v>
      </c>
      <c r="J167" s="15">
        <f>G167 / ((D167)^2)</f>
        <v>2.4528881940855958</v>
      </c>
      <c r="K167" t="e">
        <f t="shared" si="2"/>
        <v>#N/A</v>
      </c>
      <c r="L167">
        <f>IF(H167="Male",J167,NA())</f>
        <v>2.4528881940855958</v>
      </c>
    </row>
    <row r="168" spans="1:12" x14ac:dyDescent="0.35">
      <c r="A168">
        <v>6</v>
      </c>
      <c r="B168" s="16" t="s">
        <v>643</v>
      </c>
      <c r="C168" s="14" t="s">
        <v>644</v>
      </c>
      <c r="D168">
        <v>39.299999999999997</v>
      </c>
      <c r="E168">
        <v>20.6</v>
      </c>
      <c r="F168">
        <v>190</v>
      </c>
      <c r="G168">
        <v>3650</v>
      </c>
      <c r="H168" s="10" t="s">
        <v>645</v>
      </c>
      <c r="I168">
        <v>2007</v>
      </c>
      <c r="J168" s="15">
        <f>G168 / ((D168)^2)</f>
        <v>2.3632396454493074</v>
      </c>
      <c r="K168" t="e">
        <f t="shared" si="2"/>
        <v>#N/A</v>
      </c>
      <c r="L168">
        <f>IF(H168="Male",J168,NA())</f>
        <v>2.3632396454493074</v>
      </c>
    </row>
    <row r="169" spans="1:12" x14ac:dyDescent="0.35">
      <c r="A169">
        <v>8</v>
      </c>
      <c r="B169" s="16" t="s">
        <v>643</v>
      </c>
      <c r="C169" s="14" t="s">
        <v>644</v>
      </c>
      <c r="D169">
        <v>39.200000000000003</v>
      </c>
      <c r="E169">
        <v>19.600000000000001</v>
      </c>
      <c r="F169">
        <v>195</v>
      </c>
      <c r="G169">
        <v>4675</v>
      </c>
      <c r="H169" s="10" t="s">
        <v>645</v>
      </c>
      <c r="I169">
        <v>2007</v>
      </c>
      <c r="J169" s="15">
        <f>G169 / ((D169)^2)</f>
        <v>3.042352144939608</v>
      </c>
      <c r="K169" t="e">
        <f t="shared" si="2"/>
        <v>#N/A</v>
      </c>
      <c r="L169">
        <f>IF(H169="Male",J169,NA())</f>
        <v>3.042352144939608</v>
      </c>
    </row>
    <row r="170" spans="1:12" x14ac:dyDescent="0.35">
      <c r="A170">
        <v>14</v>
      </c>
      <c r="B170" s="16" t="s">
        <v>643</v>
      </c>
      <c r="C170" s="14" t="s">
        <v>644</v>
      </c>
      <c r="D170">
        <v>38.6</v>
      </c>
      <c r="E170">
        <v>21.2</v>
      </c>
      <c r="F170">
        <v>191</v>
      </c>
      <c r="G170">
        <v>3800</v>
      </c>
      <c r="H170" s="10" t="s">
        <v>645</v>
      </c>
      <c r="I170">
        <v>2007</v>
      </c>
      <c r="J170" s="15">
        <f>G170 / ((D170)^2)</f>
        <v>2.550404037692287</v>
      </c>
      <c r="K170" t="e">
        <f t="shared" si="2"/>
        <v>#N/A</v>
      </c>
      <c r="L170">
        <f>IF(H170="Male",J170,NA())</f>
        <v>2.550404037692287</v>
      </c>
    </row>
    <row r="171" spans="1:12" x14ac:dyDescent="0.35">
      <c r="A171">
        <v>15</v>
      </c>
      <c r="B171" s="16" t="s">
        <v>643</v>
      </c>
      <c r="C171" s="14" t="s">
        <v>644</v>
      </c>
      <c r="D171">
        <v>34.6</v>
      </c>
      <c r="E171">
        <v>21.1</v>
      </c>
      <c r="F171">
        <v>198</v>
      </c>
      <c r="G171">
        <v>4400</v>
      </c>
      <c r="H171" s="10" t="s">
        <v>645</v>
      </c>
      <c r="I171">
        <v>2007</v>
      </c>
      <c r="J171" s="15">
        <f>G171 / ((D171)^2)</f>
        <v>3.6753650305723542</v>
      </c>
      <c r="K171" t="e">
        <f t="shared" si="2"/>
        <v>#N/A</v>
      </c>
      <c r="L171">
        <f>IF(H171="Male",J171,NA())</f>
        <v>3.6753650305723542</v>
      </c>
    </row>
    <row r="172" spans="1:12" x14ac:dyDescent="0.35">
      <c r="A172">
        <v>18</v>
      </c>
      <c r="B172" s="16" t="s">
        <v>643</v>
      </c>
      <c r="C172" s="14" t="s">
        <v>644</v>
      </c>
      <c r="D172">
        <v>42.5</v>
      </c>
      <c r="E172">
        <v>20.7</v>
      </c>
      <c r="F172">
        <v>197</v>
      </c>
      <c r="G172">
        <v>4500</v>
      </c>
      <c r="H172" s="10" t="s">
        <v>645</v>
      </c>
      <c r="I172">
        <v>2007</v>
      </c>
      <c r="J172" s="15">
        <f>G172 / ((D172)^2)</f>
        <v>2.4913494809688581</v>
      </c>
      <c r="K172" t="e">
        <f t="shared" si="2"/>
        <v>#N/A</v>
      </c>
      <c r="L172">
        <f>IF(H172="Male",J172,NA())</f>
        <v>2.4913494809688581</v>
      </c>
    </row>
    <row r="173" spans="1:12" x14ac:dyDescent="0.35">
      <c r="A173">
        <v>20</v>
      </c>
      <c r="B173" s="16" t="s">
        <v>643</v>
      </c>
      <c r="C173" s="14" t="s">
        <v>644</v>
      </c>
      <c r="D173">
        <v>46</v>
      </c>
      <c r="E173">
        <v>21.5</v>
      </c>
      <c r="F173">
        <v>194</v>
      </c>
      <c r="G173">
        <v>4200</v>
      </c>
      <c r="H173" s="10" t="s">
        <v>645</v>
      </c>
      <c r="I173">
        <v>2007</v>
      </c>
      <c r="J173" s="15">
        <f>G173 / ((D173)^2)</f>
        <v>1.9848771266540643</v>
      </c>
      <c r="K173" t="e">
        <f t="shared" si="2"/>
        <v>#N/A</v>
      </c>
      <c r="L173">
        <f>IF(H173="Male",J173,NA())</f>
        <v>1.9848771266540643</v>
      </c>
    </row>
    <row r="174" spans="1:12" x14ac:dyDescent="0.35">
      <c r="A174">
        <v>22</v>
      </c>
      <c r="B174" s="16" t="s">
        <v>643</v>
      </c>
      <c r="C174" s="14" t="s">
        <v>647</v>
      </c>
      <c r="D174">
        <v>37.700000000000003</v>
      </c>
      <c r="E174">
        <v>18.7</v>
      </c>
      <c r="F174">
        <v>180</v>
      </c>
      <c r="G174">
        <v>3600</v>
      </c>
      <c r="H174" s="10" t="s">
        <v>645</v>
      </c>
      <c r="I174">
        <v>2007</v>
      </c>
      <c r="J174" s="15">
        <f>G174 / ((D174)^2)</f>
        <v>2.5329102435111763</v>
      </c>
      <c r="K174" t="e">
        <f t="shared" si="2"/>
        <v>#N/A</v>
      </c>
      <c r="L174">
        <f>IF(H174="Male",J174,NA())</f>
        <v>2.5329102435111763</v>
      </c>
    </row>
    <row r="175" spans="1:12" x14ac:dyDescent="0.35">
      <c r="A175">
        <v>24</v>
      </c>
      <c r="B175" s="16" t="s">
        <v>643</v>
      </c>
      <c r="C175" s="14" t="s">
        <v>647</v>
      </c>
      <c r="D175">
        <v>38.200000000000003</v>
      </c>
      <c r="E175">
        <v>18.100000000000001</v>
      </c>
      <c r="F175">
        <v>185</v>
      </c>
      <c r="G175">
        <v>3950</v>
      </c>
      <c r="H175" s="10" t="s">
        <v>645</v>
      </c>
      <c r="I175">
        <v>2007</v>
      </c>
      <c r="J175" s="15">
        <f>G175 / ((D175)^2)</f>
        <v>2.7068885173103805</v>
      </c>
      <c r="K175" t="e">
        <f t="shared" si="2"/>
        <v>#N/A</v>
      </c>
      <c r="L175">
        <f>IF(H175="Male",J175,NA())</f>
        <v>2.7068885173103805</v>
      </c>
    </row>
    <row r="176" spans="1:12" x14ac:dyDescent="0.35">
      <c r="A176">
        <v>25</v>
      </c>
      <c r="B176" s="16" t="s">
        <v>643</v>
      </c>
      <c r="C176" s="14" t="s">
        <v>647</v>
      </c>
      <c r="D176">
        <v>38.799999999999997</v>
      </c>
      <c r="E176">
        <v>17.2</v>
      </c>
      <c r="F176">
        <v>180</v>
      </c>
      <c r="G176">
        <v>3800</v>
      </c>
      <c r="H176" s="10" t="s">
        <v>645</v>
      </c>
      <c r="I176">
        <v>2007</v>
      </c>
      <c r="J176" s="15">
        <f>G176 / ((D176)^2)</f>
        <v>2.524178977574663</v>
      </c>
      <c r="K176" t="e">
        <f t="shared" si="2"/>
        <v>#N/A</v>
      </c>
      <c r="L176">
        <f>IF(H176="Male",J176,NA())</f>
        <v>2.524178977574663</v>
      </c>
    </row>
    <row r="177" spans="1:12" x14ac:dyDescent="0.35">
      <c r="A177">
        <v>27</v>
      </c>
      <c r="B177" s="16" t="s">
        <v>643</v>
      </c>
      <c r="C177" s="14" t="s">
        <v>647</v>
      </c>
      <c r="D177">
        <v>40.6</v>
      </c>
      <c r="E177">
        <v>18.600000000000001</v>
      </c>
      <c r="F177">
        <v>183</v>
      </c>
      <c r="G177">
        <v>3550</v>
      </c>
      <c r="H177" s="10" t="s">
        <v>645</v>
      </c>
      <c r="I177">
        <v>2007</v>
      </c>
      <c r="J177" s="15">
        <f>G177 / ((D177)^2)</f>
        <v>2.1536557548108419</v>
      </c>
      <c r="K177" t="e">
        <f t="shared" si="2"/>
        <v>#N/A</v>
      </c>
      <c r="L177">
        <f>IF(H177="Male",J177,NA())</f>
        <v>2.1536557548108419</v>
      </c>
    </row>
    <row r="178" spans="1:12" x14ac:dyDescent="0.35">
      <c r="A178">
        <v>30</v>
      </c>
      <c r="B178" s="16" t="s">
        <v>643</v>
      </c>
      <c r="C178" s="14" t="s">
        <v>647</v>
      </c>
      <c r="D178">
        <v>40.5</v>
      </c>
      <c r="E178">
        <v>18.899999999999999</v>
      </c>
      <c r="F178">
        <v>180</v>
      </c>
      <c r="G178">
        <v>3950</v>
      </c>
      <c r="H178" s="10" t="s">
        <v>645</v>
      </c>
      <c r="I178">
        <v>2007</v>
      </c>
      <c r="J178" s="15">
        <f>G178 / ((D178)^2)</f>
        <v>2.4081694863587866</v>
      </c>
      <c r="K178" t="e">
        <f t="shared" si="2"/>
        <v>#N/A</v>
      </c>
      <c r="L178">
        <f>IF(H178="Male",J178,NA())</f>
        <v>2.4081694863587866</v>
      </c>
    </row>
    <row r="179" spans="1:12" x14ac:dyDescent="0.35">
      <c r="A179">
        <v>32</v>
      </c>
      <c r="B179" s="16" t="s">
        <v>643</v>
      </c>
      <c r="C179" s="14" t="s">
        <v>648</v>
      </c>
      <c r="D179">
        <v>37.200000000000003</v>
      </c>
      <c r="E179">
        <v>18.100000000000001</v>
      </c>
      <c r="F179">
        <v>178</v>
      </c>
      <c r="G179">
        <v>3900</v>
      </c>
      <c r="H179" s="10" t="s">
        <v>645</v>
      </c>
      <c r="I179">
        <v>2007</v>
      </c>
      <c r="J179" s="15">
        <f>G179 / ((D179)^2)</f>
        <v>2.8182448838015954</v>
      </c>
      <c r="K179" t="e">
        <f t="shared" si="2"/>
        <v>#N/A</v>
      </c>
      <c r="L179">
        <f>IF(H179="Male",J179,NA())</f>
        <v>2.8182448838015954</v>
      </c>
    </row>
    <row r="180" spans="1:12" x14ac:dyDescent="0.35">
      <c r="A180">
        <v>34</v>
      </c>
      <c r="B180" s="16" t="s">
        <v>643</v>
      </c>
      <c r="C180" s="14" t="s">
        <v>648</v>
      </c>
      <c r="D180">
        <v>40.9</v>
      </c>
      <c r="E180">
        <v>18.899999999999999</v>
      </c>
      <c r="F180">
        <v>184</v>
      </c>
      <c r="G180">
        <v>3900</v>
      </c>
      <c r="H180" s="10" t="s">
        <v>645</v>
      </c>
      <c r="I180">
        <v>2007</v>
      </c>
      <c r="J180" s="15">
        <f>G180 / ((D180)^2)</f>
        <v>2.3314064358773563</v>
      </c>
      <c r="K180" t="e">
        <f t="shared" si="2"/>
        <v>#N/A</v>
      </c>
      <c r="L180">
        <f>IF(H180="Male",J180,NA())</f>
        <v>2.3314064358773563</v>
      </c>
    </row>
    <row r="181" spans="1:12" x14ac:dyDescent="0.35">
      <c r="A181">
        <v>36</v>
      </c>
      <c r="B181" s="16" t="s">
        <v>643</v>
      </c>
      <c r="C181" s="14" t="s">
        <v>648</v>
      </c>
      <c r="D181">
        <v>39.200000000000003</v>
      </c>
      <c r="E181">
        <v>21.1</v>
      </c>
      <c r="F181">
        <v>196</v>
      </c>
      <c r="G181">
        <v>4150</v>
      </c>
      <c r="H181" s="10" t="s">
        <v>645</v>
      </c>
      <c r="I181">
        <v>2007</v>
      </c>
      <c r="J181" s="15">
        <f>G181 / ((D181)^2)</f>
        <v>2.7006976259891706</v>
      </c>
      <c r="K181" t="e">
        <f t="shared" si="2"/>
        <v>#N/A</v>
      </c>
      <c r="L181">
        <f>IF(H181="Male",J181,NA())</f>
        <v>2.7006976259891706</v>
      </c>
    </row>
    <row r="182" spans="1:12" x14ac:dyDescent="0.35">
      <c r="A182">
        <v>37</v>
      </c>
      <c r="B182" s="16" t="s">
        <v>643</v>
      </c>
      <c r="C182" s="14" t="s">
        <v>648</v>
      </c>
      <c r="D182">
        <v>38.799999999999997</v>
      </c>
      <c r="E182">
        <v>20</v>
      </c>
      <c r="F182">
        <v>190</v>
      </c>
      <c r="G182">
        <v>3950</v>
      </c>
      <c r="H182" s="10" t="s">
        <v>645</v>
      </c>
      <c r="I182">
        <v>2007</v>
      </c>
      <c r="J182" s="15">
        <f>G182 / ((D182)^2)</f>
        <v>2.6238176214262943</v>
      </c>
      <c r="K182" t="e">
        <f t="shared" si="2"/>
        <v>#N/A</v>
      </c>
      <c r="L182">
        <f>IF(H182="Male",J182,NA())</f>
        <v>2.6238176214262943</v>
      </c>
    </row>
    <row r="183" spans="1:12" x14ac:dyDescent="0.35">
      <c r="A183">
        <v>40</v>
      </c>
      <c r="B183" s="16" t="s">
        <v>643</v>
      </c>
      <c r="C183" s="14" t="s">
        <v>648</v>
      </c>
      <c r="D183">
        <v>39.799999999999997</v>
      </c>
      <c r="E183">
        <v>19.100000000000001</v>
      </c>
      <c r="F183">
        <v>184</v>
      </c>
      <c r="G183">
        <v>4650</v>
      </c>
      <c r="H183" s="10" t="s">
        <v>645</v>
      </c>
      <c r="I183">
        <v>2007</v>
      </c>
      <c r="J183" s="15">
        <f>G183 / ((D183)^2)</f>
        <v>2.9355319310118437</v>
      </c>
      <c r="K183" t="e">
        <f t="shared" si="2"/>
        <v>#N/A</v>
      </c>
      <c r="L183">
        <f>IF(H183="Male",J183,NA())</f>
        <v>2.9355319310118437</v>
      </c>
    </row>
    <row r="184" spans="1:12" x14ac:dyDescent="0.35">
      <c r="A184">
        <v>42</v>
      </c>
      <c r="B184" s="16" t="s">
        <v>643</v>
      </c>
      <c r="C184" s="14" t="s">
        <v>648</v>
      </c>
      <c r="D184">
        <v>40.799999999999997</v>
      </c>
      <c r="E184">
        <v>18.399999999999999</v>
      </c>
      <c r="F184">
        <v>195</v>
      </c>
      <c r="G184">
        <v>3900</v>
      </c>
      <c r="H184" s="10" t="s">
        <v>645</v>
      </c>
      <c r="I184">
        <v>2007</v>
      </c>
      <c r="J184" s="15">
        <f>G184 / ((D184)^2)</f>
        <v>2.3428489042675897</v>
      </c>
      <c r="K184" t="e">
        <f t="shared" si="2"/>
        <v>#N/A</v>
      </c>
      <c r="L184">
        <f>IF(H184="Male",J184,NA())</f>
        <v>2.3428489042675897</v>
      </c>
    </row>
    <row r="185" spans="1:12" x14ac:dyDescent="0.35">
      <c r="A185">
        <v>44</v>
      </c>
      <c r="B185" s="16" t="s">
        <v>643</v>
      </c>
      <c r="C185" s="14" t="s">
        <v>648</v>
      </c>
      <c r="D185">
        <v>44.1</v>
      </c>
      <c r="E185">
        <v>19.7</v>
      </c>
      <c r="F185">
        <v>196</v>
      </c>
      <c r="G185">
        <v>4400</v>
      </c>
      <c r="H185" s="10" t="s">
        <v>645</v>
      </c>
      <c r="I185">
        <v>2007</v>
      </c>
      <c r="J185" s="15">
        <f>G185 / ((D185)^2)</f>
        <v>2.2624318056776751</v>
      </c>
      <c r="K185" t="e">
        <f t="shared" si="2"/>
        <v>#N/A</v>
      </c>
      <c r="L185">
        <f>IF(H185="Male",J185,NA())</f>
        <v>2.2624318056776751</v>
      </c>
    </row>
    <row r="186" spans="1:12" x14ac:dyDescent="0.35">
      <c r="A186">
        <v>46</v>
      </c>
      <c r="B186" s="16" t="s">
        <v>643</v>
      </c>
      <c r="C186" s="14" t="s">
        <v>648</v>
      </c>
      <c r="D186">
        <v>39.6</v>
      </c>
      <c r="E186">
        <v>18.8</v>
      </c>
      <c r="F186">
        <v>190</v>
      </c>
      <c r="G186">
        <v>4600</v>
      </c>
      <c r="H186" s="10" t="s">
        <v>645</v>
      </c>
      <c r="I186">
        <v>2007</v>
      </c>
      <c r="J186" s="15">
        <f>G186 / ((D186)^2)</f>
        <v>2.9333741454953572</v>
      </c>
      <c r="K186" t="e">
        <f t="shared" si="2"/>
        <v>#N/A</v>
      </c>
      <c r="L186">
        <f>IF(H186="Male",J186,NA())</f>
        <v>2.9333741454953572</v>
      </c>
    </row>
    <row r="187" spans="1:12" x14ac:dyDescent="0.35">
      <c r="A187">
        <v>47</v>
      </c>
      <c r="B187" s="16" t="s">
        <v>643</v>
      </c>
      <c r="C187" s="14" t="s">
        <v>648</v>
      </c>
      <c r="D187">
        <v>41.1</v>
      </c>
      <c r="E187">
        <v>19</v>
      </c>
      <c r="F187">
        <v>182</v>
      </c>
      <c r="G187">
        <v>3425</v>
      </c>
      <c r="H187" s="10" t="s">
        <v>645</v>
      </c>
      <c r="I187">
        <v>2007</v>
      </c>
      <c r="J187" s="15">
        <f>G187 / ((D187)^2)</f>
        <v>2.0275750202757501</v>
      </c>
      <c r="K187" t="e">
        <f t="shared" si="2"/>
        <v>#N/A</v>
      </c>
      <c r="L187">
        <f>IF(H187="Male",J187,NA())</f>
        <v>2.0275750202757501</v>
      </c>
    </row>
    <row r="188" spans="1:12" x14ac:dyDescent="0.35">
      <c r="A188">
        <v>50</v>
      </c>
      <c r="B188" s="16" t="s">
        <v>643</v>
      </c>
      <c r="C188" s="14" t="s">
        <v>648</v>
      </c>
      <c r="D188">
        <v>42.3</v>
      </c>
      <c r="E188">
        <v>21.2</v>
      </c>
      <c r="F188">
        <v>191</v>
      </c>
      <c r="G188">
        <v>4150</v>
      </c>
      <c r="H188" s="10" t="s">
        <v>645</v>
      </c>
      <c r="I188">
        <v>2007</v>
      </c>
      <c r="J188" s="15">
        <f>G188 / ((D188)^2)</f>
        <v>2.3193557221020633</v>
      </c>
      <c r="K188" t="e">
        <f t="shared" si="2"/>
        <v>#N/A</v>
      </c>
      <c r="L188">
        <f>IF(H188="Male",J188,NA())</f>
        <v>2.3193557221020633</v>
      </c>
    </row>
    <row r="189" spans="1:12" x14ac:dyDescent="0.35">
      <c r="A189">
        <v>52</v>
      </c>
      <c r="B189" s="16" t="s">
        <v>643</v>
      </c>
      <c r="C189" s="14" t="s">
        <v>647</v>
      </c>
      <c r="D189">
        <v>40.1</v>
      </c>
      <c r="E189">
        <v>18.899999999999999</v>
      </c>
      <c r="F189">
        <v>188</v>
      </c>
      <c r="G189">
        <v>4300</v>
      </c>
      <c r="H189" s="10" t="s">
        <v>645</v>
      </c>
      <c r="I189">
        <v>2008</v>
      </c>
      <c r="J189" s="15">
        <f>G189 / ((D189)^2)</f>
        <v>2.674112723179582</v>
      </c>
      <c r="K189" t="e">
        <f t="shared" si="2"/>
        <v>#N/A</v>
      </c>
      <c r="L189">
        <f>IF(H189="Male",J189,NA())</f>
        <v>2.674112723179582</v>
      </c>
    </row>
    <row r="190" spans="1:12" x14ac:dyDescent="0.35">
      <c r="A190">
        <v>54</v>
      </c>
      <c r="B190" s="16" t="s">
        <v>643</v>
      </c>
      <c r="C190" s="14" t="s">
        <v>647</v>
      </c>
      <c r="D190">
        <v>42</v>
      </c>
      <c r="E190">
        <v>19.5</v>
      </c>
      <c r="F190">
        <v>200</v>
      </c>
      <c r="G190">
        <v>4050</v>
      </c>
      <c r="H190" s="10" t="s">
        <v>645</v>
      </c>
      <c r="I190">
        <v>2008</v>
      </c>
      <c r="J190" s="15">
        <f>G190 / ((D190)^2)</f>
        <v>2.295918367346939</v>
      </c>
      <c r="K190" t="e">
        <f t="shared" si="2"/>
        <v>#N/A</v>
      </c>
      <c r="L190">
        <f>IF(H190="Male",J190,NA())</f>
        <v>2.295918367346939</v>
      </c>
    </row>
    <row r="191" spans="1:12" x14ac:dyDescent="0.35">
      <c r="A191">
        <v>56</v>
      </c>
      <c r="B191" s="16" t="s">
        <v>643</v>
      </c>
      <c r="C191" s="14" t="s">
        <v>647</v>
      </c>
      <c r="D191">
        <v>41.4</v>
      </c>
      <c r="E191">
        <v>18.600000000000001</v>
      </c>
      <c r="F191">
        <v>191</v>
      </c>
      <c r="G191">
        <v>3700</v>
      </c>
      <c r="H191" s="10" t="s">
        <v>645</v>
      </c>
      <c r="I191">
        <v>2008</v>
      </c>
      <c r="J191" s="15">
        <f>G191 / ((D191)^2)</f>
        <v>2.158743494597307</v>
      </c>
      <c r="K191" t="e">
        <f t="shared" si="2"/>
        <v>#N/A</v>
      </c>
      <c r="L191">
        <f>IF(H191="Male",J191,NA())</f>
        <v>2.158743494597307</v>
      </c>
    </row>
    <row r="192" spans="1:12" x14ac:dyDescent="0.35">
      <c r="A192">
        <v>58</v>
      </c>
      <c r="B192" s="16" t="s">
        <v>643</v>
      </c>
      <c r="C192" s="14" t="s">
        <v>647</v>
      </c>
      <c r="D192">
        <v>40.6</v>
      </c>
      <c r="E192">
        <v>18.8</v>
      </c>
      <c r="F192">
        <v>193</v>
      </c>
      <c r="G192">
        <v>3800</v>
      </c>
      <c r="H192" s="10" t="s">
        <v>645</v>
      </c>
      <c r="I192">
        <v>2008</v>
      </c>
      <c r="J192" s="15">
        <f>G192 / ((D192)^2)</f>
        <v>2.3053216530369576</v>
      </c>
      <c r="K192" t="e">
        <f t="shared" si="2"/>
        <v>#N/A</v>
      </c>
      <c r="L192">
        <f>IF(H192="Male",J192,NA())</f>
        <v>2.3053216530369576</v>
      </c>
    </row>
    <row r="193" spans="1:12" x14ac:dyDescent="0.35">
      <c r="A193">
        <v>60</v>
      </c>
      <c r="B193" s="16" t="s">
        <v>643</v>
      </c>
      <c r="C193" s="14" t="s">
        <v>647</v>
      </c>
      <c r="D193">
        <v>37.6</v>
      </c>
      <c r="E193">
        <v>19.100000000000001</v>
      </c>
      <c r="F193">
        <v>194</v>
      </c>
      <c r="G193">
        <v>3750</v>
      </c>
      <c r="H193" s="10" t="s">
        <v>645</v>
      </c>
      <c r="I193">
        <v>2008</v>
      </c>
      <c r="J193" s="15">
        <f>G193 / ((D193)^2)</f>
        <v>2.6525011317338159</v>
      </c>
      <c r="K193" t="e">
        <f t="shared" si="2"/>
        <v>#N/A</v>
      </c>
      <c r="L193">
        <f>IF(H193="Male",J193,NA())</f>
        <v>2.6525011317338159</v>
      </c>
    </row>
    <row r="194" spans="1:12" x14ac:dyDescent="0.35">
      <c r="A194">
        <v>62</v>
      </c>
      <c r="B194" s="16" t="s">
        <v>643</v>
      </c>
      <c r="C194" s="14" t="s">
        <v>647</v>
      </c>
      <c r="D194">
        <v>41.3</v>
      </c>
      <c r="E194">
        <v>21.1</v>
      </c>
      <c r="F194">
        <v>195</v>
      </c>
      <c r="G194">
        <v>4400</v>
      </c>
      <c r="H194" s="10" t="s">
        <v>645</v>
      </c>
      <c r="I194">
        <v>2008</v>
      </c>
      <c r="J194" s="15">
        <f>G194 / ((D194)^2)</f>
        <v>2.5796012171027565</v>
      </c>
      <c r="K194" t="e">
        <f t="shared" si="2"/>
        <v>#N/A</v>
      </c>
      <c r="L194">
        <f>IF(H194="Male",J194,NA())</f>
        <v>2.5796012171027565</v>
      </c>
    </row>
    <row r="195" spans="1:12" x14ac:dyDescent="0.35">
      <c r="A195">
        <v>64</v>
      </c>
      <c r="B195" s="16" t="s">
        <v>643</v>
      </c>
      <c r="C195" s="14" t="s">
        <v>647</v>
      </c>
      <c r="D195">
        <v>41.1</v>
      </c>
      <c r="E195">
        <v>18.2</v>
      </c>
      <c r="F195">
        <v>192</v>
      </c>
      <c r="G195">
        <v>4050</v>
      </c>
      <c r="H195" s="10" t="s">
        <v>645</v>
      </c>
      <c r="I195">
        <v>2008</v>
      </c>
      <c r="J195" s="15">
        <f>G195 / ((D195)^2)</f>
        <v>2.3975704619319091</v>
      </c>
      <c r="K195" t="e">
        <f t="shared" ref="K195:K258" si="3">IF(H195="Female",E195,NA())</f>
        <v>#N/A</v>
      </c>
      <c r="L195">
        <f>IF(H195="Male",J195,NA())</f>
        <v>2.3975704619319091</v>
      </c>
    </row>
    <row r="196" spans="1:12" x14ac:dyDescent="0.35">
      <c r="A196">
        <v>66</v>
      </c>
      <c r="B196" s="16" t="s">
        <v>643</v>
      </c>
      <c r="C196" s="14" t="s">
        <v>647</v>
      </c>
      <c r="D196">
        <v>41.6</v>
      </c>
      <c r="E196">
        <v>18</v>
      </c>
      <c r="F196">
        <v>192</v>
      </c>
      <c r="G196">
        <v>3950</v>
      </c>
      <c r="H196" s="10" t="s">
        <v>645</v>
      </c>
      <c r="I196">
        <v>2008</v>
      </c>
      <c r="J196" s="15">
        <f>G196 / ((D196)^2)</f>
        <v>2.2824981508875739</v>
      </c>
      <c r="K196" t="e">
        <f t="shared" si="3"/>
        <v>#N/A</v>
      </c>
      <c r="L196">
        <f>IF(H196="Male",J196,NA())</f>
        <v>2.2824981508875739</v>
      </c>
    </row>
    <row r="197" spans="1:12" x14ac:dyDescent="0.35">
      <c r="A197">
        <v>68</v>
      </c>
      <c r="B197" s="16" t="s">
        <v>643</v>
      </c>
      <c r="C197" s="14" t="s">
        <v>647</v>
      </c>
      <c r="D197">
        <v>41.1</v>
      </c>
      <c r="E197">
        <v>19.100000000000001</v>
      </c>
      <c r="F197">
        <v>188</v>
      </c>
      <c r="G197">
        <v>4100</v>
      </c>
      <c r="H197" s="10" t="s">
        <v>645</v>
      </c>
      <c r="I197">
        <v>2008</v>
      </c>
      <c r="J197" s="15">
        <f>G197 / ((D197)^2)</f>
        <v>2.4271700972644017</v>
      </c>
      <c r="K197" t="e">
        <f t="shared" si="3"/>
        <v>#N/A</v>
      </c>
      <c r="L197">
        <f>IF(H197="Male",J197,NA())</f>
        <v>2.4271700972644017</v>
      </c>
    </row>
    <row r="198" spans="1:12" x14ac:dyDescent="0.35">
      <c r="A198">
        <v>70</v>
      </c>
      <c r="B198" s="16" t="s">
        <v>643</v>
      </c>
      <c r="C198" s="14" t="s">
        <v>644</v>
      </c>
      <c r="D198">
        <v>41.8</v>
      </c>
      <c r="E198">
        <v>19.399999999999999</v>
      </c>
      <c r="F198">
        <v>198</v>
      </c>
      <c r="G198">
        <v>4450</v>
      </c>
      <c r="H198" s="10" t="s">
        <v>645</v>
      </c>
      <c r="I198">
        <v>2008</v>
      </c>
      <c r="J198" s="15">
        <f>G198 / ((D198)^2)</f>
        <v>2.5468739268789635</v>
      </c>
      <c r="K198" t="e">
        <f t="shared" si="3"/>
        <v>#N/A</v>
      </c>
      <c r="L198">
        <f>IF(H198="Male",J198,NA())</f>
        <v>2.5468739268789635</v>
      </c>
    </row>
    <row r="199" spans="1:12" x14ac:dyDescent="0.35">
      <c r="A199">
        <v>72</v>
      </c>
      <c r="B199" s="16" t="s">
        <v>643</v>
      </c>
      <c r="C199" s="14" t="s">
        <v>644</v>
      </c>
      <c r="D199">
        <v>39.700000000000003</v>
      </c>
      <c r="E199">
        <v>18.399999999999999</v>
      </c>
      <c r="F199">
        <v>190</v>
      </c>
      <c r="G199">
        <v>3900</v>
      </c>
      <c r="H199" s="10" t="s">
        <v>645</v>
      </c>
      <c r="I199">
        <v>2008</v>
      </c>
      <c r="J199" s="15">
        <f>G199 / ((D199)^2)</f>
        <v>2.4744779803183827</v>
      </c>
      <c r="K199" t="e">
        <f t="shared" si="3"/>
        <v>#N/A</v>
      </c>
      <c r="L199">
        <f>IF(H199="Male",J199,NA())</f>
        <v>2.4744779803183827</v>
      </c>
    </row>
    <row r="200" spans="1:12" x14ac:dyDescent="0.35">
      <c r="A200">
        <v>74</v>
      </c>
      <c r="B200" s="16" t="s">
        <v>643</v>
      </c>
      <c r="C200" s="14" t="s">
        <v>644</v>
      </c>
      <c r="D200">
        <v>45.8</v>
      </c>
      <c r="E200">
        <v>18.899999999999999</v>
      </c>
      <c r="F200">
        <v>197</v>
      </c>
      <c r="G200">
        <v>4150</v>
      </c>
      <c r="H200" s="10" t="s">
        <v>645</v>
      </c>
      <c r="I200">
        <v>2008</v>
      </c>
      <c r="J200" s="15">
        <f>G200 / ((D200)^2)</f>
        <v>1.9784138365019737</v>
      </c>
      <c r="K200" t="e">
        <f t="shared" si="3"/>
        <v>#N/A</v>
      </c>
      <c r="L200">
        <f>IF(H200="Male",J200,NA())</f>
        <v>1.9784138365019737</v>
      </c>
    </row>
    <row r="201" spans="1:12" x14ac:dyDescent="0.35">
      <c r="A201">
        <v>76</v>
      </c>
      <c r="B201" s="16" t="s">
        <v>643</v>
      </c>
      <c r="C201" s="14" t="s">
        <v>644</v>
      </c>
      <c r="D201">
        <v>42.8</v>
      </c>
      <c r="E201">
        <v>18.5</v>
      </c>
      <c r="F201">
        <v>195</v>
      </c>
      <c r="G201">
        <v>4250</v>
      </c>
      <c r="H201" s="10" t="s">
        <v>645</v>
      </c>
      <c r="I201">
        <v>2008</v>
      </c>
      <c r="J201" s="15">
        <f>G201 / ((D201)^2)</f>
        <v>2.3200716219757189</v>
      </c>
      <c r="K201" t="e">
        <f t="shared" si="3"/>
        <v>#N/A</v>
      </c>
      <c r="L201">
        <f>IF(H201="Male",J201,NA())</f>
        <v>2.3200716219757189</v>
      </c>
    </row>
    <row r="202" spans="1:12" x14ac:dyDescent="0.35">
      <c r="A202">
        <v>78</v>
      </c>
      <c r="B202" s="16" t="s">
        <v>643</v>
      </c>
      <c r="C202" s="14" t="s">
        <v>644</v>
      </c>
      <c r="D202">
        <v>37.200000000000003</v>
      </c>
      <c r="E202">
        <v>19.399999999999999</v>
      </c>
      <c r="F202">
        <v>184</v>
      </c>
      <c r="G202">
        <v>3900</v>
      </c>
      <c r="H202" s="10" t="s">
        <v>645</v>
      </c>
      <c r="I202">
        <v>2008</v>
      </c>
      <c r="J202" s="15">
        <f>G202 / ((D202)^2)</f>
        <v>2.8182448838015954</v>
      </c>
      <c r="K202" t="e">
        <f t="shared" si="3"/>
        <v>#N/A</v>
      </c>
      <c r="L202">
        <f>IF(H202="Male",J202,NA())</f>
        <v>2.8182448838015954</v>
      </c>
    </row>
    <row r="203" spans="1:12" x14ac:dyDescent="0.35">
      <c r="A203">
        <v>80</v>
      </c>
      <c r="B203" s="16" t="s">
        <v>643</v>
      </c>
      <c r="C203" s="14" t="s">
        <v>644</v>
      </c>
      <c r="D203">
        <v>42.1</v>
      </c>
      <c r="E203">
        <v>19.100000000000001</v>
      </c>
      <c r="F203">
        <v>195</v>
      </c>
      <c r="G203">
        <v>4000</v>
      </c>
      <c r="H203" s="10" t="s">
        <v>645</v>
      </c>
      <c r="I203">
        <v>2008</v>
      </c>
      <c r="J203" s="15">
        <f>G203 / ((D203)^2)</f>
        <v>2.2568141682793486</v>
      </c>
      <c r="K203" t="e">
        <f t="shared" si="3"/>
        <v>#N/A</v>
      </c>
      <c r="L203">
        <f>IF(H203="Male",J203,NA())</f>
        <v>2.2568141682793486</v>
      </c>
    </row>
    <row r="204" spans="1:12" x14ac:dyDescent="0.35">
      <c r="A204">
        <v>82</v>
      </c>
      <c r="B204" s="16" t="s">
        <v>643</v>
      </c>
      <c r="C204" s="14" t="s">
        <v>644</v>
      </c>
      <c r="D204">
        <v>42.9</v>
      </c>
      <c r="E204">
        <v>17.600000000000001</v>
      </c>
      <c r="F204">
        <v>196</v>
      </c>
      <c r="G204">
        <v>4700</v>
      </c>
      <c r="H204" s="10" t="s">
        <v>645</v>
      </c>
      <c r="I204">
        <v>2008</v>
      </c>
      <c r="J204" s="15">
        <f>G204 / ((D204)^2)</f>
        <v>2.5537787775550016</v>
      </c>
      <c r="K204" t="e">
        <f t="shared" si="3"/>
        <v>#N/A</v>
      </c>
      <c r="L204">
        <f>IF(H204="Male",J204,NA())</f>
        <v>2.5537787775550016</v>
      </c>
    </row>
    <row r="205" spans="1:12" x14ac:dyDescent="0.35">
      <c r="A205">
        <v>84</v>
      </c>
      <c r="B205" s="16" t="s">
        <v>643</v>
      </c>
      <c r="C205" s="14" t="s">
        <v>644</v>
      </c>
      <c r="D205">
        <v>35.1</v>
      </c>
      <c r="E205">
        <v>19.399999999999999</v>
      </c>
      <c r="F205">
        <v>193</v>
      </c>
      <c r="G205">
        <v>4200</v>
      </c>
      <c r="H205" s="10" t="s">
        <v>645</v>
      </c>
      <c r="I205">
        <v>2008</v>
      </c>
      <c r="J205" s="15">
        <f>G205 / ((D205)^2)</f>
        <v>3.4090632381230672</v>
      </c>
      <c r="K205" t="e">
        <f t="shared" si="3"/>
        <v>#N/A</v>
      </c>
      <c r="L205">
        <f>IF(H205="Male",J205,NA())</f>
        <v>3.4090632381230672</v>
      </c>
    </row>
    <row r="206" spans="1:12" x14ac:dyDescent="0.35">
      <c r="A206">
        <v>86</v>
      </c>
      <c r="B206" s="16" t="s">
        <v>643</v>
      </c>
      <c r="C206" s="14" t="s">
        <v>648</v>
      </c>
      <c r="D206">
        <v>41.3</v>
      </c>
      <c r="E206">
        <v>20.3</v>
      </c>
      <c r="F206">
        <v>194</v>
      </c>
      <c r="G206">
        <v>3550</v>
      </c>
      <c r="H206" s="10" t="s">
        <v>645</v>
      </c>
      <c r="I206">
        <v>2008</v>
      </c>
      <c r="J206" s="15">
        <f>G206 / ((D206)^2)</f>
        <v>2.0812691637988148</v>
      </c>
      <c r="K206" t="e">
        <f t="shared" si="3"/>
        <v>#N/A</v>
      </c>
      <c r="L206">
        <f>IF(H206="Male",J206,NA())</f>
        <v>2.0812691637988148</v>
      </c>
    </row>
    <row r="207" spans="1:12" x14ac:dyDescent="0.35">
      <c r="A207">
        <v>87</v>
      </c>
      <c r="B207" s="16" t="s">
        <v>643</v>
      </c>
      <c r="C207" s="14" t="s">
        <v>648</v>
      </c>
      <c r="D207">
        <v>36.299999999999997</v>
      </c>
      <c r="E207">
        <v>19.5</v>
      </c>
      <c r="F207">
        <v>190</v>
      </c>
      <c r="G207">
        <v>3800</v>
      </c>
      <c r="H207" s="10" t="s">
        <v>645</v>
      </c>
      <c r="I207">
        <v>2008</v>
      </c>
      <c r="J207" s="15">
        <f>G207 / ((D207)^2)</f>
        <v>2.8838345893191879</v>
      </c>
      <c r="K207" t="e">
        <f t="shared" si="3"/>
        <v>#N/A</v>
      </c>
      <c r="L207">
        <f>IF(H207="Male",J207,NA())</f>
        <v>2.8838345893191879</v>
      </c>
    </row>
    <row r="208" spans="1:12" x14ac:dyDescent="0.35">
      <c r="A208">
        <v>89</v>
      </c>
      <c r="B208" s="16" t="s">
        <v>643</v>
      </c>
      <c r="C208" s="14" t="s">
        <v>648</v>
      </c>
      <c r="D208">
        <v>38.299999999999997</v>
      </c>
      <c r="E208">
        <v>19.2</v>
      </c>
      <c r="F208">
        <v>189</v>
      </c>
      <c r="G208">
        <v>3950</v>
      </c>
      <c r="H208" s="10" t="s">
        <v>645</v>
      </c>
      <c r="I208">
        <v>2008</v>
      </c>
      <c r="J208" s="15">
        <f>G208 / ((D208)^2)</f>
        <v>2.6927717824785775</v>
      </c>
      <c r="K208" t="e">
        <f t="shared" si="3"/>
        <v>#N/A</v>
      </c>
      <c r="L208">
        <f>IF(H208="Male",J208,NA())</f>
        <v>2.6927717824785775</v>
      </c>
    </row>
    <row r="209" spans="1:12" x14ac:dyDescent="0.35">
      <c r="A209">
        <v>92</v>
      </c>
      <c r="B209" s="16" t="s">
        <v>643</v>
      </c>
      <c r="C209" s="14" t="s">
        <v>648</v>
      </c>
      <c r="D209">
        <v>41.1</v>
      </c>
      <c r="E209">
        <v>18.100000000000001</v>
      </c>
      <c r="F209">
        <v>205</v>
      </c>
      <c r="G209">
        <v>4300</v>
      </c>
      <c r="H209" s="10" t="s">
        <v>645</v>
      </c>
      <c r="I209">
        <v>2008</v>
      </c>
      <c r="J209" s="15">
        <f>G209 / ((D209)^2)</f>
        <v>2.5455686385943723</v>
      </c>
      <c r="K209" t="e">
        <f t="shared" si="3"/>
        <v>#N/A</v>
      </c>
      <c r="L209">
        <f>IF(H209="Male",J209,NA())</f>
        <v>2.5455686385943723</v>
      </c>
    </row>
    <row r="210" spans="1:12" x14ac:dyDescent="0.35">
      <c r="A210">
        <v>94</v>
      </c>
      <c r="B210" s="16" t="s">
        <v>643</v>
      </c>
      <c r="C210" s="14" t="s">
        <v>648</v>
      </c>
      <c r="D210">
        <v>39.6</v>
      </c>
      <c r="E210">
        <v>18.100000000000001</v>
      </c>
      <c r="F210">
        <v>186</v>
      </c>
      <c r="G210">
        <v>4450</v>
      </c>
      <c r="H210" s="10" t="s">
        <v>645</v>
      </c>
      <c r="I210">
        <v>2008</v>
      </c>
      <c r="J210" s="15">
        <f>G210 / ((D210)^2)</f>
        <v>2.8377206407509434</v>
      </c>
      <c r="K210" t="e">
        <f t="shared" si="3"/>
        <v>#N/A</v>
      </c>
      <c r="L210">
        <f>IF(H210="Male",J210,NA())</f>
        <v>2.8377206407509434</v>
      </c>
    </row>
    <row r="211" spans="1:12" x14ac:dyDescent="0.35">
      <c r="A211">
        <v>96</v>
      </c>
      <c r="B211" s="16" t="s">
        <v>643</v>
      </c>
      <c r="C211" s="14" t="s">
        <v>648</v>
      </c>
      <c r="D211">
        <v>40.799999999999997</v>
      </c>
      <c r="E211">
        <v>18.899999999999999</v>
      </c>
      <c r="F211">
        <v>208</v>
      </c>
      <c r="G211">
        <v>4300</v>
      </c>
      <c r="H211" s="10" t="s">
        <v>645</v>
      </c>
      <c r="I211">
        <v>2008</v>
      </c>
      <c r="J211" s="15">
        <f>G211 / ((D211)^2)</f>
        <v>2.583141099577086</v>
      </c>
      <c r="K211" t="e">
        <f t="shared" si="3"/>
        <v>#N/A</v>
      </c>
      <c r="L211">
        <f>IF(H211="Male",J211,NA())</f>
        <v>2.583141099577086</v>
      </c>
    </row>
    <row r="212" spans="1:12" x14ac:dyDescent="0.35">
      <c r="A212">
        <v>98</v>
      </c>
      <c r="B212" s="16" t="s">
        <v>643</v>
      </c>
      <c r="C212" s="14" t="s">
        <v>648</v>
      </c>
      <c r="D212">
        <v>40.299999999999997</v>
      </c>
      <c r="E212">
        <v>18.5</v>
      </c>
      <c r="F212">
        <v>196</v>
      </c>
      <c r="G212">
        <v>4350</v>
      </c>
      <c r="H212" s="10" t="s">
        <v>645</v>
      </c>
      <c r="I212">
        <v>2008</v>
      </c>
      <c r="J212" s="15">
        <f>G212 / ((D212)^2)</f>
        <v>2.6784229937996051</v>
      </c>
      <c r="K212" t="e">
        <f t="shared" si="3"/>
        <v>#N/A</v>
      </c>
      <c r="L212">
        <f>IF(H212="Male",J212,NA())</f>
        <v>2.6784229937996051</v>
      </c>
    </row>
    <row r="213" spans="1:12" x14ac:dyDescent="0.35">
      <c r="A213">
        <v>100</v>
      </c>
      <c r="B213" s="16" t="s">
        <v>643</v>
      </c>
      <c r="C213" s="14" t="s">
        <v>648</v>
      </c>
      <c r="D213">
        <v>43.2</v>
      </c>
      <c r="E213">
        <v>18.5</v>
      </c>
      <c r="F213">
        <v>192</v>
      </c>
      <c r="G213">
        <v>4100</v>
      </c>
      <c r="H213" s="10" t="s">
        <v>645</v>
      </c>
      <c r="I213">
        <v>2008</v>
      </c>
      <c r="J213" s="15">
        <f>G213 / ((D213)^2)</f>
        <v>2.1969307270233194</v>
      </c>
      <c r="K213" t="e">
        <f t="shared" si="3"/>
        <v>#N/A</v>
      </c>
      <c r="L213">
        <f>IF(H213="Male",J213,NA())</f>
        <v>2.1969307270233194</v>
      </c>
    </row>
    <row r="214" spans="1:12" x14ac:dyDescent="0.35">
      <c r="A214">
        <v>102</v>
      </c>
      <c r="B214" s="16" t="s">
        <v>643</v>
      </c>
      <c r="C214" s="14" t="s">
        <v>647</v>
      </c>
      <c r="D214">
        <v>41</v>
      </c>
      <c r="E214">
        <v>20</v>
      </c>
      <c r="F214">
        <v>203</v>
      </c>
      <c r="G214">
        <v>4725</v>
      </c>
      <c r="H214" s="10" t="s">
        <v>645</v>
      </c>
      <c r="I214">
        <v>2009</v>
      </c>
      <c r="J214" s="15">
        <f>G214 / ((D214)^2)</f>
        <v>2.8108268887566923</v>
      </c>
      <c r="K214" t="e">
        <f t="shared" si="3"/>
        <v>#N/A</v>
      </c>
      <c r="L214">
        <f>IF(H214="Male",J214,NA())</f>
        <v>2.8108268887566923</v>
      </c>
    </row>
    <row r="215" spans="1:12" x14ac:dyDescent="0.35">
      <c r="A215">
        <v>104</v>
      </c>
      <c r="B215" s="16" t="s">
        <v>643</v>
      </c>
      <c r="C215" s="14" t="s">
        <v>647</v>
      </c>
      <c r="D215">
        <v>37.799999999999997</v>
      </c>
      <c r="E215">
        <v>20</v>
      </c>
      <c r="F215">
        <v>190</v>
      </c>
      <c r="G215">
        <v>4250</v>
      </c>
      <c r="H215" s="10" t="s">
        <v>645</v>
      </c>
      <c r="I215">
        <v>2009</v>
      </c>
      <c r="J215" s="15">
        <f>G215 / ((D215)^2)</f>
        <v>2.9744408051286366</v>
      </c>
      <c r="K215" t="e">
        <f t="shared" si="3"/>
        <v>#N/A</v>
      </c>
      <c r="L215">
        <f>IF(H215="Male",J215,NA())</f>
        <v>2.9744408051286366</v>
      </c>
    </row>
    <row r="216" spans="1:12" x14ac:dyDescent="0.35">
      <c r="A216">
        <v>106</v>
      </c>
      <c r="B216" s="16" t="s">
        <v>643</v>
      </c>
      <c r="C216" s="14" t="s">
        <v>647</v>
      </c>
      <c r="D216">
        <v>39.700000000000003</v>
      </c>
      <c r="E216">
        <v>18.899999999999999</v>
      </c>
      <c r="F216">
        <v>184</v>
      </c>
      <c r="G216">
        <v>3550</v>
      </c>
      <c r="H216" s="10" t="s">
        <v>645</v>
      </c>
      <c r="I216">
        <v>2009</v>
      </c>
      <c r="J216" s="15">
        <f>G216 / ((D216)^2)</f>
        <v>2.2524094436231432</v>
      </c>
      <c r="K216" t="e">
        <f t="shared" si="3"/>
        <v>#N/A</v>
      </c>
      <c r="L216">
        <f>IF(H216="Male",J216,NA())</f>
        <v>2.2524094436231432</v>
      </c>
    </row>
    <row r="217" spans="1:12" x14ac:dyDescent="0.35">
      <c r="A217">
        <v>108</v>
      </c>
      <c r="B217" s="16" t="s">
        <v>643</v>
      </c>
      <c r="C217" s="14" t="s">
        <v>647</v>
      </c>
      <c r="D217">
        <v>38.200000000000003</v>
      </c>
      <c r="E217">
        <v>20</v>
      </c>
      <c r="F217">
        <v>190</v>
      </c>
      <c r="G217">
        <v>3900</v>
      </c>
      <c r="H217" s="10" t="s">
        <v>645</v>
      </c>
      <c r="I217">
        <v>2009</v>
      </c>
      <c r="J217" s="15">
        <f>G217 / ((D217)^2)</f>
        <v>2.6726241056988567</v>
      </c>
      <c r="K217" t="e">
        <f t="shared" si="3"/>
        <v>#N/A</v>
      </c>
      <c r="L217">
        <f>IF(H217="Male",J217,NA())</f>
        <v>2.6726241056988567</v>
      </c>
    </row>
    <row r="218" spans="1:12" x14ac:dyDescent="0.35">
      <c r="A218">
        <v>110</v>
      </c>
      <c r="B218" s="16" t="s">
        <v>643</v>
      </c>
      <c r="C218" s="14" t="s">
        <v>647</v>
      </c>
      <c r="D218">
        <v>43.2</v>
      </c>
      <c r="E218">
        <v>19</v>
      </c>
      <c r="F218">
        <v>197</v>
      </c>
      <c r="G218">
        <v>4775</v>
      </c>
      <c r="H218" s="10" t="s">
        <v>645</v>
      </c>
      <c r="I218">
        <v>2009</v>
      </c>
      <c r="J218" s="15">
        <f>G218 / ((D218)^2)</f>
        <v>2.5586205418381343</v>
      </c>
      <c r="K218" t="e">
        <f t="shared" si="3"/>
        <v>#N/A</v>
      </c>
      <c r="L218">
        <f>IF(H218="Male",J218,NA())</f>
        <v>2.5586205418381343</v>
      </c>
    </row>
    <row r="219" spans="1:12" x14ac:dyDescent="0.35">
      <c r="A219">
        <v>112</v>
      </c>
      <c r="B219" s="16" t="s">
        <v>643</v>
      </c>
      <c r="C219" s="14" t="s">
        <v>647</v>
      </c>
      <c r="D219">
        <v>45.6</v>
      </c>
      <c r="E219">
        <v>20.3</v>
      </c>
      <c r="F219">
        <v>191</v>
      </c>
      <c r="G219">
        <v>4600</v>
      </c>
      <c r="H219" s="10" t="s">
        <v>645</v>
      </c>
      <c r="I219">
        <v>2009</v>
      </c>
      <c r="J219" s="15">
        <f>G219 / ((D219)^2)</f>
        <v>2.2122191443521082</v>
      </c>
      <c r="K219" t="e">
        <f t="shared" si="3"/>
        <v>#N/A</v>
      </c>
      <c r="L219">
        <f>IF(H219="Male",J219,NA())</f>
        <v>2.2122191443521082</v>
      </c>
    </row>
    <row r="220" spans="1:12" x14ac:dyDescent="0.35">
      <c r="A220">
        <v>114</v>
      </c>
      <c r="B220" s="16" t="s">
        <v>643</v>
      </c>
      <c r="C220" s="14" t="s">
        <v>647</v>
      </c>
      <c r="D220">
        <v>42.2</v>
      </c>
      <c r="E220">
        <v>19.5</v>
      </c>
      <c r="F220">
        <v>197</v>
      </c>
      <c r="G220">
        <v>4275</v>
      </c>
      <c r="H220" s="10" t="s">
        <v>645</v>
      </c>
      <c r="I220">
        <v>2009</v>
      </c>
      <c r="J220" s="15">
        <f>G220 / ((D220)^2)</f>
        <v>2.4005525482356638</v>
      </c>
      <c r="K220" t="e">
        <f t="shared" si="3"/>
        <v>#N/A</v>
      </c>
      <c r="L220">
        <f>IF(H220="Male",J220,NA())</f>
        <v>2.4005525482356638</v>
      </c>
    </row>
    <row r="221" spans="1:12" x14ac:dyDescent="0.35">
      <c r="A221">
        <v>116</v>
      </c>
      <c r="B221" s="16" t="s">
        <v>643</v>
      </c>
      <c r="C221" s="14" t="s">
        <v>647</v>
      </c>
      <c r="D221">
        <v>42.7</v>
      </c>
      <c r="E221">
        <v>18.3</v>
      </c>
      <c r="F221">
        <v>196</v>
      </c>
      <c r="G221">
        <v>4075</v>
      </c>
      <c r="H221" s="10" t="s">
        <v>645</v>
      </c>
      <c r="I221">
        <v>2009</v>
      </c>
      <c r="J221" s="15">
        <f>G221 / ((D221)^2)</f>
        <v>2.2349708493986142</v>
      </c>
      <c r="K221" t="e">
        <f t="shared" si="3"/>
        <v>#N/A</v>
      </c>
      <c r="L221">
        <f>IF(H221="Male",J221,NA())</f>
        <v>2.2349708493986142</v>
      </c>
    </row>
    <row r="222" spans="1:12" x14ac:dyDescent="0.35">
      <c r="A222">
        <v>118</v>
      </c>
      <c r="B222" s="16" t="s">
        <v>643</v>
      </c>
      <c r="C222" s="14" t="s">
        <v>644</v>
      </c>
      <c r="D222">
        <v>37.299999999999997</v>
      </c>
      <c r="E222">
        <v>20.5</v>
      </c>
      <c r="F222">
        <v>199</v>
      </c>
      <c r="G222">
        <v>3775</v>
      </c>
      <c r="H222" s="10" t="s">
        <v>645</v>
      </c>
      <c r="I222">
        <v>2009</v>
      </c>
      <c r="J222" s="15">
        <f>G222 / ((D222)^2)</f>
        <v>2.7133092310014453</v>
      </c>
      <c r="K222" t="e">
        <f t="shared" si="3"/>
        <v>#N/A</v>
      </c>
      <c r="L222">
        <f>IF(H222="Male",J222,NA())</f>
        <v>2.7133092310014453</v>
      </c>
    </row>
    <row r="223" spans="1:12" x14ac:dyDescent="0.35">
      <c r="A223">
        <v>120</v>
      </c>
      <c r="B223" s="16" t="s">
        <v>643</v>
      </c>
      <c r="C223" s="14" t="s">
        <v>644</v>
      </c>
      <c r="D223">
        <v>41.1</v>
      </c>
      <c r="E223">
        <v>18.600000000000001</v>
      </c>
      <c r="F223">
        <v>189</v>
      </c>
      <c r="G223">
        <v>3325</v>
      </c>
      <c r="H223" s="10" t="s">
        <v>645</v>
      </c>
      <c r="I223">
        <v>2009</v>
      </c>
      <c r="J223" s="15">
        <f>G223 / ((D223)^2)</f>
        <v>1.9683757496107648</v>
      </c>
      <c r="K223" t="e">
        <f t="shared" si="3"/>
        <v>#N/A</v>
      </c>
      <c r="L223">
        <f>IF(H223="Male",J223,NA())</f>
        <v>1.9683757496107648</v>
      </c>
    </row>
    <row r="224" spans="1:12" x14ac:dyDescent="0.35">
      <c r="A224">
        <v>122</v>
      </c>
      <c r="B224" s="16" t="s">
        <v>643</v>
      </c>
      <c r="C224" s="14" t="s">
        <v>644</v>
      </c>
      <c r="D224">
        <v>37.700000000000003</v>
      </c>
      <c r="E224">
        <v>19.8</v>
      </c>
      <c r="F224">
        <v>198</v>
      </c>
      <c r="G224">
        <v>3500</v>
      </c>
      <c r="H224" s="10" t="s">
        <v>645</v>
      </c>
      <c r="I224">
        <v>2009</v>
      </c>
      <c r="J224" s="15">
        <f>G224 / ((D224)^2)</f>
        <v>2.4625516256358657</v>
      </c>
      <c r="K224" t="e">
        <f t="shared" si="3"/>
        <v>#N/A</v>
      </c>
      <c r="L224">
        <f>IF(H224="Male",J224,NA())</f>
        <v>2.4625516256358657</v>
      </c>
    </row>
    <row r="225" spans="1:12" x14ac:dyDescent="0.35">
      <c r="A225">
        <v>124</v>
      </c>
      <c r="B225" s="16" t="s">
        <v>643</v>
      </c>
      <c r="C225" s="14" t="s">
        <v>644</v>
      </c>
      <c r="D225">
        <v>41.4</v>
      </c>
      <c r="E225">
        <v>18.5</v>
      </c>
      <c r="F225">
        <v>202</v>
      </c>
      <c r="G225">
        <v>3875</v>
      </c>
      <c r="H225" s="10" t="s">
        <v>645</v>
      </c>
      <c r="I225">
        <v>2009</v>
      </c>
      <c r="J225" s="15">
        <f>G225 / ((D225)^2)</f>
        <v>2.2608462274498824</v>
      </c>
      <c r="K225" t="e">
        <f t="shared" si="3"/>
        <v>#N/A</v>
      </c>
      <c r="L225">
        <f>IF(H225="Male",J225,NA())</f>
        <v>2.2608462274498824</v>
      </c>
    </row>
    <row r="226" spans="1:12" x14ac:dyDescent="0.35">
      <c r="A226">
        <v>126</v>
      </c>
      <c r="B226" s="16" t="s">
        <v>643</v>
      </c>
      <c r="C226" s="14" t="s">
        <v>644</v>
      </c>
      <c r="D226">
        <v>40.6</v>
      </c>
      <c r="E226">
        <v>19</v>
      </c>
      <c r="F226">
        <v>199</v>
      </c>
      <c r="G226">
        <v>4000</v>
      </c>
      <c r="H226" s="10" t="s">
        <v>645</v>
      </c>
      <c r="I226">
        <v>2009</v>
      </c>
      <c r="J226" s="15">
        <f>G226 / ((D226)^2)</f>
        <v>2.4266543716178504</v>
      </c>
      <c r="K226" t="e">
        <f t="shared" si="3"/>
        <v>#N/A</v>
      </c>
      <c r="L226">
        <f>IF(H226="Male",J226,NA())</f>
        <v>2.4266543716178504</v>
      </c>
    </row>
    <row r="227" spans="1:12" x14ac:dyDescent="0.35">
      <c r="A227">
        <v>128</v>
      </c>
      <c r="B227" s="16" t="s">
        <v>643</v>
      </c>
      <c r="C227" s="14" t="s">
        <v>644</v>
      </c>
      <c r="D227">
        <v>41.5</v>
      </c>
      <c r="E227">
        <v>18.3</v>
      </c>
      <c r="F227">
        <v>195</v>
      </c>
      <c r="G227">
        <v>4300</v>
      </c>
      <c r="H227" s="10" t="s">
        <v>645</v>
      </c>
      <c r="I227">
        <v>2009</v>
      </c>
      <c r="J227" s="15">
        <f>G227 / ((D227)^2)</f>
        <v>2.496733923646393</v>
      </c>
      <c r="K227" t="e">
        <f t="shared" si="3"/>
        <v>#N/A</v>
      </c>
      <c r="L227">
        <f>IF(H227="Male",J227,NA())</f>
        <v>2.496733923646393</v>
      </c>
    </row>
    <row r="228" spans="1:12" x14ac:dyDescent="0.35">
      <c r="A228">
        <v>130</v>
      </c>
      <c r="B228" s="16" t="s">
        <v>643</v>
      </c>
      <c r="C228" s="14" t="s">
        <v>644</v>
      </c>
      <c r="D228">
        <v>44.1</v>
      </c>
      <c r="E228">
        <v>18</v>
      </c>
      <c r="F228">
        <v>210</v>
      </c>
      <c r="G228">
        <v>4000</v>
      </c>
      <c r="H228" s="10" t="s">
        <v>645</v>
      </c>
      <c r="I228">
        <v>2009</v>
      </c>
      <c r="J228" s="15">
        <f>G228 / ((D228)^2)</f>
        <v>2.0567561869797046</v>
      </c>
      <c r="K228" t="e">
        <f t="shared" si="3"/>
        <v>#N/A</v>
      </c>
      <c r="L228">
        <f>IF(H228="Male",J228,NA())</f>
        <v>2.0567561869797046</v>
      </c>
    </row>
    <row r="229" spans="1:12" x14ac:dyDescent="0.35">
      <c r="A229">
        <v>132</v>
      </c>
      <c r="B229" s="16" t="s">
        <v>643</v>
      </c>
      <c r="C229" s="14" t="s">
        <v>644</v>
      </c>
      <c r="D229">
        <v>43.1</v>
      </c>
      <c r="E229">
        <v>19.2</v>
      </c>
      <c r="F229">
        <v>197</v>
      </c>
      <c r="G229">
        <v>3500</v>
      </c>
      <c r="H229" s="10" t="s">
        <v>645</v>
      </c>
      <c r="I229">
        <v>2009</v>
      </c>
      <c r="J229" s="15">
        <f>G229 / ((D229)^2)</f>
        <v>1.8841414505735863</v>
      </c>
      <c r="K229" t="e">
        <f t="shared" si="3"/>
        <v>#N/A</v>
      </c>
      <c r="L229">
        <f>IF(H229="Male",J229,NA())</f>
        <v>1.8841414505735863</v>
      </c>
    </row>
    <row r="230" spans="1:12" x14ac:dyDescent="0.35">
      <c r="A230">
        <v>134</v>
      </c>
      <c r="B230" s="16" t="s">
        <v>643</v>
      </c>
      <c r="C230" s="14" t="s">
        <v>648</v>
      </c>
      <c r="D230">
        <v>37.5</v>
      </c>
      <c r="E230">
        <v>18.5</v>
      </c>
      <c r="F230">
        <v>199</v>
      </c>
      <c r="G230">
        <v>4475</v>
      </c>
      <c r="H230" s="10" t="s">
        <v>645</v>
      </c>
      <c r="I230">
        <v>2009</v>
      </c>
      <c r="J230" s="15">
        <f>G230 / ((D230)^2)</f>
        <v>3.1822222222222223</v>
      </c>
      <c r="K230" t="e">
        <f t="shared" si="3"/>
        <v>#N/A</v>
      </c>
      <c r="L230">
        <f>IF(H230="Male",J230,NA())</f>
        <v>3.1822222222222223</v>
      </c>
    </row>
    <row r="231" spans="1:12" x14ac:dyDescent="0.35">
      <c r="A231">
        <v>136</v>
      </c>
      <c r="B231" s="16" t="s">
        <v>643</v>
      </c>
      <c r="C231" s="14" t="s">
        <v>648</v>
      </c>
      <c r="D231">
        <v>41.1</v>
      </c>
      <c r="E231">
        <v>17.5</v>
      </c>
      <c r="F231">
        <v>190</v>
      </c>
      <c r="G231">
        <v>3900</v>
      </c>
      <c r="H231" s="10" t="s">
        <v>645</v>
      </c>
      <c r="I231">
        <v>2009</v>
      </c>
      <c r="J231" s="15">
        <f>G231 / ((D231)^2)</f>
        <v>2.3087715559344306</v>
      </c>
      <c r="K231" t="e">
        <f t="shared" si="3"/>
        <v>#N/A</v>
      </c>
      <c r="L231">
        <f>IF(H231="Male",J231,NA())</f>
        <v>2.3087715559344306</v>
      </c>
    </row>
    <row r="232" spans="1:12" x14ac:dyDescent="0.35">
      <c r="A232">
        <v>138</v>
      </c>
      <c r="B232" s="16" t="s">
        <v>643</v>
      </c>
      <c r="C232" s="14" t="s">
        <v>648</v>
      </c>
      <c r="D232">
        <v>40.200000000000003</v>
      </c>
      <c r="E232">
        <v>20.100000000000001</v>
      </c>
      <c r="F232">
        <v>200</v>
      </c>
      <c r="G232">
        <v>3975</v>
      </c>
      <c r="H232" s="10" t="s">
        <v>645</v>
      </c>
      <c r="I232">
        <v>2009</v>
      </c>
      <c r="J232" s="15">
        <f>G232 / ((D232)^2)</f>
        <v>2.4597163436548599</v>
      </c>
      <c r="K232" t="e">
        <f t="shared" si="3"/>
        <v>#N/A</v>
      </c>
      <c r="L232">
        <f>IF(H232="Male",J232,NA())</f>
        <v>2.4597163436548599</v>
      </c>
    </row>
    <row r="233" spans="1:12" x14ac:dyDescent="0.35">
      <c r="A233">
        <v>140</v>
      </c>
      <c r="B233" s="16" t="s">
        <v>643</v>
      </c>
      <c r="C233" s="14" t="s">
        <v>648</v>
      </c>
      <c r="D233">
        <v>39.700000000000003</v>
      </c>
      <c r="E233">
        <v>17.899999999999999</v>
      </c>
      <c r="F233">
        <v>193</v>
      </c>
      <c r="G233">
        <v>4250</v>
      </c>
      <c r="H233" s="10" t="s">
        <v>645</v>
      </c>
      <c r="I233">
        <v>2009</v>
      </c>
      <c r="J233" s="15">
        <f>G233 / ((D233)^2)</f>
        <v>2.6965465170136222</v>
      </c>
      <c r="K233" t="e">
        <f t="shared" si="3"/>
        <v>#N/A</v>
      </c>
      <c r="L233">
        <f>IF(H233="Male",J233,NA())</f>
        <v>2.6965465170136222</v>
      </c>
    </row>
    <row r="234" spans="1:12" x14ac:dyDescent="0.35">
      <c r="A234">
        <v>142</v>
      </c>
      <c r="B234" s="16" t="s">
        <v>643</v>
      </c>
      <c r="C234" s="14" t="s">
        <v>648</v>
      </c>
      <c r="D234">
        <v>40.6</v>
      </c>
      <c r="E234">
        <v>17.2</v>
      </c>
      <c r="F234">
        <v>187</v>
      </c>
      <c r="G234">
        <v>3475</v>
      </c>
      <c r="H234" s="10" t="s">
        <v>645</v>
      </c>
      <c r="I234">
        <v>2009</v>
      </c>
      <c r="J234" s="15">
        <f>G234 / ((D234)^2)</f>
        <v>2.1081559853430076</v>
      </c>
      <c r="K234" t="e">
        <f t="shared" si="3"/>
        <v>#N/A</v>
      </c>
      <c r="L234">
        <f>IF(H234="Male",J234,NA())</f>
        <v>2.1081559853430076</v>
      </c>
    </row>
    <row r="235" spans="1:12" x14ac:dyDescent="0.35">
      <c r="A235">
        <v>144</v>
      </c>
      <c r="B235" s="16" t="s">
        <v>643</v>
      </c>
      <c r="C235" s="14" t="s">
        <v>648</v>
      </c>
      <c r="D235">
        <v>40.700000000000003</v>
      </c>
      <c r="E235">
        <v>17</v>
      </c>
      <c r="F235">
        <v>190</v>
      </c>
      <c r="G235">
        <v>3725</v>
      </c>
      <c r="H235" s="10" t="s">
        <v>645</v>
      </c>
      <c r="I235">
        <v>2009</v>
      </c>
      <c r="J235" s="15">
        <f>G235 / ((D235)^2)</f>
        <v>2.2487307499592508</v>
      </c>
      <c r="K235" t="e">
        <f t="shared" si="3"/>
        <v>#N/A</v>
      </c>
      <c r="L235">
        <f>IF(H235="Male",J235,NA())</f>
        <v>2.2487307499592508</v>
      </c>
    </row>
    <row r="236" spans="1:12" x14ac:dyDescent="0.35">
      <c r="A236">
        <v>146</v>
      </c>
      <c r="B236" s="16" t="s">
        <v>643</v>
      </c>
      <c r="C236" s="14" t="s">
        <v>648</v>
      </c>
      <c r="D236">
        <v>39</v>
      </c>
      <c r="E236">
        <v>18.7</v>
      </c>
      <c r="F236">
        <v>185</v>
      </c>
      <c r="G236">
        <v>3650</v>
      </c>
      <c r="H236" s="10" t="s">
        <v>645</v>
      </c>
      <c r="I236">
        <v>2009</v>
      </c>
      <c r="J236" s="15">
        <f>G236 / ((D236)^2)</f>
        <v>2.3997370151216306</v>
      </c>
      <c r="K236" t="e">
        <f t="shared" si="3"/>
        <v>#N/A</v>
      </c>
      <c r="L236">
        <f>IF(H236="Male",J236,NA())</f>
        <v>2.3997370151216306</v>
      </c>
    </row>
    <row r="237" spans="1:12" x14ac:dyDescent="0.35">
      <c r="A237">
        <v>147</v>
      </c>
      <c r="B237" s="16" t="s">
        <v>643</v>
      </c>
      <c r="C237" s="14" t="s">
        <v>648</v>
      </c>
      <c r="D237">
        <v>39.200000000000003</v>
      </c>
      <c r="E237">
        <v>18.600000000000001</v>
      </c>
      <c r="F237">
        <v>190</v>
      </c>
      <c r="G237">
        <v>4250</v>
      </c>
      <c r="H237" s="10" t="s">
        <v>645</v>
      </c>
      <c r="I237">
        <v>2009</v>
      </c>
      <c r="J237" s="15">
        <f>G237 / ((D237)^2)</f>
        <v>2.7657746772178253</v>
      </c>
      <c r="K237" t="e">
        <f t="shared" si="3"/>
        <v>#N/A</v>
      </c>
      <c r="L237">
        <f>IF(H237="Male",J237,NA())</f>
        <v>2.7657746772178253</v>
      </c>
    </row>
    <row r="238" spans="1:12" x14ac:dyDescent="0.35">
      <c r="A238">
        <v>150</v>
      </c>
      <c r="B238" s="16" t="s">
        <v>643</v>
      </c>
      <c r="C238" s="14" t="s">
        <v>648</v>
      </c>
      <c r="D238">
        <v>37.799999999999997</v>
      </c>
      <c r="E238">
        <v>18.100000000000001</v>
      </c>
      <c r="F238">
        <v>193</v>
      </c>
      <c r="G238">
        <v>3750</v>
      </c>
      <c r="H238" s="10" t="s">
        <v>645</v>
      </c>
      <c r="I238">
        <v>2009</v>
      </c>
      <c r="J238" s="15">
        <f>G238 / ((D238)^2)</f>
        <v>2.6245065927605618</v>
      </c>
      <c r="K238" t="e">
        <f t="shared" si="3"/>
        <v>#N/A</v>
      </c>
      <c r="L238">
        <f>IF(H238="Male",J238,NA())</f>
        <v>2.6245065927605618</v>
      </c>
    </row>
    <row r="239" spans="1:12" x14ac:dyDescent="0.35">
      <c r="A239">
        <v>152</v>
      </c>
      <c r="B239" s="16" t="s">
        <v>643</v>
      </c>
      <c r="C239" s="14" t="s">
        <v>648</v>
      </c>
      <c r="D239">
        <v>41.5</v>
      </c>
      <c r="E239">
        <v>18.5</v>
      </c>
      <c r="F239">
        <v>201</v>
      </c>
      <c r="G239">
        <v>4000</v>
      </c>
      <c r="H239" s="10" t="s">
        <v>645</v>
      </c>
      <c r="I239">
        <v>2009</v>
      </c>
      <c r="J239" s="15">
        <f>G239 / ((D239)^2)</f>
        <v>2.3225431847873423</v>
      </c>
      <c r="K239" t="e">
        <f t="shared" si="3"/>
        <v>#N/A</v>
      </c>
      <c r="L239">
        <f>IF(H239="Male",J239,NA())</f>
        <v>2.3225431847873423</v>
      </c>
    </row>
    <row r="240" spans="1:12" x14ac:dyDescent="0.35">
      <c r="A240">
        <v>154</v>
      </c>
      <c r="B240" s="16" t="s">
        <v>649</v>
      </c>
      <c r="C240" s="14" t="s">
        <v>647</v>
      </c>
      <c r="D240">
        <v>50</v>
      </c>
      <c r="E240">
        <v>16.3</v>
      </c>
      <c r="F240">
        <v>230</v>
      </c>
      <c r="G240">
        <v>5700</v>
      </c>
      <c r="H240" s="10" t="s">
        <v>645</v>
      </c>
      <c r="I240">
        <v>2007</v>
      </c>
      <c r="J240" s="15">
        <f>G240 / ((D240)^2)</f>
        <v>2.2799999999999998</v>
      </c>
      <c r="K240" t="e">
        <f t="shared" si="3"/>
        <v>#N/A</v>
      </c>
      <c r="L240">
        <f>IF(H240="Male",J240,NA())</f>
        <v>2.2799999999999998</v>
      </c>
    </row>
    <row r="241" spans="1:12" x14ac:dyDescent="0.35">
      <c r="A241">
        <v>156</v>
      </c>
      <c r="B241" s="16" t="s">
        <v>649</v>
      </c>
      <c r="C241" s="14" t="s">
        <v>647</v>
      </c>
      <c r="D241">
        <v>50</v>
      </c>
      <c r="E241">
        <v>15.2</v>
      </c>
      <c r="F241">
        <v>218</v>
      </c>
      <c r="G241">
        <v>5700</v>
      </c>
      <c r="H241" s="10" t="s">
        <v>645</v>
      </c>
      <c r="I241">
        <v>2007</v>
      </c>
      <c r="J241" s="15">
        <f>G241 / ((D241)^2)</f>
        <v>2.2799999999999998</v>
      </c>
      <c r="K241" t="e">
        <f t="shared" si="3"/>
        <v>#N/A</v>
      </c>
      <c r="L241">
        <f>IF(H241="Male",J241,NA())</f>
        <v>2.2799999999999998</v>
      </c>
    </row>
    <row r="242" spans="1:12" x14ac:dyDescent="0.35">
      <c r="A242">
        <v>157</v>
      </c>
      <c r="B242" s="16" t="s">
        <v>649</v>
      </c>
      <c r="C242" s="14" t="s">
        <v>647</v>
      </c>
      <c r="D242">
        <v>47.6</v>
      </c>
      <c r="E242">
        <v>14.5</v>
      </c>
      <c r="F242">
        <v>215</v>
      </c>
      <c r="G242">
        <v>5400</v>
      </c>
      <c r="H242" s="10" t="s">
        <v>645</v>
      </c>
      <c r="I242">
        <v>2007</v>
      </c>
      <c r="J242" s="15">
        <f>G242 / ((D242)^2)</f>
        <v>2.3833062636819431</v>
      </c>
      <c r="K242" t="e">
        <f t="shared" si="3"/>
        <v>#N/A</v>
      </c>
      <c r="L242">
        <f>IF(H242="Male",J242,NA())</f>
        <v>2.3833062636819431</v>
      </c>
    </row>
    <row r="243" spans="1:12" x14ac:dyDescent="0.35">
      <c r="A243">
        <v>160</v>
      </c>
      <c r="B243" s="16" t="s">
        <v>649</v>
      </c>
      <c r="C243" s="14" t="s">
        <v>647</v>
      </c>
      <c r="D243">
        <v>46.7</v>
      </c>
      <c r="E243">
        <v>15.3</v>
      </c>
      <c r="F243">
        <v>219</v>
      </c>
      <c r="G243">
        <v>5200</v>
      </c>
      <c r="H243" s="10" t="s">
        <v>645</v>
      </c>
      <c r="I243">
        <v>2007</v>
      </c>
      <c r="J243" s="15">
        <f>G243 / ((D243)^2)</f>
        <v>2.3843476745732244</v>
      </c>
      <c r="K243" t="e">
        <f t="shared" si="3"/>
        <v>#N/A</v>
      </c>
      <c r="L243">
        <f>IF(H243="Male",J243,NA())</f>
        <v>2.3843476745732244</v>
      </c>
    </row>
    <row r="244" spans="1:12" x14ac:dyDescent="0.35">
      <c r="A244">
        <v>162</v>
      </c>
      <c r="B244" s="16" t="s">
        <v>649</v>
      </c>
      <c r="C244" s="14" t="s">
        <v>647</v>
      </c>
      <c r="D244">
        <v>46.8</v>
      </c>
      <c r="E244">
        <v>15.4</v>
      </c>
      <c r="F244">
        <v>215</v>
      </c>
      <c r="G244">
        <v>5150</v>
      </c>
      <c r="H244" s="10" t="s">
        <v>645</v>
      </c>
      <c r="I244">
        <v>2007</v>
      </c>
      <c r="J244" s="15">
        <f>G244 / ((D244)^2)</f>
        <v>2.3513404923661336</v>
      </c>
      <c r="K244" t="e">
        <f t="shared" si="3"/>
        <v>#N/A</v>
      </c>
      <c r="L244">
        <f>IF(H244="Male",J244,NA())</f>
        <v>2.3513404923661336</v>
      </c>
    </row>
    <row r="245" spans="1:12" x14ac:dyDescent="0.35">
      <c r="A245">
        <v>164</v>
      </c>
      <c r="B245" s="16" t="s">
        <v>649</v>
      </c>
      <c r="C245" s="14" t="s">
        <v>647</v>
      </c>
      <c r="D245">
        <v>49</v>
      </c>
      <c r="E245">
        <v>16.100000000000001</v>
      </c>
      <c r="F245">
        <v>216</v>
      </c>
      <c r="G245">
        <v>5550</v>
      </c>
      <c r="H245" s="10" t="s">
        <v>645</v>
      </c>
      <c r="I245">
        <v>2007</v>
      </c>
      <c r="J245" s="15">
        <f>G245 / ((D245)^2)</f>
        <v>2.3115368596418158</v>
      </c>
      <c r="K245" t="e">
        <f t="shared" si="3"/>
        <v>#N/A</v>
      </c>
      <c r="L245">
        <f>IF(H245="Male",J245,NA())</f>
        <v>2.3115368596418158</v>
      </c>
    </row>
    <row r="246" spans="1:12" x14ac:dyDescent="0.35">
      <c r="A246">
        <v>166</v>
      </c>
      <c r="B246" s="16" t="s">
        <v>649</v>
      </c>
      <c r="C246" s="14" t="s">
        <v>647</v>
      </c>
      <c r="D246">
        <v>48.4</v>
      </c>
      <c r="E246">
        <v>14.6</v>
      </c>
      <c r="F246">
        <v>213</v>
      </c>
      <c r="G246">
        <v>5850</v>
      </c>
      <c r="H246" s="10" t="s">
        <v>645</v>
      </c>
      <c r="I246">
        <v>2007</v>
      </c>
      <c r="J246" s="15">
        <f>G246 / ((D246)^2)</f>
        <v>2.4972679461785399</v>
      </c>
      <c r="K246" t="e">
        <f t="shared" si="3"/>
        <v>#N/A</v>
      </c>
      <c r="L246">
        <f>IF(H246="Male",J246,NA())</f>
        <v>2.4972679461785399</v>
      </c>
    </row>
    <row r="247" spans="1:12" x14ac:dyDescent="0.35">
      <c r="A247">
        <v>168</v>
      </c>
      <c r="B247" s="16" t="s">
        <v>649</v>
      </c>
      <c r="C247" s="14" t="s">
        <v>647</v>
      </c>
      <c r="D247">
        <v>49.3</v>
      </c>
      <c r="E247">
        <v>15.7</v>
      </c>
      <c r="F247">
        <v>217</v>
      </c>
      <c r="G247">
        <v>5850</v>
      </c>
      <c r="H247" s="10" t="s">
        <v>645</v>
      </c>
      <c r="I247">
        <v>2007</v>
      </c>
      <c r="J247" s="15">
        <f>G247 / ((D247)^2)</f>
        <v>2.4069220609835877</v>
      </c>
      <c r="K247" t="e">
        <f t="shared" si="3"/>
        <v>#N/A</v>
      </c>
      <c r="L247">
        <f>IF(H247="Male",J247,NA())</f>
        <v>2.4069220609835877</v>
      </c>
    </row>
    <row r="248" spans="1:12" x14ac:dyDescent="0.35">
      <c r="A248">
        <v>170</v>
      </c>
      <c r="B248" s="16" t="s">
        <v>649</v>
      </c>
      <c r="C248" s="14" t="s">
        <v>647</v>
      </c>
      <c r="D248">
        <v>49.2</v>
      </c>
      <c r="E248">
        <v>15.2</v>
      </c>
      <c r="F248">
        <v>221</v>
      </c>
      <c r="G248">
        <v>6300</v>
      </c>
      <c r="H248" s="10" t="s">
        <v>645</v>
      </c>
      <c r="I248">
        <v>2007</v>
      </c>
      <c r="J248" s="15">
        <f>G248 / ((D248)^2)</f>
        <v>2.6026174895895298</v>
      </c>
      <c r="K248" t="e">
        <f t="shared" si="3"/>
        <v>#N/A</v>
      </c>
      <c r="L248">
        <f>IF(H248="Male",J248,NA())</f>
        <v>2.6026174895895298</v>
      </c>
    </row>
    <row r="249" spans="1:12" x14ac:dyDescent="0.35">
      <c r="A249">
        <v>172</v>
      </c>
      <c r="B249" s="16" t="s">
        <v>649</v>
      </c>
      <c r="C249" s="14" t="s">
        <v>647</v>
      </c>
      <c r="D249">
        <v>48.7</v>
      </c>
      <c r="E249">
        <v>15.1</v>
      </c>
      <c r="F249">
        <v>222</v>
      </c>
      <c r="G249">
        <v>5350</v>
      </c>
      <c r="H249" s="10" t="s">
        <v>645</v>
      </c>
      <c r="I249">
        <v>2007</v>
      </c>
      <c r="J249" s="15">
        <f>G249 / ((D249)^2)</f>
        <v>2.2557754175292724</v>
      </c>
      <c r="K249" t="e">
        <f t="shared" si="3"/>
        <v>#N/A</v>
      </c>
      <c r="L249">
        <f>IF(H249="Male",J249,NA())</f>
        <v>2.2557754175292724</v>
      </c>
    </row>
    <row r="250" spans="1:12" x14ac:dyDescent="0.35">
      <c r="A250">
        <v>173</v>
      </c>
      <c r="B250" s="16" t="s">
        <v>649</v>
      </c>
      <c r="C250" s="14" t="s">
        <v>647</v>
      </c>
      <c r="D250">
        <v>50.2</v>
      </c>
      <c r="E250">
        <v>14.3</v>
      </c>
      <c r="F250">
        <v>218</v>
      </c>
      <c r="G250">
        <v>5700</v>
      </c>
      <c r="H250" s="10" t="s">
        <v>645</v>
      </c>
      <c r="I250">
        <v>2007</v>
      </c>
      <c r="J250" s="15">
        <f>G250 / ((D250)^2)</f>
        <v>2.2618688592244562</v>
      </c>
      <c r="K250" t="e">
        <f t="shared" si="3"/>
        <v>#N/A</v>
      </c>
      <c r="L250">
        <f>IF(H250="Male",J250,NA())</f>
        <v>2.2618688592244562</v>
      </c>
    </row>
    <row r="251" spans="1:12" x14ac:dyDescent="0.35">
      <c r="A251">
        <v>176</v>
      </c>
      <c r="B251" s="16" t="s">
        <v>649</v>
      </c>
      <c r="C251" s="14" t="s">
        <v>647</v>
      </c>
      <c r="D251">
        <v>46.3</v>
      </c>
      <c r="E251">
        <v>15.8</v>
      </c>
      <c r="F251">
        <v>215</v>
      </c>
      <c r="G251">
        <v>5050</v>
      </c>
      <c r="H251" s="10" t="s">
        <v>645</v>
      </c>
      <c r="I251">
        <v>2007</v>
      </c>
      <c r="J251" s="15">
        <f>G251 / ((D251)^2)</f>
        <v>2.355751064752833</v>
      </c>
      <c r="K251" t="e">
        <f t="shared" si="3"/>
        <v>#N/A</v>
      </c>
      <c r="L251">
        <f>IF(H251="Male",J251,NA())</f>
        <v>2.355751064752833</v>
      </c>
    </row>
    <row r="252" spans="1:12" x14ac:dyDescent="0.35">
      <c r="A252">
        <v>178</v>
      </c>
      <c r="B252" s="16" t="s">
        <v>649</v>
      </c>
      <c r="C252" s="14" t="s">
        <v>647</v>
      </c>
      <c r="D252">
        <v>46.1</v>
      </c>
      <c r="E252">
        <v>15.1</v>
      </c>
      <c r="F252">
        <v>215</v>
      </c>
      <c r="G252">
        <v>5100</v>
      </c>
      <c r="H252" s="10" t="s">
        <v>645</v>
      </c>
      <c r="I252">
        <v>2007</v>
      </c>
      <c r="J252" s="15">
        <f>G252 / ((D252)^2)</f>
        <v>2.3997628469657117</v>
      </c>
      <c r="K252" t="e">
        <f t="shared" si="3"/>
        <v>#N/A</v>
      </c>
      <c r="L252">
        <f>IF(H252="Male",J252,NA())</f>
        <v>2.3997628469657117</v>
      </c>
    </row>
    <row r="253" spans="1:12" x14ac:dyDescent="0.35">
      <c r="A253">
        <v>180</v>
      </c>
      <c r="B253" s="16" t="s">
        <v>649</v>
      </c>
      <c r="C253" s="14" t="s">
        <v>647</v>
      </c>
      <c r="D253">
        <v>47.8</v>
      </c>
      <c r="E253">
        <v>15</v>
      </c>
      <c r="F253">
        <v>215</v>
      </c>
      <c r="G253">
        <v>5650</v>
      </c>
      <c r="H253" s="10" t="s">
        <v>645</v>
      </c>
      <c r="I253">
        <v>2007</v>
      </c>
      <c r="J253" s="15">
        <f>G253 / ((D253)^2)</f>
        <v>2.4728208539766463</v>
      </c>
      <c r="K253" t="e">
        <f t="shared" si="3"/>
        <v>#N/A</v>
      </c>
      <c r="L253">
        <f>IF(H253="Male",J253,NA())</f>
        <v>2.4728208539766463</v>
      </c>
    </row>
    <row r="254" spans="1:12" x14ac:dyDescent="0.35">
      <c r="A254">
        <v>182</v>
      </c>
      <c r="B254" s="16" t="s">
        <v>649</v>
      </c>
      <c r="C254" s="14" t="s">
        <v>647</v>
      </c>
      <c r="D254">
        <v>50</v>
      </c>
      <c r="E254">
        <v>15.3</v>
      </c>
      <c r="F254">
        <v>220</v>
      </c>
      <c r="G254">
        <v>5550</v>
      </c>
      <c r="H254" s="10" t="s">
        <v>645</v>
      </c>
      <c r="I254">
        <v>2007</v>
      </c>
      <c r="J254" s="15">
        <f>G254 / ((D254)^2)</f>
        <v>2.2200000000000002</v>
      </c>
      <c r="K254" t="e">
        <f t="shared" si="3"/>
        <v>#N/A</v>
      </c>
      <c r="L254">
        <f>IF(H254="Male",J254,NA())</f>
        <v>2.2200000000000002</v>
      </c>
    </row>
    <row r="255" spans="1:12" x14ac:dyDescent="0.35">
      <c r="A255">
        <v>183</v>
      </c>
      <c r="B255" s="16" t="s">
        <v>649</v>
      </c>
      <c r="C255" s="14" t="s">
        <v>647</v>
      </c>
      <c r="D255">
        <v>47.3</v>
      </c>
      <c r="E255">
        <v>15.3</v>
      </c>
      <c r="F255">
        <v>222</v>
      </c>
      <c r="G255">
        <v>5250</v>
      </c>
      <c r="H255" s="10" t="s">
        <v>645</v>
      </c>
      <c r="I255">
        <v>2007</v>
      </c>
      <c r="J255" s="15">
        <f>G255 / ((D255)^2)</f>
        <v>2.346588953600115</v>
      </c>
      <c r="K255" t="e">
        <f t="shared" si="3"/>
        <v>#N/A</v>
      </c>
      <c r="L255">
        <f>IF(H255="Male",J255,NA())</f>
        <v>2.346588953600115</v>
      </c>
    </row>
    <row r="256" spans="1:12" x14ac:dyDescent="0.35">
      <c r="A256">
        <v>186</v>
      </c>
      <c r="B256" s="16" t="s">
        <v>649</v>
      </c>
      <c r="C256" s="14" t="s">
        <v>647</v>
      </c>
      <c r="D256">
        <v>59.6</v>
      </c>
      <c r="E256">
        <v>17</v>
      </c>
      <c r="F256">
        <v>230</v>
      </c>
      <c r="G256">
        <v>6050</v>
      </c>
      <c r="H256" s="10" t="s">
        <v>645</v>
      </c>
      <c r="I256">
        <v>2007</v>
      </c>
      <c r="J256" s="15">
        <f>G256 / ((D256)^2)</f>
        <v>1.703189045538489</v>
      </c>
      <c r="K256" t="e">
        <f t="shared" si="3"/>
        <v>#N/A</v>
      </c>
      <c r="L256">
        <f>IF(H256="Male",J256,NA())</f>
        <v>1.703189045538489</v>
      </c>
    </row>
    <row r="257" spans="1:12" x14ac:dyDescent="0.35">
      <c r="A257">
        <v>188</v>
      </c>
      <c r="B257" s="16" t="s">
        <v>649</v>
      </c>
      <c r="C257" s="14" t="s">
        <v>647</v>
      </c>
      <c r="D257">
        <v>48.4</v>
      </c>
      <c r="E257">
        <v>16.3</v>
      </c>
      <c r="F257">
        <v>220</v>
      </c>
      <c r="G257">
        <v>5400</v>
      </c>
      <c r="H257" s="10" t="s">
        <v>645</v>
      </c>
      <c r="I257">
        <v>2008</v>
      </c>
      <c r="J257" s="15">
        <f>G257 / ((D257)^2)</f>
        <v>2.3051704118571137</v>
      </c>
      <c r="K257" t="e">
        <f t="shared" si="3"/>
        <v>#N/A</v>
      </c>
      <c r="L257">
        <f>IF(H257="Male",J257,NA())</f>
        <v>2.3051704118571137</v>
      </c>
    </row>
    <row r="258" spans="1:12" x14ac:dyDescent="0.35">
      <c r="A258">
        <v>190</v>
      </c>
      <c r="B258" s="16" t="s">
        <v>649</v>
      </c>
      <c r="C258" s="14" t="s">
        <v>647</v>
      </c>
      <c r="D258">
        <v>44.4</v>
      </c>
      <c r="E258">
        <v>17.3</v>
      </c>
      <c r="F258">
        <v>219</v>
      </c>
      <c r="G258">
        <v>5250</v>
      </c>
      <c r="H258" s="10" t="s">
        <v>645</v>
      </c>
      <c r="I258">
        <v>2008</v>
      </c>
      <c r="J258" s="15">
        <f>G258 / ((D258)^2)</f>
        <v>2.6631361090820551</v>
      </c>
      <c r="K258" t="e">
        <f t="shared" si="3"/>
        <v>#N/A</v>
      </c>
      <c r="L258">
        <f>IF(H258="Male",J258,NA())</f>
        <v>2.6631361090820551</v>
      </c>
    </row>
    <row r="259" spans="1:12" x14ac:dyDescent="0.35">
      <c r="A259">
        <v>192</v>
      </c>
      <c r="B259" s="16" t="s">
        <v>649</v>
      </c>
      <c r="C259" s="14" t="s">
        <v>647</v>
      </c>
      <c r="D259">
        <v>48.7</v>
      </c>
      <c r="E259">
        <v>15.7</v>
      </c>
      <c r="F259">
        <v>208</v>
      </c>
      <c r="G259">
        <v>5350</v>
      </c>
      <c r="H259" s="10" t="s">
        <v>645</v>
      </c>
      <c r="I259">
        <v>2008</v>
      </c>
      <c r="J259" s="15">
        <f>G259 / ((D259)^2)</f>
        <v>2.2557754175292724</v>
      </c>
      <c r="K259" t="e">
        <f t="shared" ref="K259:K322" si="4">IF(H259="Female",E259,NA())</f>
        <v>#N/A</v>
      </c>
      <c r="L259">
        <f>IF(H259="Male",J259,NA())</f>
        <v>2.2557754175292724</v>
      </c>
    </row>
    <row r="260" spans="1:12" x14ac:dyDescent="0.35">
      <c r="A260">
        <v>194</v>
      </c>
      <c r="B260" s="16" t="s">
        <v>649</v>
      </c>
      <c r="C260" s="14" t="s">
        <v>647</v>
      </c>
      <c r="D260">
        <v>49.6</v>
      </c>
      <c r="E260">
        <v>16</v>
      </c>
      <c r="F260">
        <v>225</v>
      </c>
      <c r="G260">
        <v>5700</v>
      </c>
      <c r="H260" s="10" t="s">
        <v>645</v>
      </c>
      <c r="I260">
        <v>2008</v>
      </c>
      <c r="J260" s="15">
        <f>G260 / ((D260)^2)</f>
        <v>2.3169224765868885</v>
      </c>
      <c r="K260" t="e">
        <f t="shared" si="4"/>
        <v>#N/A</v>
      </c>
      <c r="L260">
        <f>IF(H260="Male",J260,NA())</f>
        <v>2.3169224765868885</v>
      </c>
    </row>
    <row r="261" spans="1:12" x14ac:dyDescent="0.35">
      <c r="A261">
        <v>196</v>
      </c>
      <c r="B261" s="16" t="s">
        <v>649</v>
      </c>
      <c r="C261" s="14" t="s">
        <v>647</v>
      </c>
      <c r="D261">
        <v>49.6</v>
      </c>
      <c r="E261">
        <v>15</v>
      </c>
      <c r="F261">
        <v>216</v>
      </c>
      <c r="G261">
        <v>4750</v>
      </c>
      <c r="H261" s="10" t="s">
        <v>645</v>
      </c>
      <c r="I261">
        <v>2008</v>
      </c>
      <c r="J261" s="15">
        <f>G261 / ((D261)^2)</f>
        <v>1.9307687304890737</v>
      </c>
      <c r="K261" t="e">
        <f t="shared" si="4"/>
        <v>#N/A</v>
      </c>
      <c r="L261">
        <f>IF(H261="Male",J261,NA())</f>
        <v>1.9307687304890737</v>
      </c>
    </row>
    <row r="262" spans="1:12" x14ac:dyDescent="0.35">
      <c r="A262">
        <v>197</v>
      </c>
      <c r="B262" s="16" t="s">
        <v>649</v>
      </c>
      <c r="C262" s="14" t="s">
        <v>647</v>
      </c>
      <c r="D262">
        <v>50.5</v>
      </c>
      <c r="E262">
        <v>15.9</v>
      </c>
      <c r="F262">
        <v>222</v>
      </c>
      <c r="G262">
        <v>5550</v>
      </c>
      <c r="H262" s="10" t="s">
        <v>645</v>
      </c>
      <c r="I262">
        <v>2008</v>
      </c>
      <c r="J262" s="15">
        <f>G262 / ((D262)^2)</f>
        <v>2.1762572296833644</v>
      </c>
      <c r="K262" t="e">
        <f t="shared" si="4"/>
        <v>#N/A</v>
      </c>
      <c r="L262">
        <f>IF(H262="Male",J262,NA())</f>
        <v>2.1762572296833644</v>
      </c>
    </row>
    <row r="263" spans="1:12" x14ac:dyDescent="0.35">
      <c r="A263">
        <v>200</v>
      </c>
      <c r="B263" s="16" t="s">
        <v>649</v>
      </c>
      <c r="C263" s="14" t="s">
        <v>647</v>
      </c>
      <c r="D263">
        <v>50.5</v>
      </c>
      <c r="E263">
        <v>15.9</v>
      </c>
      <c r="F263">
        <v>225</v>
      </c>
      <c r="G263">
        <v>5400</v>
      </c>
      <c r="H263" s="10" t="s">
        <v>645</v>
      </c>
      <c r="I263">
        <v>2008</v>
      </c>
      <c r="J263" s="15">
        <f>G263 / ((D263)^2)</f>
        <v>2.1174394667189493</v>
      </c>
      <c r="K263" t="e">
        <f t="shared" si="4"/>
        <v>#N/A</v>
      </c>
      <c r="L263">
        <f>IF(H263="Male",J263,NA())</f>
        <v>2.1174394667189493</v>
      </c>
    </row>
    <row r="264" spans="1:12" x14ac:dyDescent="0.35">
      <c r="A264">
        <v>202</v>
      </c>
      <c r="B264" s="16" t="s">
        <v>649</v>
      </c>
      <c r="C264" s="14" t="s">
        <v>647</v>
      </c>
      <c r="D264">
        <v>45.2</v>
      </c>
      <c r="E264">
        <v>15.8</v>
      </c>
      <c r="F264">
        <v>215</v>
      </c>
      <c r="G264">
        <v>5300</v>
      </c>
      <c r="H264" s="10" t="s">
        <v>645</v>
      </c>
      <c r="I264">
        <v>2008</v>
      </c>
      <c r="J264" s="15">
        <f>G264 / ((D264)^2)</f>
        <v>2.5941733886756988</v>
      </c>
      <c r="K264" t="e">
        <f t="shared" si="4"/>
        <v>#N/A</v>
      </c>
      <c r="L264">
        <f>IF(H264="Male",J264,NA())</f>
        <v>2.5941733886756988</v>
      </c>
    </row>
    <row r="265" spans="1:12" x14ac:dyDescent="0.35">
      <c r="A265">
        <v>204</v>
      </c>
      <c r="B265" s="16" t="s">
        <v>649</v>
      </c>
      <c r="C265" s="14" t="s">
        <v>647</v>
      </c>
      <c r="D265">
        <v>48.5</v>
      </c>
      <c r="E265">
        <v>14.1</v>
      </c>
      <c r="F265">
        <v>220</v>
      </c>
      <c r="G265">
        <v>5300</v>
      </c>
      <c r="H265" s="10" t="s">
        <v>645</v>
      </c>
      <c r="I265">
        <v>2008</v>
      </c>
      <c r="J265" s="15">
        <f>G265 / ((D265)^2)</f>
        <v>2.2531618662982251</v>
      </c>
      <c r="K265" t="e">
        <f t="shared" si="4"/>
        <v>#N/A</v>
      </c>
      <c r="L265">
        <f>IF(H265="Male",J265,NA())</f>
        <v>2.2531618662982251</v>
      </c>
    </row>
    <row r="266" spans="1:12" x14ac:dyDescent="0.35">
      <c r="A266">
        <v>206</v>
      </c>
      <c r="B266" s="16" t="s">
        <v>649</v>
      </c>
      <c r="C266" s="14" t="s">
        <v>647</v>
      </c>
      <c r="D266">
        <v>50.1</v>
      </c>
      <c r="E266">
        <v>15</v>
      </c>
      <c r="F266">
        <v>225</v>
      </c>
      <c r="G266">
        <v>5000</v>
      </c>
      <c r="H266" s="10" t="s">
        <v>645</v>
      </c>
      <c r="I266">
        <v>2008</v>
      </c>
      <c r="J266" s="15">
        <f>G266 / ((D266)^2)</f>
        <v>1.9920239361596168</v>
      </c>
      <c r="K266" t="e">
        <f t="shared" si="4"/>
        <v>#N/A</v>
      </c>
      <c r="L266">
        <f>IF(H266="Male",J266,NA())</f>
        <v>1.9920239361596168</v>
      </c>
    </row>
    <row r="267" spans="1:12" x14ac:dyDescent="0.35">
      <c r="A267">
        <v>208</v>
      </c>
      <c r="B267" s="17" t="s">
        <v>649</v>
      </c>
      <c r="C267" s="14" t="s">
        <v>647</v>
      </c>
      <c r="D267">
        <v>45</v>
      </c>
      <c r="E267">
        <v>15.4</v>
      </c>
      <c r="F267">
        <v>220</v>
      </c>
      <c r="G267">
        <v>5050</v>
      </c>
      <c r="H267" s="10" t="s">
        <v>645</v>
      </c>
      <c r="I267">
        <v>2008</v>
      </c>
      <c r="J267" s="15">
        <f>G267 / ((D267)^2)</f>
        <v>2.4938271604938271</v>
      </c>
      <c r="K267" t="e">
        <f t="shared" si="4"/>
        <v>#N/A</v>
      </c>
      <c r="L267">
        <f>IF(H267="Male",J267,NA())</f>
        <v>2.4938271604938271</v>
      </c>
    </row>
    <row r="268" spans="1:12" x14ac:dyDescent="0.35">
      <c r="A268">
        <v>210</v>
      </c>
      <c r="B268" s="17" t="s">
        <v>649</v>
      </c>
      <c r="C268" s="14" t="s">
        <v>647</v>
      </c>
      <c r="D268">
        <v>45.5</v>
      </c>
      <c r="E268">
        <v>15</v>
      </c>
      <c r="F268">
        <v>220</v>
      </c>
      <c r="G268">
        <v>5000</v>
      </c>
      <c r="H268" s="10" t="s">
        <v>645</v>
      </c>
      <c r="I268">
        <v>2008</v>
      </c>
      <c r="J268" s="15">
        <f>G268 / ((D268)^2)</f>
        <v>2.4151672503320856</v>
      </c>
      <c r="K268" t="e">
        <f t="shared" si="4"/>
        <v>#N/A</v>
      </c>
      <c r="L268">
        <f>IF(H268="Male",J268,NA())</f>
        <v>2.4151672503320856</v>
      </c>
    </row>
    <row r="269" spans="1:12" x14ac:dyDescent="0.35">
      <c r="A269">
        <v>212</v>
      </c>
      <c r="B269" s="17" t="s">
        <v>649</v>
      </c>
      <c r="C269" s="14" t="s">
        <v>647</v>
      </c>
      <c r="D269">
        <v>50.4</v>
      </c>
      <c r="E269">
        <v>15.3</v>
      </c>
      <c r="F269">
        <v>224</v>
      </c>
      <c r="G269">
        <v>5550</v>
      </c>
      <c r="H269" s="10" t="s">
        <v>645</v>
      </c>
      <c r="I269">
        <v>2008</v>
      </c>
      <c r="J269" s="15">
        <f>G269 / ((D269)^2)</f>
        <v>2.184901738473167</v>
      </c>
      <c r="K269" t="e">
        <f t="shared" si="4"/>
        <v>#N/A</v>
      </c>
      <c r="L269">
        <f>IF(H269="Male",J269,NA())</f>
        <v>2.184901738473167</v>
      </c>
    </row>
    <row r="270" spans="1:12" x14ac:dyDescent="0.35">
      <c r="A270">
        <v>214</v>
      </c>
      <c r="B270" s="17" t="s">
        <v>649</v>
      </c>
      <c r="C270" s="14" t="s">
        <v>647</v>
      </c>
      <c r="D270">
        <v>46.2</v>
      </c>
      <c r="E270">
        <v>14.9</v>
      </c>
      <c r="F270">
        <v>221</v>
      </c>
      <c r="G270">
        <v>5300</v>
      </c>
      <c r="H270" s="10" t="s">
        <v>645</v>
      </c>
      <c r="I270">
        <v>2008</v>
      </c>
      <c r="J270" s="15">
        <f>G270 / ((D270)^2)</f>
        <v>2.4830868986713144</v>
      </c>
      <c r="K270" t="e">
        <f t="shared" si="4"/>
        <v>#N/A</v>
      </c>
      <c r="L270">
        <f>IF(H270="Male",J270,NA())</f>
        <v>2.4830868986713144</v>
      </c>
    </row>
    <row r="271" spans="1:12" x14ac:dyDescent="0.35">
      <c r="A271">
        <v>216</v>
      </c>
      <c r="B271" s="17" t="s">
        <v>649</v>
      </c>
      <c r="C271" s="14" t="s">
        <v>647</v>
      </c>
      <c r="D271">
        <v>54.3</v>
      </c>
      <c r="E271">
        <v>15.7</v>
      </c>
      <c r="F271">
        <v>231</v>
      </c>
      <c r="G271">
        <v>5650</v>
      </c>
      <c r="H271" s="10" t="s">
        <v>645</v>
      </c>
      <c r="I271">
        <v>2008</v>
      </c>
      <c r="J271" s="15">
        <f>G271 / ((D271)^2)</f>
        <v>1.9162350898256397</v>
      </c>
      <c r="K271" t="e">
        <f t="shared" si="4"/>
        <v>#N/A</v>
      </c>
      <c r="L271">
        <f>IF(H271="Male",J271,NA())</f>
        <v>1.9162350898256397</v>
      </c>
    </row>
    <row r="272" spans="1:12" x14ac:dyDescent="0.35">
      <c r="A272">
        <v>218</v>
      </c>
      <c r="B272" s="17" t="s">
        <v>649</v>
      </c>
      <c r="C272" s="14" t="s">
        <v>647</v>
      </c>
      <c r="D272">
        <v>49.8</v>
      </c>
      <c r="E272">
        <v>16.8</v>
      </c>
      <c r="F272">
        <v>230</v>
      </c>
      <c r="G272">
        <v>5700</v>
      </c>
      <c r="H272" s="10" t="s">
        <v>645</v>
      </c>
      <c r="I272">
        <v>2008</v>
      </c>
      <c r="J272" s="15">
        <f>G272 / ((D272)^2)</f>
        <v>2.2983500266124746</v>
      </c>
      <c r="K272" t="e">
        <f t="shared" si="4"/>
        <v>#N/A</v>
      </c>
      <c r="L272">
        <f>IF(H272="Male",J272,NA())</f>
        <v>2.2983500266124746</v>
      </c>
    </row>
    <row r="273" spans="1:12" x14ac:dyDescent="0.35">
      <c r="A273">
        <v>220</v>
      </c>
      <c r="B273" s="17" t="s">
        <v>649</v>
      </c>
      <c r="C273" s="14" t="s">
        <v>647</v>
      </c>
      <c r="D273">
        <v>49.5</v>
      </c>
      <c r="E273">
        <v>16.2</v>
      </c>
      <c r="F273">
        <v>229</v>
      </c>
      <c r="G273">
        <v>5800</v>
      </c>
      <c r="H273" s="10" t="s">
        <v>645</v>
      </c>
      <c r="I273">
        <v>2008</v>
      </c>
      <c r="J273" s="15">
        <f>G273 / ((D273)^2)</f>
        <v>2.3671053974084275</v>
      </c>
      <c r="K273" t="e">
        <f t="shared" si="4"/>
        <v>#N/A</v>
      </c>
      <c r="L273">
        <f>IF(H273="Male",J273,NA())</f>
        <v>2.3671053974084275</v>
      </c>
    </row>
    <row r="274" spans="1:12" x14ac:dyDescent="0.35">
      <c r="A274">
        <v>222</v>
      </c>
      <c r="B274" s="17" t="s">
        <v>649</v>
      </c>
      <c r="C274" s="14" t="s">
        <v>647</v>
      </c>
      <c r="D274">
        <v>50.7</v>
      </c>
      <c r="E274">
        <v>15</v>
      </c>
      <c r="F274">
        <v>223</v>
      </c>
      <c r="G274">
        <v>5550</v>
      </c>
      <c r="H274" s="10" t="s">
        <v>645</v>
      </c>
      <c r="I274">
        <v>2008</v>
      </c>
      <c r="J274" s="15">
        <f>G274 / ((D274)^2)</f>
        <v>2.15912141264895</v>
      </c>
      <c r="K274" t="e">
        <f t="shared" si="4"/>
        <v>#N/A</v>
      </c>
      <c r="L274">
        <f>IF(H274="Male",J274,NA())</f>
        <v>2.15912141264895</v>
      </c>
    </row>
    <row r="275" spans="1:12" x14ac:dyDescent="0.35">
      <c r="A275">
        <v>224</v>
      </c>
      <c r="B275" s="17" t="s">
        <v>649</v>
      </c>
      <c r="C275" s="14" t="s">
        <v>647</v>
      </c>
      <c r="D275">
        <v>46.4</v>
      </c>
      <c r="E275">
        <v>15.6</v>
      </c>
      <c r="F275">
        <v>221</v>
      </c>
      <c r="G275">
        <v>5000</v>
      </c>
      <c r="H275" s="10" t="s">
        <v>645</v>
      </c>
      <c r="I275">
        <v>2008</v>
      </c>
      <c r="J275" s="15">
        <f>G275 / ((D275)^2)</f>
        <v>2.322384066587396</v>
      </c>
      <c r="K275" t="e">
        <f t="shared" si="4"/>
        <v>#N/A</v>
      </c>
      <c r="L275">
        <f>IF(H275="Male",J275,NA())</f>
        <v>2.322384066587396</v>
      </c>
    </row>
    <row r="276" spans="1:12" x14ac:dyDescent="0.35">
      <c r="A276">
        <v>225</v>
      </c>
      <c r="B276" s="17" t="s">
        <v>649</v>
      </c>
      <c r="C276" s="14" t="s">
        <v>647</v>
      </c>
      <c r="D276">
        <v>48.2</v>
      </c>
      <c r="E276">
        <v>15.6</v>
      </c>
      <c r="F276">
        <v>221</v>
      </c>
      <c r="G276">
        <v>5100</v>
      </c>
      <c r="H276" s="10" t="s">
        <v>645</v>
      </c>
      <c r="I276">
        <v>2008</v>
      </c>
      <c r="J276" s="15">
        <f>G276 / ((D276)^2)</f>
        <v>2.1952101375665016</v>
      </c>
      <c r="K276" t="e">
        <f t="shared" si="4"/>
        <v>#N/A</v>
      </c>
      <c r="L276">
        <f>IF(H276="Male",J276,NA())</f>
        <v>2.1952101375665016</v>
      </c>
    </row>
    <row r="277" spans="1:12" x14ac:dyDescent="0.35">
      <c r="A277">
        <v>228</v>
      </c>
      <c r="B277" s="17" t="s">
        <v>649</v>
      </c>
      <c r="C277" s="14" t="s">
        <v>647</v>
      </c>
      <c r="D277">
        <v>48.6</v>
      </c>
      <c r="E277">
        <v>16</v>
      </c>
      <c r="F277">
        <v>230</v>
      </c>
      <c r="G277">
        <v>5800</v>
      </c>
      <c r="H277" s="10" t="s">
        <v>645</v>
      </c>
      <c r="I277">
        <v>2008</v>
      </c>
      <c r="J277" s="15">
        <f>G277 / ((D277)^2)</f>
        <v>2.4555877322223916</v>
      </c>
      <c r="K277" t="e">
        <f t="shared" si="4"/>
        <v>#N/A</v>
      </c>
      <c r="L277">
        <f>IF(H277="Male",J277,NA())</f>
        <v>2.4555877322223916</v>
      </c>
    </row>
    <row r="278" spans="1:12" x14ac:dyDescent="0.35">
      <c r="A278">
        <v>230</v>
      </c>
      <c r="B278" s="17" t="s">
        <v>649</v>
      </c>
      <c r="C278" s="14" t="s">
        <v>647</v>
      </c>
      <c r="D278">
        <v>51.1</v>
      </c>
      <c r="E278">
        <v>16.3</v>
      </c>
      <c r="F278">
        <v>220</v>
      </c>
      <c r="G278">
        <v>6000</v>
      </c>
      <c r="H278" s="10" t="s">
        <v>645</v>
      </c>
      <c r="I278">
        <v>2008</v>
      </c>
      <c r="J278" s="15">
        <f>G278 / ((D278)^2)</f>
        <v>2.297785317917747</v>
      </c>
      <c r="K278" t="e">
        <f t="shared" si="4"/>
        <v>#N/A</v>
      </c>
      <c r="L278">
        <f>IF(H278="Male",J278,NA())</f>
        <v>2.297785317917747</v>
      </c>
    </row>
    <row r="279" spans="1:12" x14ac:dyDescent="0.35">
      <c r="A279">
        <v>232</v>
      </c>
      <c r="B279" s="17" t="s">
        <v>649</v>
      </c>
      <c r="C279" s="14" t="s">
        <v>647</v>
      </c>
      <c r="D279">
        <v>45.2</v>
      </c>
      <c r="E279">
        <v>16.399999999999999</v>
      </c>
      <c r="F279">
        <v>223</v>
      </c>
      <c r="G279">
        <v>5950</v>
      </c>
      <c r="H279" s="10" t="s">
        <v>645</v>
      </c>
      <c r="I279">
        <v>2008</v>
      </c>
      <c r="J279" s="15">
        <f>G279 / ((D279)^2)</f>
        <v>2.9123267287963031</v>
      </c>
      <c r="K279" t="e">
        <f t="shared" si="4"/>
        <v>#N/A</v>
      </c>
      <c r="L279">
        <f>IF(H279="Male",J279,NA())</f>
        <v>2.9123267287963031</v>
      </c>
    </row>
    <row r="280" spans="1:12" x14ac:dyDescent="0.35">
      <c r="A280">
        <v>234</v>
      </c>
      <c r="B280" s="17" t="s">
        <v>649</v>
      </c>
      <c r="C280" s="14" t="s">
        <v>647</v>
      </c>
      <c r="D280">
        <v>52.5</v>
      </c>
      <c r="E280">
        <v>15.6</v>
      </c>
      <c r="F280">
        <v>221</v>
      </c>
      <c r="G280">
        <v>5450</v>
      </c>
      <c r="H280" s="10" t="s">
        <v>645</v>
      </c>
      <c r="I280">
        <v>2009</v>
      </c>
      <c r="J280" s="15">
        <f>G280 / ((D280)^2)</f>
        <v>1.9773242630385488</v>
      </c>
      <c r="K280" t="e">
        <f t="shared" si="4"/>
        <v>#N/A</v>
      </c>
      <c r="L280">
        <f>IF(H280="Male",J280,NA())</f>
        <v>1.9773242630385488</v>
      </c>
    </row>
    <row r="281" spans="1:12" x14ac:dyDescent="0.35">
      <c r="A281">
        <v>236</v>
      </c>
      <c r="B281" s="17" t="s">
        <v>649</v>
      </c>
      <c r="C281" s="14" t="s">
        <v>647</v>
      </c>
      <c r="D281">
        <v>50</v>
      </c>
      <c r="E281">
        <v>15.9</v>
      </c>
      <c r="F281">
        <v>224</v>
      </c>
      <c r="G281">
        <v>5350</v>
      </c>
      <c r="H281" s="10" t="s">
        <v>645</v>
      </c>
      <c r="I281">
        <v>2009</v>
      </c>
      <c r="J281" s="15">
        <f>G281 / ((D281)^2)</f>
        <v>2.14</v>
      </c>
      <c r="K281" t="e">
        <f t="shared" si="4"/>
        <v>#N/A</v>
      </c>
      <c r="L281">
        <f>IF(H281="Male",J281,NA())</f>
        <v>2.14</v>
      </c>
    </row>
    <row r="282" spans="1:12" x14ac:dyDescent="0.35">
      <c r="A282">
        <v>238</v>
      </c>
      <c r="B282" s="17" t="s">
        <v>649</v>
      </c>
      <c r="C282" s="14" t="s">
        <v>647</v>
      </c>
      <c r="D282">
        <v>50.8</v>
      </c>
      <c r="E282">
        <v>17.3</v>
      </c>
      <c r="F282">
        <v>228</v>
      </c>
      <c r="G282">
        <v>5600</v>
      </c>
      <c r="H282" s="10" t="s">
        <v>645</v>
      </c>
      <c r="I282">
        <v>2009</v>
      </c>
      <c r="J282" s="15">
        <f>G282 / ((D282)^2)</f>
        <v>2.1700043400086799</v>
      </c>
      <c r="K282" t="e">
        <f t="shared" si="4"/>
        <v>#N/A</v>
      </c>
      <c r="L282">
        <f>IF(H282="Male",J282,NA())</f>
        <v>2.1700043400086799</v>
      </c>
    </row>
    <row r="283" spans="1:12" x14ac:dyDescent="0.35">
      <c r="A283">
        <v>240</v>
      </c>
      <c r="B283" s="17" t="s">
        <v>649</v>
      </c>
      <c r="C283" s="14" t="s">
        <v>647</v>
      </c>
      <c r="D283">
        <v>51.3</v>
      </c>
      <c r="E283">
        <v>14.2</v>
      </c>
      <c r="F283">
        <v>218</v>
      </c>
      <c r="G283">
        <v>5300</v>
      </c>
      <c r="H283" s="10" t="s">
        <v>645</v>
      </c>
      <c r="I283">
        <v>2009</v>
      </c>
      <c r="J283" s="15">
        <f>G283 / ((D283)^2)</f>
        <v>2.0139150127864607</v>
      </c>
      <c r="K283" t="e">
        <f t="shared" si="4"/>
        <v>#N/A</v>
      </c>
      <c r="L283">
        <f>IF(H283="Male",J283,NA())</f>
        <v>2.0139150127864607</v>
      </c>
    </row>
    <row r="284" spans="1:12" x14ac:dyDescent="0.35">
      <c r="A284">
        <v>242</v>
      </c>
      <c r="B284" s="17" t="s">
        <v>649</v>
      </c>
      <c r="C284" s="14" t="s">
        <v>647</v>
      </c>
      <c r="D284">
        <v>52.1</v>
      </c>
      <c r="E284">
        <v>17</v>
      </c>
      <c r="F284">
        <v>230</v>
      </c>
      <c r="G284">
        <v>5550</v>
      </c>
      <c r="H284" s="10" t="s">
        <v>645</v>
      </c>
      <c r="I284">
        <v>2009</v>
      </c>
      <c r="J284" s="15">
        <f>G284 / ((D284)^2)</f>
        <v>2.0446432189683943</v>
      </c>
      <c r="K284" t="e">
        <f t="shared" si="4"/>
        <v>#N/A</v>
      </c>
      <c r="L284">
        <f>IF(H284="Male",J284,NA())</f>
        <v>2.0446432189683943</v>
      </c>
    </row>
    <row r="285" spans="1:12" x14ac:dyDescent="0.35">
      <c r="A285">
        <v>244</v>
      </c>
      <c r="B285" s="17" t="s">
        <v>649</v>
      </c>
      <c r="C285" s="14" t="s">
        <v>647</v>
      </c>
      <c r="D285">
        <v>52.2</v>
      </c>
      <c r="E285">
        <v>17.100000000000001</v>
      </c>
      <c r="F285">
        <v>228</v>
      </c>
      <c r="G285">
        <v>5400</v>
      </c>
      <c r="H285" s="10" t="s">
        <v>645</v>
      </c>
      <c r="I285">
        <v>2009</v>
      </c>
      <c r="J285" s="15">
        <f>G285 / ((D285)^2)</f>
        <v>1.9817677368212445</v>
      </c>
      <c r="K285" t="e">
        <f t="shared" si="4"/>
        <v>#N/A</v>
      </c>
      <c r="L285">
        <f>IF(H285="Male",J285,NA())</f>
        <v>1.9817677368212445</v>
      </c>
    </row>
    <row r="286" spans="1:12" x14ac:dyDescent="0.35">
      <c r="A286">
        <v>246</v>
      </c>
      <c r="B286" s="17" t="s">
        <v>649</v>
      </c>
      <c r="C286" s="14" t="s">
        <v>647</v>
      </c>
      <c r="D286">
        <v>49.5</v>
      </c>
      <c r="E286">
        <v>16.100000000000001</v>
      </c>
      <c r="F286">
        <v>224</v>
      </c>
      <c r="G286">
        <v>5650</v>
      </c>
      <c r="H286" s="10" t="s">
        <v>645</v>
      </c>
      <c r="I286">
        <v>2009</v>
      </c>
      <c r="J286" s="15">
        <f>G286 / ((D286)^2)</f>
        <v>2.305887154372003</v>
      </c>
      <c r="K286" t="e">
        <f t="shared" si="4"/>
        <v>#N/A</v>
      </c>
      <c r="L286">
        <f>IF(H286="Male",J286,NA())</f>
        <v>2.305887154372003</v>
      </c>
    </row>
    <row r="287" spans="1:12" x14ac:dyDescent="0.35">
      <c r="A287">
        <v>248</v>
      </c>
      <c r="B287" s="17" t="s">
        <v>649</v>
      </c>
      <c r="C287" s="14" t="s">
        <v>647</v>
      </c>
      <c r="D287">
        <v>50.8</v>
      </c>
      <c r="E287">
        <v>15.7</v>
      </c>
      <c r="F287">
        <v>226</v>
      </c>
      <c r="G287">
        <v>5200</v>
      </c>
      <c r="H287" s="10" t="s">
        <v>645</v>
      </c>
      <c r="I287">
        <v>2009</v>
      </c>
      <c r="J287" s="15">
        <f>G287 / ((D287)^2)</f>
        <v>2.0150040300080603</v>
      </c>
      <c r="K287" t="e">
        <f t="shared" si="4"/>
        <v>#N/A</v>
      </c>
      <c r="L287">
        <f>IF(H287="Male",J287,NA())</f>
        <v>2.0150040300080603</v>
      </c>
    </row>
    <row r="288" spans="1:12" x14ac:dyDescent="0.35">
      <c r="A288">
        <v>249</v>
      </c>
      <c r="B288" s="17" t="s">
        <v>649</v>
      </c>
      <c r="C288" s="14" t="s">
        <v>647</v>
      </c>
      <c r="D288">
        <v>49.4</v>
      </c>
      <c r="E288">
        <v>15.8</v>
      </c>
      <c r="F288">
        <v>216</v>
      </c>
      <c r="G288">
        <v>4925</v>
      </c>
      <c r="H288" s="10" t="s">
        <v>645</v>
      </c>
      <c r="I288">
        <v>2009</v>
      </c>
      <c r="J288" s="15">
        <f>G288 / ((D288)^2)</f>
        <v>2.0181448638725437</v>
      </c>
      <c r="K288" t="e">
        <f t="shared" si="4"/>
        <v>#N/A</v>
      </c>
      <c r="L288">
        <f>IF(H288="Male",J288,NA())</f>
        <v>2.0181448638725437</v>
      </c>
    </row>
    <row r="289" spans="1:12" x14ac:dyDescent="0.35">
      <c r="A289">
        <v>252</v>
      </c>
      <c r="B289" s="17" t="s">
        <v>649</v>
      </c>
      <c r="C289" s="14" t="s">
        <v>647</v>
      </c>
      <c r="D289">
        <v>51.1</v>
      </c>
      <c r="E289">
        <v>16.5</v>
      </c>
      <c r="F289">
        <v>225</v>
      </c>
      <c r="G289">
        <v>5250</v>
      </c>
      <c r="H289" s="10" t="s">
        <v>645</v>
      </c>
      <c r="I289">
        <v>2009</v>
      </c>
      <c r="J289" s="15">
        <f>G289 / ((D289)^2)</f>
        <v>2.0105621531780287</v>
      </c>
      <c r="K289" t="e">
        <f t="shared" si="4"/>
        <v>#N/A</v>
      </c>
      <c r="L289">
        <f>IF(H289="Male",J289,NA())</f>
        <v>2.0105621531780287</v>
      </c>
    </row>
    <row r="290" spans="1:12" x14ac:dyDescent="0.35">
      <c r="A290">
        <v>254</v>
      </c>
      <c r="B290" s="17" t="s">
        <v>649</v>
      </c>
      <c r="C290" s="14" t="s">
        <v>647</v>
      </c>
      <c r="D290">
        <v>55.9</v>
      </c>
      <c r="E290">
        <v>17</v>
      </c>
      <c r="F290">
        <v>228</v>
      </c>
      <c r="G290">
        <v>5600</v>
      </c>
      <c r="H290" s="10" t="s">
        <v>645</v>
      </c>
      <c r="I290">
        <v>2009</v>
      </c>
      <c r="J290" s="15">
        <f>G290 / ((D290)^2)</f>
        <v>1.7921089602247817</v>
      </c>
      <c r="K290" t="e">
        <f t="shared" si="4"/>
        <v>#N/A</v>
      </c>
      <c r="L290">
        <f>IF(H290="Male",J290,NA())</f>
        <v>1.7921089602247817</v>
      </c>
    </row>
    <row r="291" spans="1:12" x14ac:dyDescent="0.35">
      <c r="A291">
        <v>256</v>
      </c>
      <c r="B291" s="17" t="s">
        <v>649</v>
      </c>
      <c r="C291" s="14" t="s">
        <v>647</v>
      </c>
      <c r="D291">
        <v>49.1</v>
      </c>
      <c r="E291">
        <v>15</v>
      </c>
      <c r="F291">
        <v>228</v>
      </c>
      <c r="G291">
        <v>5500</v>
      </c>
      <c r="H291" s="10" t="s">
        <v>645</v>
      </c>
      <c r="I291">
        <v>2009</v>
      </c>
      <c r="J291" s="15">
        <f>G291 / ((D291)^2)</f>
        <v>2.2813909018130838</v>
      </c>
      <c r="K291" t="e">
        <f t="shared" si="4"/>
        <v>#N/A</v>
      </c>
      <c r="L291">
        <f>IF(H291="Male",J291,NA())</f>
        <v>2.2813909018130838</v>
      </c>
    </row>
    <row r="292" spans="1:12" x14ac:dyDescent="0.35">
      <c r="A292">
        <v>258</v>
      </c>
      <c r="B292" s="17" t="s">
        <v>649</v>
      </c>
      <c r="C292" s="14" t="s">
        <v>647</v>
      </c>
      <c r="D292">
        <v>46.8</v>
      </c>
      <c r="E292">
        <v>16.100000000000001</v>
      </c>
      <c r="F292">
        <v>215</v>
      </c>
      <c r="G292">
        <v>5500</v>
      </c>
      <c r="H292" s="10" t="s">
        <v>645</v>
      </c>
      <c r="I292">
        <v>2009</v>
      </c>
      <c r="J292" s="15">
        <f>G292 / ((D292)^2)</f>
        <v>2.5111403316531522</v>
      </c>
      <c r="K292" t="e">
        <f t="shared" si="4"/>
        <v>#N/A</v>
      </c>
      <c r="L292">
        <f>IF(H292="Male",J292,NA())</f>
        <v>2.5111403316531522</v>
      </c>
    </row>
    <row r="293" spans="1:12" x14ac:dyDescent="0.35">
      <c r="A293">
        <v>260</v>
      </c>
      <c r="B293" s="17" t="s">
        <v>649</v>
      </c>
      <c r="C293" s="14" t="s">
        <v>647</v>
      </c>
      <c r="D293">
        <v>53.4</v>
      </c>
      <c r="E293">
        <v>15.8</v>
      </c>
      <c r="F293">
        <v>219</v>
      </c>
      <c r="G293">
        <v>5500</v>
      </c>
      <c r="H293" s="10" t="s">
        <v>645</v>
      </c>
      <c r="I293">
        <v>2009</v>
      </c>
      <c r="J293" s="15">
        <f>G293 / ((D293)^2)</f>
        <v>1.9287688142630701</v>
      </c>
      <c r="K293" t="e">
        <f t="shared" si="4"/>
        <v>#N/A</v>
      </c>
      <c r="L293">
        <f>IF(H293="Male",J293,NA())</f>
        <v>1.9287688142630701</v>
      </c>
    </row>
    <row r="294" spans="1:12" x14ac:dyDescent="0.35">
      <c r="A294">
        <v>262</v>
      </c>
      <c r="B294" s="17" t="s">
        <v>649</v>
      </c>
      <c r="C294" s="14" t="s">
        <v>647</v>
      </c>
      <c r="D294">
        <v>48.1</v>
      </c>
      <c r="E294">
        <v>15.1</v>
      </c>
      <c r="F294">
        <v>209</v>
      </c>
      <c r="G294">
        <v>5500</v>
      </c>
      <c r="H294" s="10" t="s">
        <v>645</v>
      </c>
      <c r="I294">
        <v>2009</v>
      </c>
      <c r="J294" s="15">
        <f>G294 / ((D294)^2)</f>
        <v>2.3772373044722315</v>
      </c>
      <c r="K294" t="e">
        <f t="shared" si="4"/>
        <v>#N/A</v>
      </c>
      <c r="L294">
        <f>IF(H294="Male",J294,NA())</f>
        <v>2.3772373044722315</v>
      </c>
    </row>
    <row r="295" spans="1:12" x14ac:dyDescent="0.35">
      <c r="A295">
        <v>264</v>
      </c>
      <c r="B295" s="17" t="s">
        <v>649</v>
      </c>
      <c r="C295" s="14" t="s">
        <v>647</v>
      </c>
      <c r="D295">
        <v>49.8</v>
      </c>
      <c r="E295">
        <v>15.9</v>
      </c>
      <c r="F295">
        <v>229</v>
      </c>
      <c r="G295">
        <v>5950</v>
      </c>
      <c r="H295" s="10" t="s">
        <v>645</v>
      </c>
      <c r="I295">
        <v>2009</v>
      </c>
      <c r="J295" s="15">
        <f>G295 / ((D295)^2)</f>
        <v>2.3991548523410917</v>
      </c>
      <c r="K295" t="e">
        <f t="shared" si="4"/>
        <v>#N/A</v>
      </c>
      <c r="L295">
        <f>IF(H295="Male",J295,NA())</f>
        <v>2.3991548523410917</v>
      </c>
    </row>
    <row r="296" spans="1:12" x14ac:dyDescent="0.35">
      <c r="A296">
        <v>266</v>
      </c>
      <c r="B296" s="17" t="s">
        <v>649</v>
      </c>
      <c r="C296" s="14" t="s">
        <v>647</v>
      </c>
      <c r="D296">
        <v>51.5</v>
      </c>
      <c r="E296">
        <v>16.3</v>
      </c>
      <c r="F296">
        <v>230</v>
      </c>
      <c r="G296">
        <v>5500</v>
      </c>
      <c r="H296" s="10" t="s">
        <v>645</v>
      </c>
      <c r="I296">
        <v>2009</v>
      </c>
      <c r="J296" s="15">
        <f>G296 / ((D296)^2)</f>
        <v>2.0737110000942596</v>
      </c>
      <c r="K296" t="e">
        <f t="shared" si="4"/>
        <v>#N/A</v>
      </c>
      <c r="L296">
        <f>IF(H296="Male",J296,NA())</f>
        <v>2.0737110000942596</v>
      </c>
    </row>
    <row r="297" spans="1:12" x14ac:dyDescent="0.35">
      <c r="A297">
        <v>268</v>
      </c>
      <c r="B297" s="17" t="s">
        <v>649</v>
      </c>
      <c r="C297" s="14" t="s">
        <v>647</v>
      </c>
      <c r="D297">
        <v>55.1</v>
      </c>
      <c r="E297">
        <v>16</v>
      </c>
      <c r="F297">
        <v>230</v>
      </c>
      <c r="G297">
        <v>5850</v>
      </c>
      <c r="H297" s="10" t="s">
        <v>645</v>
      </c>
      <c r="I297">
        <v>2009</v>
      </c>
      <c r="J297" s="15">
        <f>G297 / ((D297)^2)</f>
        <v>1.9268711236128997</v>
      </c>
      <c r="K297" t="e">
        <f t="shared" si="4"/>
        <v>#N/A</v>
      </c>
      <c r="L297">
        <f>IF(H297="Male",J297,NA())</f>
        <v>1.9268711236128997</v>
      </c>
    </row>
    <row r="298" spans="1:12" x14ac:dyDescent="0.35">
      <c r="A298">
        <v>270</v>
      </c>
      <c r="B298" s="17" t="s">
        <v>649</v>
      </c>
      <c r="C298" s="14" t="s">
        <v>647</v>
      </c>
      <c r="D298">
        <v>48.8</v>
      </c>
      <c r="E298">
        <v>16.2</v>
      </c>
      <c r="F298">
        <v>222</v>
      </c>
      <c r="G298">
        <v>6000</v>
      </c>
      <c r="H298" s="10" t="s">
        <v>645</v>
      </c>
      <c r="I298">
        <v>2009</v>
      </c>
      <c r="J298" s="15">
        <f>G298 / ((D298)^2)</f>
        <v>2.519484009674819</v>
      </c>
      <c r="K298" t="e">
        <f t="shared" si="4"/>
        <v>#N/A</v>
      </c>
      <c r="L298">
        <f>IF(H298="Male",J298,NA())</f>
        <v>2.519484009674819</v>
      </c>
    </row>
    <row r="299" spans="1:12" x14ac:dyDescent="0.35">
      <c r="A299">
        <v>274</v>
      </c>
      <c r="B299" s="17" t="s">
        <v>649</v>
      </c>
      <c r="C299" s="14" t="s">
        <v>647</v>
      </c>
      <c r="D299">
        <v>50.4</v>
      </c>
      <c r="E299">
        <v>15.7</v>
      </c>
      <c r="F299">
        <v>222</v>
      </c>
      <c r="G299">
        <v>5750</v>
      </c>
      <c r="H299" s="10" t="s">
        <v>645</v>
      </c>
      <c r="I299">
        <v>2009</v>
      </c>
      <c r="J299" s="15">
        <f>G299 / ((D299)^2)</f>
        <v>2.2636369362559838</v>
      </c>
      <c r="K299" t="e">
        <f t="shared" si="4"/>
        <v>#N/A</v>
      </c>
      <c r="L299">
        <f>IF(H299="Male",J299,NA())</f>
        <v>2.2636369362559838</v>
      </c>
    </row>
    <row r="300" spans="1:12" x14ac:dyDescent="0.35">
      <c r="A300">
        <v>276</v>
      </c>
      <c r="B300" s="17" t="s">
        <v>649</v>
      </c>
      <c r="C300" s="14" t="s">
        <v>647</v>
      </c>
      <c r="D300">
        <v>49.9</v>
      </c>
      <c r="E300">
        <v>16.100000000000001</v>
      </c>
      <c r="F300">
        <v>213</v>
      </c>
      <c r="G300">
        <v>5400</v>
      </c>
      <c r="H300" s="10" t="s">
        <v>645</v>
      </c>
      <c r="I300">
        <v>2009</v>
      </c>
      <c r="J300" s="15">
        <f>G300 / ((D300)^2)</f>
        <v>2.1686659892932161</v>
      </c>
      <c r="K300" t="e">
        <f t="shared" si="4"/>
        <v>#N/A</v>
      </c>
      <c r="L300">
        <f>IF(H300="Male",J300,NA())</f>
        <v>2.1686659892932161</v>
      </c>
    </row>
    <row r="301" spans="1:12" x14ac:dyDescent="0.35">
      <c r="A301">
        <v>278</v>
      </c>
      <c r="B301" s="10" t="s">
        <v>650</v>
      </c>
      <c r="C301" s="14" t="s">
        <v>648</v>
      </c>
      <c r="D301">
        <v>50</v>
      </c>
      <c r="E301">
        <v>19.5</v>
      </c>
      <c r="F301">
        <v>196</v>
      </c>
      <c r="G301">
        <v>3900</v>
      </c>
      <c r="H301" s="10" t="s">
        <v>645</v>
      </c>
      <c r="I301">
        <v>2007</v>
      </c>
      <c r="J301" s="15">
        <f>G301 / ((D301)^2)</f>
        <v>1.56</v>
      </c>
      <c r="K301" t="e">
        <f t="shared" si="4"/>
        <v>#N/A</v>
      </c>
      <c r="L301">
        <f>IF(H301="Male",J301,NA())</f>
        <v>1.56</v>
      </c>
    </row>
    <row r="302" spans="1:12" x14ac:dyDescent="0.35">
      <c r="A302">
        <v>279</v>
      </c>
      <c r="B302" s="10" t="s">
        <v>650</v>
      </c>
      <c r="C302" s="14" t="s">
        <v>648</v>
      </c>
      <c r="D302">
        <v>51.3</v>
      </c>
      <c r="E302">
        <v>19.2</v>
      </c>
      <c r="F302">
        <v>193</v>
      </c>
      <c r="G302">
        <v>3650</v>
      </c>
      <c r="H302" s="10" t="s">
        <v>645</v>
      </c>
      <c r="I302">
        <v>2007</v>
      </c>
      <c r="J302" s="15">
        <f>G302 / ((D302)^2)</f>
        <v>1.3869414710699211</v>
      </c>
      <c r="K302" t="e">
        <f t="shared" si="4"/>
        <v>#N/A</v>
      </c>
      <c r="L302">
        <f>IF(H302="Male",J302,NA())</f>
        <v>1.3869414710699211</v>
      </c>
    </row>
    <row r="303" spans="1:12" x14ac:dyDescent="0.35">
      <c r="A303">
        <v>281</v>
      </c>
      <c r="B303" s="10" t="s">
        <v>650</v>
      </c>
      <c r="C303" s="14" t="s">
        <v>648</v>
      </c>
      <c r="D303">
        <v>52.7</v>
      </c>
      <c r="E303">
        <v>19.8</v>
      </c>
      <c r="F303">
        <v>197</v>
      </c>
      <c r="G303">
        <v>3725</v>
      </c>
      <c r="H303" s="10" t="s">
        <v>645</v>
      </c>
      <c r="I303">
        <v>2007</v>
      </c>
      <c r="J303" s="15">
        <f>G303 / ((D303)^2)</f>
        <v>1.34123552095748</v>
      </c>
      <c r="K303" t="e">
        <f t="shared" si="4"/>
        <v>#N/A</v>
      </c>
      <c r="L303">
        <f>IF(H303="Male",J303,NA())</f>
        <v>1.34123552095748</v>
      </c>
    </row>
    <row r="304" spans="1:12" x14ac:dyDescent="0.35">
      <c r="A304">
        <v>284</v>
      </c>
      <c r="B304" s="10" t="s">
        <v>650</v>
      </c>
      <c r="C304" s="14" t="s">
        <v>648</v>
      </c>
      <c r="D304">
        <v>51.3</v>
      </c>
      <c r="E304">
        <v>18.2</v>
      </c>
      <c r="F304">
        <v>197</v>
      </c>
      <c r="G304">
        <v>3750</v>
      </c>
      <c r="H304" s="10" t="s">
        <v>645</v>
      </c>
      <c r="I304">
        <v>2007</v>
      </c>
      <c r="J304" s="15">
        <f>G304 / ((D304)^2)</f>
        <v>1.4249398675375902</v>
      </c>
      <c r="K304" t="e">
        <f t="shared" si="4"/>
        <v>#N/A</v>
      </c>
      <c r="L304">
        <f>IF(H304="Male",J304,NA())</f>
        <v>1.4249398675375902</v>
      </c>
    </row>
    <row r="305" spans="1:12" x14ac:dyDescent="0.35">
      <c r="A305">
        <v>286</v>
      </c>
      <c r="B305" s="10" t="s">
        <v>650</v>
      </c>
      <c r="C305" s="14" t="s">
        <v>648</v>
      </c>
      <c r="D305">
        <v>51.3</v>
      </c>
      <c r="E305">
        <v>19.899999999999999</v>
      </c>
      <c r="F305">
        <v>198</v>
      </c>
      <c r="G305">
        <v>3700</v>
      </c>
      <c r="H305" s="10" t="s">
        <v>645</v>
      </c>
      <c r="I305">
        <v>2007</v>
      </c>
      <c r="J305" s="15">
        <f>G305 / ((D305)^2)</f>
        <v>1.4059406693037555</v>
      </c>
      <c r="K305" t="e">
        <f t="shared" si="4"/>
        <v>#N/A</v>
      </c>
      <c r="L305">
        <f>IF(H305="Male",J305,NA())</f>
        <v>1.4059406693037555</v>
      </c>
    </row>
    <row r="306" spans="1:12" x14ac:dyDescent="0.35">
      <c r="A306">
        <v>288</v>
      </c>
      <c r="B306" s="10" t="s">
        <v>650</v>
      </c>
      <c r="C306" s="14" t="s">
        <v>648</v>
      </c>
      <c r="D306">
        <v>51.7</v>
      </c>
      <c r="E306">
        <v>20.3</v>
      </c>
      <c r="F306">
        <v>194</v>
      </c>
      <c r="G306">
        <v>3775</v>
      </c>
      <c r="H306" s="10" t="s">
        <v>645</v>
      </c>
      <c r="I306">
        <v>2007</v>
      </c>
      <c r="J306" s="15">
        <f>G306 / ((D306)^2)</f>
        <v>1.4123289772493441</v>
      </c>
      <c r="K306" t="e">
        <f t="shared" si="4"/>
        <v>#N/A</v>
      </c>
      <c r="L306">
        <f>IF(H306="Male",J306,NA())</f>
        <v>1.4123289772493441</v>
      </c>
    </row>
    <row r="307" spans="1:12" x14ac:dyDescent="0.35">
      <c r="A307">
        <v>290</v>
      </c>
      <c r="B307" s="10" t="s">
        <v>650</v>
      </c>
      <c r="C307" s="14" t="s">
        <v>648</v>
      </c>
      <c r="D307">
        <v>52</v>
      </c>
      <c r="E307">
        <v>18.100000000000001</v>
      </c>
      <c r="F307">
        <v>201</v>
      </c>
      <c r="G307">
        <v>4050</v>
      </c>
      <c r="H307" s="10" t="s">
        <v>645</v>
      </c>
      <c r="I307">
        <v>2007</v>
      </c>
      <c r="J307" s="15">
        <f>G307 / ((D307)^2)</f>
        <v>1.4977810650887573</v>
      </c>
      <c r="K307" t="e">
        <f t="shared" si="4"/>
        <v>#N/A</v>
      </c>
      <c r="L307">
        <f>IF(H307="Male",J307,NA())</f>
        <v>1.4977810650887573</v>
      </c>
    </row>
    <row r="308" spans="1:12" x14ac:dyDescent="0.35">
      <c r="A308">
        <v>292</v>
      </c>
      <c r="B308" s="10" t="s">
        <v>650</v>
      </c>
      <c r="C308" s="14" t="s">
        <v>648</v>
      </c>
      <c r="D308">
        <v>50.5</v>
      </c>
      <c r="E308">
        <v>19.600000000000001</v>
      </c>
      <c r="F308">
        <v>201</v>
      </c>
      <c r="G308">
        <v>4050</v>
      </c>
      <c r="H308" s="10" t="s">
        <v>645</v>
      </c>
      <c r="I308">
        <v>2007</v>
      </c>
      <c r="J308" s="15">
        <f>G308 / ((D308)^2)</f>
        <v>1.5880796000392119</v>
      </c>
      <c r="K308" t="e">
        <f t="shared" si="4"/>
        <v>#N/A</v>
      </c>
      <c r="L308">
        <f>IF(H308="Male",J308,NA())</f>
        <v>1.5880796000392119</v>
      </c>
    </row>
    <row r="309" spans="1:12" x14ac:dyDescent="0.35">
      <c r="A309">
        <v>293</v>
      </c>
      <c r="B309" s="10" t="s">
        <v>650</v>
      </c>
      <c r="C309" s="14" t="s">
        <v>648</v>
      </c>
      <c r="D309">
        <v>50.3</v>
      </c>
      <c r="E309">
        <v>20</v>
      </c>
      <c r="F309">
        <v>197</v>
      </c>
      <c r="G309">
        <v>3300</v>
      </c>
      <c r="H309" s="10" t="s">
        <v>645</v>
      </c>
      <c r="I309">
        <v>2007</v>
      </c>
      <c r="J309" s="15">
        <f>G309 / ((D309)^2)</f>
        <v>1.3043014280124423</v>
      </c>
      <c r="K309" t="e">
        <f t="shared" si="4"/>
        <v>#N/A</v>
      </c>
      <c r="L309">
        <f>IF(H309="Male",J309,NA())</f>
        <v>1.3043014280124423</v>
      </c>
    </row>
    <row r="310" spans="1:12" x14ac:dyDescent="0.35">
      <c r="A310">
        <v>296</v>
      </c>
      <c r="B310" s="10" t="s">
        <v>650</v>
      </c>
      <c r="C310" s="14" t="s">
        <v>648</v>
      </c>
      <c r="D310">
        <v>49.2</v>
      </c>
      <c r="E310">
        <v>18.2</v>
      </c>
      <c r="F310">
        <v>195</v>
      </c>
      <c r="G310">
        <v>4400</v>
      </c>
      <c r="H310" s="10" t="s">
        <v>645</v>
      </c>
      <c r="I310">
        <v>2007</v>
      </c>
      <c r="J310" s="15">
        <f>G310 / ((D310)^2)</f>
        <v>1.8177011038403064</v>
      </c>
      <c r="K310" t="e">
        <f t="shared" si="4"/>
        <v>#N/A</v>
      </c>
      <c r="L310">
        <f>IF(H310="Male",J310,NA())</f>
        <v>1.8177011038403064</v>
      </c>
    </row>
    <row r="311" spans="1:12" x14ac:dyDescent="0.35">
      <c r="A311">
        <v>298</v>
      </c>
      <c r="B311" s="10" t="s">
        <v>650</v>
      </c>
      <c r="C311" s="14" t="s">
        <v>648</v>
      </c>
      <c r="D311">
        <v>48.5</v>
      </c>
      <c r="E311">
        <v>17.5</v>
      </c>
      <c r="F311">
        <v>191</v>
      </c>
      <c r="G311">
        <v>3400</v>
      </c>
      <c r="H311" s="10" t="s">
        <v>645</v>
      </c>
      <c r="I311">
        <v>2007</v>
      </c>
      <c r="J311" s="15">
        <f>G311 / ((D311)^2)</f>
        <v>1.4454245934743331</v>
      </c>
      <c r="K311" t="e">
        <f t="shared" si="4"/>
        <v>#N/A</v>
      </c>
      <c r="L311">
        <f>IF(H311="Male",J311,NA())</f>
        <v>1.4454245934743331</v>
      </c>
    </row>
    <row r="312" spans="1:12" x14ac:dyDescent="0.35">
      <c r="A312">
        <v>300</v>
      </c>
      <c r="B312" s="10" t="s">
        <v>650</v>
      </c>
      <c r="C312" s="14" t="s">
        <v>648</v>
      </c>
      <c r="D312">
        <v>50.6</v>
      </c>
      <c r="E312">
        <v>19.399999999999999</v>
      </c>
      <c r="F312">
        <v>193</v>
      </c>
      <c r="G312">
        <v>3800</v>
      </c>
      <c r="H312" s="10" t="s">
        <v>645</v>
      </c>
      <c r="I312">
        <v>2007</v>
      </c>
      <c r="J312" s="15">
        <f>G312 / ((D312)^2)</f>
        <v>1.4841662891155931</v>
      </c>
      <c r="K312" t="e">
        <f t="shared" si="4"/>
        <v>#N/A</v>
      </c>
      <c r="L312">
        <f>IF(H312="Male",J312,NA())</f>
        <v>1.4841662891155931</v>
      </c>
    </row>
    <row r="313" spans="1:12" x14ac:dyDescent="0.35">
      <c r="A313">
        <v>302</v>
      </c>
      <c r="B313" s="10" t="s">
        <v>650</v>
      </c>
      <c r="C313" s="14" t="s">
        <v>648</v>
      </c>
      <c r="D313">
        <v>52</v>
      </c>
      <c r="E313">
        <v>19</v>
      </c>
      <c r="F313">
        <v>197</v>
      </c>
      <c r="G313">
        <v>4150</v>
      </c>
      <c r="H313" s="10" t="s">
        <v>645</v>
      </c>
      <c r="I313">
        <v>2007</v>
      </c>
      <c r="J313" s="15">
        <f>G313 / ((D313)^2)</f>
        <v>1.5347633136094674</v>
      </c>
      <c r="K313" t="e">
        <f t="shared" si="4"/>
        <v>#N/A</v>
      </c>
      <c r="L313">
        <f>IF(H313="Male",J313,NA())</f>
        <v>1.5347633136094674</v>
      </c>
    </row>
    <row r="314" spans="1:12" x14ac:dyDescent="0.35">
      <c r="A314">
        <v>304</v>
      </c>
      <c r="B314" s="10" t="s">
        <v>650</v>
      </c>
      <c r="C314" s="14" t="s">
        <v>648</v>
      </c>
      <c r="D314">
        <v>49.5</v>
      </c>
      <c r="E314">
        <v>19</v>
      </c>
      <c r="F314">
        <v>200</v>
      </c>
      <c r="G314">
        <v>3800</v>
      </c>
      <c r="H314" s="10" t="s">
        <v>645</v>
      </c>
      <c r="I314">
        <v>2008</v>
      </c>
      <c r="J314" s="15">
        <f>G314 / ((D314)^2)</f>
        <v>1.550862156922763</v>
      </c>
      <c r="K314" t="e">
        <f t="shared" si="4"/>
        <v>#N/A</v>
      </c>
      <c r="L314">
        <f>IF(H314="Male",J314,NA())</f>
        <v>1.550862156922763</v>
      </c>
    </row>
    <row r="315" spans="1:12" x14ac:dyDescent="0.35">
      <c r="A315">
        <v>306</v>
      </c>
      <c r="B315" s="10" t="s">
        <v>650</v>
      </c>
      <c r="C315" s="14" t="s">
        <v>648</v>
      </c>
      <c r="D315">
        <v>52.8</v>
      </c>
      <c r="E315">
        <v>20</v>
      </c>
      <c r="F315">
        <v>205</v>
      </c>
      <c r="G315">
        <v>4550</v>
      </c>
      <c r="H315" s="10" t="s">
        <v>645</v>
      </c>
      <c r="I315">
        <v>2008</v>
      </c>
      <c r="J315" s="15">
        <f>G315 / ((D315)^2)</f>
        <v>1.6320879247015612</v>
      </c>
      <c r="K315" t="e">
        <f t="shared" si="4"/>
        <v>#N/A</v>
      </c>
      <c r="L315">
        <f>IF(H315="Male",J315,NA())</f>
        <v>1.6320879247015612</v>
      </c>
    </row>
    <row r="316" spans="1:12" x14ac:dyDescent="0.35">
      <c r="A316">
        <v>308</v>
      </c>
      <c r="B316" s="10" t="s">
        <v>650</v>
      </c>
      <c r="C316" s="14" t="s">
        <v>648</v>
      </c>
      <c r="D316">
        <v>54.2</v>
      </c>
      <c r="E316">
        <v>20.8</v>
      </c>
      <c r="F316">
        <v>201</v>
      </c>
      <c r="G316">
        <v>4300</v>
      </c>
      <c r="H316" s="10" t="s">
        <v>645</v>
      </c>
      <c r="I316">
        <v>2008</v>
      </c>
      <c r="J316" s="15">
        <f>G316 / ((D316)^2)</f>
        <v>1.4637600250541249</v>
      </c>
      <c r="K316" t="e">
        <f t="shared" si="4"/>
        <v>#N/A</v>
      </c>
      <c r="L316">
        <f>IF(H316="Male",J316,NA())</f>
        <v>1.4637600250541249</v>
      </c>
    </row>
    <row r="317" spans="1:12" x14ac:dyDescent="0.35">
      <c r="A317">
        <v>310</v>
      </c>
      <c r="B317" s="10" t="s">
        <v>650</v>
      </c>
      <c r="C317" s="14" t="s">
        <v>648</v>
      </c>
      <c r="D317">
        <v>51</v>
      </c>
      <c r="E317">
        <v>18.8</v>
      </c>
      <c r="F317">
        <v>203</v>
      </c>
      <c r="G317">
        <v>4100</v>
      </c>
      <c r="H317" s="10" t="s">
        <v>645</v>
      </c>
      <c r="I317">
        <v>2008</v>
      </c>
      <c r="J317" s="15">
        <f>G317 / ((D317)^2)</f>
        <v>1.5763168012302959</v>
      </c>
      <c r="K317" t="e">
        <f t="shared" si="4"/>
        <v>#N/A</v>
      </c>
      <c r="L317">
        <f>IF(H317="Male",J317,NA())</f>
        <v>1.5763168012302959</v>
      </c>
    </row>
    <row r="318" spans="1:12" x14ac:dyDescent="0.35">
      <c r="A318">
        <v>311</v>
      </c>
      <c r="B318" s="10" t="s">
        <v>650</v>
      </c>
      <c r="C318" s="14" t="s">
        <v>648</v>
      </c>
      <c r="D318">
        <v>49.7</v>
      </c>
      <c r="E318">
        <v>18.600000000000001</v>
      </c>
      <c r="F318">
        <v>195</v>
      </c>
      <c r="G318">
        <v>3600</v>
      </c>
      <c r="H318" s="10" t="s">
        <v>645</v>
      </c>
      <c r="I318">
        <v>2008</v>
      </c>
      <c r="J318" s="15">
        <f>G318 / ((D318)^2)</f>
        <v>1.457436773558858</v>
      </c>
      <c r="K318" t="e">
        <f t="shared" si="4"/>
        <v>#N/A</v>
      </c>
      <c r="L318">
        <f>IF(H318="Male",J318,NA())</f>
        <v>1.457436773558858</v>
      </c>
    </row>
    <row r="319" spans="1:12" x14ac:dyDescent="0.35">
      <c r="A319">
        <v>314</v>
      </c>
      <c r="B319" s="10" t="s">
        <v>650</v>
      </c>
      <c r="C319" s="14" t="s">
        <v>648</v>
      </c>
      <c r="D319">
        <v>52</v>
      </c>
      <c r="E319">
        <v>20.7</v>
      </c>
      <c r="F319">
        <v>210</v>
      </c>
      <c r="G319">
        <v>4800</v>
      </c>
      <c r="H319" s="10" t="s">
        <v>645</v>
      </c>
      <c r="I319">
        <v>2008</v>
      </c>
      <c r="J319" s="15">
        <f>G319 / ((D319)^2)</f>
        <v>1.7751479289940828</v>
      </c>
      <c r="K319" t="e">
        <f t="shared" si="4"/>
        <v>#N/A</v>
      </c>
      <c r="L319">
        <f>IF(H319="Male",J319,NA())</f>
        <v>1.7751479289940828</v>
      </c>
    </row>
    <row r="320" spans="1:12" x14ac:dyDescent="0.35">
      <c r="A320">
        <v>316</v>
      </c>
      <c r="B320" s="10" t="s">
        <v>650</v>
      </c>
      <c r="C320" s="14" t="s">
        <v>648</v>
      </c>
      <c r="D320">
        <v>53.5</v>
      </c>
      <c r="E320">
        <v>19.899999999999999</v>
      </c>
      <c r="F320">
        <v>205</v>
      </c>
      <c r="G320">
        <v>4500</v>
      </c>
      <c r="H320" s="10" t="s">
        <v>645</v>
      </c>
      <c r="I320">
        <v>2008</v>
      </c>
      <c r="J320" s="15">
        <f>G320 / ((D320)^2)</f>
        <v>1.5721897108917808</v>
      </c>
      <c r="K320" t="e">
        <f t="shared" si="4"/>
        <v>#N/A</v>
      </c>
      <c r="L320">
        <f>IF(H320="Male",J320,NA())</f>
        <v>1.5721897108917808</v>
      </c>
    </row>
    <row r="321" spans="1:12" x14ac:dyDescent="0.35">
      <c r="A321">
        <v>317</v>
      </c>
      <c r="B321" s="10" t="s">
        <v>650</v>
      </c>
      <c r="C321" s="14" t="s">
        <v>648</v>
      </c>
      <c r="D321">
        <v>49</v>
      </c>
      <c r="E321">
        <v>19.5</v>
      </c>
      <c r="F321">
        <v>210</v>
      </c>
      <c r="G321">
        <v>3950</v>
      </c>
      <c r="H321" s="10" t="s">
        <v>645</v>
      </c>
      <c r="I321">
        <v>2008</v>
      </c>
      <c r="J321" s="15">
        <f>G321 / ((D321)^2)</f>
        <v>1.6451478550603915</v>
      </c>
      <c r="K321" t="e">
        <f t="shared" si="4"/>
        <v>#N/A</v>
      </c>
      <c r="L321">
        <f>IF(H321="Male",J321,NA())</f>
        <v>1.6451478550603915</v>
      </c>
    </row>
    <row r="322" spans="1:12" x14ac:dyDescent="0.35">
      <c r="A322">
        <v>319</v>
      </c>
      <c r="B322" s="10" t="s">
        <v>650</v>
      </c>
      <c r="C322" s="14" t="s">
        <v>648</v>
      </c>
      <c r="D322">
        <v>50.9</v>
      </c>
      <c r="E322">
        <v>19.100000000000001</v>
      </c>
      <c r="F322">
        <v>196</v>
      </c>
      <c r="G322">
        <v>3550</v>
      </c>
      <c r="H322" s="10" t="s">
        <v>645</v>
      </c>
      <c r="I322">
        <v>2008</v>
      </c>
      <c r="J322" s="15">
        <f>G322 / ((D322)^2)</f>
        <v>1.3702278438017454</v>
      </c>
      <c r="K322" t="e">
        <f t="shared" si="4"/>
        <v>#N/A</v>
      </c>
      <c r="L322">
        <f>IF(H322="Male",J322,NA())</f>
        <v>1.3702278438017454</v>
      </c>
    </row>
    <row r="323" spans="1:12" x14ac:dyDescent="0.35">
      <c r="A323">
        <v>322</v>
      </c>
      <c r="B323" s="10" t="s">
        <v>650</v>
      </c>
      <c r="C323" s="14" t="s">
        <v>648</v>
      </c>
      <c r="D323">
        <v>50.8</v>
      </c>
      <c r="E323">
        <v>18.5</v>
      </c>
      <c r="F323">
        <v>201</v>
      </c>
      <c r="G323">
        <v>4450</v>
      </c>
      <c r="H323" s="10" t="s">
        <v>645</v>
      </c>
      <c r="I323">
        <v>2009</v>
      </c>
      <c r="J323" s="15">
        <f>G323 / ((D323)^2)</f>
        <v>1.7243784487568976</v>
      </c>
      <c r="K323" t="e">
        <f t="shared" ref="K323:K334" si="5">IF(H323="Female",E323,NA())</f>
        <v>#N/A</v>
      </c>
      <c r="L323">
        <f>IF(H323="Male",J323,NA())</f>
        <v>1.7243784487568976</v>
      </c>
    </row>
    <row r="324" spans="1:12" x14ac:dyDescent="0.35">
      <c r="A324">
        <v>324</v>
      </c>
      <c r="B324" s="10" t="s">
        <v>650</v>
      </c>
      <c r="C324" s="14" t="s">
        <v>648</v>
      </c>
      <c r="D324">
        <v>49</v>
      </c>
      <c r="E324">
        <v>19.600000000000001</v>
      </c>
      <c r="F324">
        <v>212</v>
      </c>
      <c r="G324">
        <v>4300</v>
      </c>
      <c r="H324" s="10" t="s">
        <v>645</v>
      </c>
      <c r="I324">
        <v>2009</v>
      </c>
      <c r="J324" s="15">
        <f>G324 / ((D324)^2)</f>
        <v>1.7909204498125781</v>
      </c>
      <c r="K324" t="e">
        <f t="shared" si="5"/>
        <v>#N/A</v>
      </c>
      <c r="L324">
        <f>IF(H324="Male",J324,NA())</f>
        <v>1.7909204498125781</v>
      </c>
    </row>
    <row r="325" spans="1:12" x14ac:dyDescent="0.35">
      <c r="A325">
        <v>325</v>
      </c>
      <c r="B325" s="10" t="s">
        <v>650</v>
      </c>
      <c r="C325" s="14" t="s">
        <v>648</v>
      </c>
      <c r="D325">
        <v>51.5</v>
      </c>
      <c r="E325">
        <v>18.7</v>
      </c>
      <c r="F325">
        <v>187</v>
      </c>
      <c r="G325">
        <v>3250</v>
      </c>
      <c r="H325" s="10" t="s">
        <v>645</v>
      </c>
      <c r="I325">
        <v>2009</v>
      </c>
      <c r="J325" s="15">
        <f>G325 / ((D325)^2)</f>
        <v>1.2253746818738807</v>
      </c>
      <c r="K325" t="e">
        <f t="shared" si="5"/>
        <v>#N/A</v>
      </c>
      <c r="L325">
        <f>IF(H325="Male",J325,NA())</f>
        <v>1.2253746818738807</v>
      </c>
    </row>
    <row r="326" spans="1:12" x14ac:dyDescent="0.35">
      <c r="A326">
        <v>328</v>
      </c>
      <c r="B326" s="10" t="s">
        <v>650</v>
      </c>
      <c r="C326" s="14" t="s">
        <v>648</v>
      </c>
      <c r="D326">
        <v>51.4</v>
      </c>
      <c r="E326">
        <v>19</v>
      </c>
      <c r="F326">
        <v>201</v>
      </c>
      <c r="G326">
        <v>3950</v>
      </c>
      <c r="H326" s="10" t="s">
        <v>645</v>
      </c>
      <c r="I326">
        <v>2009</v>
      </c>
      <c r="J326" s="15">
        <f>G326 / ((D326)^2)</f>
        <v>1.4951021211524778</v>
      </c>
      <c r="K326" t="e">
        <f t="shared" si="5"/>
        <v>#N/A</v>
      </c>
      <c r="L326">
        <f>IF(H326="Male",J326,NA())</f>
        <v>1.4951021211524778</v>
      </c>
    </row>
    <row r="327" spans="1:12" x14ac:dyDescent="0.35">
      <c r="A327">
        <v>330</v>
      </c>
      <c r="B327" s="10" t="s">
        <v>650</v>
      </c>
      <c r="C327" s="14" t="s">
        <v>648</v>
      </c>
      <c r="D327">
        <v>50.7</v>
      </c>
      <c r="E327">
        <v>19.7</v>
      </c>
      <c r="F327">
        <v>203</v>
      </c>
      <c r="G327">
        <v>4050</v>
      </c>
      <c r="H327" s="10" t="s">
        <v>645</v>
      </c>
      <c r="I327">
        <v>2009</v>
      </c>
      <c r="J327" s="15">
        <f>G327 / ((D327)^2)</f>
        <v>1.5755750849059906</v>
      </c>
      <c r="K327" t="e">
        <f t="shared" si="5"/>
        <v>#N/A</v>
      </c>
      <c r="L327">
        <f>IF(H327="Male",J327,NA())</f>
        <v>1.5755750849059906</v>
      </c>
    </row>
    <row r="328" spans="1:12" x14ac:dyDescent="0.35">
      <c r="A328">
        <v>332</v>
      </c>
      <c r="B328" s="10" t="s">
        <v>650</v>
      </c>
      <c r="C328" s="14" t="s">
        <v>648</v>
      </c>
      <c r="D328">
        <v>52.2</v>
      </c>
      <c r="E328">
        <v>18.8</v>
      </c>
      <c r="F328">
        <v>197</v>
      </c>
      <c r="G328">
        <v>3450</v>
      </c>
      <c r="H328" s="10" t="s">
        <v>645</v>
      </c>
      <c r="I328">
        <v>2009</v>
      </c>
      <c r="J328" s="15">
        <f>G328 / ((D328)^2)</f>
        <v>1.2661293874135728</v>
      </c>
      <c r="K328" t="e">
        <f t="shared" si="5"/>
        <v>#N/A</v>
      </c>
      <c r="L328">
        <f>IF(H328="Male",J328,NA())</f>
        <v>1.2661293874135728</v>
      </c>
    </row>
    <row r="329" spans="1:12" x14ac:dyDescent="0.35">
      <c r="A329">
        <v>334</v>
      </c>
      <c r="B329" s="10" t="s">
        <v>650</v>
      </c>
      <c r="C329" s="14" t="s">
        <v>648</v>
      </c>
      <c r="D329">
        <v>49.3</v>
      </c>
      <c r="E329">
        <v>19.899999999999999</v>
      </c>
      <c r="F329">
        <v>203</v>
      </c>
      <c r="G329">
        <v>4050</v>
      </c>
      <c r="H329" s="10" t="s">
        <v>645</v>
      </c>
      <c r="I329">
        <v>2009</v>
      </c>
      <c r="J329" s="15">
        <f>G329 / ((D329)^2)</f>
        <v>1.6663306576040224</v>
      </c>
      <c r="K329" t="e">
        <f t="shared" si="5"/>
        <v>#N/A</v>
      </c>
      <c r="L329">
        <f>IF(H329="Male",J329,NA())</f>
        <v>1.6663306576040224</v>
      </c>
    </row>
    <row r="330" spans="1:12" x14ac:dyDescent="0.35">
      <c r="A330">
        <v>335</v>
      </c>
      <c r="B330" s="10" t="s">
        <v>650</v>
      </c>
      <c r="C330" s="14" t="s">
        <v>648</v>
      </c>
      <c r="D330">
        <v>50.2</v>
      </c>
      <c r="E330">
        <v>18.8</v>
      </c>
      <c r="F330">
        <v>202</v>
      </c>
      <c r="G330">
        <v>3800</v>
      </c>
      <c r="H330" s="10" t="s">
        <v>645</v>
      </c>
      <c r="I330">
        <v>2009</v>
      </c>
      <c r="J330" s="15">
        <f>G330 / ((D330)^2)</f>
        <v>1.5079125728163043</v>
      </c>
      <c r="K330" t="e">
        <f t="shared" si="5"/>
        <v>#N/A</v>
      </c>
      <c r="L330">
        <f>IF(H330="Male",J330,NA())</f>
        <v>1.5079125728163043</v>
      </c>
    </row>
    <row r="331" spans="1:12" x14ac:dyDescent="0.35">
      <c r="A331">
        <v>337</v>
      </c>
      <c r="B331" s="10" t="s">
        <v>650</v>
      </c>
      <c r="C331" s="14" t="s">
        <v>648</v>
      </c>
      <c r="D331">
        <v>51.9</v>
      </c>
      <c r="E331">
        <v>19.5</v>
      </c>
      <c r="F331">
        <v>206</v>
      </c>
      <c r="G331">
        <v>3950</v>
      </c>
      <c r="H331" s="10" t="s">
        <v>645</v>
      </c>
      <c r="I331">
        <v>2009</v>
      </c>
      <c r="J331" s="15">
        <f>G331 / ((D331)^2)</f>
        <v>1.466433522299071</v>
      </c>
      <c r="K331" t="e">
        <f t="shared" si="5"/>
        <v>#N/A</v>
      </c>
      <c r="L331">
        <f>IF(H331="Male",J331,NA())</f>
        <v>1.466433522299071</v>
      </c>
    </row>
    <row r="332" spans="1:12" x14ac:dyDescent="0.35">
      <c r="A332">
        <v>340</v>
      </c>
      <c r="B332" s="10" t="s">
        <v>650</v>
      </c>
      <c r="C332" s="14" t="s">
        <v>648</v>
      </c>
      <c r="D332">
        <v>55.8</v>
      </c>
      <c r="E332">
        <v>19.8</v>
      </c>
      <c r="F332">
        <v>207</v>
      </c>
      <c r="G332">
        <v>4000</v>
      </c>
      <c r="H332" s="10" t="s">
        <v>645</v>
      </c>
      <c r="I332">
        <v>2009</v>
      </c>
      <c r="J332" s="15">
        <f>G332 / ((D332)^2)</f>
        <v>1.2846700325021518</v>
      </c>
      <c r="K332" t="e">
        <f t="shared" si="5"/>
        <v>#N/A</v>
      </c>
      <c r="L332">
        <f>IF(H332="Male",J332,NA())</f>
        <v>1.2846700325021518</v>
      </c>
    </row>
    <row r="333" spans="1:12" x14ac:dyDescent="0.35">
      <c r="A333">
        <v>342</v>
      </c>
      <c r="B333" s="10" t="s">
        <v>650</v>
      </c>
      <c r="C333" s="14" t="s">
        <v>648</v>
      </c>
      <c r="D333">
        <v>49.6</v>
      </c>
      <c r="E333">
        <v>18.2</v>
      </c>
      <c r="F333">
        <v>193</v>
      </c>
      <c r="G333">
        <v>3775</v>
      </c>
      <c r="H333" s="10" t="s">
        <v>645</v>
      </c>
      <c r="I333">
        <v>2009</v>
      </c>
      <c r="J333" s="15">
        <f>G333 / ((D333)^2)</f>
        <v>1.5344530437044743</v>
      </c>
      <c r="K333" t="e">
        <f t="shared" si="5"/>
        <v>#N/A</v>
      </c>
      <c r="L333">
        <f>IF(H333="Male",J333,NA())</f>
        <v>1.5344530437044743</v>
      </c>
    </row>
    <row r="334" spans="1:12" x14ac:dyDescent="0.35">
      <c r="A334">
        <v>343</v>
      </c>
      <c r="B334" s="10" t="s">
        <v>650</v>
      </c>
      <c r="C334" s="14" t="s">
        <v>648</v>
      </c>
      <c r="D334">
        <v>50.8</v>
      </c>
      <c r="E334">
        <v>19</v>
      </c>
      <c r="F334">
        <v>210</v>
      </c>
      <c r="G334">
        <v>4100</v>
      </c>
      <c r="H334" s="10" t="s">
        <v>645</v>
      </c>
      <c r="I334">
        <v>2009</v>
      </c>
      <c r="J334" s="15">
        <f>G334 / ((D334)^2)</f>
        <v>1.588753177506355</v>
      </c>
      <c r="K334" t="e">
        <f t="shared" si="5"/>
        <v>#N/A</v>
      </c>
      <c r="L334">
        <f>IF(H334="Male",J334,NA())</f>
        <v>1.588753177506355</v>
      </c>
    </row>
  </sheetData>
  <autoFilter ref="A1:L334" xr:uid="{FBAD8FC5-EF41-4F1A-96D5-D6D7E61B75AB}"/>
  <sortState xmlns:xlrd2="http://schemas.microsoft.com/office/spreadsheetml/2017/richdata2" ref="A2:M334">
    <sortCondition ref="H3:H334"/>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Exercise</vt:lpstr>
      <vt:lpstr>EJ1</vt:lpstr>
      <vt:lpstr>sales by region</vt:lpstr>
      <vt:lpstr>SP500</vt:lpstr>
      <vt:lpstr>embalses</vt:lpstr>
      <vt:lpstr>penguins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2025-09-16T15:12:42Z</dcterms:modified>
</cp:coreProperties>
</file>