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600" yWindow="6240" windowWidth="20120" windowHeight="12940" tabRatio="500"/>
  </bookViews>
  <sheets>
    <sheet name="custom pt_element_home total" sheetId="7" r:id="rId1"/>
    <sheet name="custom pt_element_home" sheetId="6" r:id="rId2"/>
    <sheet name="span_ec" sheetId="5" r:id="rId3"/>
    <sheet name="ec_class accumulated" sheetId="4" r:id="rId4"/>
    <sheet name="db query vs get" sheetId="2" r:id="rId5"/>
    <sheet name="ec_class" sheetId="1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4" i="6"/>
  <c r="H4"/>
  <c r="H3"/>
  <c r="E4"/>
  <c r="E3"/>
  <c r="E5"/>
  <c r="B4"/>
  <c r="B3"/>
  <c r="B5"/>
  <c r="P3" i="7"/>
  <c r="M2" a="1"/>
  <c r="M2"/>
  <c r="N2"/>
  <c r="O2"/>
  <c r="P2"/>
  <c r="F2" a="1"/>
  <c r="F2"/>
  <c r="G2"/>
  <c r="H2"/>
  <c r="I2"/>
  <c r="I3"/>
  <c r="C3"/>
  <c r="D3"/>
  <c r="E3"/>
  <c r="F3"/>
  <c r="G3"/>
  <c r="H3"/>
  <c r="C4"/>
  <c r="D4"/>
  <c r="F4"/>
  <c r="G4"/>
  <c r="H4"/>
  <c r="C5"/>
  <c r="D5"/>
  <c r="F5"/>
  <c r="G5"/>
  <c r="H5"/>
  <c r="N3"/>
  <c r="O3"/>
  <c r="N4"/>
  <c r="O4"/>
  <c r="B4"/>
  <c r="B3"/>
  <c r="B5"/>
  <c r="M3"/>
  <c r="M4"/>
  <c r="D4" i="2"/>
  <c r="D3"/>
  <c r="D5"/>
  <c r="B4"/>
  <c r="B3"/>
  <c r="B5"/>
  <c r="F4" i="1"/>
  <c r="F3"/>
  <c r="F5"/>
  <c r="E4"/>
  <c r="E3"/>
  <c r="E5"/>
  <c r="C4"/>
  <c r="C3"/>
  <c r="C5"/>
  <c r="B4"/>
  <c r="B3"/>
  <c r="B5"/>
  <c r="D4" i="4"/>
  <c r="D3"/>
  <c r="D5"/>
  <c r="B4"/>
  <c r="B3"/>
  <c r="B5"/>
  <c r="D4" i="5"/>
  <c r="D3"/>
  <c r="D5"/>
  <c r="B4"/>
  <c r="B3"/>
  <c r="B5"/>
</calcChain>
</file>

<file path=xl/sharedStrings.xml><?xml version="1.0" encoding="utf-8"?>
<sst xmlns="http://schemas.openxmlformats.org/spreadsheetml/2006/main" count="61" uniqueCount="24">
  <si>
    <t>Run</t>
    <phoneticPr fontId="1" type="noConversion"/>
  </si>
  <si>
    <t>Total time</t>
    <phoneticPr fontId="1" type="noConversion"/>
  </si>
  <si>
    <t>Total pt_element_accumulator</t>
    <phoneticPr fontId="1" type="noConversion"/>
  </si>
  <si>
    <t>Average</t>
    <phoneticPr fontId="1" type="noConversion"/>
  </si>
  <si>
    <t>StDev</t>
    <phoneticPr fontId="1" type="noConversion"/>
  </si>
  <si>
    <t>RelStdDev</t>
    <phoneticPr fontId="1" type="noConversion"/>
  </si>
  <si>
    <t>pt_element: construct class for each term</t>
    <phoneticPr fontId="1" type="noConversion"/>
  </si>
  <si>
    <t>pt_element: construct pre_class once</t>
    <phoneticPr fontId="1" type="noConversion"/>
  </si>
  <si>
    <t>@base.all()</t>
    <phoneticPr fontId="1" type="noConversion"/>
  </si>
  <si>
    <t>@base.get()</t>
    <phoneticPr fontId="1" type="noConversion"/>
  </si>
  <si>
    <t>class_nl only</t>
    <phoneticPr fontId="1" type="noConversion"/>
  </si>
  <si>
    <t>span_nl (includes &lt;span&gt; tag)</t>
    <phoneticPr fontId="1" type="noConversion"/>
  </si>
  <si>
    <t>@terms</t>
    <phoneticPr fontId="1" type="noConversion"/>
  </si>
  <si>
    <t>pt_element.erb</t>
    <phoneticPr fontId="1" type="noConversion"/>
  </si>
  <si>
    <t>custom pt_element_home.erb</t>
    <phoneticPr fontId="1" type="noConversion"/>
  </si>
  <si>
    <t>Delta</t>
    <phoneticPr fontId="1" type="noConversion"/>
  </si>
  <si>
    <t>s</t>
    <phoneticPr fontId="1" type="noConversion"/>
  </si>
  <si>
    <t>ms</t>
    <phoneticPr fontId="1" type="noConversion"/>
  </si>
  <si>
    <t>total time</t>
    <phoneticPr fontId="1" type="noConversion"/>
  </si>
  <si>
    <t>total Sinatra time</t>
    <phoneticPr fontId="1" type="noConversion"/>
  </si>
  <si>
    <t>onload</t>
    <phoneticPr fontId="1" type="noConversion"/>
  </si>
  <si>
    <t>file size (k)</t>
    <phoneticPr fontId="1" type="noConversion"/>
  </si>
  <si>
    <t>times in s</t>
    <phoneticPr fontId="1" type="noConversion"/>
  </si>
  <si>
    <t>ms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</si>
</sst>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/>
    <xf numFmtId="0" fontId="0" fillId="0" borderId="0" xfId="0" applyAlignment="1"/>
    <xf numFmtId="1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'custom pt_element_home total'!$B$1</c:f>
              <c:strCache>
                <c:ptCount val="1"/>
                <c:pt idx="0">
                  <c:v>pt_element.erb</c:v>
                </c:pt>
              </c:strCache>
            </c:strRef>
          </c:tx>
          <c:errBars>
            <c:errBarType val="both"/>
            <c:errValType val="fixedVal"/>
            <c:noEndCap val="1"/>
            <c:val val="0.068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total'!$B$3:$D$3</c:f>
              <c:numCache>
                <c:formatCode>General</c:formatCode>
                <c:ptCount val="3"/>
                <c:pt idx="0">
                  <c:v>0.4537816</c:v>
                </c:pt>
                <c:pt idx="1">
                  <c:v>1.1975714</c:v>
                </c:pt>
                <c:pt idx="2">
                  <c:v>2.572</c:v>
                </c:pt>
              </c:numCache>
            </c:numRef>
          </c:val>
        </c:ser>
        <c:ser>
          <c:idx val="2"/>
          <c:order val="1"/>
          <c:tx>
            <c:strRef>
              <c:f>'custom pt_element_home total'!$F$1</c:f>
              <c:strCache>
                <c:ptCount val="1"/>
                <c:pt idx="0">
                  <c:v>custom pt_element_home.erb</c:v>
                </c:pt>
              </c:strCache>
            </c:strRef>
          </c:tx>
          <c:errBars>
            <c:errBarType val="both"/>
            <c:errValType val="fixedVal"/>
            <c:noEndCap val="1"/>
            <c:val val="0.114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total'!$F$3:$H$3</c:f>
              <c:numCache>
                <c:formatCode>General</c:formatCode>
                <c:ptCount val="3"/>
                <c:pt idx="0">
                  <c:v>0.4372596</c:v>
                </c:pt>
                <c:pt idx="1">
                  <c:v>1.1572868</c:v>
                </c:pt>
                <c:pt idx="2">
                  <c:v>2.474</c:v>
                </c:pt>
              </c:numCache>
            </c:numRef>
          </c:val>
        </c:ser>
        <c:axId val="460167944"/>
        <c:axId val="460171112"/>
      </c:barChart>
      <c:catAx>
        <c:axId val="460167944"/>
        <c:scaling>
          <c:orientation val="minMax"/>
        </c:scaling>
        <c:axPos val="b"/>
        <c:tickLblPos val="nextTo"/>
        <c:crossAx val="460171112"/>
        <c:crosses val="autoZero"/>
        <c:auto val="1"/>
        <c:lblAlgn val="ctr"/>
        <c:lblOffset val="100"/>
      </c:catAx>
      <c:valAx>
        <c:axId val="460171112"/>
        <c:scaling>
          <c:orientation val="minMax"/>
        </c:scaling>
        <c:axPos val="l"/>
        <c:majorGridlines/>
        <c:numFmt formatCode="General" sourceLinked="1"/>
        <c:tickLblPos val="nextTo"/>
        <c:crossAx val="460167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296333</xdr:colOff>
      <xdr:row>17</xdr:row>
      <xdr:rowOff>33867</xdr:rowOff>
    </xdr:from>
    <xdr:to>
      <xdr:col>6</xdr:col>
      <xdr:colOff>634999</xdr:colOff>
      <xdr:row>33</xdr:row>
      <xdr:rowOff>67734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17"/>
  <sheetViews>
    <sheetView tabSelected="1" topLeftCell="B1" zoomScale="150" workbookViewId="0">
      <selection activeCell="H19" sqref="H19"/>
    </sheetView>
  </sheetViews>
  <sheetFormatPr baseColWidth="10" defaultRowHeight="13"/>
  <cols>
    <col min="2" max="2" width="11.85546875" customWidth="1"/>
    <col min="3" max="3" width="13.28515625" customWidth="1"/>
    <col min="4" max="4" width="5.85546875" bestFit="1" customWidth="1"/>
    <col min="5" max="5" width="5.85546875" customWidth="1"/>
    <col min="6" max="6" width="10.5703125" customWidth="1"/>
    <col min="7" max="7" width="13.7109375" bestFit="1" customWidth="1"/>
    <col min="9" max="10" width="5.85546875" customWidth="1"/>
    <col min="11" max="11" width="2.85546875" customWidth="1"/>
    <col min="12" max="12" width="3.28515625" bestFit="1" customWidth="1"/>
    <col min="13" max="13" width="8.5703125" customWidth="1"/>
    <col min="14" max="14" width="13.7109375" bestFit="1" customWidth="1"/>
    <col min="15" max="16" width="9" customWidth="1"/>
  </cols>
  <sheetData>
    <row r="1" spans="1:16">
      <c r="A1" t="s">
        <v>22</v>
      </c>
      <c r="B1" s="6" t="s">
        <v>13</v>
      </c>
      <c r="C1" s="6"/>
      <c r="D1" s="6"/>
      <c r="E1" s="3"/>
      <c r="F1" s="6" t="s">
        <v>14</v>
      </c>
      <c r="G1" s="6"/>
      <c r="H1" s="6"/>
      <c r="I1" s="6"/>
      <c r="J1" s="4"/>
      <c r="K1" s="4"/>
      <c r="L1" s="6" t="s">
        <v>15</v>
      </c>
      <c r="M1" s="6"/>
      <c r="N1" s="6"/>
      <c r="O1" s="6"/>
      <c r="P1" s="6"/>
    </row>
    <row r="2" spans="1:16">
      <c r="A2" t="s">
        <v>0</v>
      </c>
      <c r="B2" s="2" t="s">
        <v>12</v>
      </c>
      <c r="C2" t="s">
        <v>19</v>
      </c>
      <c r="D2" t="s">
        <v>20</v>
      </c>
      <c r="E2" t="s">
        <v>21</v>
      </c>
      <c r="F2" s="2" t="str">
        <f t="array" ref="F2:I2">B2:E2</f>
        <v>@terms</v>
      </c>
      <c r="G2" t="str">
        <v>total Sinatra time</v>
      </c>
      <c r="H2" t="str">
        <v>onload</v>
      </c>
      <c r="I2" t="str">
        <v>file size (k)</v>
      </c>
      <c r="M2" s="2" t="str">
        <f t="array" ref="M2:P2">B2:E2</f>
        <v>@terms</v>
      </c>
      <c r="N2" t="str">
        <v>total Sinatra time</v>
      </c>
      <c r="O2" t="str">
        <v>onload</v>
      </c>
      <c r="P2" t="str">
        <v>file size (k)</v>
      </c>
    </row>
    <row r="3" spans="1:16">
      <c r="A3" t="s">
        <v>3</v>
      </c>
      <c r="B3">
        <f>AVERAGE(B6:B32)</f>
        <v>0.45378159999999956</v>
      </c>
      <c r="C3">
        <f t="shared" ref="C3:I3" si="0">AVERAGE(C6:C32)</f>
        <v>1.1975714</v>
      </c>
      <c r="D3">
        <f t="shared" si="0"/>
        <v>2.5720000000000001</v>
      </c>
      <c r="E3">
        <f t="shared" si="0"/>
        <v>134.80000000000001</v>
      </c>
      <c r="F3">
        <f t="shared" si="0"/>
        <v>0.43725959999999964</v>
      </c>
      <c r="G3">
        <f t="shared" si="0"/>
        <v>1.1572868000000001</v>
      </c>
      <c r="H3">
        <f t="shared" si="0"/>
        <v>2.4740000000000002</v>
      </c>
      <c r="I3">
        <f t="shared" si="0"/>
        <v>69.7</v>
      </c>
      <c r="L3" t="s">
        <v>16</v>
      </c>
      <c r="M3">
        <f>B3-F3</f>
        <v>1.6521999999999926E-2</v>
      </c>
      <c r="N3">
        <f t="shared" ref="N3:P3" si="1">C3-G3</f>
        <v>4.0284599999999893E-2</v>
      </c>
      <c r="O3">
        <f t="shared" si="1"/>
        <v>9.7999999999999865E-2</v>
      </c>
      <c r="P3">
        <f t="shared" si="1"/>
        <v>65.100000000000009</v>
      </c>
    </row>
    <row r="4" spans="1:16">
      <c r="A4" t="s">
        <v>4</v>
      </c>
      <c r="B4">
        <f>STDEVA(B6:B32)</f>
        <v>2.0870108895260892E-2</v>
      </c>
      <c r="C4">
        <f t="shared" ref="C4:H4" si="2">STDEVA(C6:C32)</f>
        <v>4.3157184561784891E-2</v>
      </c>
      <c r="D4">
        <f t="shared" si="2"/>
        <v>6.8337398253059706E-2</v>
      </c>
      <c r="F4">
        <f t="shared" si="2"/>
        <v>2.5346738297066202E-2</v>
      </c>
      <c r="G4">
        <f t="shared" si="2"/>
        <v>3.5277761461013364E-2</v>
      </c>
      <c r="H4">
        <f t="shared" si="2"/>
        <v>0.11458621208504334</v>
      </c>
      <c r="L4" t="s">
        <v>23</v>
      </c>
      <c r="M4" s="7">
        <f>M3*1000</f>
        <v>16.521999999999927</v>
      </c>
      <c r="N4" s="7">
        <f t="shared" ref="N4:P4" si="3">N3*1000</f>
        <v>40.284599999999891</v>
      </c>
      <c r="O4" s="7">
        <f t="shared" si="3"/>
        <v>97.999999999999858</v>
      </c>
    </row>
    <row r="5" spans="1:16">
      <c r="A5" t="s">
        <v>5</v>
      </c>
      <c r="B5" s="1">
        <f>B4/B3</f>
        <v>4.5991527411558583E-2</v>
      </c>
      <c r="C5" s="1">
        <f t="shared" ref="C5:H5" si="4">C4/C3</f>
        <v>3.6037253863765363E-2</v>
      </c>
      <c r="D5" s="1">
        <f t="shared" si="4"/>
        <v>2.656975048719273E-2</v>
      </c>
      <c r="E5" s="1"/>
      <c r="F5" s="1">
        <f t="shared" si="4"/>
        <v>5.7967253999834933E-2</v>
      </c>
      <c r="G5" s="1">
        <f t="shared" si="4"/>
        <v>3.0483162394156195E-2</v>
      </c>
      <c r="H5" s="1">
        <f t="shared" si="4"/>
        <v>4.6316173033566423E-2</v>
      </c>
    </row>
    <row r="6" spans="1:16">
      <c r="A6">
        <v>1</v>
      </c>
      <c r="B6">
        <v>0.43260199999999999</v>
      </c>
      <c r="C6">
        <v>1.2069000000000001</v>
      </c>
      <c r="D6">
        <v>2.59</v>
      </c>
      <c r="E6">
        <v>134.80000000000001</v>
      </c>
      <c r="F6">
        <v>0.44712800000000003</v>
      </c>
      <c r="G6">
        <v>1.1972499999999999</v>
      </c>
      <c r="H6">
        <v>2.67</v>
      </c>
      <c r="I6">
        <v>69.7</v>
      </c>
    </row>
    <row r="7" spans="1:16">
      <c r="A7">
        <v>2</v>
      </c>
      <c r="B7">
        <v>0.46669099999999902</v>
      </c>
      <c r="C7">
        <v>1.2588010000000001</v>
      </c>
      <c r="D7">
        <v>2.66</v>
      </c>
      <c r="F7">
        <v>0.440271999999999</v>
      </c>
      <c r="G7">
        <v>1.1428370000000001</v>
      </c>
      <c r="H7">
        <v>2.37</v>
      </c>
    </row>
    <row r="8" spans="1:16">
      <c r="A8">
        <v>3</v>
      </c>
      <c r="B8">
        <v>0.44835399999999997</v>
      </c>
      <c r="C8">
        <v>1.138239</v>
      </c>
      <c r="D8">
        <v>2.4700000000000002</v>
      </c>
      <c r="F8">
        <v>0.44775199999999898</v>
      </c>
      <c r="G8">
        <v>1.18065</v>
      </c>
      <c r="H8">
        <v>2.44</v>
      </c>
    </row>
    <row r="9" spans="1:16">
      <c r="A9">
        <v>4</v>
      </c>
      <c r="B9">
        <v>0.43822799999999901</v>
      </c>
      <c r="C9">
        <v>1.1958789999999999</v>
      </c>
      <c r="D9">
        <v>2.56</v>
      </c>
      <c r="F9">
        <v>0.39332299999999998</v>
      </c>
      <c r="G9">
        <v>1.1060909999999999</v>
      </c>
      <c r="H9">
        <v>2.4300000000000002</v>
      </c>
    </row>
    <row r="10" spans="1:16">
      <c r="A10">
        <v>5</v>
      </c>
      <c r="B10">
        <v>0.48303299999999999</v>
      </c>
      <c r="C10">
        <v>1.1880379999999999</v>
      </c>
      <c r="D10">
        <v>2.58</v>
      </c>
      <c r="F10">
        <v>0.45782299999999998</v>
      </c>
      <c r="G10">
        <v>1.1596059999999999</v>
      </c>
      <c r="H10">
        <v>2.46</v>
      </c>
    </row>
    <row r="16" spans="1:16">
      <c r="A16" s="5"/>
    </row>
    <row r="17" spans="1:1">
      <c r="A17" s="5"/>
    </row>
  </sheetData>
  <mergeCells count="3">
    <mergeCell ref="L1:P1"/>
    <mergeCell ref="B1:E1"/>
    <mergeCell ref="F1:I1"/>
  </mergeCells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"/>
  <sheetViews>
    <sheetView zoomScale="150" workbookViewId="0">
      <selection activeCell="I4" sqref="I4"/>
    </sheetView>
  </sheetViews>
  <sheetFormatPr baseColWidth="10" defaultRowHeight="13"/>
  <cols>
    <col min="2" max="2" width="23.7109375" customWidth="1"/>
    <col min="3" max="3" width="8" bestFit="1" customWidth="1"/>
    <col min="4" max="4" width="4.28515625" customWidth="1"/>
    <col min="5" max="5" width="22.85546875" bestFit="1" customWidth="1"/>
    <col min="8" max="8" width="9" bestFit="1" customWidth="1"/>
    <col min="9" max="9" width="9" customWidth="1"/>
  </cols>
  <sheetData>
    <row r="1" spans="1:10">
      <c r="B1" s="3" t="s">
        <v>13</v>
      </c>
      <c r="C1" s="3"/>
      <c r="D1" s="4"/>
      <c r="E1" s="3" t="s">
        <v>14</v>
      </c>
      <c r="F1" s="3"/>
      <c r="G1" s="4"/>
      <c r="H1" t="s">
        <v>15</v>
      </c>
    </row>
    <row r="2" spans="1:10">
      <c r="A2" t="s">
        <v>0</v>
      </c>
      <c r="B2" s="2" t="s">
        <v>12</v>
      </c>
      <c r="C2" t="s">
        <v>18</v>
      </c>
      <c r="E2" s="2" t="s">
        <v>12</v>
      </c>
      <c r="F2" t="s">
        <v>18</v>
      </c>
      <c r="H2" s="2" t="s">
        <v>12</v>
      </c>
      <c r="I2" t="s">
        <v>18</v>
      </c>
    </row>
    <row r="3" spans="1:10">
      <c r="A3" t="s">
        <v>3</v>
      </c>
      <c r="B3">
        <f>AVERAGE(B6:B32)</f>
        <v>0.46217180000000002</v>
      </c>
      <c r="E3">
        <f>AVERAGE(E6:E32)</f>
        <v>0.44876379999999949</v>
      </c>
      <c r="H3">
        <f>B3-E3</f>
        <v>1.3408000000000531E-2</v>
      </c>
      <c r="J3" t="s">
        <v>16</v>
      </c>
    </row>
    <row r="4" spans="1:10">
      <c r="A4" t="s">
        <v>4</v>
      </c>
      <c r="B4">
        <f>STDEVA(B6:B32)</f>
        <v>4.5992554111507419E-2</v>
      </c>
      <c r="E4">
        <f>STDEVA(E6:E32)</f>
        <v>2.4783456724196181E-2</v>
      </c>
      <c r="H4">
        <f>H3*1000</f>
        <v>13.408000000000531</v>
      </c>
      <c r="I4">
        <f>I3*1000</f>
        <v>0</v>
      </c>
      <c r="J4" t="s">
        <v>17</v>
      </c>
    </row>
    <row r="5" spans="1:10">
      <c r="A5" t="s">
        <v>5</v>
      </c>
      <c r="B5" s="1">
        <f>B4/B3</f>
        <v>9.9513977511192633E-2</v>
      </c>
      <c r="E5" s="1">
        <f>E4/E3</f>
        <v>5.5226060400139693E-2</v>
      </c>
    </row>
    <row r="6" spans="1:10">
      <c r="A6">
        <v>1</v>
      </c>
      <c r="B6">
        <v>0.48859599999999997</v>
      </c>
      <c r="E6">
        <v>0.45363399999999998</v>
      </c>
    </row>
    <row r="7" spans="1:10">
      <c r="A7">
        <v>2</v>
      </c>
      <c r="B7">
        <v>0.48438100000000001</v>
      </c>
      <c r="E7">
        <v>0.44280399999999898</v>
      </c>
    </row>
    <row r="8" spans="1:10">
      <c r="A8">
        <v>3</v>
      </c>
      <c r="B8">
        <v>0.39359699999999997</v>
      </c>
      <c r="E8">
        <v>0.42095300000000002</v>
      </c>
    </row>
    <row r="9" spans="1:10">
      <c r="A9">
        <v>4</v>
      </c>
      <c r="B9">
        <v>0.50655499999999998</v>
      </c>
      <c r="E9">
        <v>0.48777599999999899</v>
      </c>
    </row>
    <row r="10" spans="1:10">
      <c r="A10">
        <v>5</v>
      </c>
      <c r="B10">
        <v>0.43773000000000001</v>
      </c>
      <c r="E10">
        <v>0.43865199999999999</v>
      </c>
    </row>
    <row r="11" spans="1:10">
      <c r="A11">
        <v>6</v>
      </c>
    </row>
    <row r="12" spans="1:10">
      <c r="A12">
        <v>7</v>
      </c>
    </row>
  </sheetData>
  <sheetCalcPr fullCalcOnLoad="1"/>
  <mergeCells count="2">
    <mergeCell ref="E1:F1"/>
    <mergeCell ref="B1:C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zoomScale="150" workbookViewId="0">
      <selection activeCell="A13" sqref="A13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10</v>
      </c>
      <c r="D1" t="s">
        <v>11</v>
      </c>
    </row>
    <row r="2" spans="1:4">
      <c r="A2" t="s">
        <v>0</v>
      </c>
      <c r="B2" s="2" t="s">
        <v>12</v>
      </c>
      <c r="D2" s="2" t="s">
        <v>12</v>
      </c>
    </row>
    <row r="3" spans="1:4">
      <c r="A3" t="s">
        <v>3</v>
      </c>
      <c r="B3">
        <f>AVERAGE(B6:B32)</f>
        <v>0.46217180000000002</v>
      </c>
      <c r="D3">
        <f>AVERAGE(D6:D32)</f>
        <v>0.47046542857142815</v>
      </c>
    </row>
    <row r="4" spans="1:4">
      <c r="A4" t="s">
        <v>4</v>
      </c>
      <c r="B4">
        <f>STDEVA(B6:B32)</f>
        <v>4.5992554111507419E-2</v>
      </c>
      <c r="D4">
        <f>STDEVA(D6:D32)</f>
        <v>4.7567555847296966E-2</v>
      </c>
    </row>
    <row r="5" spans="1:4">
      <c r="A5" t="s">
        <v>5</v>
      </c>
      <c r="B5" s="1">
        <f>B4/B3</f>
        <v>9.9513977511192633E-2</v>
      </c>
      <c r="D5" s="1">
        <f>D4/D3</f>
        <v>0.10110744160678546</v>
      </c>
    </row>
    <row r="6" spans="1:4">
      <c r="A6">
        <v>1</v>
      </c>
      <c r="B6">
        <v>0.48859599999999997</v>
      </c>
      <c r="D6">
        <v>0.45848599999999901</v>
      </c>
    </row>
    <row r="7" spans="1:4">
      <c r="A7">
        <v>2</v>
      </c>
      <c r="B7">
        <v>0.48438100000000001</v>
      </c>
      <c r="D7">
        <v>0.47763599999999901</v>
      </c>
    </row>
    <row r="8" spans="1:4">
      <c r="A8">
        <v>3</v>
      </c>
      <c r="B8">
        <v>0.39359699999999997</v>
      </c>
      <c r="D8">
        <v>0.56508999999999998</v>
      </c>
    </row>
    <row r="9" spans="1:4">
      <c r="A9">
        <v>4</v>
      </c>
      <c r="B9">
        <v>0.50655499999999998</v>
      </c>
      <c r="D9">
        <v>0.42804599999999998</v>
      </c>
    </row>
    <row r="10" spans="1:4">
      <c r="A10">
        <v>5</v>
      </c>
      <c r="B10">
        <v>0.43773000000000001</v>
      </c>
      <c r="D10">
        <v>0.41930800000000001</v>
      </c>
    </row>
    <row r="11" spans="1:4">
      <c r="A11">
        <v>6</v>
      </c>
      <c r="D11">
        <v>0.473713</v>
      </c>
    </row>
    <row r="12" spans="1:4">
      <c r="A12">
        <v>7</v>
      </c>
      <c r="D12">
        <v>0.47097899999999898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50" workbookViewId="0">
      <selection activeCell="D10" sqref="D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6</v>
      </c>
      <c r="D1" t="s">
        <v>7</v>
      </c>
    </row>
    <row r="2" spans="1:4">
      <c r="A2" t="s">
        <v>0</v>
      </c>
      <c r="B2" t="s">
        <v>2</v>
      </c>
      <c r="D2" t="s">
        <v>2</v>
      </c>
    </row>
    <row r="3" spans="1:4">
      <c r="A3" t="s">
        <v>3</v>
      </c>
      <c r="B3">
        <f>AVERAGE(B6:B32)</f>
        <v>0.44118779999999946</v>
      </c>
      <c r="D3">
        <f>AVERAGE(D6:D32)</f>
        <v>0.45040099999999939</v>
      </c>
    </row>
    <row r="4" spans="1:4">
      <c r="A4" t="s">
        <v>4</v>
      </c>
      <c r="B4">
        <f>STDEVA(B6:B32)</f>
        <v>2.1336102659575439E-2</v>
      </c>
      <c r="D4">
        <f>STDEVA(D6:D32)</f>
        <v>3.2935379806523481E-2</v>
      </c>
    </row>
    <row r="5" spans="1:4">
      <c r="A5" t="s">
        <v>5</v>
      </c>
      <c r="B5" s="1">
        <f>B4/B3</f>
        <v>4.8360590795066105E-2</v>
      </c>
      <c r="D5" s="1">
        <f>D4/D3</f>
        <v>7.3124570785863097E-2</v>
      </c>
    </row>
    <row r="6" spans="1:4">
      <c r="A6">
        <v>1</v>
      </c>
      <c r="B6">
        <v>0.42475299999999999</v>
      </c>
      <c r="D6">
        <v>0.39991199999999999</v>
      </c>
    </row>
    <row r="7" spans="1:4">
      <c r="A7">
        <v>2</v>
      </c>
      <c r="B7">
        <v>0.438661999999999</v>
      </c>
      <c r="D7">
        <v>0.45086799999999899</v>
      </c>
    </row>
    <row r="8" spans="1:4">
      <c r="A8">
        <v>3</v>
      </c>
      <c r="B8">
        <v>0.446709999999999</v>
      </c>
      <c r="D8">
        <v>0.484957999999999</v>
      </c>
    </row>
    <row r="9" spans="1:4">
      <c r="A9">
        <v>4</v>
      </c>
      <c r="B9">
        <v>0.42122699999999902</v>
      </c>
      <c r="D9">
        <v>0.44270900000000002</v>
      </c>
    </row>
    <row r="10" spans="1:4">
      <c r="A10">
        <v>5</v>
      </c>
      <c r="B10">
        <v>0.47458699999999998</v>
      </c>
      <c r="D10">
        <v>0.47355799999999898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workbookViewId="0">
      <selection activeCell="B31" sqref="B31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s="2" t="s">
        <v>9</v>
      </c>
      <c r="D1" s="2" t="s">
        <v>8</v>
      </c>
    </row>
    <row r="2" spans="1:4">
      <c r="A2" t="s">
        <v>0</v>
      </c>
    </row>
    <row r="3" spans="1:4">
      <c r="A3" t="s">
        <v>3</v>
      </c>
      <c r="B3">
        <f>AVERAGE(B6:B32)</f>
        <v>0.24570099999999978</v>
      </c>
      <c r="D3">
        <f>AVERAGE(D6:D32)</f>
        <v>0.3320297999999996</v>
      </c>
    </row>
    <row r="4" spans="1:4">
      <c r="A4" t="s">
        <v>4</v>
      </c>
      <c r="B4">
        <f>STDEVA(B6:B32)</f>
        <v>2.0237555966569346E-2</v>
      </c>
      <c r="D4">
        <f>STDEVA(D6:D32)</f>
        <v>3.7396661477998347E-2</v>
      </c>
    </row>
    <row r="5" spans="1:4">
      <c r="A5" t="s">
        <v>5</v>
      </c>
      <c r="B5" s="1">
        <f>B4/B3</f>
        <v>8.2366599918475558E-2</v>
      </c>
      <c r="D5" s="1">
        <f>D4/D3</f>
        <v>0.11263043702100954</v>
      </c>
    </row>
    <row r="6" spans="1:4">
      <c r="A6">
        <v>1</v>
      </c>
      <c r="B6">
        <v>0.275005</v>
      </c>
      <c r="D6">
        <v>0.32842199999999999</v>
      </c>
    </row>
    <row r="7" spans="1:4">
      <c r="A7">
        <v>2</v>
      </c>
      <c r="B7">
        <v>0.23533599999999999</v>
      </c>
      <c r="D7">
        <v>0.37503599999999998</v>
      </c>
    </row>
    <row r="8" spans="1:4">
      <c r="A8">
        <v>3</v>
      </c>
      <c r="B8">
        <v>0.224244999999999</v>
      </c>
      <c r="D8">
        <v>0.27442299999999997</v>
      </c>
    </row>
    <row r="9" spans="1:4">
      <c r="A9">
        <v>4</v>
      </c>
      <c r="B9">
        <v>0.23674799999999999</v>
      </c>
      <c r="D9">
        <v>0.35225099999999898</v>
      </c>
    </row>
    <row r="10" spans="1:4">
      <c r="A10">
        <v>5</v>
      </c>
      <c r="B10">
        <v>0.25717099999999998</v>
      </c>
      <c r="D10">
        <v>0.33001699999999901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E2" sqref="E2"/>
    </sheetView>
  </sheetViews>
  <sheetFormatPr baseColWidth="10" defaultRowHeight="13"/>
  <cols>
    <col min="2" max="2" width="23.7109375" bestFit="1" customWidth="1"/>
    <col min="4" max="4" width="4.28515625" customWidth="1"/>
    <col min="6" max="6" width="18.85546875" customWidth="1"/>
  </cols>
  <sheetData>
    <row r="1" spans="1:6">
      <c r="B1" t="s">
        <v>6</v>
      </c>
      <c r="E1" t="s">
        <v>7</v>
      </c>
    </row>
    <row r="2" spans="1:6">
      <c r="A2" t="s">
        <v>0</v>
      </c>
      <c r="B2" t="s">
        <v>2</v>
      </c>
      <c r="C2" t="s">
        <v>1</v>
      </c>
      <c r="E2" t="s">
        <v>2</v>
      </c>
      <c r="F2" t="s">
        <v>1</v>
      </c>
    </row>
    <row r="3" spans="1:6">
      <c r="A3" t="s">
        <v>3</v>
      </c>
      <c r="B3">
        <f>AVERAGE(B6:B32)</f>
        <v>1.5002987999999939</v>
      </c>
      <c r="C3">
        <f>AVERAGE(C6:C32)</f>
        <v>1.5571221999999998</v>
      </c>
      <c r="E3">
        <f>AVERAGE(E6:E32)</f>
        <v>1.571066199999994</v>
      </c>
      <c r="F3">
        <f>AVERAGE(F6:F32)</f>
        <v>1.6217526</v>
      </c>
    </row>
    <row r="4" spans="1:6">
      <c r="A4" t="s">
        <v>4</v>
      </c>
      <c r="B4">
        <f>STDEVA(B6:B32)</f>
        <v>5.0955876149856638E-2</v>
      </c>
      <c r="C4">
        <f>STDEVA(C6:C32)</f>
        <v>5.4136191191293544E-2</v>
      </c>
      <c r="E4">
        <f>STDEVA(E6:E32)</f>
        <v>6.8393520144085576E-2</v>
      </c>
      <c r="F4">
        <f>STDEVA(F6:F32)</f>
        <v>6.2694297067597771E-2</v>
      </c>
    </row>
    <row r="5" spans="1:6">
      <c r="A5" t="s">
        <v>5</v>
      </c>
      <c r="B5" s="1">
        <f>B4/B3</f>
        <v>3.3963818507257916E-2</v>
      </c>
      <c r="C5" s="1">
        <f>C4/C3</f>
        <v>3.4766822534091128E-2</v>
      </c>
      <c r="E5" s="1">
        <f>E4/E3</f>
        <v>4.3533187935738057E-2</v>
      </c>
      <c r="F5" s="1">
        <f>F4/F3</f>
        <v>3.8658360755887036E-2</v>
      </c>
    </row>
    <row r="6" spans="1:6">
      <c r="A6">
        <v>1</v>
      </c>
      <c r="B6">
        <v>1.46162699999999</v>
      </c>
      <c r="C6">
        <v>1.5232589999999999</v>
      </c>
      <c r="E6">
        <v>1.5305409999999899</v>
      </c>
      <c r="F6">
        <v>1.5778160000000001</v>
      </c>
    </row>
    <row r="7" spans="1:6">
      <c r="A7">
        <v>2</v>
      </c>
      <c r="B7">
        <v>1.47313899999999</v>
      </c>
      <c r="C7">
        <v>1.5372840000000001</v>
      </c>
      <c r="E7">
        <v>1.4889460000000001</v>
      </c>
      <c r="F7">
        <v>1.554457</v>
      </c>
    </row>
    <row r="8" spans="1:6">
      <c r="A8">
        <v>3</v>
      </c>
      <c r="B8">
        <v>1.5873329999999899</v>
      </c>
      <c r="C8">
        <v>1.6517569999999999</v>
      </c>
      <c r="E8">
        <v>1.64681999999999</v>
      </c>
      <c r="F8">
        <v>1.6936720000000001</v>
      </c>
    </row>
    <row r="9" spans="1:6">
      <c r="A9">
        <v>4</v>
      </c>
      <c r="B9">
        <v>1.47641</v>
      </c>
      <c r="C9">
        <v>1.522707</v>
      </c>
      <c r="E9">
        <v>1.55275899999999</v>
      </c>
      <c r="F9">
        <v>1.600678</v>
      </c>
    </row>
    <row r="10" spans="1:6">
      <c r="A10">
        <v>5</v>
      </c>
      <c r="B10">
        <v>1.502985</v>
      </c>
      <c r="C10">
        <v>1.5506040000000001</v>
      </c>
      <c r="E10">
        <v>1.6362650000000001</v>
      </c>
      <c r="F10">
        <v>1.68214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 pt_element_home total</vt:lpstr>
      <vt:lpstr>custom pt_element_home</vt:lpstr>
      <vt:lpstr>span_ec</vt:lpstr>
      <vt:lpstr>ec_class accumulated</vt:lpstr>
      <vt:lpstr>db query vs get</vt:lpstr>
      <vt:lpstr>ec_class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2014-01-23T02:03:39Z</dcterms:created>
  <dcterms:modified xsi:type="dcterms:W3CDTF">2014-01-24T03:15:03Z</dcterms:modified>
</cp:coreProperties>
</file>