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760" documentId="11_0B1D56BE9CDCCE836B02CE7A5FB0D4A9BBFD1C62" xr6:coauthVersionLast="47" xr6:coauthVersionMax="47" xr10:uidLastSave="{4B96EFE0-B526-4CEF-A96F-D1D8C2DC0CEA}"/>
  <bookViews>
    <workbookView xWindow="240" yWindow="105" windowWidth="14805" windowHeight="8010" firstSheet="2" activeTab="2" xr2:uid="{00000000-000D-0000-FFFF-FFFF00000000}"/>
  </bookViews>
  <sheets>
    <sheet name="Sheet1" sheetId="1" r:id="rId1"/>
    <sheet name="Expenditure" sheetId="2" r:id="rId2"/>
    <sheet name="Hous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3" l="1"/>
  <c r="D31" i="3"/>
  <c r="C31" i="3"/>
  <c r="C32" i="3"/>
  <c r="H31" i="3"/>
  <c r="E32" i="3"/>
  <c r="J32" i="3" s="1"/>
  <c r="D32" i="3"/>
  <c r="I32" i="3" s="1"/>
  <c r="H32" i="3"/>
  <c r="J31" i="3"/>
  <c r="I31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</calcChain>
</file>

<file path=xl/sharedStrings.xml><?xml version="1.0" encoding="utf-8"?>
<sst xmlns="http://schemas.openxmlformats.org/spreadsheetml/2006/main" count="139" uniqueCount="59">
  <si>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</si>
  <si>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</si>
  <si>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</si>
  <si>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</si>
  <si>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</si>
  <si>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</si>
  <si>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</si>
  <si>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</si>
  <si>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</si>
  <si>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</si>
  <si>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</si>
  <si>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</si>
  <si>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</si>
  <si>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</si>
  <si>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</si>
  <si>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</si>
  <si>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</si>
  <si>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</si>
  <si>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</si>
  <si>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</si>
  <si>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</si>
  <si>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</si>
  <si>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</si>
  <si>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</si>
  <si>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</si>
  <si>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</si>
  <si>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</si>
  <si>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</si>
  <si>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</si>
  <si>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</si>
  <si>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</si>
  <si>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</si>
  <si>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Energy footprint (EF)</t>
  </si>
  <si>
    <t>CBi [TJ/M.Euro]</t>
  </si>
  <si>
    <t>Cities [MWh]</t>
  </si>
  <si>
    <t>Towns and suburbs [MWh]</t>
  </si>
  <si>
    <t>Rural areas [MWh]</t>
  </si>
  <si>
    <t>CP04 (Housing)</t>
  </si>
  <si>
    <t xml:space="preserve">SSB data </t>
  </si>
  <si>
    <t>[NOK/m2]</t>
  </si>
  <si>
    <t>3 = Cities</t>
  </si>
  <si>
    <t>1 = Cities</t>
  </si>
  <si>
    <t>Ave. m2 price from most to least central</t>
  </si>
  <si>
    <t>2 = Towns and suburbs</t>
  </si>
  <si>
    <t>2 = Cities</t>
  </si>
  <si>
    <t>1 = Towns and suburbs</t>
  </si>
  <si>
    <t>3 = Towns and Suburbs</t>
  </si>
  <si>
    <t>0 = Rural areas</t>
  </si>
  <si>
    <t>4 = Towns and Suburbs</t>
  </si>
  <si>
    <t>https://www.ssb.no/priser-og-prisindekser/boligpriser-og-boligprisindekser/artikler/boligprisvariasjon-mellom-ulike-deler-av-landet</t>
  </si>
  <si>
    <t>5 = Rural areas</t>
  </si>
  <si>
    <t>NB: Different defintion of urbanization</t>
  </si>
  <si>
    <t>6 = Rural areas</t>
  </si>
  <si>
    <t>Exchange rate NOK to EURO</t>
  </si>
  <si>
    <t>https://www.exchangerates.org.uk/NOK-EUR-spot-exchange-rates-history-2012.html</t>
  </si>
  <si>
    <t>https://www.exchangerates.org.uk/NOK-EUR-spot-exchange-rates-history-2015.html</t>
  </si>
  <si>
    <t>https://www.exchangerates.org.uk/NOK-EUR-spot-exchange-rates-history-2020.html</t>
  </si>
  <si>
    <t>Ave. m2 price</t>
  </si>
  <si>
    <t>EF/(Ave.m2-price)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</si>
</sst>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1" formatCode="0.000000000"/>
  </numFmts>
  <fonts count="9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2" fontId="0" fillId="3" borderId="0" xfId="0" applyNumberFormat="1" applyFill="1"/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/>
    <xf numFmtId="0" fontId="5" fillId="0" borderId="2" xfId="0" applyFont="1" applyBorder="1" applyAlignment="1">
      <alignment horizontal="right"/>
    </xf>
    <xf numFmtId="0" fontId="8" fillId="0" borderId="0" xfId="0" applyFont="1"/>
    <xf numFmtId="0" fontId="0" fillId="3" borderId="5" xfId="0" applyFill="1" applyBorder="1"/>
    <xf numFmtId="0" fontId="0" fillId="3" borderId="6" xfId="0" applyFill="1" applyBorder="1"/>
    <xf numFmtId="2" fontId="0" fillId="3" borderId="5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0" xfId="0" applyFill="1"/>
    <xf numFmtId="0" fontId="3" fillId="0" borderId="1" xfId="1" applyBorder="1"/>
    <xf numFmtId="0" fontId="3" fillId="0" borderId="6" xfId="1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8" fillId="0" borderId="0" xfId="0" applyFont="1" applyFill="1"/>
    <xf numFmtId="0" fontId="0" fillId="0" borderId="0" xfId="0" applyFill="1"/>
    <xf numFmtId="0" fontId="4" fillId="0" borderId="0" xfId="0" applyFont="1" applyFill="1"/>
    <xf numFmtId="2" fontId="4" fillId="0" borderId="0" xfId="0" applyNumberFormat="1" applyFont="1" applyFill="1"/>
    <xf numFmtId="2" fontId="0" fillId="4" borderId="0" xfId="0" applyNumberFormat="1" applyFill="1"/>
    <xf numFmtId="2" fontId="0" fillId="4" borderId="1" xfId="0" applyNumberFormat="1" applyFill="1" applyBorder="1"/>
    <xf numFmtId="2" fontId="0" fillId="3" borderId="6" xfId="0" applyNumberFormat="1" applyFill="1" applyBorder="1"/>
    <xf numFmtId="171" fontId="0" fillId="3" borderId="0" xfId="0" applyNumberFormat="1" applyFill="1"/>
    <xf numFmtId="171" fontId="0" fillId="3" borderId="1" xfId="0" applyNumberFormat="1" applyFill="1" applyBorder="1"/>
    <xf numFmtId="171" fontId="0" fillId="3" borderId="5" xfId="0" applyNumberFormat="1" applyFill="1" applyBorder="1"/>
    <xf numFmtId="171" fontId="0" fillId="3" borderId="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A0DE466-8B79-4885-9F50-B8E4FDD0802A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5A0669-032F-4DAD-86E3-F58EB64B412A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E837CD3-9F67-4E00-8DAF-51A0C60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12693767"/>
        <c:axId val="112695815"/>
      </c:barChart>
      <c:catAx>
        <c:axId val="11269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15"/>
        <c:crosses val="autoZero"/>
        <c:auto val="1"/>
        <c:lblAlgn val="ctr"/>
        <c:lblOffset val="100"/>
        <c:noMultiLvlLbl val="0"/>
      </c:catAx>
      <c:valAx>
        <c:axId val="1126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7F60C04-A74F-4CF0-AA4B-DAB06A6AAD49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0F86F98-B794-499D-AA65-FDF5F10F4345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6BAF23D-A2DE-4D03-B190-EAF50C6B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61218055"/>
        <c:axId val="761220103"/>
      </c:barChart>
      <c:catAx>
        <c:axId val="76121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0103"/>
        <c:crosses val="autoZero"/>
        <c:auto val="1"/>
        <c:lblAlgn val="ctr"/>
        <c:lblOffset val="100"/>
        <c:noMultiLvlLbl val="0"/>
      </c:catAx>
      <c:valAx>
        <c:axId val="76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104775</xdr:rowOff>
    </xdr:from>
    <xdr:to>
      <xdr:col>11</xdr:col>
      <xdr:colOff>495300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104775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6</xdr:row>
      <xdr:rowOff>171450</xdr:rowOff>
    </xdr:from>
    <xdr:to>
      <xdr:col>11</xdr:col>
      <xdr:colOff>485775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314450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</xdr:row>
      <xdr:rowOff>76200</xdr:rowOff>
    </xdr:from>
    <xdr:to>
      <xdr:col>19</xdr:col>
      <xdr:colOff>257175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26670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7</xdr:row>
      <xdr:rowOff>152400</xdr:rowOff>
    </xdr:from>
    <xdr:to>
      <xdr:col>19</xdr:col>
      <xdr:colOff>219075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0" y="1485900"/>
          <a:ext cx="4572000" cy="619125"/>
        </a:xfrm>
        <a:prstGeom prst="rect">
          <a:avLst/>
        </a:prstGeom>
      </xdr:spPr>
    </xdr:pic>
    <xdr:clientData/>
  </xdr:twoCellAnchor>
  <xdr:twoCellAnchor>
    <xdr:from>
      <xdr:col>7</xdr:col>
      <xdr:colOff>438150</xdr:colOff>
      <xdr:row>32</xdr:row>
      <xdr:rowOff>180975</xdr:rowOff>
    </xdr:from>
    <xdr:to>
      <xdr:col>12</xdr:col>
      <xdr:colOff>361950</xdr:colOff>
      <xdr:row>45</xdr:row>
      <xdr:rowOff>9525</xdr:rowOff>
    </xdr:to>
    <xdr:graphicFrame macro="">
      <xdr:nvGraphicFramePr>
        <xdr:cNvPr id="10" name="Chart 9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142CCF63-C4C0-C196-28B5-FC37E4C1541D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1590675</xdr:colOff>
      <xdr:row>33</xdr:row>
      <xdr:rowOff>9525</xdr:rowOff>
    </xdr:from>
    <xdr:to>
      <xdr:col>7</xdr:col>
      <xdr:colOff>428625</xdr:colOff>
      <xdr:row>45</xdr:row>
      <xdr:rowOff>9525</xdr:rowOff>
    </xdr:to>
    <xdr:graphicFrame macro="">
      <xdr:nvGraphicFramePr>
        <xdr:cNvPr id="11" name="Chart 10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F0575A58-31A7-4A30-D474-4FF437614EA5}"/>
            </a:ext>
            <a:ext uri="{147F2762-F138-4A5C-976F-8EAC2B608ADB}">
              <a16:predDERef xmlns:a16="http://schemas.microsoft.com/office/drawing/2014/main" pred="{142CCF63-C4C0-C196-28B5-FC37E4C1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13</xdr:row>
      <xdr:rowOff>38100</xdr:rowOff>
    </xdr:from>
    <xdr:to>
      <xdr:col>7</xdr:col>
      <xdr:colOff>561975</xdr:colOff>
      <xdr:row>18</xdr:row>
      <xdr:rowOff>38100</xdr:rowOff>
    </xdr:to>
    <xdr:sp macro="" textlink="">
      <xdr:nvSpPr>
        <xdr:cNvPr id="7" name="Bent Arrow 6">
          <a:extLst>
            <a:ext uri="{FF2B5EF4-FFF2-40B4-BE49-F238E27FC236}">
              <a16:creationId xmlns:a16="http://schemas.microsoft.com/office/drawing/2014/main" id="{AA4EBBC2-4E58-9658-7951-3BA3137BD498}"/>
            </a:ext>
            <a:ext uri="{147F2762-F138-4A5C-976F-8EAC2B608ADB}">
              <a16:predDERef xmlns:a16="http://schemas.microsoft.com/office/drawing/2014/main" pred="{891E3991-54BF-D6D9-61EA-89C3B62A6A3B}"/>
            </a:ext>
          </a:extLst>
        </xdr:cNvPr>
        <xdr:cNvSpPr/>
      </xdr:nvSpPr>
      <xdr:spPr>
        <a:xfrm rot="10800000">
          <a:off x="6705600" y="2514600"/>
          <a:ext cx="952500" cy="952500"/>
        </a:xfrm>
        <a:prstGeom prst="bent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20.html" TargetMode="External"/><Relationship Id="rId2" Type="http://schemas.openxmlformats.org/officeDocument/2006/relationships/hyperlink" Target="https://www.exchangerates.org.uk/NOK-EUR-spot-exchange-rates-history-2012.html" TargetMode="External"/><Relationship Id="rId1" Type="http://schemas.openxmlformats.org/officeDocument/2006/relationships/hyperlink" Target="https://www.exchangerates.org.uk/NOK-EUR-spot-exchange-rates-history-2015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sb.no/priser-og-prisindekser/boligpriser-og-boligprisindekser/artikler/boligprisvariasjon-mellom-ulike-deler-av-land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opLeftCell="E1" workbookViewId="0">
      <selection activeCell="H3" sqref="H3:L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34">
        <v>1</v>
      </c>
      <c r="C2" s="34"/>
      <c r="D2" s="34"/>
      <c r="E2" s="34"/>
      <c r="F2" s="34"/>
      <c r="H2" s="34">
        <v>2</v>
      </c>
      <c r="I2" s="34"/>
      <c r="J2" s="34"/>
      <c r="K2" s="34"/>
      <c r="L2" s="34"/>
      <c r="N2" s="34">
        <v>3</v>
      </c>
      <c r="O2" s="34"/>
      <c r="P2" s="34"/>
      <c r="Q2" s="34"/>
      <c r="R2" s="34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" sqref="F1:I13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K57"/>
  <sheetViews>
    <sheetView tabSelected="1" topLeftCell="A17" workbookViewId="0">
      <selection activeCell="C32" sqref="C31:E32"/>
    </sheetView>
  </sheetViews>
  <sheetFormatPr defaultRowHeight="15"/>
  <cols>
    <col min="1" max="1" width="18.140625" customWidth="1"/>
    <col min="2" max="2" width="16.7109375" customWidth="1"/>
    <col min="3" max="3" width="15" customWidth="1"/>
    <col min="4" max="4" width="24" bestFit="1" customWidth="1"/>
    <col min="5" max="5" width="16.85546875" bestFit="1" customWidth="1"/>
    <col min="7" max="7" width="16.5703125" customWidth="1"/>
    <col min="10" max="10" width="12.5703125" bestFit="1" customWidth="1"/>
  </cols>
  <sheetData>
    <row r="1" spans="1:5">
      <c r="A1" s="12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8" t="s">
        <v>4</v>
      </c>
      <c r="B2" s="19">
        <v>879.45386608450497</v>
      </c>
      <c r="C2" s="19">
        <v>433.50550050279702</v>
      </c>
      <c r="D2" s="19">
        <v>470.99775721815098</v>
      </c>
      <c r="E2" s="19">
        <v>506.87141817981399</v>
      </c>
    </row>
    <row r="3" spans="1:5">
      <c r="A3" s="18" t="s">
        <v>5</v>
      </c>
      <c r="B3" s="19">
        <v>46.5641180203896</v>
      </c>
      <c r="C3" s="19">
        <v>5.7381637816237401</v>
      </c>
      <c r="D3" s="19">
        <v>5.4947570979793996</v>
      </c>
      <c r="E3" s="19">
        <v>5.8960368368764202</v>
      </c>
    </row>
    <row r="4" spans="1:5">
      <c r="A4" s="18" t="s">
        <v>6</v>
      </c>
      <c r="B4" s="19">
        <v>35.137031853302503</v>
      </c>
      <c r="C4" s="19">
        <v>9.3014543803985994</v>
      </c>
      <c r="D4" s="19">
        <v>8.7710488794204498</v>
      </c>
      <c r="E4" s="19">
        <v>6.9038030768585497</v>
      </c>
    </row>
    <row r="5" spans="1:5">
      <c r="A5" t="s">
        <v>37</v>
      </c>
      <c r="B5" s="1">
        <v>4985.5444224413704</v>
      </c>
      <c r="C5" s="10">
        <v>8055.1502721766501</v>
      </c>
      <c r="D5" s="10">
        <v>6991.8940567616901</v>
      </c>
      <c r="E5" s="10">
        <v>5812.1211812043002</v>
      </c>
    </row>
    <row r="6" spans="1:5">
      <c r="A6" s="18" t="s">
        <v>8</v>
      </c>
      <c r="B6" s="19">
        <v>603.95394256237705</v>
      </c>
      <c r="C6" s="19">
        <v>132.31310235587199</v>
      </c>
      <c r="D6" s="19">
        <v>158.98479222122401</v>
      </c>
      <c r="E6" s="19">
        <v>158.22163937470199</v>
      </c>
    </row>
    <row r="7" spans="1:5">
      <c r="A7" s="18" t="s">
        <v>9</v>
      </c>
      <c r="B7" s="19">
        <v>105.841415679102</v>
      </c>
      <c r="C7" s="19">
        <v>12.076843633507901</v>
      </c>
      <c r="D7" s="19">
        <v>12.970095495174901</v>
      </c>
      <c r="E7" s="19">
        <v>11.553310831008501</v>
      </c>
    </row>
    <row r="8" spans="1:5">
      <c r="A8" s="18" t="s">
        <v>10</v>
      </c>
      <c r="B8" s="19">
        <v>1220.2202521422601</v>
      </c>
      <c r="C8" s="19">
        <v>891.07858364952199</v>
      </c>
      <c r="D8" s="19">
        <v>1013.47511140663</v>
      </c>
      <c r="E8" s="19">
        <v>1284.0031238531401</v>
      </c>
    </row>
    <row r="9" spans="1:5">
      <c r="A9" s="18" t="s">
        <v>11</v>
      </c>
      <c r="B9" s="19">
        <v>90.817753347897593</v>
      </c>
      <c r="C9" s="19">
        <v>7.0465651230986701</v>
      </c>
      <c r="D9" s="19">
        <v>7.8315572036650201</v>
      </c>
      <c r="E9" s="19">
        <v>8.7237707420061898</v>
      </c>
    </row>
    <row r="10" spans="1:5">
      <c r="A10" s="18" t="s">
        <v>12</v>
      </c>
      <c r="B10" s="19">
        <v>1146.6233518224501</v>
      </c>
      <c r="C10" s="19">
        <v>497.16687161664601</v>
      </c>
      <c r="D10" s="19">
        <v>541.22505216368802</v>
      </c>
      <c r="E10" s="19">
        <v>455.58874182764902</v>
      </c>
    </row>
    <row r="11" spans="1:5">
      <c r="A11" s="18" t="s">
        <v>13</v>
      </c>
      <c r="B11" s="19">
        <v>133.28489008696499</v>
      </c>
      <c r="C11" s="19">
        <v>1.8249878076119199</v>
      </c>
      <c r="D11" s="19">
        <v>1.2098587875986799</v>
      </c>
      <c r="E11" s="19">
        <v>0.58195811322865798</v>
      </c>
    </row>
    <row r="12" spans="1:5">
      <c r="A12" s="18" t="s">
        <v>14</v>
      </c>
      <c r="B12" s="19">
        <v>19.988445783937198</v>
      </c>
      <c r="C12" s="19">
        <v>4.0141121080311999</v>
      </c>
      <c r="D12" s="19">
        <v>3.1751982044720299</v>
      </c>
      <c r="E12" s="19">
        <v>2.4436998765703901</v>
      </c>
    </row>
    <row r="13" spans="1:5">
      <c r="A13" s="18" t="s">
        <v>15</v>
      </c>
      <c r="B13" s="19">
        <v>3835.8189366430202</v>
      </c>
      <c r="C13" s="19">
        <v>1050.4300655555001</v>
      </c>
      <c r="D13" s="19">
        <v>1114.1966343178301</v>
      </c>
      <c r="E13" s="19">
        <v>988.14555067976596</v>
      </c>
    </row>
    <row r="15" spans="1:5">
      <c r="A15" s="13" t="s">
        <v>38</v>
      </c>
      <c r="B15" s="35">
        <v>2012</v>
      </c>
      <c r="C15" s="37"/>
      <c r="D15" s="36">
        <v>2022</v>
      </c>
      <c r="E15" s="37"/>
    </row>
    <row r="16" spans="1:5">
      <c r="A16" t="s">
        <v>39</v>
      </c>
      <c r="B16" s="11" t="s">
        <v>40</v>
      </c>
      <c r="C16" s="30">
        <v>33452</v>
      </c>
      <c r="D16" s="16" t="s">
        <v>41</v>
      </c>
      <c r="E16" s="30">
        <v>83095</v>
      </c>
    </row>
    <row r="17" spans="1:10">
      <c r="A17" s="43" t="s">
        <v>42</v>
      </c>
      <c r="B17" s="20" t="s">
        <v>43</v>
      </c>
      <c r="C17" s="30">
        <v>19822</v>
      </c>
      <c r="D17" s="16" t="s">
        <v>44</v>
      </c>
      <c r="E17" s="30">
        <v>48477</v>
      </c>
    </row>
    <row r="18" spans="1:10">
      <c r="A18" s="43"/>
      <c r="B18" s="20" t="s">
        <v>45</v>
      </c>
      <c r="C18" s="30">
        <v>17901</v>
      </c>
      <c r="D18" s="16" t="s">
        <v>46</v>
      </c>
      <c r="E18" s="30">
        <v>36557</v>
      </c>
    </row>
    <row r="19" spans="1:10">
      <c r="A19" s="43"/>
      <c r="B19" s="11" t="s">
        <v>47</v>
      </c>
      <c r="C19" s="30">
        <v>13447</v>
      </c>
      <c r="D19" s="16" t="s">
        <v>48</v>
      </c>
      <c r="E19" s="30">
        <v>28354</v>
      </c>
    </row>
    <row r="20" spans="1:10">
      <c r="A20" s="38" t="s">
        <v>49</v>
      </c>
      <c r="B20" s="38"/>
      <c r="C20" s="39"/>
      <c r="D20" s="16" t="s">
        <v>50</v>
      </c>
      <c r="E20" s="30">
        <v>22297</v>
      </c>
    </row>
    <row r="21" spans="1:10">
      <c r="A21" s="40" t="s">
        <v>51</v>
      </c>
      <c r="B21" s="41"/>
      <c r="C21" s="42"/>
      <c r="D21" s="17" t="s">
        <v>52</v>
      </c>
      <c r="E21" s="23">
        <v>18467</v>
      </c>
    </row>
    <row r="23" spans="1:10">
      <c r="A23" s="35" t="s">
        <v>53</v>
      </c>
      <c r="B23" s="36"/>
      <c r="C23" s="37"/>
    </row>
    <row r="24" spans="1:10">
      <c r="A24" s="14">
        <v>2012</v>
      </c>
      <c r="B24" s="31">
        <v>0.13370000000000001</v>
      </c>
      <c r="C24" s="32" t="s">
        <v>54</v>
      </c>
    </row>
    <row r="25" spans="1:10">
      <c r="A25" s="14">
        <v>2015</v>
      </c>
      <c r="B25">
        <v>0.1119</v>
      </c>
      <c r="C25" s="32" t="s">
        <v>55</v>
      </c>
    </row>
    <row r="26" spans="1:10">
      <c r="A26" s="15">
        <v>2020</v>
      </c>
      <c r="B26" s="22">
        <v>9.3299999999999994E-2</v>
      </c>
      <c r="C26" s="33" t="s">
        <v>56</v>
      </c>
    </row>
    <row r="29" spans="1:10">
      <c r="A29" s="21"/>
    </row>
    <row r="30" spans="1:10">
      <c r="B30" s="27" t="s">
        <v>57</v>
      </c>
      <c r="C30" s="25" t="s">
        <v>1</v>
      </c>
      <c r="D30" s="25" t="s">
        <v>2</v>
      </c>
      <c r="E30" s="26" t="s">
        <v>3</v>
      </c>
      <c r="G30" s="27" t="s">
        <v>58</v>
      </c>
      <c r="H30" s="25" t="s">
        <v>1</v>
      </c>
      <c r="I30" s="25" t="s">
        <v>2</v>
      </c>
      <c r="J30" s="26" t="s">
        <v>3</v>
      </c>
    </row>
    <row r="31" spans="1:10">
      <c r="B31" s="28">
        <v>2012</v>
      </c>
      <c r="C31" s="51">
        <f>C16*B24</f>
        <v>4472.5324000000001</v>
      </c>
      <c r="D31" s="51">
        <f>AVERAGE(C17:C18)*B24</f>
        <v>2521.7825500000004</v>
      </c>
      <c r="E31" s="52">
        <f>C19*B24</f>
        <v>1797.8639000000003</v>
      </c>
      <c r="G31" s="28">
        <v>2012</v>
      </c>
      <c r="H31" s="48">
        <f>C5/C31</f>
        <v>1.8010267007068859</v>
      </c>
      <c r="I31" s="48">
        <f>D5/D31</f>
        <v>2.7725999042866283</v>
      </c>
      <c r="J31" s="49">
        <f>E5/E31</f>
        <v>3.2327926386442818</v>
      </c>
    </row>
    <row r="32" spans="1:10">
      <c r="B32" s="29">
        <v>2022</v>
      </c>
      <c r="C32" s="53">
        <f>AVERAGE(E16,E17)*B26</f>
        <v>6137.8337999999994</v>
      </c>
      <c r="D32" s="53">
        <f>AVERAGE(E18,E19)*B26</f>
        <v>3028.0981499999998</v>
      </c>
      <c r="E32" s="54">
        <f>AVERAGE(E20,E21)*B26</f>
        <v>1901.6405999999999</v>
      </c>
      <c r="G32" s="29">
        <v>2022</v>
      </c>
      <c r="H32" s="24">
        <f>C5/C32</f>
        <v>1.3123767333316603</v>
      </c>
      <c r="I32" s="24">
        <f>D5/D32</f>
        <v>2.3090050950830938</v>
      </c>
      <c r="J32" s="50">
        <f>E5/E32</f>
        <v>3.0563720511669241</v>
      </c>
    </row>
    <row r="51" spans="1:11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</row>
    <row r="52" spans="1:1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</row>
    <row r="53" spans="1:1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5"/>
    </row>
    <row r="54" spans="1:11">
      <c r="A54" s="46"/>
      <c r="B54" s="46"/>
      <c r="C54" s="47"/>
      <c r="D54" s="46"/>
      <c r="E54" s="46"/>
      <c r="F54" s="46"/>
      <c r="G54" s="46"/>
      <c r="H54" s="46"/>
      <c r="I54" s="46"/>
      <c r="J54" s="46"/>
      <c r="K54" s="45"/>
    </row>
    <row r="55" spans="1:1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</row>
    <row r="56" spans="1:1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</row>
    <row r="57" spans="1:1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</row>
  </sheetData>
  <mergeCells count="6">
    <mergeCell ref="A23:C23"/>
    <mergeCell ref="B15:C15"/>
    <mergeCell ref="D15:E15"/>
    <mergeCell ref="A20:C20"/>
    <mergeCell ref="A21:C21"/>
    <mergeCell ref="A17:A19"/>
  </mergeCells>
  <hyperlinks>
    <hyperlink ref="C25" r:id="rId1" xr:uid="{3EC1ADBE-423A-49A3-A950-E6626C627420}"/>
    <hyperlink ref="C24" r:id="rId2" xr:uid="{1DDE0832-7186-4499-9927-BCAF7E697205}"/>
    <hyperlink ref="C26" r:id="rId3" xr:uid="{40BA0105-FE9A-495B-A26F-9921BBD35CBC}"/>
    <hyperlink ref="A20" r:id="rId4" xr:uid="{8C51ADDA-A07C-44C1-B8D2-0064A4C99EBE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2024-04-29T20:37:37Z</dcterms:modified>
  <cp:category/>
  <cp:contentStatus/>
</cp:coreProperties>
</file>