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ontabilidade\CONTABILIDADE\CONCILIAÇÕES CONTÁBEIS\Conciliações Contábeis 2022\211.008\211.008.003\Conciliações\"/>
    </mc:Choice>
  </mc:AlternateContent>
  <bookViews>
    <workbookView xWindow="0" yWindow="0" windowWidth="21600" windowHeight="9630"/>
  </bookViews>
  <sheets>
    <sheet name="030460007" sheetId="1" r:id="rId1"/>
    <sheet name="CC 11.039-6" sheetId="6" r:id="rId2"/>
    <sheet name="CP 11.039-6" sheetId="8" r:id="rId3"/>
    <sheet name="Custos" sheetId="10" r:id="rId4"/>
    <sheet name="211008003" sheetId="9" r:id="rId5"/>
  </sheets>
  <definedNames>
    <definedName name="_xlnm._FilterDatabase" localSheetId="4" hidden="1">'211008003'!$A$2:$H$124</definedName>
    <definedName name="_xlnm._FilterDatabase" localSheetId="1" hidden="1">'CC 11.039-6'!$A$2:$H$188</definedName>
    <definedName name="_xlnm._FilterDatabase" localSheetId="2" hidden="1">'CP 11.039-6'!$A$2:$H$263</definedName>
    <definedName name="_xlnm._FilterDatabase" localSheetId="3" hidden="1">Custos!$A$2:$J$773</definedName>
    <definedName name="_xlnm.Print_Area" localSheetId="1">'CC 11.039-6'!$A$114:$H$182</definedName>
    <definedName name="_xlnm.Print_Area" localSheetId="3">Custos!$A$1:$I$50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" l="1"/>
  <c r="H32" i="1"/>
  <c r="H31" i="1"/>
  <c r="H14" i="1"/>
  <c r="H124" i="9"/>
  <c r="H121" i="9"/>
  <c r="H119" i="9"/>
  <c r="H116" i="9"/>
  <c r="H114" i="9"/>
  <c r="H111" i="9"/>
  <c r="H108" i="9"/>
  <c r="H105" i="9"/>
  <c r="H104" i="9"/>
  <c r="H87" i="9"/>
  <c r="H85" i="9"/>
  <c r="H83" i="9"/>
  <c r="H81" i="9"/>
  <c r="H78" i="9"/>
  <c r="H79" i="9" s="1"/>
  <c r="H76" i="9"/>
  <c r="E33" i="1"/>
  <c r="F33" i="1" s="1"/>
  <c r="G33" i="1" s="1"/>
  <c r="H33" i="1" s="1"/>
  <c r="D34" i="1"/>
  <c r="E34" i="1" s="1"/>
  <c r="F34" i="1" s="1"/>
  <c r="G34" i="1" s="1"/>
  <c r="H34" i="1" s="1"/>
  <c r="D32" i="1"/>
  <c r="C32" i="1"/>
  <c r="C31" i="1"/>
  <c r="D31" i="1" s="1"/>
  <c r="E31" i="1" s="1"/>
  <c r="J28" i="8"/>
  <c r="I28" i="8"/>
  <c r="C30" i="1"/>
  <c r="D30" i="1" s="1"/>
  <c r="E30" i="1" s="1"/>
  <c r="F30" i="1" s="1"/>
  <c r="G30" i="1" s="1"/>
  <c r="E32" i="1"/>
  <c r="F32" i="1" s="1"/>
  <c r="G32" i="1" s="1"/>
  <c r="H74" i="9"/>
  <c r="H72" i="9"/>
  <c r="H3" i="9"/>
  <c r="H4" i="9" s="1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3" i="9" s="1"/>
  <c r="F31" i="1" l="1"/>
  <c r="H75" i="9"/>
  <c r="H77" i="9" s="1"/>
  <c r="H80" i="9" s="1"/>
  <c r="G31" i="1" l="1"/>
  <c r="H82" i="9"/>
  <c r="H84" i="9" l="1"/>
  <c r="H86" i="9" l="1"/>
  <c r="H88" i="9" l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6" i="9" l="1"/>
  <c r="H107" i="9" s="1"/>
  <c r="I20" i="1"/>
  <c r="I19" i="1"/>
  <c r="I18" i="1"/>
  <c r="I17" i="1"/>
  <c r="I16" i="1"/>
  <c r="I15" i="1"/>
  <c r="I14" i="1"/>
  <c r="I13" i="1"/>
  <c r="I12" i="1"/>
  <c r="I11" i="1"/>
  <c r="I10" i="1"/>
  <c r="I6" i="1"/>
  <c r="I5" i="1"/>
  <c r="H109" i="9" l="1"/>
  <c r="H110" i="9" s="1"/>
  <c r="H1" i="10"/>
  <c r="H9" i="1"/>
  <c r="H4" i="1"/>
  <c r="H112" i="9" l="1"/>
  <c r="H113" i="9" s="1"/>
  <c r="H22" i="1"/>
  <c r="J10" i="10"/>
  <c r="H115" i="9" l="1"/>
  <c r="C9" i="1"/>
  <c r="D9" i="1"/>
  <c r="E9" i="1"/>
  <c r="F9" i="1"/>
  <c r="G9" i="1"/>
  <c r="C4" i="1"/>
  <c r="D4" i="1"/>
  <c r="E4" i="1"/>
  <c r="F4" i="1"/>
  <c r="G4" i="1"/>
  <c r="H117" i="9" l="1"/>
  <c r="H118" i="9" s="1"/>
  <c r="G22" i="1"/>
  <c r="D22" i="1"/>
  <c r="F22" i="1"/>
  <c r="E22" i="1"/>
  <c r="H120" i="9" l="1"/>
  <c r="B4" i="1"/>
  <c r="I4" i="1" s="1"/>
  <c r="H122" i="9" l="1"/>
  <c r="H123" i="9" s="1"/>
  <c r="J32" i="10"/>
  <c r="C22" i="1" l="1"/>
  <c r="J33" i="10"/>
  <c r="B9" i="1" l="1"/>
  <c r="I9" i="1" s="1"/>
  <c r="B22" i="1" l="1"/>
  <c r="B27" i="1" l="1"/>
  <c r="C27" i="1" s="1"/>
  <c r="C29" i="1" l="1"/>
  <c r="C41" i="1" s="1"/>
  <c r="D27" i="1"/>
  <c r="B29" i="1"/>
  <c r="B41" i="1" s="1"/>
  <c r="I22" i="1"/>
  <c r="D29" i="1" l="1"/>
  <c r="D41" i="1" s="1"/>
  <c r="E27" i="1"/>
  <c r="F27" i="1" l="1"/>
  <c r="E29" i="1"/>
  <c r="E41" i="1" s="1"/>
  <c r="G27" i="1" l="1"/>
  <c r="F29" i="1"/>
  <c r="F41" i="1" s="1"/>
  <c r="H27" i="1" l="1"/>
  <c r="G29" i="1"/>
  <c r="G41" i="1" s="1"/>
  <c r="H29" i="1" l="1"/>
  <c r="H41" i="1" s="1"/>
</calcChain>
</file>

<file path=xl/sharedStrings.xml><?xml version="1.0" encoding="utf-8"?>
<sst xmlns="http://schemas.openxmlformats.org/spreadsheetml/2006/main" count="4676" uniqueCount="378">
  <si>
    <t>TOTAL</t>
  </si>
  <si>
    <t>RECEITA</t>
  </si>
  <si>
    <t>DESPESAS</t>
  </si>
  <si>
    <t xml:space="preserve">     Taxa IAUPE</t>
  </si>
  <si>
    <t xml:space="preserve">     Tarifa Bancária</t>
  </si>
  <si>
    <t>SALDO</t>
  </si>
  <si>
    <t>Saldo Rec de Concursos em Execução</t>
  </si>
  <si>
    <t>Saldo</t>
  </si>
  <si>
    <t xml:space="preserve">     Rendimentos</t>
  </si>
  <si>
    <t xml:space="preserve">     Iof</t>
  </si>
  <si>
    <t xml:space="preserve">     Repasse do Contrato</t>
  </si>
  <si>
    <t>Diferença</t>
  </si>
  <si>
    <t>Rendimentos s/aplicações financeiras</t>
  </si>
  <si>
    <t>Ir s/aplicações financeiras</t>
  </si>
  <si>
    <t>Iof s/aplicações financeiras</t>
  </si>
  <si>
    <t>DATA</t>
  </si>
  <si>
    <t>HISTORICO</t>
  </si>
  <si>
    <t>XPARTIDA</t>
  </si>
  <si>
    <t>C CUSTO</t>
  </si>
  <si>
    <t>DEBITO</t>
  </si>
  <si>
    <t>CREDITO</t>
  </si>
  <si>
    <t/>
  </si>
  <si>
    <t>LOTE/SUB/DOC/LINHA</t>
  </si>
  <si>
    <t xml:space="preserve">     Reconhecimento da Receita</t>
  </si>
  <si>
    <t>Conta Despesa</t>
  </si>
  <si>
    <t>Descrição Despesa</t>
  </si>
  <si>
    <t>CCUSTO</t>
  </si>
  <si>
    <t xml:space="preserve">     Serviço Prestado P.F. </t>
  </si>
  <si>
    <t>211.001.001</t>
  </si>
  <si>
    <t>ITEM</t>
  </si>
  <si>
    <t>Saldo Acumulado</t>
  </si>
  <si>
    <t>Serviço Prestado P.F. +  Encargos Sociais</t>
  </si>
  <si>
    <t xml:space="preserve">     Recuperação de Despesas</t>
  </si>
  <si>
    <t>113.001.001</t>
  </si>
  <si>
    <t>Vlr. Ref. a Aplicacao Financeira</t>
  </si>
  <si>
    <t>111.002.001</t>
  </si>
  <si>
    <t>Vlr. Ref. a Tarifa Bancaria</t>
  </si>
  <si>
    <t>Vlr. Ref. Resgate Aplic. Financeira</t>
  </si>
  <si>
    <t>513.001.010</t>
  </si>
  <si>
    <t>Vlr. Ref. Resgate Aplicação Financeira</t>
  </si>
  <si>
    <t>Vlr Ref. a TARIFA BANCARIA</t>
  </si>
  <si>
    <t>413.001.006</t>
  </si>
  <si>
    <t>Vlr Ref. a REND. S/APLIC. FINANCEIRA</t>
  </si>
  <si>
    <t>Vlr Ref. a IOF S/APLIC.FINANCEIRA</t>
  </si>
  <si>
    <t>Vlr Ref. a REND. S/APLIC. FINANC FIXA</t>
  </si>
  <si>
    <t>311.003.001</t>
  </si>
  <si>
    <t>Vlr. Ref. IOF S/Aplicacao Financeira fixa</t>
  </si>
  <si>
    <t>SERV.PREST.CONSULTORIA</t>
  </si>
  <si>
    <t>IMPOSTOS E TAXAS MUNICIPAIS</t>
  </si>
  <si>
    <t>TARIFA BANCARIA</t>
  </si>
  <si>
    <t xml:space="preserve">     Serviço Prestado P.J. Consultoria</t>
  </si>
  <si>
    <t xml:space="preserve">     Taxas e Contribuições</t>
  </si>
  <si>
    <t>Tarifa bancária</t>
  </si>
  <si>
    <t>111.004.108</t>
  </si>
  <si>
    <t>VLR. REF. A TRANSFERENCIA DA C/C 11011-6PARA A 11039-6 REF. 3º PAGTO CONTRATO 90/2018 PROCESSO GEDOC 3263/2018</t>
  </si>
  <si>
    <t>111.004.308</t>
  </si>
  <si>
    <t>Vlr. Ref. a RESGATE FINANCEIRO</t>
  </si>
  <si>
    <t>111.004.286</t>
  </si>
  <si>
    <t>Vlr. Ref. Rendimento s/Aplicacao fixa</t>
  </si>
  <si>
    <t>VLR. REF A SERV.PREST. CONSULT P.J NF 000094    EHUREKA COMUNICACAO E MARKETIN S/C LTDA, de 2/9/2016</t>
  </si>
  <si>
    <t>Vlr. Ref a SERV.PREST. CONSULT P.J NF 00 0095    EHUREKA COMUNICACAO E MARKETING S/C LTDA, de 14/9/2016</t>
  </si>
  <si>
    <t>LOCACAO DE MAQUINAS E EQUIPAMENTOS</t>
  </si>
  <si>
    <t>Vlr. Ref a LOCACAO DE MOVEIS/EQUIPAMENTO S 001/2016 GENESIO GOMES DA CRUZ NETO de ,29/9/2016</t>
  </si>
  <si>
    <t>PASSAGEM AEREA</t>
  </si>
  <si>
    <t>Vlr. Ref a PASSAGEM AEREA 001/2016 GENES IO GOMES DA CRUZ NETO de,29/9/2016</t>
  </si>
  <si>
    <t>MATERIAL DE CONSUMO</t>
  </si>
  <si>
    <t>Vlr. Ref a MATERIAL DE CONSUMO 001/2016 GENESIO GOMES DA CRUZ NETO de,29/9/2016</t>
  </si>
  <si>
    <t>MATERIAIS DIVERSOS</t>
  </si>
  <si>
    <t>Vlr. Ref a MATERIAIS DIVERSOS 001/2016 G ENESIO GOMES DA CRUZ NETO de,29/9/2016</t>
  </si>
  <si>
    <t>Vlr.Ref. a Pagto de TSD P.J. S/NF 94/95 em nome de Ehureka Comunicacao e Marketing</t>
  </si>
  <si>
    <t>VLR. REF A SERV.PREST. CONSULT P.J NF 000110  EHUREKA COMUNICACAO E MARKETING S/C LTDA, de 28/10/2016</t>
  </si>
  <si>
    <t>SERV.PREST.C/GRAFICA</t>
  </si>
  <si>
    <t>Vlr. Ref a SERV.PREST. GRAFICA P.J 002/2 016 GENESIO GOMES DA CRUZ NETO de,8/11/2 016</t>
  </si>
  <si>
    <t>Vlr. Ref a PASSAGEM AEREA 002/2016 GENES IO GOMES DA CRUZ NETO de,8/11/2016</t>
  </si>
  <si>
    <t>HOSPEDAGEM</t>
  </si>
  <si>
    <t>Vlr. Ref a HOSPEDAGEM 002/2016 GENESIO G OMES DA CRUZ NETO de,8/11/2016</t>
  </si>
  <si>
    <t>Vlr. Ref a MATERIAL DE CONSUMO 002/2016 GENESIO GOMES DA CRUZ NETO de,8/11/2016</t>
  </si>
  <si>
    <t>Vlr.Ref. a Pagto de TSD P.J. S/NF 110 em nome de Ehureka Comunicacao e Marketing S/C Ltda</t>
  </si>
  <si>
    <t>VLR. REF A SERV.PREST. CONSULT P.J NF 000129  EHUREKA COMUNICACAO E MARKETING S/C LTDA, de 22/12/2016</t>
  </si>
  <si>
    <t>VLR. REF A SERV.PREST. CONSULT P.J NF 000130    EHUREKA COMUNICACAO E MARKETIN S/C LTDA, de 22/12/2016</t>
  </si>
  <si>
    <t>VLR. REF A SERV.PREST. CONSULT P.J NF 000128  EHUREKA COMUNICACAO E MARKETING S/C LTDA, de 22/12/2016</t>
  </si>
  <si>
    <t>Vlr. Ref a PASSAGEM AEREA NF 156189    C ASABLANCA TURISMO CORPORATIVO LTDA, de 6 /4/2017</t>
  </si>
  <si>
    <t>Vlr. Ref a SERV.PREST. CONSULT P.J NF 00 0143    EHUREKA COMUNICACAO E MARKETING S/C LTDA, de 18/4/2017</t>
  </si>
  <si>
    <t>Vlr. Ref a SERV.PREST. GRAFICOS P.J 001/ 2017 GENESIO GOMES DA CRUZ NETO de,2/5/2 017</t>
  </si>
  <si>
    <t>ALIMENTACAO</t>
  </si>
  <si>
    <t>Vlr. Ref a REFEICAO 001/2017 GENESIO GOM ES DA CRUZ NETO de,2/5/2017</t>
  </si>
  <si>
    <t>Vlr. Ref a PASSAGEM AEREA 001/2017 GENES IO GOMES DA CRUZ NETO de,2/5/2017</t>
  </si>
  <si>
    <t>COMBUSTIVEL</t>
  </si>
  <si>
    <t>Vlr. Ref a COMBUSTIVEL 001/2017 GENESIO GOMES DA CRUZ NETO de,2/5/2017</t>
  </si>
  <si>
    <t>Vlr. Ref a HOSPEDAGEM 001/2017 GENESIO G OMES DA CRUZ NETO de,2/5/2017</t>
  </si>
  <si>
    <t>Vlr. Ref a MATERIAL DE CONSUMO 001/2017 GENESIO GOMES DA CRUZ NETO de,2/5/2017</t>
  </si>
  <si>
    <t>Vlr. Ref a SERV.PREST. CONSULT P.J NF 00 0149    EHUREKA COMUNICACAO E MARKETING S/C LTDA, de 18/5/2017</t>
  </si>
  <si>
    <t>Vlr. Ref a LOCACAO DE MOVEIS/EQUIPAMENTO S NF 000430    PRECISA LOCACOES EIRELI - ME, de 23/5/2017</t>
  </si>
  <si>
    <t>Vlr. Ref a PASSAGEM AEREA NF 162420    C ASABLANCA TURISMO CORPORATIVO LTDA, de 2 3/5/2017</t>
  </si>
  <si>
    <t>Vlr. Ref a PASSAGEM AEREA NF 162766    C ASABLANCA TURISMO CORPORATIVO LTDA, de 2 4/5/2017</t>
  </si>
  <si>
    <t>Vlr. Ref a PASSAGEM AEREA 002/2017 GENES IO GOMES DA CRUZ NETO de,24/5/2017</t>
  </si>
  <si>
    <t>Vlr. Ref a MATERIAL DE CONSUMO 002/2017 GENESIO GOMES DA CRUZ NETO de,24/5/2017</t>
  </si>
  <si>
    <t>Vlr. Ref a SERV.PREST. GRAFICOS P.J NF 0 00403    MARCELO NOBRE MACEDO - ME, de 2 5/5/2017</t>
  </si>
  <si>
    <t>Vlr. Ref a SERV.PREST. GRAFICOS P.J 003/ 2017 GENESIO GOMES DA CRUZ NETO de,29/5/ 2017</t>
  </si>
  <si>
    <t>Vlr. Ref a REFEICAO NF 006919    H DE MA TOS COMERCIO ME, de 29/5/2017</t>
  </si>
  <si>
    <t>Vlr. Ref a HOSPEDAGEM 003/2017 GENESIO G OMES DA CRUZ NETO de,29/5/2017</t>
  </si>
  <si>
    <t>SERV. PREST. EVENTOS P.J.</t>
  </si>
  <si>
    <t>Vlr. Ref a SERV.PREST. EVENTOS P.J. NF 0 00452    FORNECEDOR: SONIA CRISTINA BITT ENCOURT - ME</t>
  </si>
  <si>
    <t>SERV. PREST. CONFECCOES P.J.</t>
  </si>
  <si>
    <t>Vlr. Ref a SERV.PREST. CONFECCAO P.J. NF 001637    FORNECEDOR: MALHARIA ATLANTIC O LTDA</t>
  </si>
  <si>
    <t>Vlr. Ref a SERV.PREST. GRAFICOS P.J NF 0 00822    FORNECEDOR: ARTELA SERVICOS E C OMERCIO LTDA-ME</t>
  </si>
  <si>
    <t>Vlr. Ref a REFEICAO 003/2017 CLAUDIO JOS E DO NASCIMENTO de,28/6/2017</t>
  </si>
  <si>
    <t>Vlr. Ref a PASSAGEM AEREA 003/2017 CLAUD IO JOSE DO NASCIMENTO de,28/6/2017</t>
  </si>
  <si>
    <t>TRANSPORTE</t>
  </si>
  <si>
    <t>Vlr. Ref a TRANSPORTE 003/2017 CLAUDIO J OSE DO NASCIMENTO de,28/6/2017</t>
  </si>
  <si>
    <t>Vlr. Ref a HOSPEDAGEM 003/2017 CLAUDIO J OSE DO NASCIMENTO de,28/6/2017</t>
  </si>
  <si>
    <t>Vlr. Ref a HOSPEDAGEM NF 288893    FORNE CEDOR: PONTESTUR AGENCIA DE VIAGENS LTDA</t>
  </si>
  <si>
    <t>Vlr. Ref a HOSPEDAGEM NF 288933    FORNE CEDOR: PONTESTUR AGENCIA DE VIAGENS LTDA</t>
  </si>
  <si>
    <t>Vlr. Ref a HOSPEDAGEM NF 289181    FORNE CEDOR: PONTESTUR AGENCIA DE VIAGENS LTDA</t>
  </si>
  <si>
    <t>Vlr. Ref a SERV.PREST. GRAFICOS P.J NF 0 00469    FORNECEDOR: MARCELO NOBRE MACED O - ME</t>
  </si>
  <si>
    <t>Vlr. Ref a LOCACAO DE MOVEIS/EQUIPAMENTO S NF 000479    FORNECEDOR: PRECISA LOCAC OES EIRELI - ME</t>
  </si>
  <si>
    <t>Vlr. Ref a SERV.PREST. GRAFICOS P.J 007/ 2017 GENESIO GOMES DA CRUZ NETO de,25/7/ 2017</t>
  </si>
  <si>
    <t>Vlr. Ref a SERV.PREST. CONFECCAO P.J. 00 7/2017 GENESIO GOMES DA CRUZ NETO de,25/ 7/2017</t>
  </si>
  <si>
    <t>Vlr. Ref a SERV.PREST. EVENTOS P.J. 007/ 2017 GENESIO GOMES DA CRUZ NETO de,25/7/ 2017</t>
  </si>
  <si>
    <t>Vlr. Ref a REFEICAO 007/2017 GENESIO GOM ES DA CRUZ NETO de,25/7/2017</t>
  </si>
  <si>
    <t>Vlr. Ref a PASSAGEM AEREA 007/2017 GENES IO GOMES DA CRUZ NETO de,25/7/2017</t>
  </si>
  <si>
    <t>Vlr. Ref a TRANSPORTE 007/2017 GENESIO G OMES DA CRUZ NETO de,25/7/2017</t>
  </si>
  <si>
    <t>BENS NATUREZA PERMANENTE</t>
  </si>
  <si>
    <t>Vlr. Ref a BENS DE NATUREZA PERMANENTE 0 07/2017 GENESIO GOMES DA CRUZ NETO de,25 /7/2017</t>
  </si>
  <si>
    <t>Vlr. Ref a MATERIAL DE CONSUMO 007/2017 GENESIO GOMES DA CRUZ NETO de,25/7/2017</t>
  </si>
  <si>
    <t>JUROS PASSIVOS</t>
  </si>
  <si>
    <t>Vlr. ref. pagto. de juros hospedagem conf. fatura 289181 em nome da Pontetur Agencia de Viagens Ltda.</t>
  </si>
  <si>
    <t>Vlr. ref. pagto. de juros hospedagem conf. fatura 288893 em nome da Pontestur Agencia de Viagens Ltda.</t>
  </si>
  <si>
    <t>Vlr. ref. pagto. de juros hospedagem conf. fatura 288993 em nome da Pontestur Agencia de Viagens Ltda.</t>
  </si>
  <si>
    <t>SERV.PREST.DE INFORMATICA</t>
  </si>
  <si>
    <t>Vlr. Ref a SERV.PREST. DE INFORMATICA P. J NF 000302    FORNECEDOR: SCIENT COMUNI CACAO LTDA - ME</t>
  </si>
  <si>
    <t>Vlr. Ref a SERV.PREST. CONSULT P.J NF 00 0001    FORNECEDOR: CLAUDIO JOSE DO NASC IMENTO 77367901400</t>
  </si>
  <si>
    <t>SERV.PREST. TREINAMENTO P.J.</t>
  </si>
  <si>
    <t>Vlr. Ref a SERV.PREST.CURSOS E TREINAMEN TOS P.J. NF 000007    FORNECEDOR: DANIEL LE BEZERRA DA SILVA 03421808430</t>
  </si>
  <si>
    <t>Vlr. Ref a COMBUSTIVEL 010/2017 GENESIO GOMES DA CRUZ NETO de,7/8/2017</t>
  </si>
  <si>
    <t>MATERIAL DE EXPEDIENTE</t>
  </si>
  <si>
    <t>Vlr. Ref a MATERIAL DE EXPEDIENTE 008/20 17 GENESIO GOMES DA CRUZ NETO de,8/8/201 7</t>
  </si>
  <si>
    <t>Vlr. Ref a REFEICAO 008/2017 GENESIO GOM ES DA CRUZ NETO de,8/8/2017</t>
  </si>
  <si>
    <t>VLR. REF A TRANSPORTE 008/2017 GENESIO GOMES DA CRUZ NETO DE,8/8/201</t>
  </si>
  <si>
    <t>Vlr. Ref a PASSAGEM AEREA 009/2017 CLAUD IO JOSE DO NASCIMENTO de,9/8/2017</t>
  </si>
  <si>
    <t>Vlr. Ref a SERV.PREST. CONFECCAO P.J. NF 000750    FORNECEDOR: SUCESSO COMERCIO E SERV DE INFORMATICA L</t>
  </si>
  <si>
    <t>Vlr. Ref a MATERIAIS DIVERSOS NF 001751 FORNECEDOR: ENCANTAR CAMISETAS LTDA M E</t>
  </si>
  <si>
    <t>Vlr. Ref a LOCACAO DE MOVEIS/EQUIPAMENTO S NF 000940    FORNECEDOR: COMPANHIA DAS TENDAS DECORACOES LTDA</t>
  </si>
  <si>
    <t>Vlr. Ref a LOCACAO DE MOVEIS/EQUIPAMENTO S NF 000942    FORNECEDOR: COMPANHIA DAS TENDAS DECORACOES LTDA</t>
  </si>
  <si>
    <t>Vlr. Ref a PASSAGEM AEREA NF 295293    F ORNECEDOR: PONTESTUR AGENCIA DE VIAGENS LTDA</t>
  </si>
  <si>
    <t>Vlr. Ref a LOCACAO DE MOVEIS/EQUIPAMENTO S NF 000508    - PRECISA LOCACOES EIRELI - ME</t>
  </si>
  <si>
    <t>FARDAMENTOS</t>
  </si>
  <si>
    <t>Vlr. Ref a FARDAMENTOS NF 001780    FORN ECEDOR: ENCANTAR CAMISETAS LTDA ME</t>
  </si>
  <si>
    <t>Vlr. Ref a LOCACAO DE MOVEIS/EQUIPAMENTO S NF 000510    FORNECEDOR: PRECISA LOCAC OES EIRELI - ME</t>
  </si>
  <si>
    <t>Vlr. Ref a SERV.PREST. DE INFORMATICA P. J NF 000306    FORNECEDOR: SCIENT COMUNI CACAO LTDA - ME</t>
  </si>
  <si>
    <t>VLR. REF. AJUSTE NF 000306 SCIENT COMUNI CACAO LTDA</t>
  </si>
  <si>
    <t>Vlr. Ref a SERV.PREST.CURSOS E TREINAMEN TOS P.J. NF 000001    FORNECEDOR: ERALDO MARTINS GUERRA FILHO 03276733463</t>
  </si>
  <si>
    <t>Vlr. Ref a SERV.PREST. EVENTOS P.J. NF 0 00003    FORNECEDOR: CLAUDIO JOSE DO NAS CIMENTO 77367901400</t>
  </si>
  <si>
    <t>Vlr. Ref a SERV.PREST. GRAFICOS P.J 015/ 2017 DANIELLE BEZERRA DA SILVA de,6/9/20 17</t>
  </si>
  <si>
    <t>Vlr. Ref a LOCACAO DE MOVEIS/EQUIPAMENTO S 013/2017 DANIELLE BEZERRA DA SILVA de, 6/9/2017</t>
  </si>
  <si>
    <t>Vlr. Ref a BENS DE NATUREZA PERMANENTE 0 13/2017 DANIELLE BEZERRA DA SILVA de,6/9 /2017</t>
  </si>
  <si>
    <t>Vlr. Ref a MATERIAIS DIVERSOS 013/2017 D ANIELLE BEZERRA DA SILVA de,6/9/2017</t>
  </si>
  <si>
    <t>Vlr. Ref a SERV.PREST. DE INFORMATICA P. J NF 000307    FORNECEDOR: SCIENT COMUNI CACAO LTDA - ME</t>
  </si>
  <si>
    <t>VLR. REF. AJUSTE NF 000307 SCIENT COMUNI CACAO LTDA</t>
  </si>
  <si>
    <t>Vlr. Ref a SERV.PREST.CURSOS E TREINAMEN TOS P.J. NF 000004    FORNECEDOR: CLAUDI O JOSE DO NASCIMENTO 77367901400</t>
  </si>
  <si>
    <t>Vlr. Ref a TRANSPORTE 014/2017 DANIELLE BEZERRA DA SILVA de,11/9/2017</t>
  </si>
  <si>
    <t>Vlr. Ref a MATERIAL DE CONSUMO NF 001165 - COMPAES COM DE PROD ALIMENTOS</t>
  </si>
  <si>
    <t>Vlr. Ref a SERV.PREST. GRAFICOS P.J 021/ 2017 DANIELLE BEZERRA DA SILVA de,14/9/2 017</t>
  </si>
  <si>
    <t>Vlr. Ref a MATERIAL DE EXPEDIENTE 021/20 17 DANIELLE BEZERRA DA SILVA de,14/9/201 7</t>
  </si>
  <si>
    <t>Vlr. Ref a REFEICAO 021/2017 DANIELLE BE ZERRA DA SILVA de,14/9/2017</t>
  </si>
  <si>
    <t>Vlr. Ref a COMBUSTIVEL 021/2017 DANIELLE BEZERRA DA SILVA de,14/9/2017</t>
  </si>
  <si>
    <t>Vlr. Ref a BENS DE NATUREZA PERMANENTE 0 18/2017 GENESIO GOMES DA CRUZ NETO de,14 /9/2017</t>
  </si>
  <si>
    <t>VLR. REF. JUROS S/FT. 295293 PONTESTUR AGENCIA DE VIAGENS LTDA</t>
  </si>
  <si>
    <t>Vlr. Ref a SERV.PREST. GRAFICOS P.J 019/ 2017 DANIELLE BEZERRA DA SILVA de,18/9/2 017</t>
  </si>
  <si>
    <t>SERV. PREST. PROPAGANDA PJ</t>
  </si>
  <si>
    <t>Vlr. Ref a SERV. PREST.PUBLI E PROP P.J. NF 000001    - DANIEL MELO DE ANDRADE 0 9796041413</t>
  </si>
  <si>
    <t>Vlr. Ref a SERV.PREST. CONFECCAO P.J. NF 000003    - A. C. B. RIBEIRO - ME</t>
  </si>
  <si>
    <t>Vlr. Ref a MATERIAL DE EXPEDIENTE 019/20 17 DANIELLE BEZERRA DA SILVA de,18/9/201 7</t>
  </si>
  <si>
    <t>XEROX/REPRODUCAO</t>
  </si>
  <si>
    <t>Vlr. Ref a COPIAS 019/2017 DANIELLE BEZE RRA DA SILVA de,18/9/2017</t>
  </si>
  <si>
    <t>Vlr. Ref a HOSPEDAGEM NF 000463    - L.S DOS SANTOS - ME</t>
  </si>
  <si>
    <t>Vlr. Ref a HOSPEDAGEM 017/2017 GENESIO G OMES DA CRUZ NETO de,18/9/2017</t>
  </si>
  <si>
    <t>Vlr. Ref a MATERIAIS DIVERSOS 019/2017 D ANIELLE BEZERRA DA SILVA de,18/9/2017</t>
  </si>
  <si>
    <t>Vlr. Ref a LOCACAO DE MOVEIS/EQUIPAMENTO S NF 000070    - JOCELIO GIORDANI - ME</t>
  </si>
  <si>
    <t>VLR. REF A COMP. DO ADTO 140416 GENESIO GOMES C NETO DE,19/9/2017</t>
  </si>
  <si>
    <t>Vlr. Ref a REFEICAO 024/2017 DANIELLE BE ZERRA DA SILVA de,21/9/2017</t>
  </si>
  <si>
    <t>Vlr. Ref a TRANSPORTE 022/2017 DANIELLE BEZERRA DA SILVA de,21/9/2017</t>
  </si>
  <si>
    <t>Vlr. Ref a HOSPEDAGEM 023/2017 GENESIO G OMES DA CRUZ NETO de,21/9/2017</t>
  </si>
  <si>
    <t>Vlr. Ref a MATERIAL DE CONSUMO 024/2017 DANIELLE BEZERRA DA SILVA de,21/9/2017</t>
  </si>
  <si>
    <t>Vlr. Ref a PASSAGEM AEREA NF 298154    - PONTESTUR AGENCIA DE VIAGENS LTDA</t>
  </si>
  <si>
    <t>Vlr. Ref a PASSAGEM AEREA NF 299346    - PONTESTUR AGENCIA DE VIAGENS LTDA</t>
  </si>
  <si>
    <t>Vlr. Ref a MATERIAL DE CONSUMO NF 006172 - DANIELA ALVES ROMAO LARA LEITE - M E</t>
  </si>
  <si>
    <t>Vlr. Ref a SERV.PREST.CURSOS E TREINAMEN TOS P.J. NF 699415    - HAMILTON HENRIQU E DA SILVA 13226204742</t>
  </si>
  <si>
    <t>VLR. REF. PAGTO JUROS S/ NF 299346 PONTESTUR AGENCIA DE VIAGENS LTDA</t>
  </si>
  <si>
    <t>Vlr. Ref a PASSAGEM AEREA NF 183297    - CASABLANCA TURISMO E VIAGENS LTDA</t>
  </si>
  <si>
    <t>Vlr. Ref a PASSAGEM AEREA NF 183808    - CASABLANCA TURISMO E VIAGENS LTDA</t>
  </si>
  <si>
    <t>Vlr. Ref a PASSAGEM AEREA NF 301118    - PONTESTUR AGENCIA DE VIAGENS LTDA</t>
  </si>
  <si>
    <t>Vlr. Ref a SERV.PREST. EVENTOS P.J. NF 0 00006    - CLAUDIO JOSE DO NASCIMENTO 77 367901400</t>
  </si>
  <si>
    <t>Vlr. Ref a MATERIAIS DIVERSOS NF 001895 - ENCANTAR CAMISETAS LTDA ME</t>
  </si>
  <si>
    <t>Vlr. Ref a SERV.PREST. EVENTOS P.J. NF 0 00024    - HELYONY CONCEICAO LEVENTI DE AMORIM</t>
  </si>
  <si>
    <t>Vlr. Ref a LOCACAO DE MOVEIS/EQUIPAMENTO S NF 000556    - PRECISA LOCACOES EIRELI - ME</t>
  </si>
  <si>
    <t>SERV. PREST. PESSOA FISICA</t>
  </si>
  <si>
    <t>221-PAGTO.AUTONOMO</t>
  </si>
  <si>
    <t>INSS SERV.PREST.P.F</t>
  </si>
  <si>
    <t>760-INSS EMPRESA</t>
  </si>
  <si>
    <t>Vlr. Ref a HOSPEDAGEM NF 000671    - HOT EL REAL LTDA - ME</t>
  </si>
  <si>
    <t>Vlr. Ref a PASSAGEM AEREA NF 307556    - PONTESTUR AGENCIA DE VIAGENS LTDA</t>
  </si>
  <si>
    <t>Vlr. Ref a PASSAGEM AEREA NF 307555    - PONTESTUR AGENCIA DE VIAGENS LTDA</t>
  </si>
  <si>
    <t>Vlr. Ref a SERV.PREST. EVENTOS P.J. NF 0 00007    - CLAUDIO JOSE DO NASCIMENTO 77 367901400</t>
  </si>
  <si>
    <t>Vlr. Ref a SERV.PREST. EVENTOS P.J. NF 0 00009    - CLAUDIO JOSE DO NASCIMENTO 77 367901400</t>
  </si>
  <si>
    <t>Vlr. Ref a PASSAGEM AEREA NF 310400    - PONTESTUR AGENCIA DE VIAGENS LTDA</t>
  </si>
  <si>
    <t>Vlr. Ref a SERV.PREST.CURSOS E TREINAMEN TOS P.J. NF 000005    - ERALDO MARTINS G UERRA FILHO 03276733463</t>
  </si>
  <si>
    <t>Vlr. Ref a SERV.PREST.CURSOS E TREINAMEN TOS P.J. NF 000009    - DANIELLE BEZERRA DA SILVA 03421808430</t>
  </si>
  <si>
    <t>Vlr. Ref a SERV. PREST.PUBLI E PROP P.J. NF 000004    - DANIEL MELO DE ANDRADE 0 9796041413</t>
  </si>
  <si>
    <t>Vlr. Ref a SERV.PREST. EVENTOS P.J. NF 0 00010    - CLAUDIO JOSE DO NASCIMENTO 77 367901400</t>
  </si>
  <si>
    <t>Vlr. Ref a SERV.PREST. EVENTOS P.J. NF 0 00001    - R.R. BATISTA LOCADORA PARA FE STAS LTDA -</t>
  </si>
  <si>
    <t>Vlr. Ref a ISS S/ TIT: 001437 PREFEITURA DA CIDADE DO RECIFE</t>
  </si>
  <si>
    <t>Vlr. Ref a PASSAGEM AEREA NF 196466    - CASABLANCA TURISMO E VIAGENS LTDA</t>
  </si>
  <si>
    <t>Vlr. Ref a PASSAGEM AEREA NF 196465    - CASABLANCA TURISMO E VIAGENS LTDA</t>
  </si>
  <si>
    <t>Vlr. Ref a SERV.PREST.CURSOS E TREINAMEN TOS P.J. NF 000010    - DANIELLE BEZERRA DA SILVA 03421808430</t>
  </si>
  <si>
    <t>Vlr. Ref a PASSAGEM AEREA NF 315144    - PONTESTUR AGENCIA DE VIAGENS LTDA</t>
  </si>
  <si>
    <t>Vlr. Ref a PASSAGEM AEREA NF 004029    - CASABLANCA TURISMO E VIAGENS LTDA</t>
  </si>
  <si>
    <t>Vlr. Ref a SERV.PREST. GRAFICOS P.J CONF . TIT: 004/2018 GENESIO GOMES DA CRUZ NE TO</t>
  </si>
  <si>
    <t>Vlr. Ref a SERV. PREST.PUBLI E PROP P.J. NF 000005    - DANIEL MELO DE ANDRADE 0 9796041413</t>
  </si>
  <si>
    <t>Vlr. Ref a SERV. PREST.PUBLI E PROP P.J. CONF. TIT: 001/2018 GENESIO GOMES DA CR UZ NETO</t>
  </si>
  <si>
    <t>Vlr. Ref a MATERIAL DE EXPEDIENTE CONF. TIT: 003/2018 GENESIO GOMES DA CRUZ NETO</t>
  </si>
  <si>
    <t>Vlr. Ref a REFEICAO CONF. TIT: 003/2018 GENESIO GOMES DA CRUZ NETO</t>
  </si>
  <si>
    <t>Vlr. Ref a REFEICAO CONF. TIT: 002/2018 GENESIO GOMES DA CRUZ NETO</t>
  </si>
  <si>
    <t>Vlr. Ref a COMBUSTIVEL CONF. TIT: 006/20 18 DANIELLE BEZERRA DA SILVA</t>
  </si>
  <si>
    <t>Vlr. Ref a COMBUSTIVEL CONF. TIT: 005/20 18 GENESIO GOMES DA CRUZ NETO</t>
  </si>
  <si>
    <t>LIVROS</t>
  </si>
  <si>
    <t>Vlr. Ref a LIVROS E REVISTAS CONF. TIT: 004/2018 GENESIO GOMES DA CRUZ NETO</t>
  </si>
  <si>
    <t>ESTACIONAMENTO</t>
  </si>
  <si>
    <t>Vlr. Ref a ESTACIONAMENTO CONF. TIT: 001 /2018 GENESIO GOMES DA CRUZ NETO</t>
  </si>
  <si>
    <t>Vlr. Ref a BENS DE NATUREZA PERMANENTE C ONF. TIT: 004/2018 GENESIO GOMES DA CRUZ NETO</t>
  </si>
  <si>
    <t>Vlr. Ref a MATERIAL DE CONSUMO CONF. TIT : 003/2018 GENESIO GOMES DA CRUZ NETO</t>
  </si>
  <si>
    <t>Vlr. Ref a MATERIAL DE CONSUMO CONF. TIT : 002/2018 GENESIO GOMES DA CRUZ NETO</t>
  </si>
  <si>
    <t>Vlr. Ref a MATERIAIS DIVERSOS CONF. TIT: 004/2018 GENESIO GOMES DA CRUZ NETO</t>
  </si>
  <si>
    <t>Vlr. Ref a SERV.PREST. EVENTOS P.J. NF 0 00012    - CLAUDIO JOSE DO NASCIMENTO 77 367901400</t>
  </si>
  <si>
    <t>Vlr. Ref a PASSAGEM AEREA NF 198479    - CASABLANCA TURISMO E VIAGENS LTDA</t>
  </si>
  <si>
    <t>Vlr. Ref a PASSAGEM AEREA NF 198594    - CASABLANCA TURISMO E VIAGENS LTDA</t>
  </si>
  <si>
    <t>Vlr. Ref a SERV.PREST. CONFECCAO P.J. NF 000807    - SUCESSO COMERCIO E SERV DE INFORMATICA L</t>
  </si>
  <si>
    <t>Vlr. Ref a LOCACAO DE MOVEIS/EQUIPAMENTO S NF 000646    - PRECISA LOCACOES EIRELI - ME</t>
  </si>
  <si>
    <t>MULTA S/ OBRIGACOES</t>
  </si>
  <si>
    <t>VLR. REF. PAGTO MULTA S/TIT. 004029-CASA BLANCA TURISMO E VIAGENS LTDA</t>
  </si>
  <si>
    <t>BRINDES E FESTIVIDADES</t>
  </si>
  <si>
    <t>Vlr. Ref a BRINDES E DOACOES NF 000842 - O. R. GOMES ME</t>
  </si>
  <si>
    <t>Vlr. Ref a SERV.PREST.CURSOS E TREINAMEN TOS P.J. NF 000011    - DANIELLE BEZERRA DA SILVA 03421808430</t>
  </si>
  <si>
    <t>VLR. REF. PAGTO MULTA S/TIT. 198594-CASA BLANCA TURISMO E VIAGENS LTDA</t>
  </si>
  <si>
    <t>SERV. PREST. MANUTENCAO SISTEMA P.J.</t>
  </si>
  <si>
    <t>Vlr. Ref a SERV.PREST. SUPORTE TECNICO P J NF 000231    - JIM SERVICOS LTDA.</t>
  </si>
  <si>
    <t>Vlr. Ref a HOSPEDAGEM NF 000706    - HOT EL REAL LTDA - ME</t>
  </si>
  <si>
    <t>Vlr. Ref a PASSAGEM AEREA NF 319853    - PONTESTUR AGENCIA DE VIAGENS LTDA</t>
  </si>
  <si>
    <t>Vlr. Ref a BRINDES E DOACOES NF 000852 - O. R. GOMES ME</t>
  </si>
  <si>
    <t>Vlr. Ref a TRANSPORTE NF 000048    - JOA QUIM DE MORAIS FRAGOSO 00789271451</t>
  </si>
  <si>
    <t>Vlr. Ref a HOSPEDAGEM NF 259889    - HOT EIS PERNAMBUCO S/A</t>
  </si>
  <si>
    <t>Vlr. Ref a HOSPEDAGEM NF 259883    - HOT EIS PERNAMBUCO S/A</t>
  </si>
  <si>
    <t>Vlr. Ref a HOSPEDAGEM NF 259887    - HOT EIS PERNAMBUCO S/A</t>
  </si>
  <si>
    <t>Vlr. Ref a HOSPEDAGEM NF 260133    - HOT EIS PERNAMBUCO S/A</t>
  </si>
  <si>
    <t>Vlr. Ref a PASSAGEM AEREA NF 204297    - CASABLANCA TURISMO E VIAGENS LTDA</t>
  </si>
  <si>
    <t>Vlr. Ref a SERV.PREST. EVENTOS P.J. NF 0 00002    - R.R. BATISTA LOCADORA PARA FE STAS LTDA -</t>
  </si>
  <si>
    <t>Vlr. Ref a SERV.PREST. CONSULT P.J NF 00 0112    - INSTITUTO MANDACARU DE DESENVO LVIMENTO S</t>
  </si>
  <si>
    <t>Vlr. Ref a HOSPEDAGEM NF 219367    - CAS ABLANCA TURISMO E VIAGENS LTDA</t>
  </si>
  <si>
    <t>Vlr. Ref a SERV.PREST. CONSULT P.J NF 00 0143    - INSTITUTO MANDACARU DE DESENVO LVIMENTO S</t>
  </si>
  <si>
    <t>Vlr. Ref a SERV.PREST. CONSULT P.J NF 00 0144    - INSTITUTO MANDACARU DE DESENVO LVIMENTO S</t>
  </si>
  <si>
    <t>Vlr. Ref a SERV.PREST. EVENTOS P.J. NF 0 00008    - POLYANNA DE CASSIA CINTRA MON TEIRO 01404</t>
  </si>
  <si>
    <t>Vlr. Ref a SERV.PREST. EVENTOS P.J. NF 0 00009    - POLYANNA DE CASSIA CINTRA MON TEIRO 01404</t>
  </si>
  <si>
    <t>VLR. REF. AJUSTE DE LAN€AMENTO MATERIAL DE CONSUMO NF 006172 - DANIELA ALVES ROMAO LARA LEITE - ME</t>
  </si>
  <si>
    <t>Vlr. Ref a SERV.PREST. DE INFORMATICA P. J NF 000850    - BEMIND TECNOLOGIA DA IN FORMACAO LTDA</t>
  </si>
  <si>
    <t>Vlr. Ref a SERV.PREST. CONSULT P.J NF 00 0032    - CLAUDIO JOSE DO NASCIMENTO 773 67901400</t>
  </si>
  <si>
    <t>Vlr. Ref a SERV.PREST. DE INFORMATICA P. J NF 000870    - BEMIND TECNOLOGIA DA IN FORMACAO LTDA</t>
  </si>
  <si>
    <t>Vlr. Ref a SERV.PREST. CONSULT P.J NF 00 0034    - CLAUDIO JOSE DO NASCIMENTO 773 67901400</t>
  </si>
  <si>
    <t>Vlr. Ref a SERV.PREST. DE INFORMATICA P. J NF 000877    - BEMIND TECNOLOGIA DA IN FORMACAO LTDA</t>
  </si>
  <si>
    <t>SERV.PREST.ADVOCATICIOS</t>
  </si>
  <si>
    <t>Vlr. Ref a SERV.PREST. ADVOCATICIOS P.J NF 010589    - MARTORELLI ADVOGADOS</t>
  </si>
  <si>
    <t>Vlr. Ref a SERV.PREST. DE INFORMATICA P. J NF 000903    - BEMIND TECNOLOGIA DA IN FORMACAO LTDA</t>
  </si>
  <si>
    <t>Vlr. Ref a SERV.PREST. ADVOCATICIOS P.J NF 011267    - MARTORELLI ADVOGADOS</t>
  </si>
  <si>
    <t>Vlr. Ref a SERV.PREST. EVENTOS P.J. NF 0 00003    - POLYANNA DE CASSIA CINTRA MON TEIRO 01404</t>
  </si>
  <si>
    <t>VLR. REF. PAGTO JUROS ISS S/ NF 000903 BEMIND TECNOLOGIA DA INFORMA€ÇO LTDA</t>
  </si>
  <si>
    <t>Vlr. Ref a PASSAGEM AEREA NF 024318    - DAHER TURISMO LTDA</t>
  </si>
  <si>
    <t>Vlr. Ref a HOSPEDAGEM NF 015944    - CLE LTUR AGENCIA DE VIAGENS E TURISMO LTD</t>
  </si>
  <si>
    <t>Vlr. Ref a SERV.PREST. CONSULT P.J NF 00 0047    - CLAUDIO JOSE DO NASCIMENTO 773 67901400</t>
  </si>
  <si>
    <t>Vlr. Ref. a provisao cobranca NF. 003909 SERVICO DE APOIO AS MICRO E PEQU EMP R DE</t>
  </si>
  <si>
    <t>VLR. REF. RECONHECIMENTO DE RECEITA PLATAFORMAS DIGITAIS SEBRAE/MS</t>
  </si>
  <si>
    <t>Vlr. Ref. a provisao cobranca NF. 003956 SERVICO DE APOIO AS MICRO E PEQU EMP R DE</t>
  </si>
  <si>
    <t>VLR. REF. RECONHECIMENTO DA RECEITA PLATAFORMAS DIGITAIS - SEBRAE/MS</t>
  </si>
  <si>
    <t>VLR. REF. RECEITA OPERACIONAL DE CARATER INDIVISIVEL PLATAFORMAS DIGITAIS SEBRAE</t>
  </si>
  <si>
    <t>VLR. REF. RECONHECIMENTO DE RECEITA PLATAFORMAS DIGITAIS - SEBRAE/MS</t>
  </si>
  <si>
    <t>Vlr. Ref. a provisao cobranca NF. 004004 SERVICO DE APOIO AS MICRO E PEQU EMP R DE</t>
  </si>
  <si>
    <t>VLR. REF. RECEITA OPERACIONAL DE CARATER INDIVISIVEL PLATAFORMAS DIGITAIS SEBRAE/</t>
  </si>
  <si>
    <t>VLR. REF. RECONHECIMENTO DE RECEITA PLATAFORMAS DIGITAIS - SEBRAE/MS CONTRAT</t>
  </si>
  <si>
    <t>Vlr. Ref a SERV.PREST. CONSULT P.J. NF 000030 - CLAUDIO JOSE DO NASCIMENTO 77367901400</t>
  </si>
  <si>
    <t>Vlr. Ref a SERV.PREST. DE INFORMATICA P. J. NF 000831 - BEMIND TECNOLOGIA DA IN FORMACAO LTDA</t>
  </si>
  <si>
    <t xml:space="preserve">     Serviço Prestado P.J. Advocacia</t>
  </si>
  <si>
    <t xml:space="preserve">     Hospedagem</t>
  </si>
  <si>
    <t xml:space="preserve">     Passagem Aérea</t>
  </si>
  <si>
    <t>ITEM CONTA</t>
  </si>
  <si>
    <t>Vlr. Ref. a Cobranca Contr. Nº 002/2016 conf. NF 002756 Celulas Empreendedoras Mato Grosso</t>
  </si>
  <si>
    <t>Vlr. ref. receita administrativa contrato Celulas Empreenderoas Mato Grosso.</t>
  </si>
  <si>
    <t>Vlr. Ref. a Cobranca NF 002782 Contrato 002/2016 Consultoria "Maratona Celulas Empreendedoras"</t>
  </si>
  <si>
    <t>Vlr. Ref. a Cobranca NF 002806 Contrato 002/2016 Consultoria "Maratona Celulas Empreendedoras"</t>
  </si>
  <si>
    <t>1000249</t>
  </si>
  <si>
    <t>Vlr. ref. Cobrança Etapa 4 Células Empreendedoras ref. NF 002807 Secretariade Estado de Ciência, Tecnologia e      Inovação</t>
  </si>
  <si>
    <t>Vlr. Ref. a Recebimento de Contratos</t>
  </si>
  <si>
    <t>VLR. REF. A RECEBIMENTO DE CONTRATOS</t>
  </si>
  <si>
    <t>Vlr. Ref. a Recebimento de Cobranca</t>
  </si>
  <si>
    <t>Vlr. Ref. a Provisão Cobranca Ref. NF 002914</t>
  </si>
  <si>
    <t>Vlr. Ref. a Receita de Caráter Indivisível Células Empreendedoras Mato Grosso</t>
  </si>
  <si>
    <t>Vlr. Ref. a Provisão de Cobranca Etapa 01 Contrato 005/2017 Ref. NF 003016</t>
  </si>
  <si>
    <t>Vlr. Ref. a Provisão de Cobranca Etapa 02 Contrato 005/2017 Ref. NF 003017</t>
  </si>
  <si>
    <t>Vlr. Ref. a Provisão de Cobranca Etapa 07 Contrato 005/2017 Ref. NF 003018</t>
  </si>
  <si>
    <t>Vlr. Ref. a Provisão de Cobranca Etapa 06 Contrato 005/2017 Ref. NF 003037</t>
  </si>
  <si>
    <t>Vlr. Ref. a Receita de Caráter Indivisível Células Empreendedoras MT 2017</t>
  </si>
  <si>
    <t>Vlr. Ref. a Provisão de Cobranca Etapa 08 Contrato 005/2017 Ref. NF 003099</t>
  </si>
  <si>
    <t>Vlr. Ref. a Provisão de Cobranca Etapa 10 Contrato 005/2017 Ref. NF 003097</t>
  </si>
  <si>
    <t>Vlr. Ref. a Provisão de Cobranca Etapa 04 Contrato 005/2017 Ref. NF 003096</t>
  </si>
  <si>
    <t>Vlr. Ref. a Provisão de Cobranca Etapa 12 Contrato 005/2017 Ref. NF 003098</t>
  </si>
  <si>
    <t>Vlr. Ref. a Provisão Cobrança Contr. Nº 1223/2017 Ref. NF 003144</t>
  </si>
  <si>
    <t>VLR. REF. A PROVISAO COBRANCA NF 003172</t>
  </si>
  <si>
    <t>VLR. REF. A PROVISAO COBRANCA NF 003173</t>
  </si>
  <si>
    <t>Vlr. Ref. a Receita de Caráter Indivisível Workshop Sebrae MT</t>
  </si>
  <si>
    <t>VLR. REF. A PROVISAO COBRANCA REF NF 003 211</t>
  </si>
  <si>
    <t>VLR. REF. A PROVISAO COBRANA NF 003212</t>
  </si>
  <si>
    <t>VLR. REF. A PROVISAO COBRANCA NF 003213</t>
  </si>
  <si>
    <t>VLR. REF. A PROVISAO COBRANCA NF 003220</t>
  </si>
  <si>
    <t>VLR. REF. A PROVISAO COBRANCA NF 003223</t>
  </si>
  <si>
    <t>VLR. REF. A PROVISAO COBRANCA NF 003276</t>
  </si>
  <si>
    <t>VLR. REF. A PROVISAO COBRANA NF 003277</t>
  </si>
  <si>
    <t>VLR. REF. A PROVISAO COBRANCA NF 003278</t>
  </si>
  <si>
    <t>VLR. REF. A PROVISAO COBRANCA NF 003312</t>
  </si>
  <si>
    <t>Vlr. Ref. a Provisão Cobrança NF 003319</t>
  </si>
  <si>
    <t>VLR. REF. A PROVISAO COBRANCA NF 003332</t>
  </si>
  <si>
    <t>VLR. REF. A RECEITA DE CARATER INDIVISIV EL CELULAS EMPREENDEDORAS MT 2017</t>
  </si>
  <si>
    <t>VLR. REF. A  RECEBIMENTO DE RECEITA DE CONTRATOS</t>
  </si>
  <si>
    <t>VLR. REF. A RECEITA DE CARATER INDIVISIV EL WORKSHOP E PALESTRAS SEBRAE MT</t>
  </si>
  <si>
    <t>Vlr. Ref. a Provisão de Cobranca Ref. NF 003430 Contrato 005/2017/Secitec</t>
  </si>
  <si>
    <t>Vlr. Ref. a Provisão de Cobranca Ref. NF 003437 Contrato 005/2017/Secitec</t>
  </si>
  <si>
    <t>VLR. REF. A RECEITA DE CARATER INDIVISIV EL CEL EMPREENDEDORAS MT 2017</t>
  </si>
  <si>
    <t>Vlr. Ref. a Provisão de Cobranca NF 003655 Serviço de Apoio as Micro e Pequenas Empresas</t>
  </si>
  <si>
    <t>Vlr. Ref. a Provisão de Cobranca NF 003699 Serviço de Apoio as Micro e Pequenas Empresas</t>
  </si>
  <si>
    <t>VLR. REF. A RECEITA DE CARATER INDIVISIV EL SEBRAE PALESTRAS MS</t>
  </si>
  <si>
    <t>VLR. REF. ESTORNO DE RECONHECIMENTO DE RECEITA IAUPE CEL EMPREEN MT 2017</t>
  </si>
  <si>
    <t>VLR. REF. RECONHECIMENTO DE RECEITA IAUPE SEBRAE PALESTRAS MS</t>
  </si>
  <si>
    <t>VLR. REF. RECONHECIMENTO DE RECEITA IAUPE CEL EMPREEN MT 2017</t>
  </si>
  <si>
    <t>VLR. REF. RECONHECIMENTO DE RECEITA IAUPE WORKSHOP SEBRA MT</t>
  </si>
  <si>
    <t>Vlr. Ref. a provisao cobranca NF. 004176 SERVICO DE APOIO AS MICRO E PEQU EMP R DE</t>
  </si>
  <si>
    <t>VLR. REF. RECONHECIMENTO DA RECEITA IAUPE SEBRAE PALESTRAS MS</t>
  </si>
  <si>
    <t>VLR. REF. RECEITA OPERACIONAL DE CARATER INDIVISIVEL SEBRAE PALESTRAS MS</t>
  </si>
  <si>
    <t>VLR. REF. RECONHECIMENTO DE RECEITA IAUPE WORKSHOP SEBRAE MT</t>
  </si>
  <si>
    <t>VLR. REF. RECONHECIMENTO DE RECEITA IAUPE SEBRAE PALESTRA MS</t>
  </si>
  <si>
    <t>VLR. REF. RECONHECIMENTO DE RECEITA IAUPE SEBRAE PALESTAS MS</t>
  </si>
  <si>
    <t>VLR. REF. RECONHECIMENTO DE RECEITA IAUPE WORKSHOP SEBRAE MT CONTRATO 1223</t>
  </si>
  <si>
    <t>CONTA - 111.004.308                    - 11.039-6 B.B. C/C IAUPE SEBRAE PALESTRAS</t>
  </si>
  <si>
    <t>112.003.350</t>
  </si>
  <si>
    <t>Vlr. Ref. a Recebimento de Cobranca NF 003655 Serviço de Apoio as Micro e Pequenas Empresas</t>
  </si>
  <si>
    <t>Vlr. Ref. a Transferencia da C/C 11039 - 6 Para C/C  8909 - 5 Ref. a despesa operac. e adm. de carater indivisivel conf. NF 003655.</t>
  </si>
  <si>
    <t>Vlr. Ref. a Transferencia da C/C 11039 - 6 Para C/C  5000 - 8 Ref. a despesa operac. e adm. de carater indivisivel conf. NF 003655.</t>
  </si>
  <si>
    <t>Vlr. Ref. a Transferencia da C/C  5000 -8 Para C/C 11039 - 6 Ref. a Cobertura de Saldo</t>
  </si>
  <si>
    <t>Vlr. Ref. Pagto serv. prest. eventos P.J. conf. NF 000008 em nome de Polyanna de Cassia Cintra Monteiro.</t>
  </si>
  <si>
    <t>Vlr. Ref. a Recebimento de Cobranca NF 003699 Serviço de Apoio as Micro e Pequenas Empresas</t>
  </si>
  <si>
    <t>Vlr. Ref. a Transferencia da C/C 11039 -6 Para C/C  8909 - 5 Ref. a Despesa operac. e adm. de carater indivisivel conf. NF 003655.</t>
  </si>
  <si>
    <t>Vlr. Ref. a Transferencia da C/C 11039 -6 Para C/C  5000 - 8 Ref. a Despesa operac. e adm. de carater indivisivel conf. NF 003655.</t>
  </si>
  <si>
    <t>Vlr. Ref. Pagto SERV.PREST. EVENTOS P.J. 000009    POLYANNA DE CASSIA CINTRA MONTEIRO 01404 CONF. BORDERÔ 044906</t>
  </si>
  <si>
    <t>Ted Devolvida Ref. Pagto SERV.PREST. EVENTOS P.J.000009    POLYANNA DE CASSIA CINTRA     MONTEIRO 01404 CONF. BORDERÔ 044906</t>
  </si>
  <si>
    <t>2063956</t>
  </si>
  <si>
    <t>Vlr. Ref. Pagto SERV.PREST. EVENTOS P.J. 000009    POLYANNA DE CASSIA CINTRA MON TEIRO 01404</t>
  </si>
  <si>
    <t>Vlr. Ref. a Transf. da C/C 11.039-6 Para C/C 8909-5 REF. TAXA DE CONTRIBUICAO PARA A UPE S/NF 004176 SEBRAE /MS</t>
  </si>
  <si>
    <t>VLR. REF. A TRANSFERENCIA DA C/C 11039-6 PARA A 5000-8 REF. TAXA ADM IAUPE S/NF 004176 SEBRAE /MS</t>
  </si>
  <si>
    <t>Vlr. Ref. a APLICACAO FINANCEIRA</t>
  </si>
  <si>
    <t>Vlr. ref. pagto. serv. prest. Eventos P.J. conf. NF 000003 em nome de Polyanna de Cassia Cintra Monteiro - bordero 48648</t>
  </si>
  <si>
    <t>CONTA - 112.003.350                    - 11.039-6 B.B. FIXA IAUPE SEBRAE PALESTRA</t>
  </si>
  <si>
    <t>Vlr Ref. a IR S/APLIC.FINANCEIRA</t>
  </si>
  <si>
    <t>413.001.005</t>
  </si>
  <si>
    <t>Vlr. Ref. IR S/Aplicacao Financeira fixa</t>
  </si>
  <si>
    <t>Vlr. Ref. Rendimento s/Aplicacao</t>
  </si>
  <si>
    <t>Saldo Conta bancária 11.039-6</t>
  </si>
  <si>
    <t>Início: 28/08/2018 - 030460007 - IAUPE SEBRAE PALESTRAS</t>
  </si>
  <si>
    <t xml:space="preserve">     Serviço Prestado P.J. Eventos</t>
  </si>
  <si>
    <t>Transf. Para C/C 5000-8 ref. Taxa adm Iaupe</t>
  </si>
  <si>
    <t>Transf. Recebida da C/C 5000-8 ref. Cobertura de despesas</t>
  </si>
  <si>
    <t>Transf. Para C/C 5000-8 ref. Devolução de cobertura de despesas</t>
  </si>
  <si>
    <t>Fev/19 a Dez/21</t>
  </si>
  <si>
    <t xml:space="preserve">Serviço Prestado P. J. Eventos - NF 003 POLYANNA DE CASSIA CINTRA MONTEIRO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</si>
</sst>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* #,##0.00_-;\-&quot;R$&quot;* #,##0.00_-;_-&quot;R$&quot;* &quot;-&quot;??_-;_-@_-"/>
    <numFmt numFmtId="164" formatCode="_-&quot;R$&quot;\ * #,##0.00_-;\-&quot;R$&quot;\ * #,##0.00_-;_-&quot;R$&quot;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1"/>
      <color rgb="FFFF0000"/>
      <name val="Arial Narrow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  <family val="3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4" applyNumberFormat="0" applyAlignment="0" applyProtection="0"/>
    <xf numFmtId="0" fontId="15" fillId="7" borderId="5" applyNumberFormat="0" applyAlignment="0" applyProtection="0"/>
    <xf numFmtId="0" fontId="16" fillId="7" borderId="4" applyNumberFormat="0" applyAlignment="0" applyProtection="0"/>
    <xf numFmtId="0" fontId="17" fillId="0" borderId="6" applyNumberFormat="0" applyFill="0" applyAlignment="0" applyProtection="0"/>
    <xf numFmtId="0" fontId="18" fillId="8" borderId="7" applyNumberFormat="0" applyAlignment="0" applyProtection="0"/>
    <xf numFmtId="0" fontId="19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53">
    <xf numFmtId="0" fontId="0" fillId="0" borderId="0" xfId="0"/>
    <xf numFmtId="0" fontId="3" fillId="0" borderId="0" xfId="0" applyFont="1" applyAlignment="1">
      <alignment horizontal="center" vertical="center"/>
    </xf>
    <xf numFmtId="164" fontId="2" fillId="0" borderId="0" xfId="1" applyFont="1"/>
    <xf numFmtId="0" fontId="2" fillId="0" borderId="0" xfId="0" applyFont="1"/>
    <xf numFmtId="0" fontId="3" fillId="0" borderId="0" xfId="0" applyFont="1"/>
    <xf numFmtId="17" fontId="3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17" fontId="3" fillId="0" borderId="0" xfId="0" applyNumberFormat="1" applyFont="1"/>
    <xf numFmtId="164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1" applyFont="1"/>
    <xf numFmtId="164" fontId="3" fillId="0" borderId="0" xfId="1" applyFont="1" applyFill="1" applyAlignment="1">
      <alignment horizontal="center"/>
    </xf>
    <xf numFmtId="164" fontId="3" fillId="0" borderId="0" xfId="1" applyFont="1" applyFill="1"/>
    <xf numFmtId="164" fontId="2" fillId="0" borderId="0" xfId="1" applyFont="1" applyFill="1" applyAlignment="1">
      <alignment horizontal="center"/>
    </xf>
    <xf numFmtId="164" fontId="2" fillId="0" borderId="0" xfId="1" applyFont="1" applyAlignment="1">
      <alignment horizontal="center"/>
    </xf>
    <xf numFmtId="164" fontId="4" fillId="0" borderId="0" xfId="1" applyFont="1" applyFill="1" applyAlignment="1">
      <alignment horizontal="center"/>
    </xf>
    <xf numFmtId="164" fontId="5" fillId="0" borderId="0" xfId="1" applyFont="1" applyFill="1" applyAlignment="1">
      <alignment horizontal="center"/>
    </xf>
    <xf numFmtId="0" fontId="3" fillId="2" borderId="0" xfId="0" applyFont="1" applyFill="1"/>
    <xf numFmtId="44" fontId="3" fillId="2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64" fontId="6" fillId="0" borderId="0" xfId="1" applyFont="1" applyFill="1" applyAlignment="1">
      <alignment horizontal="center"/>
    </xf>
    <xf numFmtId="164" fontId="6" fillId="0" borderId="0" xfId="1" applyFont="1" applyFill="1"/>
    <xf numFmtId="164" fontId="5" fillId="0" borderId="0" xfId="1" applyFont="1"/>
    <xf numFmtId="164" fontId="4" fillId="0" borderId="0" xfId="1" applyFont="1"/>
    <xf numFmtId="164" fontId="6" fillId="0" borderId="0" xfId="1" applyFont="1" applyAlignment="1">
      <alignment horizontal="center"/>
    </xf>
    <xf numFmtId="0" fontId="3" fillId="0" borderId="0" xfId="0" applyFont="1" applyAlignment="1">
      <alignment horizontal="left" vertical="center"/>
    </xf>
    <xf numFmtId="44" fontId="2" fillId="0" borderId="0" xfId="0" applyNumberFormat="1" applyFont="1"/>
    <xf numFmtId="0" fontId="25" fillId="0" borderId="10" xfId="0" applyFont="1" applyBorder="1" applyAlignment="1">
      <alignment horizontal="center"/>
    </xf>
    <xf numFmtId="164" fontId="0" fillId="0" borderId="0" xfId="1" applyFont="1"/>
    <xf numFmtId="0" fontId="26" fillId="34" borderId="10" xfId="0" applyFont="1" applyFill="1" applyBorder="1" applyAlignment="1">
      <alignment horizontal="left" vertical="center"/>
    </xf>
    <xf numFmtId="0" fontId="26" fillId="34" borderId="10" xfId="0" applyFont="1" applyFill="1" applyBorder="1" applyAlignment="1"/>
    <xf numFmtId="0" fontId="26" fillId="34" borderId="10" xfId="0" applyFont="1" applyFill="1" applyBorder="1" applyAlignment="1">
      <alignment horizontal="center" vertical="center"/>
    </xf>
    <xf numFmtId="164" fontId="26" fillId="34" borderId="10" xfId="1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 vertical="center"/>
    </xf>
    <xf numFmtId="0" fontId="21" fillId="35" borderId="10" xfId="0" applyFont="1" applyFill="1" applyBorder="1" applyAlignment="1">
      <alignment horizontal="center"/>
    </xf>
    <xf numFmtId="0" fontId="21" fillId="35" borderId="10" xfId="0" applyFont="1" applyFill="1" applyBorder="1"/>
    <xf numFmtId="44" fontId="21" fillId="35" borderId="10" xfId="44" applyFont="1" applyFill="1" applyBorder="1" applyAlignment="1">
      <alignment horizontal="center"/>
    </xf>
    <xf numFmtId="164" fontId="0" fillId="0" borderId="10" xfId="1" applyFont="1" applyBorder="1" applyAlignment="1">
      <alignment horizontal="center" vertical="center"/>
    </xf>
    <xf numFmtId="14" fontId="0" fillId="0" borderId="10" xfId="0" applyNumberFormat="1" applyFont="1" applyBorder="1" applyAlignment="1">
      <alignment horizontal="left" vertic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0" fontId="0" fillId="0" borderId="0" xfId="0" applyFill="1"/>
    <xf numFmtId="164" fontId="0" fillId="0" borderId="0" xfId="0" applyNumberFormat="1" applyFill="1"/>
    <xf numFmtId="0" fontId="0" fillId="0" borderId="10" xfId="0" applyFont="1" applyBorder="1" applyAlignment="1">
      <alignment horizontal="left" vertical="center"/>
    </xf>
    <xf numFmtId="0" fontId="0" fillId="0" borderId="10" xfId="0" applyBorder="1" applyAlignment="1"/>
    <xf numFmtId="0" fontId="0" fillId="0" borderId="10" xfId="0" applyBorder="1" applyAlignment="1">
      <alignment horizontal="center" vertical="center"/>
    </xf>
    <xf numFmtId="0" fontId="21" fillId="0" borderId="0" xfId="0" applyFont="1" applyFill="1"/>
    <xf numFmtId="14" fontId="25" fillId="36" borderId="10" xfId="0" applyNumberFormat="1" applyFont="1" applyFill="1" applyBorder="1" applyAlignment="1">
      <alignment horizontal="left"/>
    </xf>
    <xf numFmtId="0" fontId="25" fillId="36" borderId="10" xfId="0" applyFont="1" applyFill="1" applyBorder="1" applyAlignment="1">
      <alignment horizontal="left"/>
    </xf>
    <xf numFmtId="0" fontId="25" fillId="36" borderId="10" xfId="0" applyFont="1" applyFill="1" applyBorder="1" applyAlignment="1">
      <alignment horizontal="center"/>
    </xf>
    <xf numFmtId="44" fontId="25" fillId="36" borderId="10" xfId="44" applyFont="1" applyFill="1" applyBorder="1" applyAlignment="1">
      <alignment horizontal="right"/>
    </xf>
    <xf numFmtId="164" fontId="25" fillId="36" borderId="10" xfId="1" applyFont="1" applyFill="1" applyBorder="1" applyAlignment="1">
      <alignment horizontal="right"/>
    </xf>
    <xf numFmtId="14" fontId="0" fillId="36" borderId="10" xfId="0" applyNumberFormat="1" applyFill="1" applyBorder="1" applyAlignment="1">
      <alignment horizontal="center" vertical="center"/>
    </xf>
    <xf numFmtId="3" fontId="0" fillId="36" borderId="10" xfId="0" applyNumberFormat="1" applyFill="1" applyBorder="1" applyAlignment="1">
      <alignment horizontal="center"/>
    </xf>
    <xf numFmtId="0" fontId="0" fillId="36" borderId="10" xfId="0" applyFill="1" applyBorder="1"/>
    <xf numFmtId="0" fontId="0" fillId="36" borderId="10" xfId="0" applyFill="1" applyBorder="1" applyAlignment="1">
      <alignment horizontal="center"/>
    </xf>
    <xf numFmtId="44" fontId="0" fillId="36" borderId="10" xfId="44" applyFont="1" applyFill="1" applyBorder="1" applyAlignment="1">
      <alignment horizontal="center"/>
    </xf>
    <xf numFmtId="14" fontId="0" fillId="36" borderId="10" xfId="0" applyNumberFormat="1" applyFont="1" applyFill="1" applyBorder="1" applyAlignment="1">
      <alignment horizontal="left" vertical="center"/>
    </xf>
    <xf numFmtId="0" fontId="0" fillId="36" borderId="10" xfId="0" applyFont="1" applyFill="1" applyBorder="1" applyAlignment="1">
      <alignment horizontal="left"/>
    </xf>
    <xf numFmtId="0" fontId="0" fillId="36" borderId="10" xfId="0" applyFont="1" applyFill="1" applyBorder="1" applyAlignment="1">
      <alignment horizontal="center" vertical="center"/>
    </xf>
    <xf numFmtId="164" fontId="0" fillId="36" borderId="10" xfId="1" applyFont="1" applyFill="1" applyBorder="1" applyAlignment="1">
      <alignment horizontal="center" vertical="center"/>
    </xf>
    <xf numFmtId="2" fontId="0" fillId="36" borderId="10" xfId="0" applyNumberFormat="1" applyFont="1" applyFill="1" applyBorder="1" applyAlignment="1">
      <alignment horizontal="center" vertical="center"/>
    </xf>
    <xf numFmtId="14" fontId="25" fillId="0" borderId="10" xfId="0" applyNumberFormat="1" applyFont="1" applyBorder="1" applyAlignment="1">
      <alignment horizontal="left"/>
    </xf>
    <xf numFmtId="0" fontId="25" fillId="0" borderId="10" xfId="0" applyFont="1" applyBorder="1" applyAlignment="1">
      <alignment horizontal="left"/>
    </xf>
    <xf numFmtId="44" fontId="25" fillId="0" borderId="10" xfId="44" applyFont="1" applyBorder="1" applyAlignment="1">
      <alignment horizontal="right"/>
    </xf>
    <xf numFmtId="164" fontId="25" fillId="0" borderId="10" xfId="1" applyFont="1" applyBorder="1" applyAlignment="1">
      <alignment horizontal="right"/>
    </xf>
    <xf numFmtId="14" fontId="0" fillId="0" borderId="10" xfId="0" applyNumberFormat="1" applyFill="1" applyBorder="1" applyAlignment="1">
      <alignment horizontal="center" vertical="center"/>
    </xf>
    <xf numFmtId="3" fontId="0" fillId="0" borderId="10" xfId="0" applyNumberFormat="1" applyFill="1" applyBorder="1" applyAlignment="1">
      <alignment horizontal="center"/>
    </xf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44" fontId="0" fillId="0" borderId="10" xfId="44" applyFont="1" applyFill="1" applyBorder="1" applyAlignment="1">
      <alignment horizontal="center"/>
    </xf>
    <xf numFmtId="0" fontId="25" fillId="37" borderId="10" xfId="0" applyFont="1" applyFill="1" applyBorder="1" applyAlignment="1"/>
    <xf numFmtId="0" fontId="25" fillId="37" borderId="10" xfId="0" applyFont="1" applyFill="1" applyBorder="1" applyAlignment="1">
      <alignment horizontal="center"/>
    </xf>
    <xf numFmtId="44" fontId="25" fillId="37" borderId="10" xfId="44" applyFont="1" applyFill="1" applyBorder="1" applyAlignment="1"/>
    <xf numFmtId="164" fontId="25" fillId="37" borderId="10" xfId="1" applyFont="1" applyFill="1" applyBorder="1" applyAlignment="1"/>
    <xf numFmtId="14" fontId="25" fillId="38" borderId="10" xfId="0" applyNumberFormat="1" applyFont="1" applyFill="1" applyBorder="1" applyAlignment="1">
      <alignment horizontal="left"/>
    </xf>
    <xf numFmtId="0" fontId="25" fillId="38" borderId="10" xfId="0" applyFont="1" applyFill="1" applyBorder="1" applyAlignment="1">
      <alignment horizontal="left"/>
    </xf>
    <xf numFmtId="0" fontId="25" fillId="38" borderId="10" xfId="0" applyFont="1" applyFill="1" applyBorder="1" applyAlignment="1">
      <alignment horizontal="center"/>
    </xf>
    <xf numFmtId="44" fontId="25" fillId="38" borderId="10" xfId="44" applyFont="1" applyFill="1" applyBorder="1" applyAlignment="1">
      <alignment horizontal="right"/>
    </xf>
    <xf numFmtId="164" fontId="25" fillId="38" borderId="10" xfId="1" applyFont="1" applyFill="1" applyBorder="1" applyAlignment="1">
      <alignment horizontal="right"/>
    </xf>
    <xf numFmtId="14" fontId="0" fillId="38" borderId="10" xfId="0" applyNumberFormat="1" applyFill="1" applyBorder="1" applyAlignment="1">
      <alignment horizontal="center" vertical="center"/>
    </xf>
    <xf numFmtId="3" fontId="0" fillId="38" borderId="10" xfId="0" applyNumberFormat="1" applyFill="1" applyBorder="1" applyAlignment="1">
      <alignment horizontal="center"/>
    </xf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44" fontId="0" fillId="38" borderId="10" xfId="44" applyFont="1" applyFill="1" applyBorder="1" applyAlignment="1">
      <alignment horizontal="center"/>
    </xf>
    <xf numFmtId="14" fontId="0" fillId="38" borderId="10" xfId="0" applyNumberFormat="1" applyFont="1" applyFill="1" applyBorder="1" applyAlignment="1">
      <alignment horizontal="left" vertical="center"/>
    </xf>
    <xf numFmtId="0" fontId="0" fillId="38" borderId="10" xfId="0" applyFont="1" applyFill="1" applyBorder="1" applyAlignment="1">
      <alignment horizontal="left"/>
    </xf>
    <xf numFmtId="0" fontId="0" fillId="38" borderId="10" xfId="0" applyFont="1" applyFill="1" applyBorder="1" applyAlignment="1">
      <alignment horizontal="center" vertical="center"/>
    </xf>
    <xf numFmtId="164" fontId="0" fillId="38" borderId="10" xfId="1" applyFont="1" applyFill="1" applyBorder="1" applyAlignment="1">
      <alignment horizontal="center" vertical="center"/>
    </xf>
    <xf numFmtId="2" fontId="0" fillId="38" borderId="10" xfId="0" applyNumberFormat="1" applyFont="1" applyFill="1" applyBorder="1" applyAlignment="1">
      <alignment horizontal="center" vertical="center"/>
    </xf>
    <xf numFmtId="44" fontId="2" fillId="0" borderId="0" xfId="0" applyNumberFormat="1" applyFont="1" applyAlignment="1">
      <alignment horizontal="center"/>
    </xf>
    <xf numFmtId="14" fontId="25" fillId="39" borderId="10" xfId="0" applyNumberFormat="1" applyFont="1" applyFill="1" applyBorder="1" applyAlignment="1">
      <alignment horizontal="left"/>
    </xf>
    <xf numFmtId="0" fontId="25" fillId="39" borderId="10" xfId="0" applyFont="1" applyFill="1" applyBorder="1" applyAlignment="1">
      <alignment horizontal="left"/>
    </xf>
    <xf numFmtId="0" fontId="25" fillId="39" borderId="10" xfId="0" applyFont="1" applyFill="1" applyBorder="1" applyAlignment="1">
      <alignment horizontal="center"/>
    </xf>
    <xf numFmtId="44" fontId="25" fillId="39" borderId="10" xfId="44" applyFont="1" applyFill="1" applyBorder="1" applyAlignment="1">
      <alignment horizontal="right"/>
    </xf>
    <xf numFmtId="164" fontId="25" fillId="39" borderId="10" xfId="1" applyFont="1" applyFill="1" applyBorder="1" applyAlignment="1">
      <alignment horizontal="right"/>
    </xf>
    <xf numFmtId="14" fontId="0" fillId="39" borderId="10" xfId="0" applyNumberFormat="1" applyFill="1" applyBorder="1" applyAlignment="1">
      <alignment horizontal="center" vertical="center"/>
    </xf>
    <xf numFmtId="3" fontId="0" fillId="39" borderId="10" xfId="0" applyNumberFormat="1" applyFill="1" applyBorder="1" applyAlignment="1">
      <alignment horizontal="center"/>
    </xf>
    <xf numFmtId="0" fontId="0" fillId="39" borderId="10" xfId="0" applyFill="1" applyBorder="1"/>
    <xf numFmtId="0" fontId="0" fillId="39" borderId="10" xfId="0" applyFill="1" applyBorder="1" applyAlignment="1">
      <alignment horizontal="center"/>
    </xf>
    <xf numFmtId="44" fontId="0" fillId="39" borderId="10" xfId="44" applyFont="1" applyFill="1" applyBorder="1" applyAlignment="1">
      <alignment horizontal="center"/>
    </xf>
    <xf numFmtId="14" fontId="0" fillId="39" borderId="10" xfId="0" applyNumberFormat="1" applyFont="1" applyFill="1" applyBorder="1" applyAlignment="1">
      <alignment horizontal="left" vertical="center"/>
    </xf>
    <xf numFmtId="0" fontId="0" fillId="39" borderId="10" xfId="0" applyFont="1" applyFill="1" applyBorder="1" applyAlignment="1">
      <alignment horizontal="left"/>
    </xf>
    <xf numFmtId="0" fontId="0" fillId="39" borderId="10" xfId="0" applyFont="1" applyFill="1" applyBorder="1" applyAlignment="1">
      <alignment horizontal="center" vertical="center"/>
    </xf>
    <xf numFmtId="164" fontId="0" fillId="39" borderId="10" xfId="1" applyFont="1" applyFill="1" applyBorder="1" applyAlignment="1">
      <alignment horizontal="center" vertical="center"/>
    </xf>
    <xf numFmtId="2" fontId="0" fillId="39" borderId="10" xfId="0" applyNumberFormat="1" applyFont="1" applyFill="1" applyBorder="1" applyAlignment="1">
      <alignment horizontal="center" vertical="center"/>
    </xf>
    <xf numFmtId="14" fontId="25" fillId="40" borderId="10" xfId="0" applyNumberFormat="1" applyFont="1" applyFill="1" applyBorder="1" applyAlignment="1">
      <alignment horizontal="left"/>
    </xf>
    <xf numFmtId="0" fontId="25" fillId="40" borderId="10" xfId="0" applyFont="1" applyFill="1" applyBorder="1" applyAlignment="1">
      <alignment horizontal="left"/>
    </xf>
    <xf numFmtId="0" fontId="25" fillId="40" borderId="10" xfId="0" applyFont="1" applyFill="1" applyBorder="1" applyAlignment="1">
      <alignment horizontal="center"/>
    </xf>
    <xf numFmtId="44" fontId="25" fillId="40" borderId="10" xfId="44" applyFont="1" applyFill="1" applyBorder="1" applyAlignment="1">
      <alignment horizontal="right"/>
    </xf>
    <xf numFmtId="164" fontId="25" fillId="40" borderId="10" xfId="1" applyFont="1" applyFill="1" applyBorder="1" applyAlignment="1">
      <alignment horizontal="right"/>
    </xf>
    <xf numFmtId="14" fontId="0" fillId="40" borderId="10" xfId="0" applyNumberFormat="1" applyFill="1" applyBorder="1" applyAlignment="1">
      <alignment horizontal="center" vertical="center"/>
    </xf>
    <xf numFmtId="3" fontId="0" fillId="40" borderId="10" xfId="0" applyNumberFormat="1" applyFill="1" applyBorder="1" applyAlignment="1">
      <alignment horizontal="center"/>
    </xf>
    <xf numFmtId="0" fontId="0" fillId="40" borderId="10" xfId="0" applyFill="1" applyBorder="1"/>
    <xf numFmtId="0" fontId="0" fillId="40" borderId="10" xfId="0" applyFill="1" applyBorder="1" applyAlignment="1">
      <alignment horizontal="center"/>
    </xf>
    <xf numFmtId="44" fontId="0" fillId="40" borderId="10" xfId="44" applyFont="1" applyFill="1" applyBorder="1" applyAlignment="1">
      <alignment horizontal="center"/>
    </xf>
    <xf numFmtId="14" fontId="0" fillId="40" borderId="10" xfId="0" applyNumberFormat="1" applyFont="1" applyFill="1" applyBorder="1" applyAlignment="1">
      <alignment horizontal="left" vertical="center"/>
    </xf>
    <xf numFmtId="0" fontId="0" fillId="40" borderId="10" xfId="0" applyFont="1" applyFill="1" applyBorder="1" applyAlignment="1">
      <alignment horizontal="left"/>
    </xf>
    <xf numFmtId="0" fontId="0" fillId="40" borderId="10" xfId="0" applyFont="1" applyFill="1" applyBorder="1" applyAlignment="1">
      <alignment horizontal="center" vertical="center"/>
    </xf>
    <xf numFmtId="164" fontId="0" fillId="40" borderId="10" xfId="1" applyFont="1" applyFill="1" applyBorder="1" applyAlignment="1">
      <alignment horizontal="center" vertical="center"/>
    </xf>
    <xf numFmtId="2" fontId="0" fillId="40" borderId="10" xfId="0" applyNumberFormat="1" applyFont="1" applyFill="1" applyBorder="1" applyAlignment="1">
      <alignment horizontal="center" vertical="center"/>
    </xf>
    <xf numFmtId="14" fontId="25" fillId="37" borderId="10" xfId="0" applyNumberFormat="1" applyFont="1" applyFill="1" applyBorder="1" applyAlignment="1">
      <alignment horizontal="left"/>
    </xf>
    <xf numFmtId="0" fontId="25" fillId="37" borderId="10" xfId="0" applyFont="1" applyFill="1" applyBorder="1" applyAlignment="1">
      <alignment horizontal="left"/>
    </xf>
    <xf numFmtId="44" fontId="25" fillId="37" borderId="10" xfId="44" applyFont="1" applyFill="1" applyBorder="1" applyAlignment="1">
      <alignment horizontal="right"/>
    </xf>
    <xf numFmtId="164" fontId="25" fillId="37" borderId="10" xfId="1" applyFont="1" applyFill="1" applyBorder="1" applyAlignment="1">
      <alignment horizontal="right"/>
    </xf>
    <xf numFmtId="14" fontId="0" fillId="37" borderId="10" xfId="0" applyNumberFormat="1" applyFill="1" applyBorder="1" applyAlignment="1">
      <alignment horizontal="center" vertical="center"/>
    </xf>
    <xf numFmtId="3" fontId="0" fillId="37" borderId="10" xfId="0" applyNumberFormat="1" applyFill="1" applyBorder="1" applyAlignment="1">
      <alignment horizontal="center"/>
    </xf>
    <xf numFmtId="0" fontId="0" fillId="37" borderId="10" xfId="0" applyFill="1" applyBorder="1"/>
    <xf numFmtId="0" fontId="0" fillId="37" borderId="10" xfId="0" applyFill="1" applyBorder="1" applyAlignment="1">
      <alignment horizontal="center"/>
    </xf>
    <xf numFmtId="44" fontId="0" fillId="37" borderId="10" xfId="44" applyFont="1" applyFill="1" applyBorder="1" applyAlignment="1">
      <alignment horizontal="center"/>
    </xf>
    <xf numFmtId="14" fontId="0" fillId="37" borderId="10" xfId="0" applyNumberFormat="1" applyFont="1" applyFill="1" applyBorder="1" applyAlignment="1">
      <alignment horizontal="left" vertical="center"/>
    </xf>
    <xf numFmtId="0" fontId="0" fillId="37" borderId="10" xfId="0" applyFont="1" applyFill="1" applyBorder="1" applyAlignment="1">
      <alignment horizontal="left"/>
    </xf>
    <xf numFmtId="0" fontId="0" fillId="37" borderId="10" xfId="0" applyFont="1" applyFill="1" applyBorder="1" applyAlignment="1">
      <alignment horizontal="center" vertical="center"/>
    </xf>
    <xf numFmtId="164" fontId="0" fillId="37" borderId="10" xfId="1" applyFont="1" applyFill="1" applyBorder="1" applyAlignment="1">
      <alignment horizontal="center" vertical="center"/>
    </xf>
    <xf numFmtId="2" fontId="0" fillId="37" borderId="10" xfId="0" applyNumberFormat="1" applyFont="1" applyFill="1" applyBorder="1" applyAlignment="1">
      <alignment horizontal="center" vertical="center"/>
    </xf>
    <xf numFmtId="14" fontId="0" fillId="41" borderId="10" xfId="0" applyNumberFormat="1" applyFont="1" applyFill="1" applyBorder="1" applyAlignment="1">
      <alignment horizontal="left" vertical="center"/>
    </xf>
    <xf numFmtId="0" fontId="0" fillId="41" borderId="10" xfId="0" applyFont="1" applyFill="1" applyBorder="1" applyAlignment="1">
      <alignment horizontal="left"/>
    </xf>
    <xf numFmtId="0" fontId="0" fillId="41" borderId="10" xfId="0" applyFont="1" applyFill="1" applyBorder="1" applyAlignment="1">
      <alignment horizontal="center" vertical="center"/>
    </xf>
    <xf numFmtId="164" fontId="0" fillId="41" borderId="10" xfId="1" applyFont="1" applyFill="1" applyBorder="1" applyAlignment="1">
      <alignment horizontal="center" vertical="center"/>
    </xf>
    <xf numFmtId="2" fontId="0" fillId="41" borderId="10" xfId="0" applyNumberFormat="1" applyFont="1" applyFill="1" applyBorder="1" applyAlignment="1">
      <alignment horizontal="center" vertical="center"/>
    </xf>
    <xf numFmtId="14" fontId="0" fillId="41" borderId="10" xfId="0" applyNumberFormat="1" applyFill="1" applyBorder="1" applyAlignment="1">
      <alignment horizontal="center" vertical="center"/>
    </xf>
    <xf numFmtId="3" fontId="0" fillId="41" borderId="10" xfId="0" applyNumberFormat="1" applyFill="1" applyBorder="1" applyAlignment="1">
      <alignment horizontal="center"/>
    </xf>
    <xf numFmtId="0" fontId="0" fillId="41" borderId="10" xfId="0" applyFill="1" applyBorder="1"/>
    <xf numFmtId="0" fontId="0" fillId="41" borderId="10" xfId="0" applyFill="1" applyBorder="1" applyAlignment="1">
      <alignment horizontal="center"/>
    </xf>
    <xf numFmtId="44" fontId="0" fillId="41" borderId="10" xfId="44" applyFont="1" applyFill="1" applyBorder="1" applyAlignment="1">
      <alignment horizontal="center"/>
    </xf>
    <xf numFmtId="14" fontId="25" fillId="41" borderId="10" xfId="0" applyNumberFormat="1" applyFont="1" applyFill="1" applyBorder="1" applyAlignment="1">
      <alignment horizontal="left"/>
    </xf>
    <xf numFmtId="0" fontId="25" fillId="41" borderId="10" xfId="0" applyFont="1" applyFill="1" applyBorder="1" applyAlignment="1">
      <alignment horizontal="left"/>
    </xf>
    <xf numFmtId="0" fontId="25" fillId="41" borderId="10" xfId="0" applyFont="1" applyFill="1" applyBorder="1" applyAlignment="1">
      <alignment horizontal="center"/>
    </xf>
    <xf numFmtId="44" fontId="25" fillId="41" borderId="10" xfId="44" applyFont="1" applyFill="1" applyBorder="1" applyAlignment="1">
      <alignment horizontal="right"/>
    </xf>
    <xf numFmtId="164" fontId="25" fillId="41" borderId="10" xfId="1" applyFont="1" applyFill="1" applyBorder="1" applyAlignment="1">
      <alignment horizontal="right"/>
    </xf>
  </cellXfs>
  <cellStyles count="46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Moeda" xfId="1" builtinId="4"/>
    <cellStyle name="Moeda 2" xfId="44"/>
    <cellStyle name="Neutra" xfId="9" builtinId="28" customBuiltin="1"/>
    <cellStyle name="Normal" xfId="0" builtinId="0"/>
    <cellStyle name="Normal 2" xfId="43"/>
    <cellStyle name="Normal 3" xfId="45"/>
    <cellStyle name="Nota" xfId="16" builtinId="10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"/>
  <sheetViews>
    <sheetView tabSelected="1" zoomScaleNormal="100" workbookViewId="0">
      <pane xSplit="1" topLeftCell="B1" activePane="topRight" state="frozen"/>
      <selection pane="topRight" activeCell="H31" sqref="H31"/>
    </sheetView>
  </sheetViews>
  <sheetFormatPr defaultColWidth="9.140625" defaultRowHeight="16.5" x14ac:dyDescent="0.3"/>
  <cols>
    <col min="1" max="1" width="57.7109375" style="3" customWidth="1"/>
    <col min="2" max="2" width="15.140625" style="20" customWidth="1"/>
    <col min="3" max="7" width="13.85546875" style="20" customWidth="1"/>
    <col min="8" max="8" width="15.140625" style="20" customWidth="1"/>
    <col min="9" max="9" width="23.140625" style="20" bestFit="1" customWidth="1"/>
    <col min="10" max="10" width="12.7109375" style="3" bestFit="1" customWidth="1"/>
    <col min="11" max="11" width="13.85546875" style="3" bestFit="1" customWidth="1"/>
    <col min="12" max="16384" width="9.140625" style="3"/>
  </cols>
  <sheetData>
    <row r="1" spans="1:16" ht="18" customHeight="1" x14ac:dyDescent="0.3">
      <c r="A1" s="27" t="s">
        <v>371</v>
      </c>
      <c r="B1" s="1"/>
      <c r="C1" s="1"/>
      <c r="D1" s="1"/>
      <c r="E1" s="1"/>
      <c r="F1" s="1"/>
      <c r="G1" s="1"/>
      <c r="H1" s="1"/>
      <c r="I1" s="1"/>
      <c r="J1" s="1"/>
      <c r="K1" s="2"/>
    </row>
    <row r="2" spans="1:16" s="4" customFormat="1" ht="18" customHeight="1" x14ac:dyDescent="0.3">
      <c r="B2" s="5">
        <v>43313</v>
      </c>
      <c r="C2" s="5">
        <v>43344</v>
      </c>
      <c r="D2" s="5">
        <v>43374</v>
      </c>
      <c r="E2" s="5">
        <v>43405</v>
      </c>
      <c r="F2" s="5">
        <v>43435</v>
      </c>
      <c r="G2" s="5">
        <v>43466</v>
      </c>
      <c r="H2" s="5" t="s">
        <v>376</v>
      </c>
      <c r="I2" s="6" t="s">
        <v>0</v>
      </c>
      <c r="J2" s="7"/>
      <c r="K2" s="8"/>
    </row>
    <row r="3" spans="1:16" s="4" customFormat="1" ht="18" customHeight="1" x14ac:dyDescent="0.3">
      <c r="B3" s="9"/>
      <c r="C3" s="9"/>
      <c r="D3" s="9"/>
      <c r="E3" s="9"/>
      <c r="F3" s="9"/>
      <c r="G3" s="9"/>
      <c r="H3" s="9"/>
      <c r="I3" s="6"/>
      <c r="J3" s="7"/>
      <c r="K3" s="10"/>
    </row>
    <row r="4" spans="1:16" s="4" customFormat="1" ht="18" customHeight="1" x14ac:dyDescent="0.3">
      <c r="A4" s="4" t="s">
        <v>1</v>
      </c>
      <c r="B4" s="11">
        <f>SUM(B5:B7)</f>
        <v>9831</v>
      </c>
      <c r="C4" s="11">
        <f t="shared" ref="C4:H4" si="0">SUM(C5:C7)</f>
        <v>9831</v>
      </c>
      <c r="D4" s="11">
        <f t="shared" si="0"/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9831</v>
      </c>
      <c r="I4" s="11">
        <f>SUM(B4:H4)</f>
        <v>29493</v>
      </c>
      <c r="J4" s="12"/>
      <c r="K4" s="10"/>
    </row>
    <row r="5" spans="1:16" ht="18" customHeight="1" x14ac:dyDescent="0.3">
      <c r="A5" s="3" t="s">
        <v>10</v>
      </c>
      <c r="B5" s="13">
        <v>9831</v>
      </c>
      <c r="C5" s="13">
        <v>9831</v>
      </c>
      <c r="D5" s="13"/>
      <c r="E5" s="13"/>
      <c r="F5" s="13"/>
      <c r="G5" s="13"/>
      <c r="H5" s="13">
        <v>9831</v>
      </c>
      <c r="I5" s="14">
        <f>SUM(B5:H5)</f>
        <v>29493</v>
      </c>
      <c r="J5" s="2"/>
      <c r="K5" s="10"/>
    </row>
    <row r="6" spans="1:16" ht="18" customHeight="1" x14ac:dyDescent="0.3">
      <c r="A6" s="3" t="s">
        <v>8</v>
      </c>
      <c r="B6" s="13"/>
      <c r="C6" s="13"/>
      <c r="D6" s="13"/>
      <c r="E6" s="13"/>
      <c r="F6" s="13"/>
      <c r="G6" s="13"/>
      <c r="H6" s="13"/>
      <c r="I6" s="14">
        <f>SUM(B6:H6)</f>
        <v>0</v>
      </c>
      <c r="J6" s="2"/>
      <c r="K6" s="10"/>
    </row>
    <row r="7" spans="1:16" ht="18" customHeight="1" x14ac:dyDescent="0.3">
      <c r="A7" s="3" t="s">
        <v>32</v>
      </c>
      <c r="B7" s="13"/>
      <c r="C7" s="13"/>
      <c r="D7" s="13"/>
      <c r="E7" s="13"/>
      <c r="F7" s="13"/>
      <c r="G7" s="13"/>
      <c r="H7" s="13"/>
      <c r="I7" s="14"/>
      <c r="J7" s="2"/>
      <c r="K7" s="10"/>
    </row>
    <row r="8" spans="1:16" ht="18" customHeight="1" x14ac:dyDescent="0.3">
      <c r="B8" s="13"/>
      <c r="C8" s="13"/>
      <c r="D8" s="13"/>
      <c r="E8" s="13"/>
      <c r="F8" s="13"/>
      <c r="G8" s="13"/>
      <c r="H8" s="13"/>
      <c r="I8" s="14"/>
      <c r="K8" s="2"/>
    </row>
    <row r="9" spans="1:16" ht="18" customHeight="1" x14ac:dyDescent="0.3">
      <c r="A9" s="4" t="s">
        <v>2</v>
      </c>
      <c r="B9" s="15">
        <f t="shared" ref="B9:H9" si="1">SUM(B10:B20)</f>
        <v>324.2</v>
      </c>
      <c r="C9" s="15">
        <f t="shared" si="1"/>
        <v>9408.9500000000007</v>
      </c>
      <c r="D9" s="15">
        <f t="shared" si="1"/>
        <v>9415.85</v>
      </c>
      <c r="E9" s="15">
        <f t="shared" si="1"/>
        <v>75.569999999999993</v>
      </c>
      <c r="F9" s="15">
        <f t="shared" si="1"/>
        <v>71.97</v>
      </c>
      <c r="G9" s="15">
        <f t="shared" si="1"/>
        <v>73.28</v>
      </c>
      <c r="H9" s="15">
        <f t="shared" si="1"/>
        <v>9700.09</v>
      </c>
      <c r="I9" s="11">
        <f>SUM(B9:H9)</f>
        <v>29069.91</v>
      </c>
      <c r="J9" s="10"/>
      <c r="K9" s="10"/>
    </row>
    <row r="10" spans="1:16" ht="18" customHeight="1" x14ac:dyDescent="0.3">
      <c r="A10" s="3" t="s">
        <v>27</v>
      </c>
      <c r="B10" s="16"/>
      <c r="C10" s="16"/>
      <c r="D10" s="16"/>
      <c r="E10" s="16"/>
      <c r="F10" s="16"/>
      <c r="G10" s="16"/>
      <c r="H10" s="16"/>
      <c r="I10" s="13">
        <f>SUM(B10:H10)</f>
        <v>0</v>
      </c>
      <c r="J10" s="28"/>
      <c r="K10" s="10"/>
      <c r="O10" s="2"/>
      <c r="P10" s="2"/>
    </row>
    <row r="11" spans="1:16" ht="18" customHeight="1" x14ac:dyDescent="0.3">
      <c r="A11" s="3" t="s">
        <v>372</v>
      </c>
      <c r="B11" s="16"/>
      <c r="C11" s="16">
        <v>8352</v>
      </c>
      <c r="D11" s="16">
        <v>8352</v>
      </c>
      <c r="E11" s="16"/>
      <c r="F11" s="16"/>
      <c r="G11" s="16"/>
      <c r="H11" s="16">
        <v>7554</v>
      </c>
      <c r="I11" s="13">
        <f>SUM(B11:H11)</f>
        <v>24258</v>
      </c>
      <c r="J11" s="28"/>
      <c r="K11" s="10"/>
      <c r="O11" s="2"/>
      <c r="P11" s="2"/>
    </row>
    <row r="12" spans="1:16" ht="18" customHeight="1" x14ac:dyDescent="0.3">
      <c r="A12" s="3" t="s">
        <v>50</v>
      </c>
      <c r="B12" s="16"/>
      <c r="C12" s="16"/>
      <c r="D12" s="16"/>
      <c r="E12" s="16"/>
      <c r="F12" s="16"/>
      <c r="G12" s="16"/>
      <c r="H12" s="16"/>
      <c r="I12" s="13">
        <f>SUM(B12:H12)</f>
        <v>0</v>
      </c>
      <c r="J12" s="28"/>
      <c r="K12" s="10"/>
      <c r="O12" s="2"/>
      <c r="P12" s="2"/>
    </row>
    <row r="13" spans="1:16" ht="18" customHeight="1" x14ac:dyDescent="0.3">
      <c r="A13" s="3" t="s">
        <v>288</v>
      </c>
      <c r="B13" s="16"/>
      <c r="C13" s="16"/>
      <c r="D13" s="16"/>
      <c r="E13" s="16"/>
      <c r="F13" s="16"/>
      <c r="G13" s="16"/>
      <c r="H13" s="16"/>
      <c r="I13" s="13">
        <f>SUM(B13:H13)</f>
        <v>0</v>
      </c>
      <c r="J13" s="28"/>
      <c r="K13" s="10"/>
      <c r="O13" s="2"/>
      <c r="P13" s="2"/>
    </row>
    <row r="14" spans="1:16" ht="18" customHeight="1" x14ac:dyDescent="0.3">
      <c r="A14" s="3" t="s">
        <v>3</v>
      </c>
      <c r="B14" s="16"/>
      <c r="C14" s="16">
        <v>983.1</v>
      </c>
      <c r="D14" s="16">
        <v>983.1</v>
      </c>
      <c r="E14" s="16"/>
      <c r="F14" s="16"/>
      <c r="G14" s="16"/>
      <c r="H14" s="16">
        <f>983.1</f>
        <v>983.1</v>
      </c>
      <c r="I14" s="13">
        <f>SUM(B14:H14)</f>
        <v>2949.3</v>
      </c>
      <c r="J14" s="28"/>
      <c r="K14" s="10"/>
      <c r="O14" s="2"/>
      <c r="P14" s="2"/>
    </row>
    <row r="15" spans="1:16" ht="18" customHeight="1" x14ac:dyDescent="0.3">
      <c r="A15" s="3" t="s">
        <v>23</v>
      </c>
      <c r="B15" s="16"/>
      <c r="C15" s="16"/>
      <c r="D15" s="16"/>
      <c r="E15" s="16"/>
      <c r="F15" s="16"/>
      <c r="G15" s="16"/>
      <c r="H15" s="16">
        <v>294.93</v>
      </c>
      <c r="I15" s="13">
        <f>SUM(B15:H15)</f>
        <v>294.93</v>
      </c>
      <c r="J15" s="28"/>
      <c r="K15" s="10"/>
      <c r="O15" s="2"/>
      <c r="P15" s="2"/>
    </row>
    <row r="16" spans="1:16" ht="18" customHeight="1" x14ac:dyDescent="0.3">
      <c r="A16" s="3" t="s">
        <v>290</v>
      </c>
      <c r="B16" s="16"/>
      <c r="C16" s="16"/>
      <c r="D16" s="16"/>
      <c r="E16" s="16"/>
      <c r="F16" s="16"/>
      <c r="G16" s="16"/>
      <c r="H16" s="16"/>
      <c r="I16" s="13">
        <f>SUM(B16:H16)</f>
        <v>0</v>
      </c>
      <c r="J16" s="28"/>
      <c r="K16" s="10"/>
      <c r="O16" s="2"/>
      <c r="P16" s="2"/>
    </row>
    <row r="17" spans="1:16" ht="18" customHeight="1" x14ac:dyDescent="0.3">
      <c r="A17" s="3" t="s">
        <v>289</v>
      </c>
      <c r="B17" s="16"/>
      <c r="C17" s="16"/>
      <c r="D17" s="16"/>
      <c r="E17" s="16"/>
      <c r="F17" s="16"/>
      <c r="G17" s="16"/>
      <c r="H17" s="16"/>
      <c r="I17" s="13">
        <f>SUM(B17:H17)</f>
        <v>0</v>
      </c>
      <c r="K17" s="10"/>
      <c r="O17" s="2"/>
      <c r="P17" s="2"/>
    </row>
    <row r="18" spans="1:16" ht="18" customHeight="1" x14ac:dyDescent="0.3">
      <c r="A18" s="3" t="s">
        <v>9</v>
      </c>
      <c r="B18" s="16"/>
      <c r="C18" s="16"/>
      <c r="D18" s="16"/>
      <c r="E18" s="16"/>
      <c r="F18" s="16"/>
      <c r="G18" s="16"/>
      <c r="H18" s="16"/>
      <c r="I18" s="13">
        <f>SUM(B18:H18)</f>
        <v>0</v>
      </c>
      <c r="K18" s="10"/>
      <c r="O18" s="2"/>
      <c r="P18" s="2"/>
    </row>
    <row r="19" spans="1:16" ht="18" customHeight="1" x14ac:dyDescent="0.3">
      <c r="A19" s="3" t="s">
        <v>51</v>
      </c>
      <c r="B19" s="16"/>
      <c r="C19" s="16"/>
      <c r="D19" s="16"/>
      <c r="E19" s="16"/>
      <c r="F19" s="16"/>
      <c r="G19" s="16"/>
      <c r="H19" s="16"/>
      <c r="I19" s="13">
        <f>SUM(B19:H19)</f>
        <v>0</v>
      </c>
      <c r="K19" s="10"/>
      <c r="O19" s="2"/>
      <c r="P19" s="2"/>
    </row>
    <row r="20" spans="1:16" ht="18" customHeight="1" x14ac:dyDescent="0.3">
      <c r="A20" s="3" t="s">
        <v>4</v>
      </c>
      <c r="B20" s="16">
        <v>324.2</v>
      </c>
      <c r="C20" s="16">
        <v>73.849999999999994</v>
      </c>
      <c r="D20" s="16">
        <v>80.75</v>
      </c>
      <c r="E20" s="16">
        <v>75.569999999999993</v>
      </c>
      <c r="F20" s="16">
        <v>71.97</v>
      </c>
      <c r="G20" s="16">
        <v>73.28</v>
      </c>
      <c r="H20" s="16">
        <v>868.06</v>
      </c>
      <c r="I20" s="13">
        <f>SUM(B20:H20)</f>
        <v>1567.6799999999998</v>
      </c>
      <c r="J20" s="28"/>
      <c r="K20" s="10"/>
    </row>
    <row r="21" spans="1:16" ht="18" customHeight="1" x14ac:dyDescent="0.3">
      <c r="B21" s="13"/>
      <c r="C21" s="13"/>
      <c r="D21" s="13"/>
      <c r="E21" s="13"/>
      <c r="F21" s="13"/>
      <c r="G21" s="13"/>
      <c r="H21" s="13"/>
      <c r="I21" s="14"/>
      <c r="K21" s="2"/>
    </row>
    <row r="22" spans="1:16" s="4" customFormat="1" ht="18" customHeight="1" x14ac:dyDescent="0.3">
      <c r="A22" s="17" t="s">
        <v>5</v>
      </c>
      <c r="B22" s="18">
        <f>B4-B9</f>
        <v>9506.7999999999993</v>
      </c>
      <c r="C22" s="18">
        <f>C4-C9</f>
        <v>422.04999999999927</v>
      </c>
      <c r="D22" s="18">
        <f>D4-D9</f>
        <v>-9415.85</v>
      </c>
      <c r="E22" s="18">
        <f>E4-E9</f>
        <v>-75.569999999999993</v>
      </c>
      <c r="F22" s="18">
        <f>F4-F9</f>
        <v>-71.97</v>
      </c>
      <c r="G22" s="18">
        <f t="shared" ref="G22:H22" si="2">G4-G9</f>
        <v>-73.28</v>
      </c>
      <c r="H22" s="18">
        <f t="shared" si="2"/>
        <v>130.90999999999985</v>
      </c>
      <c r="I22" s="18">
        <f>I4-I9</f>
        <v>423.09000000000015</v>
      </c>
      <c r="J22" s="3"/>
      <c r="K22" s="10"/>
    </row>
    <row r="23" spans="1:16" ht="18" customHeight="1" x14ac:dyDescent="0.3">
      <c r="B23" s="19"/>
      <c r="C23" s="19"/>
      <c r="D23" s="19"/>
      <c r="E23" s="19"/>
      <c r="F23" s="19"/>
      <c r="G23" s="19"/>
      <c r="H23" s="19"/>
      <c r="I23" s="14"/>
      <c r="J23" s="28"/>
      <c r="K23" s="2"/>
    </row>
    <row r="24" spans="1:16" ht="18" customHeight="1" x14ac:dyDescent="0.3">
      <c r="C24" s="93"/>
      <c r="D24" s="93"/>
      <c r="I24" s="19"/>
      <c r="K24" s="2"/>
    </row>
    <row r="25" spans="1:16" ht="18" customHeight="1" x14ac:dyDescent="0.3">
      <c r="K25" s="2"/>
    </row>
    <row r="26" spans="1:16" ht="18" customHeight="1" x14ac:dyDescent="0.3">
      <c r="B26" s="5">
        <v>43313</v>
      </c>
      <c r="C26" s="5">
        <v>43344</v>
      </c>
      <c r="D26" s="5">
        <v>43374</v>
      </c>
      <c r="E26" s="5">
        <v>43405</v>
      </c>
      <c r="F26" s="5">
        <v>43435</v>
      </c>
      <c r="G26" s="5">
        <v>43466</v>
      </c>
      <c r="H26" s="5" t="s">
        <v>376</v>
      </c>
      <c r="I26" s="6"/>
      <c r="J26" s="7"/>
      <c r="K26" s="2"/>
    </row>
    <row r="27" spans="1:16" ht="18" customHeight="1" x14ac:dyDescent="0.3">
      <c r="A27" s="3" t="s">
        <v>6</v>
      </c>
      <c r="B27" s="14">
        <f t="shared" ref="B27" si="3">B22</f>
        <v>9506.7999999999993</v>
      </c>
      <c r="C27" s="14">
        <f>B27+C22</f>
        <v>9928.8499999999985</v>
      </c>
      <c r="D27" s="14">
        <f t="shared" ref="D27:H27" si="4">C27+D22</f>
        <v>512.99999999999818</v>
      </c>
      <c r="E27" s="14">
        <f t="shared" si="4"/>
        <v>437.42999999999819</v>
      </c>
      <c r="F27" s="14">
        <f t="shared" si="4"/>
        <v>365.45999999999822</v>
      </c>
      <c r="G27" s="14">
        <f t="shared" si="4"/>
        <v>292.17999999999824</v>
      </c>
      <c r="H27" s="14">
        <f t="shared" si="4"/>
        <v>423.0899999999981</v>
      </c>
      <c r="I27" s="19"/>
      <c r="J27" s="2"/>
      <c r="K27" s="2"/>
      <c r="L27" s="2"/>
    </row>
    <row r="28" spans="1:16" ht="18" customHeight="1" x14ac:dyDescent="0.3">
      <c r="A28" s="3" t="s">
        <v>370</v>
      </c>
      <c r="B28" s="13">
        <v>9509.58</v>
      </c>
      <c r="C28" s="13">
        <v>9925.26</v>
      </c>
      <c r="D28" s="13">
        <v>220.37</v>
      </c>
      <c r="E28" s="13">
        <v>145.01</v>
      </c>
      <c r="F28" s="13">
        <v>73.23</v>
      </c>
      <c r="G28" s="13">
        <v>0</v>
      </c>
      <c r="H28" s="13">
        <v>137.82</v>
      </c>
      <c r="I28" s="19"/>
      <c r="J28" s="2"/>
      <c r="K28" s="2"/>
      <c r="L28" s="2"/>
    </row>
    <row r="29" spans="1:16" s="4" customFormat="1" ht="18" customHeight="1" x14ac:dyDescent="0.3">
      <c r="A29" s="21" t="s">
        <v>11</v>
      </c>
      <c r="B29" s="22">
        <f t="shared" ref="B29:H29" si="5">B27-B28</f>
        <v>-2.7800000000006548</v>
      </c>
      <c r="C29" s="22">
        <f t="shared" si="5"/>
        <v>3.5899999999983265</v>
      </c>
      <c r="D29" s="22">
        <f t="shared" si="5"/>
        <v>292.62999999999818</v>
      </c>
      <c r="E29" s="22">
        <f t="shared" si="5"/>
        <v>292.4199999999982</v>
      </c>
      <c r="F29" s="22">
        <f t="shared" si="5"/>
        <v>292.2299999999982</v>
      </c>
      <c r="G29" s="22">
        <f t="shared" si="5"/>
        <v>292.17999999999824</v>
      </c>
      <c r="H29" s="22">
        <f t="shared" si="5"/>
        <v>285.26999999999811</v>
      </c>
      <c r="I29" s="19"/>
      <c r="J29" s="23"/>
      <c r="K29" s="10"/>
      <c r="L29" s="23"/>
    </row>
    <row r="30" spans="1:16" ht="18" customHeight="1" x14ac:dyDescent="0.3">
      <c r="A30" s="3" t="s">
        <v>12</v>
      </c>
      <c r="B30" s="13">
        <v>2.78</v>
      </c>
      <c r="C30" s="13">
        <f>B30+10.71</f>
        <v>13.49</v>
      </c>
      <c r="D30" s="13">
        <f>C30+11.55</f>
        <v>25.04</v>
      </c>
      <c r="E30" s="13">
        <f>D30+0.34</f>
        <v>25.38</v>
      </c>
      <c r="F30" s="13">
        <f>E30+0.19</f>
        <v>25.57</v>
      </c>
      <c r="G30" s="13">
        <f>F30+0.05</f>
        <v>25.62</v>
      </c>
      <c r="H30" s="13">
        <f>G30+11.01</f>
        <v>36.630000000000003</v>
      </c>
      <c r="J30" s="16"/>
      <c r="K30" s="2"/>
      <c r="L30" s="24"/>
    </row>
    <row r="31" spans="1:16" ht="18" customHeight="1" x14ac:dyDescent="0.3">
      <c r="A31" s="3" t="s">
        <v>13</v>
      </c>
      <c r="B31" s="16">
        <v>0</v>
      </c>
      <c r="C31" s="16">
        <f>B31-4.02</f>
        <v>-4.0199999999999996</v>
      </c>
      <c r="D31" s="16">
        <f>C31-1.81</f>
        <v>-5.83</v>
      </c>
      <c r="E31" s="16">
        <f>D31-0.13</f>
        <v>-5.96</v>
      </c>
      <c r="F31" s="16">
        <f>E31-0</f>
        <v>-5.96</v>
      </c>
      <c r="G31" s="16">
        <f>F31-0</f>
        <v>-5.96</v>
      </c>
      <c r="H31" s="16">
        <f>G31-1.43</f>
        <v>-7.39</v>
      </c>
      <c r="J31" s="16"/>
      <c r="K31" s="2"/>
      <c r="L31" s="24"/>
    </row>
    <row r="32" spans="1:16" ht="18" customHeight="1" x14ac:dyDescent="0.3">
      <c r="A32" s="3" t="s">
        <v>14</v>
      </c>
      <c r="B32" s="16">
        <v>0</v>
      </c>
      <c r="C32" s="16">
        <f>B32-1.89</f>
        <v>-1.89</v>
      </c>
      <c r="D32" s="16">
        <f>C32-3.85</f>
        <v>-5.74</v>
      </c>
      <c r="E32" s="16">
        <f>D32-0</f>
        <v>-5.74</v>
      </c>
      <c r="F32" s="16">
        <f>E32-0</f>
        <v>-5.74</v>
      </c>
      <c r="G32" s="16">
        <f>F32-0</f>
        <v>-5.74</v>
      </c>
      <c r="H32" s="16">
        <f>G32-2.67</f>
        <v>-8.41</v>
      </c>
      <c r="J32" s="16"/>
      <c r="K32" s="2"/>
      <c r="L32" s="24"/>
    </row>
    <row r="33" spans="1:16" ht="18" customHeight="1" x14ac:dyDescent="0.3">
      <c r="A33" s="3" t="s">
        <v>374</v>
      </c>
      <c r="B33" s="16"/>
      <c r="C33" s="16">
        <v>283.76</v>
      </c>
      <c r="D33" s="16">
        <v>283.76</v>
      </c>
      <c r="E33" s="16">
        <f>D33</f>
        <v>283.76</v>
      </c>
      <c r="F33" s="16">
        <f>E33</f>
        <v>283.76</v>
      </c>
      <c r="G33" s="16">
        <f>F33</f>
        <v>283.76</v>
      </c>
      <c r="H33" s="16">
        <f>G33</f>
        <v>283.76</v>
      </c>
      <c r="J33" s="16"/>
      <c r="K33" s="2"/>
      <c r="L33" s="24"/>
    </row>
    <row r="34" spans="1:16" ht="18" customHeight="1" x14ac:dyDescent="0.3">
      <c r="A34" s="3" t="s">
        <v>375</v>
      </c>
      <c r="B34" s="16"/>
      <c r="C34" s="16">
        <v>-294.93</v>
      </c>
      <c r="D34" s="16">
        <f>-294.93-294.93</f>
        <v>-589.86</v>
      </c>
      <c r="E34" s="16">
        <f>D34</f>
        <v>-589.86</v>
      </c>
      <c r="F34" s="16">
        <f>E34</f>
        <v>-589.86</v>
      </c>
      <c r="G34" s="16">
        <f>F34</f>
        <v>-589.86</v>
      </c>
      <c r="H34" s="16">
        <f>G34</f>
        <v>-589.86</v>
      </c>
      <c r="J34" s="16"/>
      <c r="K34" s="2"/>
      <c r="L34" s="24"/>
    </row>
    <row r="35" spans="1:16" ht="18" customHeight="1" x14ac:dyDescent="0.3">
      <c r="A35" s="3" t="s">
        <v>31</v>
      </c>
      <c r="B35" s="16"/>
      <c r="C35" s="16"/>
      <c r="D35" s="16"/>
      <c r="E35" s="16"/>
      <c r="F35" s="16"/>
      <c r="G35" s="16"/>
      <c r="H35" s="16"/>
      <c r="J35" s="16"/>
      <c r="K35" s="2"/>
      <c r="L35" s="24"/>
    </row>
    <row r="36" spans="1:16" ht="18" customHeight="1" x14ac:dyDescent="0.3">
      <c r="A36" s="3" t="s">
        <v>373</v>
      </c>
      <c r="B36" s="16"/>
      <c r="C36" s="16"/>
      <c r="D36" s="16"/>
      <c r="E36" s="16"/>
      <c r="F36" s="16"/>
      <c r="G36" s="16"/>
      <c r="H36" s="16"/>
      <c r="J36" s="24"/>
      <c r="K36" s="2"/>
      <c r="L36" s="24"/>
    </row>
    <row r="37" spans="1:16" ht="18" customHeight="1" x14ac:dyDescent="0.3">
      <c r="A37" s="3" t="s">
        <v>377</v>
      </c>
      <c r="B37" s="16"/>
      <c r="C37" s="16"/>
      <c r="D37" s="16"/>
      <c r="E37" s="16"/>
      <c r="F37" s="16"/>
      <c r="G37" s="16"/>
      <c r="H37" s="16"/>
      <c r="J37" s="24"/>
      <c r="K37" s="2"/>
      <c r="L37" s="24"/>
    </row>
    <row r="38" spans="1:16" ht="18" customHeight="1" x14ac:dyDescent="0.3">
      <c r="A38" s="3" t="s">
        <v>52</v>
      </c>
      <c r="B38" s="16"/>
      <c r="C38" s="16"/>
      <c r="D38" s="16"/>
      <c r="E38" s="16"/>
      <c r="F38" s="16"/>
      <c r="G38" s="16"/>
      <c r="H38" s="16"/>
      <c r="J38" s="24"/>
      <c r="K38" s="2"/>
      <c r="L38" s="24"/>
    </row>
    <row r="39" spans="1:16" ht="18" customHeight="1" x14ac:dyDescent="0.3">
      <c r="B39" s="16"/>
      <c r="C39" s="16"/>
      <c r="D39" s="16"/>
      <c r="E39" s="16"/>
      <c r="F39" s="16"/>
      <c r="G39" s="16"/>
      <c r="H39" s="16"/>
      <c r="J39" s="24"/>
      <c r="K39" s="2"/>
      <c r="L39" s="24"/>
    </row>
    <row r="40" spans="1:16" ht="18" customHeight="1" x14ac:dyDescent="0.3">
      <c r="B40" s="16"/>
      <c r="C40" s="16"/>
      <c r="D40" s="16"/>
      <c r="E40" s="16"/>
      <c r="F40" s="16"/>
      <c r="G40" s="16"/>
      <c r="H40" s="16"/>
      <c r="J40" s="24"/>
      <c r="K40" s="2"/>
      <c r="L40" s="24"/>
    </row>
    <row r="41" spans="1:16" ht="18" customHeight="1" x14ac:dyDescent="0.3">
      <c r="A41" s="4" t="s">
        <v>7</v>
      </c>
      <c r="B41" s="26">
        <f>SUM(B29:B40)</f>
        <v>-6.5503158452884236E-13</v>
      </c>
      <c r="C41" s="26">
        <f>SUM(C29:C40)</f>
        <v>-1.7053025658242404E-12</v>
      </c>
      <c r="D41" s="26">
        <f>SUM(D29:D40)</f>
        <v>-1.8189894035458565E-12</v>
      </c>
      <c r="E41" s="26">
        <f>SUM(E29:E40)</f>
        <v>-1.8189894035458565E-12</v>
      </c>
      <c r="F41" s="26">
        <f>SUM(F29:F40)</f>
        <v>-1.8189894035458565E-12</v>
      </c>
      <c r="G41" s="26">
        <f>SUM(G29:G40)</f>
        <v>-1.7053025658242404E-12</v>
      </c>
      <c r="H41" s="26">
        <f>SUM(H29:H40)</f>
        <v>-1.9326762412674725E-12</v>
      </c>
      <c r="I41" s="26"/>
      <c r="J41" s="25"/>
      <c r="K41" s="2"/>
    </row>
    <row r="42" spans="1:16" ht="18" customHeight="1" x14ac:dyDescent="0.3">
      <c r="B42" s="14"/>
      <c r="C42" s="14"/>
      <c r="D42" s="14"/>
      <c r="E42" s="14"/>
      <c r="F42" s="14"/>
      <c r="G42" s="14"/>
      <c r="H42" s="14"/>
      <c r="K42" s="2"/>
    </row>
    <row r="43" spans="1:16" ht="18" customHeight="1" x14ac:dyDescent="0.3">
      <c r="B43" s="14"/>
      <c r="C43" s="14"/>
      <c r="D43" s="14"/>
      <c r="E43" s="14"/>
      <c r="F43" s="14"/>
      <c r="G43" s="14"/>
      <c r="H43" s="14"/>
      <c r="K43" s="2"/>
    </row>
    <row r="44" spans="1:16" s="20" customFormat="1" x14ac:dyDescent="0.3">
      <c r="A44" s="3"/>
      <c r="J44" s="3"/>
      <c r="K44" s="3"/>
      <c r="L44" s="3"/>
      <c r="M44" s="3"/>
      <c r="N44" s="3"/>
      <c r="O44" s="3"/>
      <c r="P44" s="3"/>
    </row>
    <row r="45" spans="1:16" s="20" customFormat="1" x14ac:dyDescent="0.3">
      <c r="A45" s="3"/>
      <c r="J45" s="3"/>
      <c r="K45" s="3"/>
      <c r="L45" s="3"/>
      <c r="M45" s="3"/>
      <c r="N45" s="3"/>
      <c r="O45" s="3"/>
      <c r="P45" s="3"/>
    </row>
    <row r="46" spans="1:16" s="20" customFormat="1" x14ac:dyDescent="0.3">
      <c r="A46" s="3"/>
      <c r="J46" s="3"/>
      <c r="K46" s="3"/>
      <c r="L46" s="3"/>
      <c r="M46" s="3"/>
      <c r="N46" s="3"/>
      <c r="O46" s="3"/>
      <c r="P46" s="3"/>
    </row>
    <row r="47" spans="1:16" s="20" customFormat="1" x14ac:dyDescent="0.3">
      <c r="A47" s="3"/>
      <c r="J47" s="3"/>
      <c r="K47" s="3"/>
      <c r="L47" s="3"/>
      <c r="M47" s="3"/>
      <c r="N47" s="3"/>
      <c r="O47" s="3"/>
      <c r="P47" s="3"/>
    </row>
    <row r="48" spans="1:16" s="20" customFormat="1" x14ac:dyDescent="0.3">
      <c r="A48" s="3"/>
      <c r="J48" s="3"/>
      <c r="K48" s="3"/>
      <c r="L48" s="3"/>
      <c r="M48" s="3"/>
      <c r="N48" s="3"/>
      <c r="O48" s="3"/>
      <c r="P48" s="3"/>
    </row>
    <row r="49" spans="1:16" s="20" customFormat="1" x14ac:dyDescent="0.3">
      <c r="A49" s="3"/>
      <c r="J49" s="3"/>
      <c r="K49" s="3"/>
      <c r="L49" s="3"/>
      <c r="M49" s="3"/>
      <c r="N49" s="3"/>
      <c r="O49" s="3"/>
      <c r="P49" s="3"/>
    </row>
    <row r="50" spans="1:16" s="20" customFormat="1" x14ac:dyDescent="0.3">
      <c r="A50" s="3"/>
      <c r="J50" s="3"/>
      <c r="K50" s="3"/>
      <c r="L50" s="3"/>
      <c r="M50" s="3"/>
      <c r="N50" s="3"/>
      <c r="O50" s="3"/>
      <c r="P50" s="3"/>
    </row>
    <row r="51" spans="1:16" s="20" customFormat="1" x14ac:dyDescent="0.3">
      <c r="A51" s="3"/>
      <c r="J51" s="3"/>
      <c r="K51" s="3"/>
      <c r="L51" s="3"/>
      <c r="M51" s="3"/>
      <c r="N51" s="3"/>
      <c r="O51" s="3"/>
      <c r="P51" s="3"/>
    </row>
    <row r="52" spans="1:16" s="20" customFormat="1" x14ac:dyDescent="0.3">
      <c r="A52" s="3"/>
      <c r="J52" s="3"/>
      <c r="K52" s="3"/>
      <c r="L52" s="3"/>
      <c r="M52" s="3"/>
      <c r="N52" s="3"/>
      <c r="O52" s="3"/>
      <c r="P52" s="3"/>
    </row>
    <row r="53" spans="1:16" s="20" customFormat="1" x14ac:dyDescent="0.3">
      <c r="A53" s="3"/>
      <c r="J53" s="3"/>
      <c r="K53" s="3"/>
      <c r="L53" s="3"/>
      <c r="M53" s="3"/>
      <c r="N53" s="3"/>
      <c r="O53" s="3"/>
      <c r="P53" s="3"/>
    </row>
    <row r="54" spans="1:16" s="20" customFormat="1" x14ac:dyDescent="0.3">
      <c r="A54" s="3"/>
      <c r="J54" s="3"/>
      <c r="K54" s="3"/>
      <c r="L54" s="3"/>
      <c r="M54" s="3"/>
      <c r="N54" s="3"/>
      <c r="O54" s="3"/>
      <c r="P54" s="3"/>
    </row>
    <row r="55" spans="1:16" s="20" customFormat="1" x14ac:dyDescent="0.3">
      <c r="A55" s="3"/>
      <c r="J55" s="3"/>
      <c r="K55" s="3"/>
      <c r="L55" s="3"/>
      <c r="M55" s="3"/>
      <c r="N55" s="3"/>
      <c r="O55" s="3"/>
      <c r="P55" s="3"/>
    </row>
    <row r="56" spans="1:16" s="20" customFormat="1" x14ac:dyDescent="0.3">
      <c r="A56" s="3"/>
      <c r="J56" s="3"/>
      <c r="K56" s="3"/>
      <c r="L56" s="3"/>
      <c r="M56" s="3"/>
      <c r="N56" s="3"/>
      <c r="O56" s="3"/>
      <c r="P56" s="3"/>
    </row>
    <row r="57" spans="1:16" s="20" customFormat="1" x14ac:dyDescent="0.3">
      <c r="A57" s="3"/>
      <c r="J57" s="3"/>
      <c r="K57" s="3"/>
      <c r="L57" s="3"/>
      <c r="M57" s="3"/>
      <c r="N57" s="3"/>
      <c r="O57" s="3"/>
      <c r="P57" s="3"/>
    </row>
    <row r="58" spans="1:16" s="20" customFormat="1" x14ac:dyDescent="0.3">
      <c r="A58" s="3"/>
      <c r="J58" s="3"/>
      <c r="K58" s="3"/>
      <c r="L58" s="3"/>
      <c r="M58" s="3"/>
      <c r="N58" s="3"/>
      <c r="O58" s="3"/>
      <c r="P58" s="3"/>
    </row>
    <row r="59" spans="1:16" s="20" customFormat="1" x14ac:dyDescent="0.3">
      <c r="A59" s="3"/>
      <c r="J59" s="3"/>
      <c r="K59" s="3"/>
      <c r="L59" s="3"/>
      <c r="M59" s="3"/>
      <c r="N59" s="3"/>
      <c r="O59" s="3"/>
      <c r="P59" s="3"/>
    </row>
    <row r="60" spans="1:16" s="20" customFormat="1" x14ac:dyDescent="0.3">
      <c r="A60" s="3"/>
      <c r="J60" s="3"/>
      <c r="K60" s="3"/>
      <c r="L60" s="3"/>
      <c r="M60" s="3"/>
      <c r="N60" s="3"/>
      <c r="O60" s="3"/>
      <c r="P60" s="3"/>
    </row>
    <row r="61" spans="1:16" s="20" customFormat="1" x14ac:dyDescent="0.3">
      <c r="A61" s="3"/>
      <c r="J61" s="3"/>
      <c r="K61" s="3"/>
      <c r="L61" s="3"/>
      <c r="M61" s="3"/>
      <c r="N61" s="3"/>
      <c r="O61" s="3"/>
      <c r="P61" s="3"/>
    </row>
    <row r="62" spans="1:16" s="20" customFormat="1" x14ac:dyDescent="0.3">
      <c r="A62" s="3"/>
      <c r="J62" s="3"/>
      <c r="K62" s="3"/>
      <c r="L62" s="3"/>
      <c r="M62" s="3"/>
      <c r="N62" s="3"/>
      <c r="O62" s="3"/>
      <c r="P62" s="3"/>
    </row>
    <row r="63" spans="1:16" s="20" customFormat="1" x14ac:dyDescent="0.3">
      <c r="A63" s="3"/>
      <c r="J63" s="3"/>
      <c r="K63" s="3"/>
      <c r="L63" s="3"/>
      <c r="M63" s="3"/>
      <c r="N63" s="3"/>
      <c r="O63" s="3"/>
      <c r="P63" s="3"/>
    </row>
    <row r="64" spans="1:16" s="20" customFormat="1" x14ac:dyDescent="0.3">
      <c r="A64" s="3"/>
      <c r="J64" s="3"/>
      <c r="K64" s="3"/>
      <c r="L64" s="3"/>
      <c r="M64" s="3"/>
      <c r="N64" s="3"/>
      <c r="O64" s="3"/>
      <c r="P64" s="3"/>
    </row>
    <row r="65" spans="1:16" s="20" customFormat="1" x14ac:dyDescent="0.3">
      <c r="A65" s="3"/>
      <c r="J65" s="3"/>
      <c r="K65" s="3"/>
      <c r="L65" s="3"/>
      <c r="M65" s="3"/>
      <c r="N65" s="3"/>
      <c r="O65" s="3"/>
      <c r="P65" s="3"/>
    </row>
    <row r="66" spans="1:16" s="20" customFormat="1" x14ac:dyDescent="0.3">
      <c r="A66" s="3"/>
      <c r="J66" s="3"/>
      <c r="K66" s="3"/>
      <c r="L66" s="3"/>
      <c r="M66" s="3"/>
      <c r="N66" s="3"/>
      <c r="O66" s="3"/>
      <c r="P66" s="3"/>
    </row>
    <row r="67" spans="1:16" s="20" customFormat="1" x14ac:dyDescent="0.3">
      <c r="A67" s="3"/>
      <c r="J67" s="3"/>
      <c r="K67" s="3"/>
      <c r="L67" s="3"/>
      <c r="M67" s="3"/>
      <c r="N67" s="3"/>
      <c r="O67" s="3"/>
      <c r="P67" s="3"/>
    </row>
    <row r="68" spans="1:16" s="20" customFormat="1" x14ac:dyDescent="0.3">
      <c r="A68" s="3"/>
      <c r="J68" s="3"/>
      <c r="K68" s="3"/>
      <c r="L68" s="3"/>
      <c r="M68" s="3"/>
      <c r="N68" s="3"/>
      <c r="O68" s="3"/>
      <c r="P68" s="3"/>
    </row>
    <row r="69" spans="1:16" s="20" customFormat="1" x14ac:dyDescent="0.3">
      <c r="A69" s="3"/>
      <c r="J69" s="3"/>
      <c r="K69" s="3"/>
      <c r="L69" s="3"/>
      <c r="M69" s="3"/>
      <c r="N69" s="3"/>
      <c r="O69" s="3"/>
      <c r="P69" s="3"/>
    </row>
    <row r="70" spans="1:16" s="20" customFormat="1" x14ac:dyDescent="0.3">
      <c r="A70" s="3"/>
      <c r="J70" s="3"/>
      <c r="K70" s="3"/>
      <c r="L70" s="3"/>
      <c r="M70" s="3"/>
      <c r="N70" s="3"/>
      <c r="O70" s="3"/>
      <c r="P70" s="3"/>
    </row>
    <row r="71" spans="1:16" s="20" customFormat="1" x14ac:dyDescent="0.3">
      <c r="A71" s="3"/>
      <c r="J71" s="3"/>
      <c r="K71" s="3"/>
      <c r="L71" s="3"/>
      <c r="M71" s="3"/>
      <c r="N71" s="3"/>
      <c r="O71" s="3"/>
      <c r="P71" s="3"/>
    </row>
    <row r="72" spans="1:16" s="20" customFormat="1" x14ac:dyDescent="0.3">
      <c r="A72" s="3"/>
      <c r="J72" s="3"/>
      <c r="K72" s="3"/>
      <c r="L72" s="3"/>
      <c r="M72" s="3"/>
      <c r="N72" s="3"/>
      <c r="O72" s="3"/>
      <c r="P72" s="3"/>
    </row>
    <row r="73" spans="1:16" s="20" customFormat="1" x14ac:dyDescent="0.3">
      <c r="A73" s="3"/>
      <c r="J73" s="3"/>
      <c r="K73" s="3"/>
      <c r="L73" s="3"/>
      <c r="M73" s="3"/>
      <c r="N73" s="3"/>
      <c r="O73" s="3"/>
      <c r="P73" s="3"/>
    </row>
    <row r="74" spans="1:16" s="20" customFormat="1" x14ac:dyDescent="0.3">
      <c r="A74" s="3"/>
      <c r="J74" s="3"/>
      <c r="K74" s="3"/>
      <c r="L74" s="3"/>
      <c r="M74" s="3"/>
      <c r="N74" s="3"/>
      <c r="O74" s="3"/>
      <c r="P74" s="3"/>
    </row>
    <row r="75" spans="1:16" s="20" customFormat="1" x14ac:dyDescent="0.3">
      <c r="A75" s="3"/>
      <c r="J75" s="3"/>
      <c r="K75" s="3"/>
      <c r="L75" s="3"/>
      <c r="M75" s="3"/>
      <c r="N75" s="3"/>
      <c r="O75" s="3"/>
      <c r="P75" s="3"/>
    </row>
    <row r="76" spans="1:16" s="20" customFormat="1" x14ac:dyDescent="0.3">
      <c r="A76" s="3"/>
      <c r="J76" s="3"/>
      <c r="K76" s="3"/>
      <c r="L76" s="3"/>
      <c r="M76" s="3"/>
      <c r="N76" s="3"/>
      <c r="O76" s="3"/>
      <c r="P76" s="3"/>
    </row>
    <row r="77" spans="1:16" s="20" customFormat="1" x14ac:dyDescent="0.3">
      <c r="A77" s="3"/>
      <c r="J77" s="3"/>
      <c r="K77" s="3"/>
      <c r="L77" s="3"/>
      <c r="M77" s="3"/>
      <c r="N77" s="3"/>
      <c r="O77" s="3"/>
      <c r="P77" s="3"/>
    </row>
    <row r="78" spans="1:16" s="20" customFormat="1" x14ac:dyDescent="0.3">
      <c r="A78" s="3"/>
      <c r="J78" s="3"/>
      <c r="K78" s="3"/>
      <c r="L78" s="3"/>
      <c r="M78" s="3"/>
      <c r="N78" s="3"/>
      <c r="O78" s="3"/>
      <c r="P78" s="3"/>
    </row>
    <row r="79" spans="1:16" s="20" customFormat="1" x14ac:dyDescent="0.3">
      <c r="A79" s="3"/>
      <c r="J79" s="3"/>
      <c r="K79" s="3"/>
      <c r="L79" s="3"/>
      <c r="M79" s="3"/>
      <c r="N79" s="3"/>
      <c r="O79" s="3"/>
      <c r="P79" s="3"/>
    </row>
    <row r="80" spans="1:16" s="20" customFormat="1" x14ac:dyDescent="0.3">
      <c r="A80" s="3"/>
      <c r="J80" s="3"/>
      <c r="K80" s="3"/>
      <c r="L80" s="3"/>
      <c r="M80" s="3"/>
      <c r="N80" s="3"/>
      <c r="O80" s="3"/>
      <c r="P80" s="3"/>
    </row>
    <row r="81" spans="1:16" s="20" customFormat="1" x14ac:dyDescent="0.3">
      <c r="A81" s="3"/>
      <c r="J81" s="3"/>
      <c r="K81" s="3"/>
      <c r="L81" s="3"/>
      <c r="M81" s="3"/>
      <c r="N81" s="3"/>
      <c r="O81" s="3"/>
      <c r="P81" s="3"/>
    </row>
    <row r="82" spans="1:16" s="20" customFormat="1" x14ac:dyDescent="0.3">
      <c r="A82" s="3"/>
      <c r="J82" s="3"/>
      <c r="K82" s="3"/>
      <c r="L82" s="3"/>
      <c r="M82" s="3"/>
      <c r="N82" s="3"/>
      <c r="O82" s="3"/>
      <c r="P82" s="3"/>
    </row>
    <row r="83" spans="1:16" s="20" customFormat="1" x14ac:dyDescent="0.3">
      <c r="A83" s="3"/>
      <c r="J83" s="3"/>
      <c r="K83" s="3"/>
      <c r="L83" s="3"/>
      <c r="M83" s="3"/>
      <c r="N83" s="3"/>
      <c r="O83" s="3"/>
      <c r="P83" s="3"/>
    </row>
    <row r="84" spans="1:16" s="20" customFormat="1" x14ac:dyDescent="0.3">
      <c r="A84" s="3"/>
      <c r="J84" s="3"/>
      <c r="K84" s="3"/>
      <c r="L84" s="3"/>
      <c r="M84" s="3"/>
      <c r="N84" s="3"/>
      <c r="O84" s="3"/>
      <c r="P84" s="3"/>
    </row>
    <row r="85" spans="1:16" s="20" customFormat="1" x14ac:dyDescent="0.3">
      <c r="A85" s="3"/>
      <c r="J85" s="3"/>
      <c r="K85" s="3"/>
      <c r="L85" s="3"/>
      <c r="M85" s="3"/>
      <c r="N85" s="3"/>
      <c r="O85" s="3"/>
      <c r="P85" s="3"/>
    </row>
    <row r="86" spans="1:16" s="20" customFormat="1" x14ac:dyDescent="0.3">
      <c r="A86" s="3"/>
      <c r="J86" s="3"/>
      <c r="K86" s="3"/>
      <c r="L86" s="3"/>
      <c r="M86" s="3"/>
      <c r="N86" s="3"/>
      <c r="O86" s="3"/>
      <c r="P86" s="3"/>
    </row>
    <row r="87" spans="1:16" s="20" customFormat="1" x14ac:dyDescent="0.3">
      <c r="A87" s="3"/>
      <c r="J87" s="3"/>
      <c r="K87" s="3"/>
      <c r="L87" s="3"/>
      <c r="M87" s="3"/>
      <c r="N87" s="3"/>
      <c r="O87" s="3"/>
      <c r="P87" s="3"/>
    </row>
    <row r="88" spans="1:16" s="20" customFormat="1" x14ac:dyDescent="0.3">
      <c r="A88" s="3"/>
      <c r="J88" s="3"/>
      <c r="K88" s="3"/>
      <c r="L88" s="3"/>
      <c r="M88" s="3"/>
      <c r="N88" s="3"/>
      <c r="O88" s="3"/>
      <c r="P88" s="3"/>
    </row>
    <row r="89" spans="1:16" s="20" customFormat="1" x14ac:dyDescent="0.3">
      <c r="A89" s="3"/>
      <c r="J89" s="3"/>
      <c r="K89" s="3"/>
      <c r="L89" s="3"/>
      <c r="M89" s="3"/>
      <c r="N89" s="3"/>
      <c r="O89" s="3"/>
      <c r="P89" s="3"/>
    </row>
    <row r="90" spans="1:16" s="20" customFormat="1" x14ac:dyDescent="0.3">
      <c r="A90" s="3"/>
      <c r="J90" s="3"/>
      <c r="K90" s="3"/>
      <c r="L90" s="3"/>
      <c r="M90" s="3"/>
      <c r="N90" s="3"/>
      <c r="O90" s="3"/>
      <c r="P90" s="3"/>
    </row>
    <row r="91" spans="1:16" s="20" customFormat="1" x14ac:dyDescent="0.3">
      <c r="A91" s="3"/>
      <c r="J91" s="3"/>
      <c r="K91" s="3"/>
      <c r="L91" s="3"/>
      <c r="M91" s="3"/>
      <c r="N91" s="3"/>
      <c r="O91" s="3"/>
      <c r="P91" s="3"/>
    </row>
    <row r="92" spans="1:16" s="20" customFormat="1" x14ac:dyDescent="0.3">
      <c r="A92" s="3"/>
      <c r="J92" s="3"/>
      <c r="K92" s="3"/>
      <c r="L92" s="3"/>
      <c r="M92" s="3"/>
      <c r="N92" s="3"/>
      <c r="O92" s="3"/>
      <c r="P92" s="3"/>
    </row>
    <row r="93" spans="1:16" s="20" customFormat="1" x14ac:dyDescent="0.3">
      <c r="A93" s="3"/>
      <c r="J93" s="3"/>
      <c r="K93" s="3"/>
      <c r="L93" s="3"/>
      <c r="M93" s="3"/>
      <c r="N93" s="3"/>
      <c r="O93" s="3"/>
      <c r="P93" s="3"/>
    </row>
    <row r="94" spans="1:16" s="20" customFormat="1" x14ac:dyDescent="0.3">
      <c r="A94" s="3"/>
      <c r="J94" s="3"/>
      <c r="K94" s="3"/>
      <c r="L94" s="3"/>
      <c r="M94" s="3"/>
      <c r="N94" s="3"/>
      <c r="O94" s="3"/>
      <c r="P94" s="3"/>
    </row>
    <row r="95" spans="1:16" s="20" customFormat="1" x14ac:dyDescent="0.3">
      <c r="A95" s="3"/>
      <c r="J95" s="3"/>
      <c r="K95" s="3"/>
      <c r="L95" s="3"/>
      <c r="M95" s="3"/>
      <c r="N95" s="3"/>
      <c r="O95" s="3"/>
      <c r="P95" s="3"/>
    </row>
    <row r="96" spans="1:16" s="20" customFormat="1" x14ac:dyDescent="0.3">
      <c r="A96" s="3"/>
      <c r="J96" s="3"/>
      <c r="K96" s="3"/>
      <c r="L96" s="3"/>
      <c r="M96" s="3"/>
      <c r="N96" s="3"/>
      <c r="O96" s="3"/>
      <c r="P96" s="3"/>
    </row>
    <row r="97" spans="1:16" s="20" customFormat="1" x14ac:dyDescent="0.3">
      <c r="A97" s="3"/>
      <c r="J97" s="3"/>
      <c r="K97" s="3"/>
      <c r="L97" s="3"/>
      <c r="M97" s="3"/>
      <c r="N97" s="3"/>
      <c r="O97" s="3"/>
      <c r="P97" s="3"/>
    </row>
    <row r="98" spans="1:16" s="20" customFormat="1" x14ac:dyDescent="0.3">
      <c r="A98" s="3"/>
      <c r="J98" s="3"/>
      <c r="K98" s="3"/>
      <c r="L98" s="3"/>
      <c r="M98" s="3"/>
      <c r="N98" s="3"/>
      <c r="O98" s="3"/>
      <c r="P98" s="3"/>
    </row>
    <row r="99" spans="1:16" s="20" customFormat="1" x14ac:dyDescent="0.3">
      <c r="A99" s="3"/>
      <c r="J99" s="3"/>
      <c r="K99" s="3"/>
      <c r="L99" s="3"/>
      <c r="M99" s="3"/>
      <c r="N99" s="3"/>
      <c r="O99" s="3"/>
      <c r="P99" s="3"/>
    </row>
    <row r="100" spans="1:16" s="20" customFormat="1" x14ac:dyDescent="0.3">
      <c r="A100" s="3"/>
      <c r="J100" s="3"/>
      <c r="K100" s="3"/>
      <c r="L100" s="3"/>
      <c r="M100" s="3"/>
      <c r="N100" s="3"/>
      <c r="O100" s="3"/>
      <c r="P100" s="3"/>
    </row>
  </sheetData>
  <pageMargins left="0.51181102362204722" right="0.51181102362204722" top="0.78740157480314965" bottom="0.78740157480314965" header="0.31496062992125984" footer="0.31496062992125984"/>
  <pageSetup paperSize="9" scale="6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4"/>
  <sheetViews>
    <sheetView zoomScaleNormal="100" workbookViewId="0">
      <pane ySplit="2" topLeftCell="A595" activePane="bottomLeft" state="frozen"/>
      <selection pane="bottomLeft" activeCell="A684" sqref="A684"/>
    </sheetView>
  </sheetViews>
  <sheetFormatPr defaultRowHeight="15" x14ac:dyDescent="0.25"/>
  <cols>
    <col min="1" max="1" width="12.5703125" style="44" customWidth="1"/>
    <col min="2" max="2" width="77.28515625" style="44" customWidth="1"/>
    <col min="3" max="3" width="12.42578125" style="44" customWidth="1"/>
    <col min="4" max="4" width="12" style="44" customWidth="1"/>
    <col min="5" max="5" width="11.140625" style="44" customWidth="1"/>
    <col min="6" max="6" width="16.5703125" style="44" customWidth="1"/>
    <col min="7" max="7" width="15.42578125" style="44" customWidth="1"/>
    <col min="8" max="8" width="19.28515625" style="44" bestFit="1" customWidth="1"/>
    <col min="9" max="9" width="12.140625" bestFit="1" customWidth="1"/>
  </cols>
  <sheetData>
    <row r="1" spans="1:9" x14ac:dyDescent="0.25">
      <c r="A1"/>
      <c r="B1"/>
      <c r="C1"/>
      <c r="D1"/>
      <c r="E1"/>
      <c r="F1"/>
      <c r="G1"/>
      <c r="H1"/>
    </row>
    <row r="2" spans="1:9" x14ac:dyDescent="0.25">
      <c r="A2" s="31" t="s">
        <v>15</v>
      </c>
      <c r="B2" s="32" t="s">
        <v>16</v>
      </c>
      <c r="C2" s="33" t="s">
        <v>17</v>
      </c>
      <c r="D2" s="33" t="s">
        <v>18</v>
      </c>
      <c r="E2" s="34"/>
      <c r="F2" s="34" t="s">
        <v>19</v>
      </c>
      <c r="G2" s="34" t="s">
        <v>20</v>
      </c>
      <c r="H2" s="33" t="s">
        <v>22</v>
      </c>
    </row>
    <row r="3" spans="1:9" s="44" customFormat="1" x14ac:dyDescent="0.25">
      <c r="A3" s="46" t="s">
        <v>347</v>
      </c>
      <c r="B3" s="47"/>
      <c r="C3" s="48"/>
      <c r="D3" s="48"/>
      <c r="E3" s="48"/>
      <c r="F3" s="39"/>
      <c r="G3" s="39"/>
      <c r="H3" s="48"/>
    </row>
    <row r="4" spans="1:9" s="44" customFormat="1" x14ac:dyDescent="0.25">
      <c r="A4" s="88">
        <v>43340</v>
      </c>
      <c r="B4" s="89" t="s">
        <v>34</v>
      </c>
      <c r="C4" s="90" t="s">
        <v>348</v>
      </c>
      <c r="D4" s="90">
        <v>30460007</v>
      </c>
      <c r="E4" s="90" t="s">
        <v>21</v>
      </c>
      <c r="F4" s="91">
        <v>0</v>
      </c>
      <c r="G4" s="91">
        <v>9513.7000000000007</v>
      </c>
      <c r="H4" s="92">
        <v>9513.7000000000007</v>
      </c>
    </row>
    <row r="5" spans="1:9" s="44" customFormat="1" x14ac:dyDescent="0.25">
      <c r="A5" s="88">
        <v>43340</v>
      </c>
      <c r="B5" s="89" t="s">
        <v>349</v>
      </c>
      <c r="C5" s="90" t="s">
        <v>33</v>
      </c>
      <c r="D5" s="90">
        <v>30460007</v>
      </c>
      <c r="E5" s="90" t="s">
        <v>21</v>
      </c>
      <c r="F5" s="91">
        <v>9831</v>
      </c>
      <c r="G5" s="91">
        <v>0</v>
      </c>
      <c r="H5" s="92">
        <v>-317.3</v>
      </c>
    </row>
    <row r="6" spans="1:9" s="44" customFormat="1" x14ac:dyDescent="0.25">
      <c r="A6" s="88">
        <v>43340</v>
      </c>
      <c r="B6" s="89" t="s">
        <v>40</v>
      </c>
      <c r="C6" s="90" t="s">
        <v>38</v>
      </c>
      <c r="D6" s="90">
        <v>30460007</v>
      </c>
      <c r="E6" s="90" t="s">
        <v>21</v>
      </c>
      <c r="F6" s="91">
        <v>0</v>
      </c>
      <c r="G6" s="91">
        <v>0.2</v>
      </c>
      <c r="H6" s="92">
        <v>-317.10000000000002</v>
      </c>
    </row>
    <row r="7" spans="1:9" s="44" customFormat="1" x14ac:dyDescent="0.25">
      <c r="A7" s="88">
        <v>43340</v>
      </c>
      <c r="B7" s="89" t="s">
        <v>40</v>
      </c>
      <c r="C7" s="90" t="s">
        <v>38</v>
      </c>
      <c r="D7" s="90">
        <v>30460007</v>
      </c>
      <c r="E7" s="90" t="s">
        <v>21</v>
      </c>
      <c r="F7" s="91">
        <v>0</v>
      </c>
      <c r="G7" s="91">
        <v>2.27</v>
      </c>
      <c r="H7" s="92">
        <v>-314.83</v>
      </c>
    </row>
    <row r="8" spans="1:9" s="44" customFormat="1" x14ac:dyDescent="0.25">
      <c r="A8" s="88">
        <v>43340</v>
      </c>
      <c r="B8" s="89" t="s">
        <v>40</v>
      </c>
      <c r="C8" s="90" t="s">
        <v>38</v>
      </c>
      <c r="D8" s="90">
        <v>30460007</v>
      </c>
      <c r="E8" s="90" t="s">
        <v>21</v>
      </c>
      <c r="F8" s="91">
        <v>0</v>
      </c>
      <c r="G8" s="91">
        <v>2.27</v>
      </c>
      <c r="H8" s="92">
        <v>-312.56</v>
      </c>
    </row>
    <row r="9" spans="1:9" s="44" customFormat="1" x14ac:dyDescent="0.25">
      <c r="A9" s="88">
        <v>43340</v>
      </c>
      <c r="B9" s="89" t="s">
        <v>40</v>
      </c>
      <c r="C9" s="90" t="s">
        <v>38</v>
      </c>
      <c r="D9" s="90">
        <v>30460007</v>
      </c>
      <c r="E9" s="90" t="s">
        <v>21</v>
      </c>
      <c r="F9" s="91">
        <v>0</v>
      </c>
      <c r="G9" s="91">
        <v>2.27</v>
      </c>
      <c r="H9" s="92">
        <v>-310.29000000000002</v>
      </c>
    </row>
    <row r="10" spans="1:9" s="44" customFormat="1" x14ac:dyDescent="0.25">
      <c r="A10" s="88">
        <v>43340</v>
      </c>
      <c r="B10" s="89" t="s">
        <v>40</v>
      </c>
      <c r="C10" s="90" t="s">
        <v>38</v>
      </c>
      <c r="D10" s="90">
        <v>30460007</v>
      </c>
      <c r="E10" s="90" t="s">
        <v>21</v>
      </c>
      <c r="F10" s="91">
        <v>0</v>
      </c>
      <c r="G10" s="91">
        <v>2.27</v>
      </c>
      <c r="H10" s="92">
        <v>-308.02</v>
      </c>
    </row>
    <row r="11" spans="1:9" s="44" customFormat="1" x14ac:dyDescent="0.25">
      <c r="A11" s="88">
        <v>43340</v>
      </c>
      <c r="B11" s="89" t="s">
        <v>40</v>
      </c>
      <c r="C11" s="90" t="s">
        <v>38</v>
      </c>
      <c r="D11" s="90">
        <v>30460007</v>
      </c>
      <c r="E11" s="90" t="s">
        <v>21</v>
      </c>
      <c r="F11" s="91">
        <v>0</v>
      </c>
      <c r="G11" s="91">
        <v>2.27</v>
      </c>
      <c r="H11" s="92">
        <v>-305.75</v>
      </c>
    </row>
    <row r="12" spans="1:9" s="44" customFormat="1" x14ac:dyDescent="0.25">
      <c r="A12" s="88">
        <v>43340</v>
      </c>
      <c r="B12" s="89" t="s">
        <v>40</v>
      </c>
      <c r="C12" s="90" t="s">
        <v>38</v>
      </c>
      <c r="D12" s="90">
        <v>30460007</v>
      </c>
      <c r="E12" s="90" t="s">
        <v>21</v>
      </c>
      <c r="F12" s="91">
        <v>0</v>
      </c>
      <c r="G12" s="91">
        <v>2.27</v>
      </c>
      <c r="H12" s="92">
        <v>-303.48</v>
      </c>
    </row>
    <row r="13" spans="1:9" s="44" customFormat="1" x14ac:dyDescent="0.25">
      <c r="A13" s="88">
        <v>43340</v>
      </c>
      <c r="B13" s="89" t="s">
        <v>40</v>
      </c>
      <c r="C13" s="90" t="s">
        <v>38</v>
      </c>
      <c r="D13" s="90">
        <v>30460007</v>
      </c>
      <c r="E13" s="90" t="s">
        <v>21</v>
      </c>
      <c r="F13" s="91">
        <v>0</v>
      </c>
      <c r="G13" s="91">
        <v>2.27</v>
      </c>
      <c r="H13" s="92">
        <v>-301.20999999999998</v>
      </c>
    </row>
    <row r="14" spans="1:9" s="44" customFormat="1" x14ac:dyDescent="0.25">
      <c r="A14" s="88">
        <v>43340</v>
      </c>
      <c r="B14" s="89" t="s">
        <v>40</v>
      </c>
      <c r="C14" s="90" t="s">
        <v>38</v>
      </c>
      <c r="D14" s="90">
        <v>30460007</v>
      </c>
      <c r="E14" s="90" t="s">
        <v>21</v>
      </c>
      <c r="F14" s="91">
        <v>0</v>
      </c>
      <c r="G14" s="91">
        <v>2.27</v>
      </c>
      <c r="H14" s="92">
        <v>-298.94</v>
      </c>
      <c r="I14" s="45"/>
    </row>
    <row r="15" spans="1:9" s="44" customFormat="1" x14ac:dyDescent="0.25">
      <c r="A15" s="88">
        <v>43340</v>
      </c>
      <c r="B15" s="89" t="s">
        <v>40</v>
      </c>
      <c r="C15" s="90" t="s">
        <v>38</v>
      </c>
      <c r="D15" s="90">
        <v>30460007</v>
      </c>
      <c r="E15" s="90" t="s">
        <v>21</v>
      </c>
      <c r="F15" s="91">
        <v>0</v>
      </c>
      <c r="G15" s="91">
        <v>2.27</v>
      </c>
      <c r="H15" s="92">
        <v>-296.67</v>
      </c>
    </row>
    <row r="16" spans="1:9" s="44" customFormat="1" x14ac:dyDescent="0.25">
      <c r="A16" s="88">
        <v>43340</v>
      </c>
      <c r="B16" s="89" t="s">
        <v>40</v>
      </c>
      <c r="C16" s="90" t="s">
        <v>38</v>
      </c>
      <c r="D16" s="90">
        <v>30460007</v>
      </c>
      <c r="E16" s="90" t="s">
        <v>21</v>
      </c>
      <c r="F16" s="91">
        <v>0</v>
      </c>
      <c r="G16" s="91">
        <v>2.27</v>
      </c>
      <c r="H16" s="92">
        <v>-294.39999999999998</v>
      </c>
    </row>
    <row r="17" spans="1:9" s="44" customFormat="1" x14ac:dyDescent="0.25">
      <c r="A17" s="88">
        <v>43340</v>
      </c>
      <c r="B17" s="89" t="s">
        <v>40</v>
      </c>
      <c r="C17" s="90" t="s">
        <v>38</v>
      </c>
      <c r="D17" s="90">
        <v>30460007</v>
      </c>
      <c r="E17" s="90" t="s">
        <v>21</v>
      </c>
      <c r="F17" s="91">
        <v>0</v>
      </c>
      <c r="G17" s="91">
        <v>2.27</v>
      </c>
      <c r="H17" s="92">
        <v>-292.13</v>
      </c>
    </row>
    <row r="18" spans="1:9" s="44" customFormat="1" x14ac:dyDescent="0.25">
      <c r="A18" s="88">
        <v>43340</v>
      </c>
      <c r="B18" s="89" t="s">
        <v>40</v>
      </c>
      <c r="C18" s="90" t="s">
        <v>38</v>
      </c>
      <c r="D18" s="90">
        <v>30460007</v>
      </c>
      <c r="E18" s="90" t="s">
        <v>21</v>
      </c>
      <c r="F18" s="91">
        <v>0</v>
      </c>
      <c r="G18" s="91">
        <v>2.27</v>
      </c>
      <c r="H18" s="92">
        <v>-289.86</v>
      </c>
    </row>
    <row r="19" spans="1:9" s="44" customFormat="1" x14ac:dyDescent="0.25">
      <c r="A19" s="88">
        <v>43340</v>
      </c>
      <c r="B19" s="89" t="s">
        <v>40</v>
      </c>
      <c r="C19" s="90" t="s">
        <v>38</v>
      </c>
      <c r="D19" s="90">
        <v>30460007</v>
      </c>
      <c r="E19" s="90" t="s">
        <v>21</v>
      </c>
      <c r="F19" s="91">
        <v>0</v>
      </c>
      <c r="G19" s="91">
        <v>2.27</v>
      </c>
      <c r="H19" s="92">
        <v>-287.58999999999997</v>
      </c>
      <c r="I19" s="49"/>
    </row>
    <row r="20" spans="1:9" s="44" customFormat="1" x14ac:dyDescent="0.25">
      <c r="A20" s="88">
        <v>43340</v>
      </c>
      <c r="B20" s="89" t="s">
        <v>40</v>
      </c>
      <c r="C20" s="90" t="s">
        <v>38</v>
      </c>
      <c r="D20" s="90">
        <v>30460007</v>
      </c>
      <c r="E20" s="90" t="s">
        <v>21</v>
      </c>
      <c r="F20" s="91">
        <v>0</v>
      </c>
      <c r="G20" s="91">
        <v>2.27</v>
      </c>
      <c r="H20" s="92">
        <v>-285.32</v>
      </c>
    </row>
    <row r="21" spans="1:9" s="44" customFormat="1" x14ac:dyDescent="0.25">
      <c r="A21" s="88">
        <v>43340</v>
      </c>
      <c r="B21" s="89" t="s">
        <v>40</v>
      </c>
      <c r="C21" s="90" t="s">
        <v>38</v>
      </c>
      <c r="D21" s="90">
        <v>30460007</v>
      </c>
      <c r="E21" s="90" t="s">
        <v>21</v>
      </c>
      <c r="F21" s="91">
        <v>0</v>
      </c>
      <c r="G21" s="91">
        <v>2.27</v>
      </c>
      <c r="H21" s="92">
        <v>-283.05</v>
      </c>
    </row>
    <row r="22" spans="1:9" s="44" customFormat="1" x14ac:dyDescent="0.25">
      <c r="A22" s="88">
        <v>43340</v>
      </c>
      <c r="B22" s="89" t="s">
        <v>40</v>
      </c>
      <c r="C22" s="90" t="s">
        <v>38</v>
      </c>
      <c r="D22" s="90">
        <v>30460007</v>
      </c>
      <c r="E22" s="90" t="s">
        <v>21</v>
      </c>
      <c r="F22" s="91">
        <v>0</v>
      </c>
      <c r="G22" s="91">
        <v>2.27</v>
      </c>
      <c r="H22" s="92">
        <v>-280.77999999999997</v>
      </c>
    </row>
    <row r="23" spans="1:9" s="44" customFormat="1" x14ac:dyDescent="0.25">
      <c r="A23" s="88">
        <v>43340</v>
      </c>
      <c r="B23" s="89" t="s">
        <v>40</v>
      </c>
      <c r="C23" s="90" t="s">
        <v>38</v>
      </c>
      <c r="D23" s="90">
        <v>30460007</v>
      </c>
      <c r="E23" s="90" t="s">
        <v>21</v>
      </c>
      <c r="F23" s="91">
        <v>0</v>
      </c>
      <c r="G23" s="91">
        <v>2.27</v>
      </c>
      <c r="H23" s="92">
        <v>-278.51</v>
      </c>
    </row>
    <row r="24" spans="1:9" s="44" customFormat="1" x14ac:dyDescent="0.25">
      <c r="A24" s="88">
        <v>43340</v>
      </c>
      <c r="B24" s="89" t="s">
        <v>40</v>
      </c>
      <c r="C24" s="90" t="s">
        <v>38</v>
      </c>
      <c r="D24" s="90">
        <v>30460007</v>
      </c>
      <c r="E24" s="90" t="s">
        <v>21</v>
      </c>
      <c r="F24" s="91">
        <v>0</v>
      </c>
      <c r="G24" s="91">
        <v>2.27</v>
      </c>
      <c r="H24" s="92">
        <v>-276.24</v>
      </c>
    </row>
    <row r="25" spans="1:9" s="44" customFormat="1" x14ac:dyDescent="0.25">
      <c r="A25" s="88">
        <v>43340</v>
      </c>
      <c r="B25" s="89" t="s">
        <v>40</v>
      </c>
      <c r="C25" s="90" t="s">
        <v>38</v>
      </c>
      <c r="D25" s="90">
        <v>30460007</v>
      </c>
      <c r="E25" s="90" t="s">
        <v>21</v>
      </c>
      <c r="F25" s="91">
        <v>0</v>
      </c>
      <c r="G25" s="91">
        <v>2.27</v>
      </c>
      <c r="H25" s="92">
        <v>-273.97000000000003</v>
      </c>
    </row>
    <row r="26" spans="1:9" s="44" customFormat="1" x14ac:dyDescent="0.25">
      <c r="A26" s="88">
        <v>43340</v>
      </c>
      <c r="B26" s="89" t="s">
        <v>40</v>
      </c>
      <c r="C26" s="90" t="s">
        <v>38</v>
      </c>
      <c r="D26" s="90">
        <v>30460007</v>
      </c>
      <c r="E26" s="90" t="s">
        <v>21</v>
      </c>
      <c r="F26" s="91">
        <v>0</v>
      </c>
      <c r="G26" s="91">
        <v>2.27</v>
      </c>
      <c r="H26" s="92">
        <v>-271.7</v>
      </c>
    </row>
    <row r="27" spans="1:9" s="44" customFormat="1" x14ac:dyDescent="0.25">
      <c r="A27" s="88">
        <v>43340</v>
      </c>
      <c r="B27" s="89" t="s">
        <v>40</v>
      </c>
      <c r="C27" s="90" t="s">
        <v>38</v>
      </c>
      <c r="D27" s="90">
        <v>30460007</v>
      </c>
      <c r="E27" s="90" t="s">
        <v>21</v>
      </c>
      <c r="F27" s="91">
        <v>0</v>
      </c>
      <c r="G27" s="91">
        <v>2.27</v>
      </c>
      <c r="H27" s="92">
        <v>-269.43</v>
      </c>
    </row>
    <row r="28" spans="1:9" s="44" customFormat="1" x14ac:dyDescent="0.25">
      <c r="A28" s="88">
        <v>43340</v>
      </c>
      <c r="B28" s="89" t="s">
        <v>40</v>
      </c>
      <c r="C28" s="90" t="s">
        <v>38</v>
      </c>
      <c r="D28" s="90">
        <v>30460007</v>
      </c>
      <c r="E28" s="90" t="s">
        <v>21</v>
      </c>
      <c r="F28" s="91">
        <v>0</v>
      </c>
      <c r="G28" s="91">
        <v>2.27</v>
      </c>
      <c r="H28" s="92">
        <v>-267.16000000000003</v>
      </c>
    </row>
    <row r="29" spans="1:9" s="44" customFormat="1" x14ac:dyDescent="0.25">
      <c r="A29" s="88">
        <v>43340</v>
      </c>
      <c r="B29" s="89" t="s">
        <v>40</v>
      </c>
      <c r="C29" s="90" t="s">
        <v>38</v>
      </c>
      <c r="D29" s="90">
        <v>30460007</v>
      </c>
      <c r="E29" s="90" t="s">
        <v>21</v>
      </c>
      <c r="F29" s="91">
        <v>0</v>
      </c>
      <c r="G29" s="91">
        <v>2.27</v>
      </c>
      <c r="H29" s="92">
        <v>-264.89</v>
      </c>
    </row>
    <row r="30" spans="1:9" s="44" customFormat="1" x14ac:dyDescent="0.25">
      <c r="A30" s="88">
        <v>43340</v>
      </c>
      <c r="B30" s="89" t="s">
        <v>40</v>
      </c>
      <c r="C30" s="90" t="s">
        <v>38</v>
      </c>
      <c r="D30" s="90">
        <v>30460007</v>
      </c>
      <c r="E30" s="90" t="s">
        <v>21</v>
      </c>
      <c r="F30" s="91">
        <v>0</v>
      </c>
      <c r="G30" s="91">
        <v>2.27</v>
      </c>
      <c r="H30" s="92">
        <v>-262.62</v>
      </c>
    </row>
    <row r="31" spans="1:9" s="44" customFormat="1" x14ac:dyDescent="0.25">
      <c r="A31" s="88">
        <v>43340</v>
      </c>
      <c r="B31" s="89" t="s">
        <v>40</v>
      </c>
      <c r="C31" s="90" t="s">
        <v>38</v>
      </c>
      <c r="D31" s="90">
        <v>30460007</v>
      </c>
      <c r="E31" s="90" t="s">
        <v>21</v>
      </c>
      <c r="F31" s="91">
        <v>0</v>
      </c>
      <c r="G31" s="91">
        <v>2.27</v>
      </c>
      <c r="H31" s="92">
        <v>-260.35000000000002</v>
      </c>
    </row>
    <row r="32" spans="1:9" s="44" customFormat="1" x14ac:dyDescent="0.25">
      <c r="A32" s="88">
        <v>43340</v>
      </c>
      <c r="B32" s="89" t="s">
        <v>40</v>
      </c>
      <c r="C32" s="90" t="s">
        <v>38</v>
      </c>
      <c r="D32" s="90">
        <v>30460007</v>
      </c>
      <c r="E32" s="90" t="s">
        <v>21</v>
      </c>
      <c r="F32" s="91">
        <v>0</v>
      </c>
      <c r="G32" s="91">
        <v>2.27</v>
      </c>
      <c r="H32" s="92">
        <v>-258.08</v>
      </c>
    </row>
    <row r="33" spans="1:8" s="44" customFormat="1" x14ac:dyDescent="0.25">
      <c r="A33" s="88">
        <v>43340</v>
      </c>
      <c r="B33" s="89" t="s">
        <v>40</v>
      </c>
      <c r="C33" s="90" t="s">
        <v>38</v>
      </c>
      <c r="D33" s="90">
        <v>30460007</v>
      </c>
      <c r="E33" s="90" t="s">
        <v>21</v>
      </c>
      <c r="F33" s="91">
        <v>0</v>
      </c>
      <c r="G33" s="91">
        <v>2.27</v>
      </c>
      <c r="H33" s="92">
        <v>-255.81</v>
      </c>
    </row>
    <row r="34" spans="1:8" s="44" customFormat="1" x14ac:dyDescent="0.25">
      <c r="A34" s="88">
        <v>43340</v>
      </c>
      <c r="B34" s="89" t="s">
        <v>40</v>
      </c>
      <c r="C34" s="90" t="s">
        <v>38</v>
      </c>
      <c r="D34" s="90">
        <v>30460007</v>
      </c>
      <c r="E34" s="90" t="s">
        <v>21</v>
      </c>
      <c r="F34" s="91">
        <v>0</v>
      </c>
      <c r="G34" s="91">
        <v>2.27</v>
      </c>
      <c r="H34" s="92">
        <v>-253.54</v>
      </c>
    </row>
    <row r="35" spans="1:8" s="44" customFormat="1" x14ac:dyDescent="0.25">
      <c r="A35" s="88">
        <v>43340</v>
      </c>
      <c r="B35" s="89" t="s">
        <v>40</v>
      </c>
      <c r="C35" s="90" t="s">
        <v>38</v>
      </c>
      <c r="D35" s="90">
        <v>30460007</v>
      </c>
      <c r="E35" s="90" t="s">
        <v>21</v>
      </c>
      <c r="F35" s="91">
        <v>0</v>
      </c>
      <c r="G35" s="91">
        <v>2.27</v>
      </c>
      <c r="H35" s="92">
        <v>-251.27</v>
      </c>
    </row>
    <row r="36" spans="1:8" s="44" customFormat="1" x14ac:dyDescent="0.25">
      <c r="A36" s="88">
        <v>43340</v>
      </c>
      <c r="B36" s="89" t="s">
        <v>40</v>
      </c>
      <c r="C36" s="90" t="s">
        <v>38</v>
      </c>
      <c r="D36" s="90">
        <v>30460007</v>
      </c>
      <c r="E36" s="90" t="s">
        <v>21</v>
      </c>
      <c r="F36" s="91">
        <v>0</v>
      </c>
      <c r="G36" s="91">
        <v>2.27</v>
      </c>
      <c r="H36" s="92">
        <v>-249</v>
      </c>
    </row>
    <row r="37" spans="1:8" s="44" customFormat="1" x14ac:dyDescent="0.25">
      <c r="A37" s="88">
        <v>43340</v>
      </c>
      <c r="B37" s="89" t="s">
        <v>40</v>
      </c>
      <c r="C37" s="90" t="s">
        <v>38</v>
      </c>
      <c r="D37" s="90">
        <v>30460007</v>
      </c>
      <c r="E37" s="90" t="s">
        <v>21</v>
      </c>
      <c r="F37" s="91">
        <v>0</v>
      </c>
      <c r="G37" s="91">
        <v>2.27</v>
      </c>
      <c r="H37" s="92">
        <v>-246.73</v>
      </c>
    </row>
    <row r="38" spans="1:8" s="44" customFormat="1" x14ac:dyDescent="0.25">
      <c r="A38" s="88">
        <v>43340</v>
      </c>
      <c r="B38" s="89" t="s">
        <v>40</v>
      </c>
      <c r="C38" s="90" t="s">
        <v>38</v>
      </c>
      <c r="D38" s="90">
        <v>30460007</v>
      </c>
      <c r="E38" s="90" t="s">
        <v>21</v>
      </c>
      <c r="F38" s="91">
        <v>0</v>
      </c>
      <c r="G38" s="91">
        <v>2.27</v>
      </c>
      <c r="H38" s="92">
        <v>-244.46</v>
      </c>
    </row>
    <row r="39" spans="1:8" s="44" customFormat="1" x14ac:dyDescent="0.25">
      <c r="A39" s="88">
        <v>43340</v>
      </c>
      <c r="B39" s="89" t="s">
        <v>40</v>
      </c>
      <c r="C39" s="90" t="s">
        <v>38</v>
      </c>
      <c r="D39" s="90">
        <v>30460007</v>
      </c>
      <c r="E39" s="90" t="s">
        <v>21</v>
      </c>
      <c r="F39" s="91">
        <v>0</v>
      </c>
      <c r="G39" s="91">
        <v>2.27</v>
      </c>
      <c r="H39" s="92">
        <v>-242.19</v>
      </c>
    </row>
    <row r="40" spans="1:8" s="44" customFormat="1" x14ac:dyDescent="0.25">
      <c r="A40" s="88">
        <v>43340</v>
      </c>
      <c r="B40" s="89" t="s">
        <v>40</v>
      </c>
      <c r="C40" s="90" t="s">
        <v>38</v>
      </c>
      <c r="D40" s="90">
        <v>30460007</v>
      </c>
      <c r="E40" s="90" t="s">
        <v>21</v>
      </c>
      <c r="F40" s="91">
        <v>0</v>
      </c>
      <c r="G40" s="91">
        <v>2.27</v>
      </c>
      <c r="H40" s="92">
        <v>-239.92</v>
      </c>
    </row>
    <row r="41" spans="1:8" s="44" customFormat="1" x14ac:dyDescent="0.25">
      <c r="A41" s="88">
        <v>43340</v>
      </c>
      <c r="B41" s="89" t="s">
        <v>40</v>
      </c>
      <c r="C41" s="90" t="s">
        <v>38</v>
      </c>
      <c r="D41" s="90">
        <v>30460007</v>
      </c>
      <c r="E41" s="90" t="s">
        <v>21</v>
      </c>
      <c r="F41" s="91">
        <v>0</v>
      </c>
      <c r="G41" s="91">
        <v>2.27</v>
      </c>
      <c r="H41" s="92">
        <v>-237.65</v>
      </c>
    </row>
    <row r="42" spans="1:8" s="44" customFormat="1" x14ac:dyDescent="0.25">
      <c r="A42" s="88">
        <v>43340</v>
      </c>
      <c r="B42" s="89" t="s">
        <v>40</v>
      </c>
      <c r="C42" s="90" t="s">
        <v>38</v>
      </c>
      <c r="D42" s="90">
        <v>30460007</v>
      </c>
      <c r="E42" s="90" t="s">
        <v>21</v>
      </c>
      <c r="F42" s="91">
        <v>0</v>
      </c>
      <c r="G42" s="91">
        <v>2.27</v>
      </c>
      <c r="H42" s="92">
        <v>-235.38</v>
      </c>
    </row>
    <row r="43" spans="1:8" s="44" customFormat="1" x14ac:dyDescent="0.25">
      <c r="A43" s="88">
        <v>43340</v>
      </c>
      <c r="B43" s="89" t="s">
        <v>40</v>
      </c>
      <c r="C43" s="90" t="s">
        <v>38</v>
      </c>
      <c r="D43" s="90">
        <v>30460007</v>
      </c>
      <c r="E43" s="90" t="s">
        <v>21</v>
      </c>
      <c r="F43" s="91">
        <v>0</v>
      </c>
      <c r="G43" s="91">
        <v>2.27</v>
      </c>
      <c r="H43" s="92">
        <v>-233.11</v>
      </c>
    </row>
    <row r="44" spans="1:8" s="44" customFormat="1" x14ac:dyDescent="0.25">
      <c r="A44" s="88">
        <v>43340</v>
      </c>
      <c r="B44" s="89" t="s">
        <v>40</v>
      </c>
      <c r="C44" s="90" t="s">
        <v>38</v>
      </c>
      <c r="D44" s="90">
        <v>30460007</v>
      </c>
      <c r="E44" s="90" t="s">
        <v>21</v>
      </c>
      <c r="F44" s="91">
        <v>0</v>
      </c>
      <c r="G44" s="91">
        <v>2.27</v>
      </c>
      <c r="H44" s="92">
        <v>-230.84</v>
      </c>
    </row>
    <row r="45" spans="1:8" s="44" customFormat="1" x14ac:dyDescent="0.25">
      <c r="A45" s="88">
        <v>43340</v>
      </c>
      <c r="B45" s="89" t="s">
        <v>40</v>
      </c>
      <c r="C45" s="90" t="s">
        <v>38</v>
      </c>
      <c r="D45" s="90">
        <v>30460007</v>
      </c>
      <c r="E45" s="90" t="s">
        <v>21</v>
      </c>
      <c r="F45" s="91">
        <v>0</v>
      </c>
      <c r="G45" s="91">
        <v>2.27</v>
      </c>
      <c r="H45" s="92">
        <v>-228.57</v>
      </c>
    </row>
    <row r="46" spans="1:8" s="44" customFormat="1" x14ac:dyDescent="0.25">
      <c r="A46" s="88">
        <v>43340</v>
      </c>
      <c r="B46" s="89" t="s">
        <v>40</v>
      </c>
      <c r="C46" s="90" t="s">
        <v>38</v>
      </c>
      <c r="D46" s="90">
        <v>30460007</v>
      </c>
      <c r="E46" s="90" t="s">
        <v>21</v>
      </c>
      <c r="F46" s="91">
        <v>0</v>
      </c>
      <c r="G46" s="91">
        <v>2.27</v>
      </c>
      <c r="H46" s="92">
        <v>-226.3</v>
      </c>
    </row>
    <row r="47" spans="1:8" s="44" customFormat="1" x14ac:dyDescent="0.25">
      <c r="A47" s="88">
        <v>43340</v>
      </c>
      <c r="B47" s="89" t="s">
        <v>40</v>
      </c>
      <c r="C47" s="90" t="s">
        <v>38</v>
      </c>
      <c r="D47" s="90">
        <v>30460007</v>
      </c>
      <c r="E47" s="90" t="s">
        <v>21</v>
      </c>
      <c r="F47" s="91">
        <v>0</v>
      </c>
      <c r="G47" s="91">
        <v>2.27</v>
      </c>
      <c r="H47" s="92">
        <v>-224.03</v>
      </c>
    </row>
    <row r="48" spans="1:8" s="44" customFormat="1" x14ac:dyDescent="0.25">
      <c r="A48" s="88">
        <v>43340</v>
      </c>
      <c r="B48" s="89" t="s">
        <v>40</v>
      </c>
      <c r="C48" s="90" t="s">
        <v>38</v>
      </c>
      <c r="D48" s="90">
        <v>30460007</v>
      </c>
      <c r="E48" s="90" t="s">
        <v>21</v>
      </c>
      <c r="F48" s="91">
        <v>0</v>
      </c>
      <c r="G48" s="91">
        <v>2.27</v>
      </c>
      <c r="H48" s="92">
        <v>-221.76</v>
      </c>
    </row>
    <row r="49" spans="1:8" s="44" customFormat="1" x14ac:dyDescent="0.25">
      <c r="A49" s="88">
        <v>43340</v>
      </c>
      <c r="B49" s="89" t="s">
        <v>40</v>
      </c>
      <c r="C49" s="90" t="s">
        <v>38</v>
      </c>
      <c r="D49" s="90">
        <v>30460007</v>
      </c>
      <c r="E49" s="90" t="s">
        <v>21</v>
      </c>
      <c r="F49" s="91">
        <v>0</v>
      </c>
      <c r="G49" s="91">
        <v>2.27</v>
      </c>
      <c r="H49" s="92">
        <v>-219.49</v>
      </c>
    </row>
    <row r="50" spans="1:8" s="44" customFormat="1" x14ac:dyDescent="0.25">
      <c r="A50" s="88">
        <v>43340</v>
      </c>
      <c r="B50" s="89" t="s">
        <v>40</v>
      </c>
      <c r="C50" s="90" t="s">
        <v>38</v>
      </c>
      <c r="D50" s="90">
        <v>30460007</v>
      </c>
      <c r="E50" s="90" t="s">
        <v>21</v>
      </c>
      <c r="F50" s="91">
        <v>0</v>
      </c>
      <c r="G50" s="91">
        <v>2.27</v>
      </c>
      <c r="H50" s="92">
        <v>-217.22</v>
      </c>
    </row>
    <row r="51" spans="1:8" s="44" customFormat="1" x14ac:dyDescent="0.25">
      <c r="A51" s="88">
        <v>43340</v>
      </c>
      <c r="B51" s="89" t="s">
        <v>40</v>
      </c>
      <c r="C51" s="90" t="s">
        <v>38</v>
      </c>
      <c r="D51" s="90">
        <v>30460007</v>
      </c>
      <c r="E51" s="90" t="s">
        <v>21</v>
      </c>
      <c r="F51" s="91">
        <v>0</v>
      </c>
      <c r="G51" s="91">
        <v>2.27</v>
      </c>
      <c r="H51" s="92">
        <v>-214.95</v>
      </c>
    </row>
    <row r="52" spans="1:8" s="44" customFormat="1" x14ac:dyDescent="0.25">
      <c r="A52" s="88">
        <v>43340</v>
      </c>
      <c r="B52" s="89" t="s">
        <v>40</v>
      </c>
      <c r="C52" s="90" t="s">
        <v>38</v>
      </c>
      <c r="D52" s="90">
        <v>30460007</v>
      </c>
      <c r="E52" s="90" t="s">
        <v>21</v>
      </c>
      <c r="F52" s="91">
        <v>0</v>
      </c>
      <c r="G52" s="91">
        <v>2.27</v>
      </c>
      <c r="H52" s="92">
        <v>-212.68</v>
      </c>
    </row>
    <row r="53" spans="1:8" s="44" customFormat="1" x14ac:dyDescent="0.25">
      <c r="A53" s="88">
        <v>43340</v>
      </c>
      <c r="B53" s="89" t="s">
        <v>40</v>
      </c>
      <c r="C53" s="90" t="s">
        <v>38</v>
      </c>
      <c r="D53" s="90">
        <v>30460007</v>
      </c>
      <c r="E53" s="90" t="s">
        <v>21</v>
      </c>
      <c r="F53" s="91">
        <v>0</v>
      </c>
      <c r="G53" s="91">
        <v>2.27</v>
      </c>
      <c r="H53" s="92">
        <v>-210.41</v>
      </c>
    </row>
    <row r="54" spans="1:8" s="44" customFormat="1" x14ac:dyDescent="0.25">
      <c r="A54" s="88">
        <v>43340</v>
      </c>
      <c r="B54" s="89" t="s">
        <v>40</v>
      </c>
      <c r="C54" s="90" t="s">
        <v>38</v>
      </c>
      <c r="D54" s="90">
        <v>30460007</v>
      </c>
      <c r="E54" s="90" t="s">
        <v>21</v>
      </c>
      <c r="F54" s="91">
        <v>0</v>
      </c>
      <c r="G54" s="91">
        <v>2.27</v>
      </c>
      <c r="H54" s="92">
        <v>-208.14</v>
      </c>
    </row>
    <row r="55" spans="1:8" s="44" customFormat="1" x14ac:dyDescent="0.25">
      <c r="A55" s="88">
        <v>43340</v>
      </c>
      <c r="B55" s="89" t="s">
        <v>40</v>
      </c>
      <c r="C55" s="90" t="s">
        <v>38</v>
      </c>
      <c r="D55" s="90">
        <v>30460007</v>
      </c>
      <c r="E55" s="90" t="s">
        <v>21</v>
      </c>
      <c r="F55" s="91">
        <v>0</v>
      </c>
      <c r="G55" s="91">
        <v>2.27</v>
      </c>
      <c r="H55" s="92">
        <v>-205.87</v>
      </c>
    </row>
    <row r="56" spans="1:8" s="44" customFormat="1" x14ac:dyDescent="0.25">
      <c r="A56" s="88">
        <v>43340</v>
      </c>
      <c r="B56" s="89" t="s">
        <v>40</v>
      </c>
      <c r="C56" s="90" t="s">
        <v>38</v>
      </c>
      <c r="D56" s="90">
        <v>30460007</v>
      </c>
      <c r="E56" s="90" t="s">
        <v>21</v>
      </c>
      <c r="F56" s="91">
        <v>0</v>
      </c>
      <c r="G56" s="91">
        <v>2.27</v>
      </c>
      <c r="H56" s="92">
        <v>-203.6</v>
      </c>
    </row>
    <row r="57" spans="1:8" s="44" customFormat="1" x14ac:dyDescent="0.25">
      <c r="A57" s="88">
        <v>43340</v>
      </c>
      <c r="B57" s="89" t="s">
        <v>40</v>
      </c>
      <c r="C57" s="90" t="s">
        <v>38</v>
      </c>
      <c r="D57" s="90">
        <v>30460007</v>
      </c>
      <c r="E57" s="90" t="s">
        <v>21</v>
      </c>
      <c r="F57" s="91">
        <v>0</v>
      </c>
      <c r="G57" s="91">
        <v>2.27</v>
      </c>
      <c r="H57" s="92">
        <v>-201.33</v>
      </c>
    </row>
    <row r="58" spans="1:8" s="44" customFormat="1" x14ac:dyDescent="0.25">
      <c r="A58" s="88">
        <v>43340</v>
      </c>
      <c r="B58" s="89" t="s">
        <v>40</v>
      </c>
      <c r="C58" s="90" t="s">
        <v>38</v>
      </c>
      <c r="D58" s="90">
        <v>30460007</v>
      </c>
      <c r="E58" s="90" t="s">
        <v>21</v>
      </c>
      <c r="F58" s="91">
        <v>0</v>
      </c>
      <c r="G58" s="91">
        <v>2.27</v>
      </c>
      <c r="H58" s="92">
        <v>-199.06</v>
      </c>
    </row>
    <row r="59" spans="1:8" s="44" customFormat="1" x14ac:dyDescent="0.25">
      <c r="A59" s="88">
        <v>43340</v>
      </c>
      <c r="B59" s="89" t="s">
        <v>40</v>
      </c>
      <c r="C59" s="90" t="s">
        <v>38</v>
      </c>
      <c r="D59" s="90">
        <v>30460007</v>
      </c>
      <c r="E59" s="90" t="s">
        <v>21</v>
      </c>
      <c r="F59" s="91">
        <v>0</v>
      </c>
      <c r="G59" s="91">
        <v>2.27</v>
      </c>
      <c r="H59" s="92">
        <v>-196.79</v>
      </c>
    </row>
    <row r="60" spans="1:8" s="44" customFormat="1" x14ac:dyDescent="0.25">
      <c r="A60" s="88">
        <v>43340</v>
      </c>
      <c r="B60" s="89" t="s">
        <v>40</v>
      </c>
      <c r="C60" s="90" t="s">
        <v>38</v>
      </c>
      <c r="D60" s="90">
        <v>30460007</v>
      </c>
      <c r="E60" s="90" t="s">
        <v>21</v>
      </c>
      <c r="F60" s="91">
        <v>0</v>
      </c>
      <c r="G60" s="91">
        <v>2.27</v>
      </c>
      <c r="H60" s="92">
        <v>-194.52</v>
      </c>
    </row>
    <row r="61" spans="1:8" s="44" customFormat="1" x14ac:dyDescent="0.25">
      <c r="A61" s="88">
        <v>43340</v>
      </c>
      <c r="B61" s="89" t="s">
        <v>40</v>
      </c>
      <c r="C61" s="90" t="s">
        <v>38</v>
      </c>
      <c r="D61" s="90">
        <v>30460007</v>
      </c>
      <c r="E61" s="90" t="s">
        <v>21</v>
      </c>
      <c r="F61" s="91">
        <v>0</v>
      </c>
      <c r="G61" s="91">
        <v>2.27</v>
      </c>
      <c r="H61" s="92">
        <v>-192.25</v>
      </c>
    </row>
    <row r="62" spans="1:8" s="44" customFormat="1" x14ac:dyDescent="0.25">
      <c r="A62" s="88">
        <v>43340</v>
      </c>
      <c r="B62" s="89" t="s">
        <v>40</v>
      </c>
      <c r="C62" s="90" t="s">
        <v>38</v>
      </c>
      <c r="D62" s="90">
        <v>30460007</v>
      </c>
      <c r="E62" s="90" t="s">
        <v>21</v>
      </c>
      <c r="F62" s="91">
        <v>0</v>
      </c>
      <c r="G62" s="91">
        <v>2.27</v>
      </c>
      <c r="H62" s="92">
        <v>-189.98</v>
      </c>
    </row>
    <row r="63" spans="1:8" s="44" customFormat="1" x14ac:dyDescent="0.25">
      <c r="A63" s="88">
        <v>43340</v>
      </c>
      <c r="B63" s="89" t="s">
        <v>40</v>
      </c>
      <c r="C63" s="90" t="s">
        <v>38</v>
      </c>
      <c r="D63" s="90">
        <v>30460007</v>
      </c>
      <c r="E63" s="90" t="s">
        <v>21</v>
      </c>
      <c r="F63" s="91">
        <v>0</v>
      </c>
      <c r="G63" s="91">
        <v>2.27</v>
      </c>
      <c r="H63" s="92">
        <v>-187.71</v>
      </c>
    </row>
    <row r="64" spans="1:8" s="44" customFormat="1" x14ac:dyDescent="0.25">
      <c r="A64" s="88">
        <v>43340</v>
      </c>
      <c r="B64" s="89" t="s">
        <v>40</v>
      </c>
      <c r="C64" s="90" t="s">
        <v>38</v>
      </c>
      <c r="D64" s="90">
        <v>30460007</v>
      </c>
      <c r="E64" s="90" t="s">
        <v>21</v>
      </c>
      <c r="F64" s="91">
        <v>0</v>
      </c>
      <c r="G64" s="91">
        <v>2.27</v>
      </c>
      <c r="H64" s="92">
        <v>-185.44</v>
      </c>
    </row>
    <row r="65" spans="1:8" s="44" customFormat="1" x14ac:dyDescent="0.25">
      <c r="A65" s="88">
        <v>43340</v>
      </c>
      <c r="B65" s="89" t="s">
        <v>40</v>
      </c>
      <c r="C65" s="90" t="s">
        <v>38</v>
      </c>
      <c r="D65" s="90">
        <v>30460007</v>
      </c>
      <c r="E65" s="90" t="s">
        <v>21</v>
      </c>
      <c r="F65" s="91">
        <v>0</v>
      </c>
      <c r="G65" s="91">
        <v>2.27</v>
      </c>
      <c r="H65" s="92">
        <v>-183.17</v>
      </c>
    </row>
    <row r="66" spans="1:8" s="44" customFormat="1" x14ac:dyDescent="0.25">
      <c r="A66" s="88">
        <v>43340</v>
      </c>
      <c r="B66" s="89" t="s">
        <v>40</v>
      </c>
      <c r="C66" s="90" t="s">
        <v>38</v>
      </c>
      <c r="D66" s="90">
        <v>30460007</v>
      </c>
      <c r="E66" s="90" t="s">
        <v>21</v>
      </c>
      <c r="F66" s="91">
        <v>0</v>
      </c>
      <c r="G66" s="91">
        <v>2.27</v>
      </c>
      <c r="H66" s="92">
        <v>-180.9</v>
      </c>
    </row>
    <row r="67" spans="1:8" s="44" customFormat="1" x14ac:dyDescent="0.25">
      <c r="A67" s="88">
        <v>43340</v>
      </c>
      <c r="B67" s="89" t="s">
        <v>40</v>
      </c>
      <c r="C67" s="90" t="s">
        <v>38</v>
      </c>
      <c r="D67" s="90">
        <v>30460007</v>
      </c>
      <c r="E67" s="90" t="s">
        <v>21</v>
      </c>
      <c r="F67" s="91">
        <v>0</v>
      </c>
      <c r="G67" s="91">
        <v>2.27</v>
      </c>
      <c r="H67" s="92">
        <v>-178.63</v>
      </c>
    </row>
    <row r="68" spans="1:8" s="44" customFormat="1" x14ac:dyDescent="0.25">
      <c r="A68" s="88">
        <v>43340</v>
      </c>
      <c r="B68" s="89" t="s">
        <v>40</v>
      </c>
      <c r="C68" s="90" t="s">
        <v>38</v>
      </c>
      <c r="D68" s="90">
        <v>30460007</v>
      </c>
      <c r="E68" s="90" t="s">
        <v>21</v>
      </c>
      <c r="F68" s="91">
        <v>0</v>
      </c>
      <c r="G68" s="91">
        <v>2.27</v>
      </c>
      <c r="H68" s="92">
        <v>-176.36</v>
      </c>
    </row>
    <row r="69" spans="1:8" s="44" customFormat="1" x14ac:dyDescent="0.25">
      <c r="A69" s="88">
        <v>43340</v>
      </c>
      <c r="B69" s="89" t="s">
        <v>40</v>
      </c>
      <c r="C69" s="90" t="s">
        <v>38</v>
      </c>
      <c r="D69" s="90">
        <v>30460007</v>
      </c>
      <c r="E69" s="90" t="s">
        <v>21</v>
      </c>
      <c r="F69" s="91">
        <v>0</v>
      </c>
      <c r="G69" s="91">
        <v>2.27</v>
      </c>
      <c r="H69" s="92">
        <v>-174.09</v>
      </c>
    </row>
    <row r="70" spans="1:8" s="44" customFormat="1" x14ac:dyDescent="0.25">
      <c r="A70" s="88">
        <v>43340</v>
      </c>
      <c r="B70" s="89" t="s">
        <v>40</v>
      </c>
      <c r="C70" s="90" t="s">
        <v>38</v>
      </c>
      <c r="D70" s="90">
        <v>30460007</v>
      </c>
      <c r="E70" s="90" t="s">
        <v>21</v>
      </c>
      <c r="F70" s="91">
        <v>0</v>
      </c>
      <c r="G70" s="91">
        <v>2.27</v>
      </c>
      <c r="H70" s="92">
        <v>-171.82</v>
      </c>
    </row>
    <row r="71" spans="1:8" s="44" customFormat="1" x14ac:dyDescent="0.25">
      <c r="A71" s="88">
        <v>43340</v>
      </c>
      <c r="B71" s="89" t="s">
        <v>40</v>
      </c>
      <c r="C71" s="90" t="s">
        <v>38</v>
      </c>
      <c r="D71" s="90">
        <v>30460007</v>
      </c>
      <c r="E71" s="90" t="s">
        <v>21</v>
      </c>
      <c r="F71" s="91">
        <v>0</v>
      </c>
      <c r="G71" s="91">
        <v>2.27</v>
      </c>
      <c r="H71" s="92">
        <v>-169.55</v>
      </c>
    </row>
    <row r="72" spans="1:8" s="44" customFormat="1" x14ac:dyDescent="0.25">
      <c r="A72" s="88">
        <v>43340</v>
      </c>
      <c r="B72" s="89" t="s">
        <v>40</v>
      </c>
      <c r="C72" s="90" t="s">
        <v>38</v>
      </c>
      <c r="D72" s="90">
        <v>30460007</v>
      </c>
      <c r="E72" s="90" t="s">
        <v>21</v>
      </c>
      <c r="F72" s="91">
        <v>0</v>
      </c>
      <c r="G72" s="91">
        <v>2.27</v>
      </c>
      <c r="H72" s="92">
        <v>-167.28</v>
      </c>
    </row>
    <row r="73" spans="1:8" s="44" customFormat="1" x14ac:dyDescent="0.25">
      <c r="A73" s="88">
        <v>43340</v>
      </c>
      <c r="B73" s="89" t="s">
        <v>40</v>
      </c>
      <c r="C73" s="90" t="s">
        <v>38</v>
      </c>
      <c r="D73" s="90">
        <v>30460007</v>
      </c>
      <c r="E73" s="90" t="s">
        <v>21</v>
      </c>
      <c r="F73" s="91">
        <v>0</v>
      </c>
      <c r="G73" s="91">
        <v>2.27</v>
      </c>
      <c r="H73" s="92">
        <v>-165.01</v>
      </c>
    </row>
    <row r="74" spans="1:8" s="44" customFormat="1" x14ac:dyDescent="0.25">
      <c r="A74" s="88">
        <v>43340</v>
      </c>
      <c r="B74" s="89" t="s">
        <v>40</v>
      </c>
      <c r="C74" s="90" t="s">
        <v>38</v>
      </c>
      <c r="D74" s="90">
        <v>30460007</v>
      </c>
      <c r="E74" s="90" t="s">
        <v>21</v>
      </c>
      <c r="F74" s="91">
        <v>0</v>
      </c>
      <c r="G74" s="91">
        <v>2.27</v>
      </c>
      <c r="H74" s="92">
        <v>-162.74</v>
      </c>
    </row>
    <row r="75" spans="1:8" s="44" customFormat="1" x14ac:dyDescent="0.25">
      <c r="A75" s="88">
        <v>43340</v>
      </c>
      <c r="B75" s="89" t="s">
        <v>40</v>
      </c>
      <c r="C75" s="90" t="s">
        <v>38</v>
      </c>
      <c r="D75" s="90">
        <v>30460007</v>
      </c>
      <c r="E75" s="90" t="s">
        <v>21</v>
      </c>
      <c r="F75" s="91">
        <v>0</v>
      </c>
      <c r="G75" s="91">
        <v>2.27</v>
      </c>
      <c r="H75" s="92">
        <v>-160.47</v>
      </c>
    </row>
    <row r="76" spans="1:8" s="44" customFormat="1" x14ac:dyDescent="0.25">
      <c r="A76" s="88">
        <v>43340</v>
      </c>
      <c r="B76" s="89" t="s">
        <v>40</v>
      </c>
      <c r="C76" s="90" t="s">
        <v>38</v>
      </c>
      <c r="D76" s="90">
        <v>30460007</v>
      </c>
      <c r="E76" s="90" t="s">
        <v>21</v>
      </c>
      <c r="F76" s="91">
        <v>0</v>
      </c>
      <c r="G76" s="91">
        <v>2.27</v>
      </c>
      <c r="H76" s="92">
        <v>-158.19999999999999</v>
      </c>
    </row>
    <row r="77" spans="1:8" s="44" customFormat="1" x14ac:dyDescent="0.25">
      <c r="A77" s="88">
        <v>43340</v>
      </c>
      <c r="B77" s="89" t="s">
        <v>40</v>
      </c>
      <c r="C77" s="90" t="s">
        <v>38</v>
      </c>
      <c r="D77" s="90">
        <v>30460007</v>
      </c>
      <c r="E77" s="90" t="s">
        <v>21</v>
      </c>
      <c r="F77" s="91">
        <v>0</v>
      </c>
      <c r="G77" s="91">
        <v>2.27</v>
      </c>
      <c r="H77" s="92">
        <v>-155.93</v>
      </c>
    </row>
    <row r="78" spans="1:8" s="44" customFormat="1" x14ac:dyDescent="0.25">
      <c r="A78" s="88">
        <v>43340</v>
      </c>
      <c r="B78" s="89" t="s">
        <v>40</v>
      </c>
      <c r="C78" s="90" t="s">
        <v>38</v>
      </c>
      <c r="D78" s="90">
        <v>30460007</v>
      </c>
      <c r="E78" s="90" t="s">
        <v>21</v>
      </c>
      <c r="F78" s="91">
        <v>0</v>
      </c>
      <c r="G78" s="91">
        <v>2.27</v>
      </c>
      <c r="H78" s="92">
        <v>-153.66</v>
      </c>
    </row>
    <row r="79" spans="1:8" s="44" customFormat="1" x14ac:dyDescent="0.25">
      <c r="A79" s="88">
        <v>43340</v>
      </c>
      <c r="B79" s="89" t="s">
        <v>40</v>
      </c>
      <c r="C79" s="90" t="s">
        <v>38</v>
      </c>
      <c r="D79" s="90">
        <v>30460007</v>
      </c>
      <c r="E79" s="90" t="s">
        <v>21</v>
      </c>
      <c r="F79" s="91">
        <v>0</v>
      </c>
      <c r="G79" s="91">
        <v>2.27</v>
      </c>
      <c r="H79" s="92">
        <v>-151.38999999999999</v>
      </c>
    </row>
    <row r="80" spans="1:8" s="44" customFormat="1" x14ac:dyDescent="0.25">
      <c r="A80" s="88">
        <v>43340</v>
      </c>
      <c r="B80" s="89" t="s">
        <v>40</v>
      </c>
      <c r="C80" s="90" t="s">
        <v>38</v>
      </c>
      <c r="D80" s="90">
        <v>30460007</v>
      </c>
      <c r="E80" s="90" t="s">
        <v>21</v>
      </c>
      <c r="F80" s="91">
        <v>0</v>
      </c>
      <c r="G80" s="91">
        <v>2.27</v>
      </c>
      <c r="H80" s="92">
        <v>-149.12</v>
      </c>
    </row>
    <row r="81" spans="1:8" s="44" customFormat="1" x14ac:dyDescent="0.25">
      <c r="A81" s="88">
        <v>43340</v>
      </c>
      <c r="B81" s="89" t="s">
        <v>40</v>
      </c>
      <c r="C81" s="90" t="s">
        <v>38</v>
      </c>
      <c r="D81" s="90">
        <v>30460007</v>
      </c>
      <c r="E81" s="90" t="s">
        <v>21</v>
      </c>
      <c r="F81" s="91">
        <v>0</v>
      </c>
      <c r="G81" s="91">
        <v>2.2999999999999998</v>
      </c>
      <c r="H81" s="92">
        <v>-146.82</v>
      </c>
    </row>
    <row r="82" spans="1:8" s="44" customFormat="1" x14ac:dyDescent="0.25">
      <c r="A82" s="88">
        <v>43340</v>
      </c>
      <c r="B82" s="89" t="s">
        <v>40</v>
      </c>
      <c r="C82" s="90" t="s">
        <v>38</v>
      </c>
      <c r="D82" s="90">
        <v>30460007</v>
      </c>
      <c r="E82" s="90" t="s">
        <v>21</v>
      </c>
      <c r="F82" s="91">
        <v>0</v>
      </c>
      <c r="G82" s="91">
        <v>2.2999999999999998</v>
      </c>
      <c r="H82" s="92">
        <v>-144.52000000000001</v>
      </c>
    </row>
    <row r="83" spans="1:8" s="44" customFormat="1" x14ac:dyDescent="0.25">
      <c r="A83" s="88">
        <v>43340</v>
      </c>
      <c r="B83" s="89" t="s">
        <v>40</v>
      </c>
      <c r="C83" s="90" t="s">
        <v>38</v>
      </c>
      <c r="D83" s="90">
        <v>30460007</v>
      </c>
      <c r="E83" s="90" t="s">
        <v>21</v>
      </c>
      <c r="F83" s="91">
        <v>0</v>
      </c>
      <c r="G83" s="91">
        <v>2.2999999999999998</v>
      </c>
      <c r="H83" s="92">
        <v>-142.22</v>
      </c>
    </row>
    <row r="84" spans="1:8" s="44" customFormat="1" x14ac:dyDescent="0.25">
      <c r="A84" s="88">
        <v>43340</v>
      </c>
      <c r="B84" s="89" t="s">
        <v>40</v>
      </c>
      <c r="C84" s="90" t="s">
        <v>38</v>
      </c>
      <c r="D84" s="90">
        <v>30460007</v>
      </c>
      <c r="E84" s="90" t="s">
        <v>21</v>
      </c>
      <c r="F84" s="91">
        <v>0</v>
      </c>
      <c r="G84" s="91">
        <v>2.2999999999999998</v>
      </c>
      <c r="H84" s="92">
        <v>-139.91999999999999</v>
      </c>
    </row>
    <row r="85" spans="1:8" s="44" customFormat="1" x14ac:dyDescent="0.25">
      <c r="A85" s="88">
        <v>43340</v>
      </c>
      <c r="B85" s="89" t="s">
        <v>40</v>
      </c>
      <c r="C85" s="90" t="s">
        <v>38</v>
      </c>
      <c r="D85" s="90">
        <v>30460007</v>
      </c>
      <c r="E85" s="90" t="s">
        <v>21</v>
      </c>
      <c r="F85" s="91">
        <v>0</v>
      </c>
      <c r="G85" s="91">
        <v>2.2999999999999998</v>
      </c>
      <c r="H85" s="92">
        <v>-137.62</v>
      </c>
    </row>
    <row r="86" spans="1:8" s="44" customFormat="1" x14ac:dyDescent="0.25">
      <c r="A86" s="88">
        <v>43340</v>
      </c>
      <c r="B86" s="89" t="s">
        <v>40</v>
      </c>
      <c r="C86" s="90" t="s">
        <v>38</v>
      </c>
      <c r="D86" s="90">
        <v>30460007</v>
      </c>
      <c r="E86" s="90" t="s">
        <v>21</v>
      </c>
      <c r="F86" s="91">
        <v>0</v>
      </c>
      <c r="G86" s="91">
        <v>2.2999999999999998</v>
      </c>
      <c r="H86" s="92">
        <v>-135.32</v>
      </c>
    </row>
    <row r="87" spans="1:8" s="44" customFormat="1" x14ac:dyDescent="0.25">
      <c r="A87" s="88">
        <v>43340</v>
      </c>
      <c r="B87" s="89" t="s">
        <v>40</v>
      </c>
      <c r="C87" s="90" t="s">
        <v>38</v>
      </c>
      <c r="D87" s="90">
        <v>30460007</v>
      </c>
      <c r="E87" s="90" t="s">
        <v>21</v>
      </c>
      <c r="F87" s="91">
        <v>0</v>
      </c>
      <c r="G87" s="91">
        <v>2.2999999999999998</v>
      </c>
      <c r="H87" s="92">
        <v>-133.02000000000001</v>
      </c>
    </row>
    <row r="88" spans="1:8" s="44" customFormat="1" x14ac:dyDescent="0.25">
      <c r="A88" s="88">
        <v>43340</v>
      </c>
      <c r="B88" s="89" t="s">
        <v>40</v>
      </c>
      <c r="C88" s="90" t="s">
        <v>38</v>
      </c>
      <c r="D88" s="90">
        <v>30460007</v>
      </c>
      <c r="E88" s="90" t="s">
        <v>21</v>
      </c>
      <c r="F88" s="91">
        <v>0</v>
      </c>
      <c r="G88" s="91">
        <v>2.2999999999999998</v>
      </c>
      <c r="H88" s="92">
        <v>-130.72</v>
      </c>
    </row>
    <row r="89" spans="1:8" s="44" customFormat="1" x14ac:dyDescent="0.25">
      <c r="A89" s="88">
        <v>43340</v>
      </c>
      <c r="B89" s="89" t="s">
        <v>40</v>
      </c>
      <c r="C89" s="90" t="s">
        <v>38</v>
      </c>
      <c r="D89" s="90">
        <v>30460007</v>
      </c>
      <c r="E89" s="90" t="s">
        <v>21</v>
      </c>
      <c r="F89" s="91">
        <v>0</v>
      </c>
      <c r="G89" s="91">
        <v>2.2999999999999998</v>
      </c>
      <c r="H89" s="92">
        <v>-128.41999999999999</v>
      </c>
    </row>
    <row r="90" spans="1:8" s="44" customFormat="1" x14ac:dyDescent="0.25">
      <c r="A90" s="88">
        <v>43340</v>
      </c>
      <c r="B90" s="89" t="s">
        <v>40</v>
      </c>
      <c r="C90" s="90" t="s">
        <v>38</v>
      </c>
      <c r="D90" s="90">
        <v>30460007</v>
      </c>
      <c r="E90" s="90" t="s">
        <v>21</v>
      </c>
      <c r="F90" s="91">
        <v>0</v>
      </c>
      <c r="G90" s="91">
        <v>2.2999999999999998</v>
      </c>
      <c r="H90" s="92">
        <v>-126.12</v>
      </c>
    </row>
    <row r="91" spans="1:8" s="44" customFormat="1" x14ac:dyDescent="0.25">
      <c r="A91" s="88">
        <v>43340</v>
      </c>
      <c r="B91" s="89" t="s">
        <v>40</v>
      </c>
      <c r="C91" s="90" t="s">
        <v>38</v>
      </c>
      <c r="D91" s="90">
        <v>30460007</v>
      </c>
      <c r="E91" s="90" t="s">
        <v>21</v>
      </c>
      <c r="F91" s="91">
        <v>0</v>
      </c>
      <c r="G91" s="91">
        <v>2.2999999999999998</v>
      </c>
      <c r="H91" s="92">
        <v>-123.82</v>
      </c>
    </row>
    <row r="92" spans="1:8" s="44" customFormat="1" x14ac:dyDescent="0.25">
      <c r="A92" s="88">
        <v>43340</v>
      </c>
      <c r="B92" s="89" t="s">
        <v>40</v>
      </c>
      <c r="C92" s="90" t="s">
        <v>38</v>
      </c>
      <c r="D92" s="90">
        <v>30460007</v>
      </c>
      <c r="E92" s="90" t="s">
        <v>21</v>
      </c>
      <c r="F92" s="91">
        <v>0</v>
      </c>
      <c r="G92" s="91">
        <v>2.2999999999999998</v>
      </c>
      <c r="H92" s="92">
        <v>-121.52</v>
      </c>
    </row>
    <row r="93" spans="1:8" s="44" customFormat="1" x14ac:dyDescent="0.25">
      <c r="A93" s="88">
        <v>43340</v>
      </c>
      <c r="B93" s="89" t="s">
        <v>40</v>
      </c>
      <c r="C93" s="90" t="s">
        <v>38</v>
      </c>
      <c r="D93" s="90">
        <v>30460007</v>
      </c>
      <c r="E93" s="90" t="s">
        <v>21</v>
      </c>
      <c r="F93" s="91">
        <v>0</v>
      </c>
      <c r="G93" s="91">
        <v>2.2999999999999998</v>
      </c>
      <c r="H93" s="92">
        <v>-119.22</v>
      </c>
    </row>
    <row r="94" spans="1:8" s="44" customFormat="1" x14ac:dyDescent="0.25">
      <c r="A94" s="88">
        <v>43340</v>
      </c>
      <c r="B94" s="89" t="s">
        <v>40</v>
      </c>
      <c r="C94" s="90" t="s">
        <v>38</v>
      </c>
      <c r="D94" s="90">
        <v>30460007</v>
      </c>
      <c r="E94" s="90" t="s">
        <v>21</v>
      </c>
      <c r="F94" s="91">
        <v>0</v>
      </c>
      <c r="G94" s="91">
        <v>2.2999999999999998</v>
      </c>
      <c r="H94" s="92">
        <v>-116.92</v>
      </c>
    </row>
    <row r="95" spans="1:8" s="44" customFormat="1" x14ac:dyDescent="0.25">
      <c r="A95" s="88">
        <v>43340</v>
      </c>
      <c r="B95" s="89" t="s">
        <v>40</v>
      </c>
      <c r="C95" s="90" t="s">
        <v>38</v>
      </c>
      <c r="D95" s="90">
        <v>30460007</v>
      </c>
      <c r="E95" s="90" t="s">
        <v>21</v>
      </c>
      <c r="F95" s="91">
        <v>0</v>
      </c>
      <c r="G95" s="91">
        <v>2.2999999999999998</v>
      </c>
      <c r="H95" s="92">
        <v>-114.62</v>
      </c>
    </row>
    <row r="96" spans="1:8" s="44" customFormat="1" x14ac:dyDescent="0.25">
      <c r="A96" s="88">
        <v>43340</v>
      </c>
      <c r="B96" s="89" t="s">
        <v>40</v>
      </c>
      <c r="C96" s="90" t="s">
        <v>38</v>
      </c>
      <c r="D96" s="90">
        <v>30460007</v>
      </c>
      <c r="E96" s="90" t="s">
        <v>21</v>
      </c>
      <c r="F96" s="91">
        <v>0</v>
      </c>
      <c r="G96" s="91">
        <v>2.2999999999999998</v>
      </c>
      <c r="H96" s="92">
        <v>-112.32</v>
      </c>
    </row>
    <row r="97" spans="1:8" s="44" customFormat="1" x14ac:dyDescent="0.25">
      <c r="A97" s="88">
        <v>43340</v>
      </c>
      <c r="B97" s="89" t="s">
        <v>40</v>
      </c>
      <c r="C97" s="90" t="s">
        <v>38</v>
      </c>
      <c r="D97" s="90">
        <v>30460007</v>
      </c>
      <c r="E97" s="90" t="s">
        <v>21</v>
      </c>
      <c r="F97" s="91">
        <v>0</v>
      </c>
      <c r="G97" s="91">
        <v>2.2999999999999998</v>
      </c>
      <c r="H97" s="92">
        <v>-110.02</v>
      </c>
    </row>
    <row r="98" spans="1:8" s="44" customFormat="1" x14ac:dyDescent="0.25">
      <c r="A98" s="88">
        <v>43340</v>
      </c>
      <c r="B98" s="89" t="s">
        <v>40</v>
      </c>
      <c r="C98" s="90" t="s">
        <v>38</v>
      </c>
      <c r="D98" s="90">
        <v>30460007</v>
      </c>
      <c r="E98" s="90" t="s">
        <v>21</v>
      </c>
      <c r="F98" s="91">
        <v>0</v>
      </c>
      <c r="G98" s="91">
        <v>2.2999999999999998</v>
      </c>
      <c r="H98" s="92">
        <v>-107.72</v>
      </c>
    </row>
    <row r="99" spans="1:8" s="44" customFormat="1" x14ac:dyDescent="0.25">
      <c r="A99" s="88">
        <v>43340</v>
      </c>
      <c r="B99" s="89" t="s">
        <v>40</v>
      </c>
      <c r="C99" s="90" t="s">
        <v>38</v>
      </c>
      <c r="D99" s="90">
        <v>30460007</v>
      </c>
      <c r="E99" s="90" t="s">
        <v>21</v>
      </c>
      <c r="F99" s="91">
        <v>0</v>
      </c>
      <c r="G99" s="91">
        <v>2.2999999999999998</v>
      </c>
      <c r="H99" s="92">
        <v>-105.42</v>
      </c>
    </row>
    <row r="100" spans="1:8" s="44" customFormat="1" x14ac:dyDescent="0.25">
      <c r="A100" s="88">
        <v>43340</v>
      </c>
      <c r="B100" s="89" t="s">
        <v>40</v>
      </c>
      <c r="C100" s="90" t="s">
        <v>38</v>
      </c>
      <c r="D100" s="90">
        <v>30460007</v>
      </c>
      <c r="E100" s="90" t="s">
        <v>21</v>
      </c>
      <c r="F100" s="91">
        <v>0</v>
      </c>
      <c r="G100" s="91">
        <v>2.2999999999999998</v>
      </c>
      <c r="H100" s="92">
        <v>-103.12</v>
      </c>
    </row>
    <row r="101" spans="1:8" s="44" customFormat="1" x14ac:dyDescent="0.25">
      <c r="A101" s="88">
        <v>43340</v>
      </c>
      <c r="B101" s="89" t="s">
        <v>40</v>
      </c>
      <c r="C101" s="90" t="s">
        <v>38</v>
      </c>
      <c r="D101" s="90">
        <v>30460007</v>
      </c>
      <c r="E101" s="90" t="s">
        <v>21</v>
      </c>
      <c r="F101" s="91">
        <v>0</v>
      </c>
      <c r="G101" s="91">
        <v>2.2999999999999998</v>
      </c>
      <c r="H101" s="92">
        <v>-100.82</v>
      </c>
    </row>
    <row r="102" spans="1:8" s="44" customFormat="1" x14ac:dyDescent="0.25">
      <c r="A102" s="88">
        <v>43340</v>
      </c>
      <c r="B102" s="89" t="s">
        <v>40</v>
      </c>
      <c r="C102" s="90" t="s">
        <v>38</v>
      </c>
      <c r="D102" s="90">
        <v>30460007</v>
      </c>
      <c r="E102" s="90" t="s">
        <v>21</v>
      </c>
      <c r="F102" s="91">
        <v>0</v>
      </c>
      <c r="G102" s="91">
        <v>24.95</v>
      </c>
      <c r="H102" s="92">
        <v>-75.87</v>
      </c>
    </row>
    <row r="103" spans="1:8" s="44" customFormat="1" x14ac:dyDescent="0.25">
      <c r="A103" s="88">
        <v>43340</v>
      </c>
      <c r="B103" s="89" t="s">
        <v>40</v>
      </c>
      <c r="C103" s="90" t="s">
        <v>38</v>
      </c>
      <c r="D103" s="90">
        <v>30460007</v>
      </c>
      <c r="E103" s="90" t="s">
        <v>21</v>
      </c>
      <c r="F103" s="91">
        <v>0</v>
      </c>
      <c r="G103" s="91">
        <v>24.95</v>
      </c>
      <c r="H103" s="92">
        <v>-50.92</v>
      </c>
    </row>
    <row r="104" spans="1:8" s="44" customFormat="1" x14ac:dyDescent="0.25">
      <c r="A104" s="88">
        <v>43340</v>
      </c>
      <c r="B104" s="89" t="s">
        <v>40</v>
      </c>
      <c r="C104" s="90" t="s">
        <v>38</v>
      </c>
      <c r="D104" s="90">
        <v>30460007</v>
      </c>
      <c r="E104" s="90" t="s">
        <v>21</v>
      </c>
      <c r="F104" s="91">
        <v>0</v>
      </c>
      <c r="G104" s="91">
        <v>24.95</v>
      </c>
      <c r="H104" s="92">
        <v>-25.97</v>
      </c>
    </row>
    <row r="105" spans="1:8" s="44" customFormat="1" x14ac:dyDescent="0.25">
      <c r="A105" s="88">
        <v>43340</v>
      </c>
      <c r="B105" s="89" t="s">
        <v>40</v>
      </c>
      <c r="C105" s="90" t="s">
        <v>38</v>
      </c>
      <c r="D105" s="90">
        <v>30460007</v>
      </c>
      <c r="E105" s="90" t="s">
        <v>21</v>
      </c>
      <c r="F105" s="91">
        <v>0</v>
      </c>
      <c r="G105" s="91">
        <v>25.97</v>
      </c>
      <c r="H105" s="92">
        <v>0</v>
      </c>
    </row>
    <row r="106" spans="1:8" s="44" customFormat="1" x14ac:dyDescent="0.25">
      <c r="A106" s="88">
        <v>43341</v>
      </c>
      <c r="B106" s="89" t="s">
        <v>37</v>
      </c>
      <c r="C106" s="90" t="s">
        <v>348</v>
      </c>
      <c r="D106" s="90">
        <v>30460007</v>
      </c>
      <c r="E106" s="90" t="s">
        <v>21</v>
      </c>
      <c r="F106" s="91">
        <v>2.2999999999999998</v>
      </c>
      <c r="G106" s="91">
        <v>0</v>
      </c>
      <c r="H106" s="92">
        <v>-2.2999999999999998</v>
      </c>
    </row>
    <row r="107" spans="1:8" s="44" customFormat="1" x14ac:dyDescent="0.25">
      <c r="A107" s="88">
        <v>43341</v>
      </c>
      <c r="B107" s="89" t="s">
        <v>40</v>
      </c>
      <c r="C107" s="90" t="s">
        <v>38</v>
      </c>
      <c r="D107" s="90">
        <v>30460007</v>
      </c>
      <c r="E107" s="90" t="s">
        <v>21</v>
      </c>
      <c r="F107" s="91">
        <v>0</v>
      </c>
      <c r="G107" s="91">
        <v>2.2999999999999998</v>
      </c>
      <c r="H107" s="92">
        <v>0</v>
      </c>
    </row>
    <row r="108" spans="1:8" s="44" customFormat="1" x14ac:dyDescent="0.25">
      <c r="A108" s="88">
        <v>43342</v>
      </c>
      <c r="B108" s="89" t="s">
        <v>37</v>
      </c>
      <c r="C108" s="90" t="s">
        <v>348</v>
      </c>
      <c r="D108" s="90">
        <v>30460007</v>
      </c>
      <c r="E108" s="90" t="s">
        <v>21</v>
      </c>
      <c r="F108" s="91">
        <v>2.2999999999999998</v>
      </c>
      <c r="G108" s="91">
        <v>0</v>
      </c>
      <c r="H108" s="92">
        <v>-2.2999999999999998</v>
      </c>
    </row>
    <row r="109" spans="1:8" s="44" customFormat="1" x14ac:dyDescent="0.25">
      <c r="A109" s="88">
        <v>43342</v>
      </c>
      <c r="B109" s="89" t="s">
        <v>40</v>
      </c>
      <c r="C109" s="90" t="s">
        <v>38</v>
      </c>
      <c r="D109" s="90">
        <v>30460007</v>
      </c>
      <c r="E109" s="90" t="s">
        <v>21</v>
      </c>
      <c r="F109" s="91">
        <v>0</v>
      </c>
      <c r="G109" s="91">
        <v>2.2999999999999998</v>
      </c>
      <c r="H109" s="92">
        <v>0</v>
      </c>
    </row>
    <row r="110" spans="1:8" s="44" customFormat="1" x14ac:dyDescent="0.25">
      <c r="A110" s="88">
        <v>43343</v>
      </c>
      <c r="B110" s="89" t="s">
        <v>37</v>
      </c>
      <c r="C110" s="90" t="s">
        <v>348</v>
      </c>
      <c r="D110" s="90">
        <v>30460007</v>
      </c>
      <c r="E110" s="90" t="s">
        <v>21</v>
      </c>
      <c r="F110" s="91">
        <v>2.2999999999999998</v>
      </c>
      <c r="G110" s="91">
        <v>0</v>
      </c>
      <c r="H110" s="92">
        <v>-2.2999999999999998</v>
      </c>
    </row>
    <row r="111" spans="1:8" s="44" customFormat="1" x14ac:dyDescent="0.25">
      <c r="A111" s="88">
        <v>43343</v>
      </c>
      <c r="B111" s="89" t="s">
        <v>40</v>
      </c>
      <c r="C111" s="90" t="s">
        <v>38</v>
      </c>
      <c r="D111" s="90">
        <v>30460007</v>
      </c>
      <c r="E111" s="90" t="s">
        <v>21</v>
      </c>
      <c r="F111" s="91">
        <v>0</v>
      </c>
      <c r="G111" s="91">
        <v>2.2999999999999998</v>
      </c>
      <c r="H111" s="92">
        <v>0</v>
      </c>
    </row>
    <row r="112" spans="1:8" s="44" customFormat="1" x14ac:dyDescent="0.25">
      <c r="A112" s="60">
        <v>43346</v>
      </c>
      <c r="B112" s="61" t="s">
        <v>37</v>
      </c>
      <c r="C112" s="62" t="s">
        <v>348</v>
      </c>
      <c r="D112" s="62">
        <v>30460007</v>
      </c>
      <c r="E112" s="62" t="s">
        <v>21</v>
      </c>
      <c r="F112" s="63">
        <v>2.2999999999999998</v>
      </c>
      <c r="G112" s="63">
        <v>0</v>
      </c>
      <c r="H112" s="64">
        <v>-2.2999999999999998</v>
      </c>
    </row>
    <row r="113" spans="1:8" s="44" customFormat="1" x14ac:dyDescent="0.25">
      <c r="A113" s="60">
        <v>43346</v>
      </c>
      <c r="B113" s="61" t="s">
        <v>36</v>
      </c>
      <c r="C113" s="62" t="s">
        <v>38</v>
      </c>
      <c r="D113" s="62">
        <v>30460007</v>
      </c>
      <c r="E113" s="62" t="s">
        <v>21</v>
      </c>
      <c r="F113" s="63">
        <v>0</v>
      </c>
      <c r="G113" s="63">
        <v>2.2999999999999998</v>
      </c>
      <c r="H113" s="64">
        <v>0</v>
      </c>
    </row>
    <row r="114" spans="1:8" s="44" customFormat="1" x14ac:dyDescent="0.25">
      <c r="A114" s="60">
        <v>43347</v>
      </c>
      <c r="B114" s="61" t="s">
        <v>37</v>
      </c>
      <c r="C114" s="62" t="s">
        <v>348</v>
      </c>
      <c r="D114" s="62">
        <v>30460007</v>
      </c>
      <c r="E114" s="62" t="s">
        <v>21</v>
      </c>
      <c r="F114" s="63">
        <v>28.27</v>
      </c>
      <c r="G114" s="63">
        <v>0</v>
      </c>
      <c r="H114" s="64">
        <v>-28.27</v>
      </c>
    </row>
    <row r="115" spans="1:8" s="44" customFormat="1" x14ac:dyDescent="0.25">
      <c r="A115" s="60">
        <v>43347</v>
      </c>
      <c r="B115" s="61" t="s">
        <v>36</v>
      </c>
      <c r="C115" s="62" t="s">
        <v>38</v>
      </c>
      <c r="D115" s="62">
        <v>30460007</v>
      </c>
      <c r="E115" s="62" t="s">
        <v>21</v>
      </c>
      <c r="F115" s="63">
        <v>0</v>
      </c>
      <c r="G115" s="63">
        <v>2.2999999999999998</v>
      </c>
      <c r="H115" s="64">
        <v>-25.97</v>
      </c>
    </row>
    <row r="116" spans="1:8" s="44" customFormat="1" x14ac:dyDescent="0.25">
      <c r="A116" s="60">
        <v>43347</v>
      </c>
      <c r="B116" s="61" t="s">
        <v>36</v>
      </c>
      <c r="C116" s="62" t="s">
        <v>38</v>
      </c>
      <c r="D116" s="62">
        <v>30460007</v>
      </c>
      <c r="E116" s="62" t="s">
        <v>21</v>
      </c>
      <c r="F116" s="63">
        <v>0</v>
      </c>
      <c r="G116" s="63">
        <v>25.97</v>
      </c>
      <c r="H116" s="64">
        <v>0</v>
      </c>
    </row>
    <row r="117" spans="1:8" s="44" customFormat="1" x14ac:dyDescent="0.25">
      <c r="A117" s="60">
        <v>43348</v>
      </c>
      <c r="B117" s="61" t="s">
        <v>37</v>
      </c>
      <c r="C117" s="62" t="s">
        <v>348</v>
      </c>
      <c r="D117" s="62">
        <v>30460007</v>
      </c>
      <c r="E117" s="62" t="s">
        <v>21</v>
      </c>
      <c r="F117" s="63">
        <v>2.2999999999999998</v>
      </c>
      <c r="G117" s="63">
        <v>0</v>
      </c>
      <c r="H117" s="64">
        <v>-2.2999999999999998</v>
      </c>
    </row>
    <row r="118" spans="1:8" s="44" customFormat="1" x14ac:dyDescent="0.25">
      <c r="A118" s="60">
        <v>43348</v>
      </c>
      <c r="B118" s="61" t="s">
        <v>36</v>
      </c>
      <c r="C118" s="62" t="s">
        <v>38</v>
      </c>
      <c r="D118" s="62">
        <v>30460007</v>
      </c>
      <c r="E118" s="62" t="s">
        <v>21</v>
      </c>
      <c r="F118" s="63">
        <v>0</v>
      </c>
      <c r="G118" s="63">
        <v>2.2999999999999998</v>
      </c>
      <c r="H118" s="64">
        <v>0</v>
      </c>
    </row>
    <row r="119" spans="1:8" s="44" customFormat="1" x14ac:dyDescent="0.25">
      <c r="A119" s="60">
        <v>43349</v>
      </c>
      <c r="B119" s="61" t="s">
        <v>37</v>
      </c>
      <c r="C119" s="62" t="s">
        <v>348</v>
      </c>
      <c r="D119" s="62">
        <v>30460007</v>
      </c>
      <c r="E119" s="62" t="s">
        <v>21</v>
      </c>
      <c r="F119" s="63">
        <v>2.2999999999999998</v>
      </c>
      <c r="G119" s="63">
        <v>0</v>
      </c>
      <c r="H119" s="64">
        <v>-2.2999999999999998</v>
      </c>
    </row>
    <row r="120" spans="1:8" s="44" customFormat="1" x14ac:dyDescent="0.25">
      <c r="A120" s="60">
        <v>43349</v>
      </c>
      <c r="B120" s="61" t="s">
        <v>36</v>
      </c>
      <c r="C120" s="62" t="s">
        <v>38</v>
      </c>
      <c r="D120" s="62">
        <v>30460007</v>
      </c>
      <c r="E120" s="62" t="s">
        <v>21</v>
      </c>
      <c r="F120" s="63">
        <v>0</v>
      </c>
      <c r="G120" s="63">
        <v>2.2999999999999998</v>
      </c>
      <c r="H120" s="64">
        <v>0</v>
      </c>
    </row>
    <row r="121" spans="1:8" s="44" customFormat="1" x14ac:dyDescent="0.25">
      <c r="A121" s="60">
        <v>43353</v>
      </c>
      <c r="B121" s="61" t="s">
        <v>37</v>
      </c>
      <c r="C121" s="62" t="s">
        <v>348</v>
      </c>
      <c r="D121" s="62">
        <v>30460007</v>
      </c>
      <c r="E121" s="62" t="s">
        <v>21</v>
      </c>
      <c r="F121" s="63">
        <v>2.2999999999999998</v>
      </c>
      <c r="G121" s="63">
        <v>0</v>
      </c>
      <c r="H121" s="64">
        <v>-2.2999999999999998</v>
      </c>
    </row>
    <row r="122" spans="1:8" s="44" customFormat="1" x14ac:dyDescent="0.25">
      <c r="A122" s="60">
        <v>43353</v>
      </c>
      <c r="B122" s="61" t="s">
        <v>36</v>
      </c>
      <c r="C122" s="62" t="s">
        <v>38</v>
      </c>
      <c r="D122" s="62">
        <v>30460007</v>
      </c>
      <c r="E122" s="62" t="s">
        <v>21</v>
      </c>
      <c r="F122" s="63">
        <v>0</v>
      </c>
      <c r="G122" s="63">
        <v>2.2999999999999998</v>
      </c>
      <c r="H122" s="64">
        <v>0</v>
      </c>
    </row>
    <row r="123" spans="1:8" s="44" customFormat="1" x14ac:dyDescent="0.25">
      <c r="A123" s="60">
        <v>43354</v>
      </c>
      <c r="B123" s="61" t="s">
        <v>350</v>
      </c>
      <c r="C123" s="62" t="s">
        <v>53</v>
      </c>
      <c r="D123" s="62">
        <v>30460007</v>
      </c>
      <c r="E123" s="62" t="s">
        <v>21</v>
      </c>
      <c r="F123" s="63">
        <v>0</v>
      </c>
      <c r="G123" s="63">
        <v>294.93</v>
      </c>
      <c r="H123" s="64">
        <v>294.93</v>
      </c>
    </row>
    <row r="124" spans="1:8" s="44" customFormat="1" x14ac:dyDescent="0.25">
      <c r="A124" s="60">
        <v>43354</v>
      </c>
      <c r="B124" s="61" t="s">
        <v>351</v>
      </c>
      <c r="C124" s="62" t="s">
        <v>35</v>
      </c>
      <c r="D124" s="62">
        <v>30460007</v>
      </c>
      <c r="E124" s="62" t="s">
        <v>21</v>
      </c>
      <c r="F124" s="63">
        <v>0</v>
      </c>
      <c r="G124" s="63">
        <v>983.1</v>
      </c>
      <c r="H124" s="64">
        <v>1278.03</v>
      </c>
    </row>
    <row r="125" spans="1:8" s="44" customFormat="1" x14ac:dyDescent="0.25">
      <c r="A125" s="60">
        <v>43354</v>
      </c>
      <c r="B125" s="61" t="s">
        <v>37</v>
      </c>
      <c r="C125" s="62" t="s">
        <v>348</v>
      </c>
      <c r="D125" s="62">
        <v>30460007</v>
      </c>
      <c r="E125" s="62" t="s">
        <v>21</v>
      </c>
      <c r="F125" s="63">
        <v>1280.75</v>
      </c>
      <c r="G125" s="63">
        <v>0</v>
      </c>
      <c r="H125" s="64">
        <v>-2.72</v>
      </c>
    </row>
    <row r="126" spans="1:8" s="44" customFormat="1" x14ac:dyDescent="0.25">
      <c r="A126" s="60">
        <v>43354</v>
      </c>
      <c r="B126" s="61" t="s">
        <v>36</v>
      </c>
      <c r="C126" s="62" t="s">
        <v>38</v>
      </c>
      <c r="D126" s="62">
        <v>30460007</v>
      </c>
      <c r="E126" s="62" t="s">
        <v>21</v>
      </c>
      <c r="F126" s="63">
        <v>0</v>
      </c>
      <c r="G126" s="63">
        <v>0.21</v>
      </c>
      <c r="H126" s="64">
        <v>-2.5099999999999998</v>
      </c>
    </row>
    <row r="127" spans="1:8" s="44" customFormat="1" x14ac:dyDescent="0.25">
      <c r="A127" s="60">
        <v>43354</v>
      </c>
      <c r="B127" s="61" t="s">
        <v>36</v>
      </c>
      <c r="C127" s="62" t="s">
        <v>38</v>
      </c>
      <c r="D127" s="62">
        <v>30460007</v>
      </c>
      <c r="E127" s="62" t="s">
        <v>21</v>
      </c>
      <c r="F127" s="63">
        <v>0</v>
      </c>
      <c r="G127" s="63">
        <v>0.21</v>
      </c>
      <c r="H127" s="64">
        <v>-2.2999999999999998</v>
      </c>
    </row>
    <row r="128" spans="1:8" s="44" customFormat="1" x14ac:dyDescent="0.25">
      <c r="A128" s="60">
        <v>43354</v>
      </c>
      <c r="B128" s="61" t="s">
        <v>36</v>
      </c>
      <c r="C128" s="62" t="s">
        <v>38</v>
      </c>
      <c r="D128" s="62">
        <v>30460007</v>
      </c>
      <c r="E128" s="62" t="s">
        <v>21</v>
      </c>
      <c r="F128" s="63">
        <v>0</v>
      </c>
      <c r="G128" s="63">
        <v>2.2999999999999998</v>
      </c>
      <c r="H128" s="64">
        <v>0</v>
      </c>
    </row>
    <row r="129" spans="1:8" s="44" customFormat="1" x14ac:dyDescent="0.25">
      <c r="A129" s="60">
        <v>43355</v>
      </c>
      <c r="B129" s="61" t="s">
        <v>34</v>
      </c>
      <c r="C129" s="62" t="s">
        <v>348</v>
      </c>
      <c r="D129" s="62">
        <v>30460007</v>
      </c>
      <c r="E129" s="62" t="s">
        <v>21</v>
      </c>
      <c r="F129" s="63">
        <v>0</v>
      </c>
      <c r="G129" s="63">
        <v>281.45999999999998</v>
      </c>
      <c r="H129" s="64">
        <v>281.45999999999998</v>
      </c>
    </row>
    <row r="130" spans="1:8" s="44" customFormat="1" x14ac:dyDescent="0.25">
      <c r="A130" s="60">
        <v>43355</v>
      </c>
      <c r="B130" s="61" t="s">
        <v>352</v>
      </c>
      <c r="C130" s="62" t="s">
        <v>35</v>
      </c>
      <c r="D130" s="62">
        <v>10000001</v>
      </c>
      <c r="E130" s="62" t="s">
        <v>21</v>
      </c>
      <c r="F130" s="63">
        <v>283.76</v>
      </c>
      <c r="G130" s="63">
        <v>0</v>
      </c>
      <c r="H130" s="64">
        <v>-2.2999999999999998</v>
      </c>
    </row>
    <row r="131" spans="1:8" s="44" customFormat="1" x14ac:dyDescent="0.25">
      <c r="A131" s="60">
        <v>43355</v>
      </c>
      <c r="B131" s="61" t="s">
        <v>36</v>
      </c>
      <c r="C131" s="62" t="s">
        <v>38</v>
      </c>
      <c r="D131" s="62">
        <v>30460007</v>
      </c>
      <c r="E131" s="62" t="s">
        <v>21</v>
      </c>
      <c r="F131" s="63">
        <v>0</v>
      </c>
      <c r="G131" s="63">
        <v>2.2999999999999998</v>
      </c>
      <c r="H131" s="64">
        <v>0</v>
      </c>
    </row>
    <row r="132" spans="1:8" x14ac:dyDescent="0.25">
      <c r="A132" s="60">
        <v>43356</v>
      </c>
      <c r="B132" s="61" t="s">
        <v>37</v>
      </c>
      <c r="C132" s="62" t="s">
        <v>348</v>
      </c>
      <c r="D132" s="62">
        <v>30460007</v>
      </c>
      <c r="E132" s="62" t="s">
        <v>21</v>
      </c>
      <c r="F132" s="63">
        <v>2.2999999999999998</v>
      </c>
      <c r="G132" s="63">
        <v>0</v>
      </c>
      <c r="H132" s="64">
        <v>-2.2999999999999998</v>
      </c>
    </row>
    <row r="133" spans="1:8" x14ac:dyDescent="0.25">
      <c r="A133" s="60">
        <v>43356</v>
      </c>
      <c r="B133" s="61" t="s">
        <v>36</v>
      </c>
      <c r="C133" s="62" t="s">
        <v>38</v>
      </c>
      <c r="D133" s="62">
        <v>30460007</v>
      </c>
      <c r="E133" s="62" t="s">
        <v>21</v>
      </c>
      <c r="F133" s="63">
        <v>0</v>
      </c>
      <c r="G133" s="63">
        <v>2.2999999999999998</v>
      </c>
      <c r="H133" s="64">
        <v>0</v>
      </c>
    </row>
    <row r="134" spans="1:8" x14ac:dyDescent="0.25">
      <c r="A134" s="60">
        <v>43357</v>
      </c>
      <c r="B134" s="61" t="s">
        <v>37</v>
      </c>
      <c r="C134" s="62" t="s">
        <v>348</v>
      </c>
      <c r="D134" s="62">
        <v>30460007</v>
      </c>
      <c r="E134" s="62" t="s">
        <v>21</v>
      </c>
      <c r="F134" s="63">
        <v>2.2999999999999998</v>
      </c>
      <c r="G134" s="63">
        <v>0</v>
      </c>
      <c r="H134" s="64">
        <v>-2.2999999999999998</v>
      </c>
    </row>
    <row r="135" spans="1:8" x14ac:dyDescent="0.25">
      <c r="A135" s="60">
        <v>43357</v>
      </c>
      <c r="B135" s="61" t="s">
        <v>36</v>
      </c>
      <c r="C135" s="62" t="s">
        <v>38</v>
      </c>
      <c r="D135" s="62">
        <v>30460007</v>
      </c>
      <c r="E135" s="62" t="s">
        <v>21</v>
      </c>
      <c r="F135" s="63">
        <v>0</v>
      </c>
      <c r="G135" s="63">
        <v>2.2999999999999998</v>
      </c>
      <c r="H135" s="64">
        <v>0</v>
      </c>
    </row>
    <row r="136" spans="1:8" x14ac:dyDescent="0.25">
      <c r="A136" s="60">
        <v>43360</v>
      </c>
      <c r="B136" s="61" t="s">
        <v>37</v>
      </c>
      <c r="C136" s="62" t="s">
        <v>348</v>
      </c>
      <c r="D136" s="62">
        <v>30460007</v>
      </c>
      <c r="E136" s="62" t="s">
        <v>21</v>
      </c>
      <c r="F136" s="63">
        <v>2.2999999999999998</v>
      </c>
      <c r="G136" s="63">
        <v>0</v>
      </c>
      <c r="H136" s="64">
        <v>-2.2999999999999998</v>
      </c>
    </row>
    <row r="137" spans="1:8" x14ac:dyDescent="0.25">
      <c r="A137" s="60">
        <v>43360</v>
      </c>
      <c r="B137" s="61" t="s">
        <v>36</v>
      </c>
      <c r="C137" s="62" t="s">
        <v>38</v>
      </c>
      <c r="D137" s="62">
        <v>30460007</v>
      </c>
      <c r="E137" s="62" t="s">
        <v>21</v>
      </c>
      <c r="F137" s="63">
        <v>0</v>
      </c>
      <c r="G137" s="63">
        <v>2.2999999999999998</v>
      </c>
      <c r="H137" s="64">
        <v>0</v>
      </c>
    </row>
    <row r="138" spans="1:8" x14ac:dyDescent="0.25">
      <c r="A138" s="60">
        <v>43361</v>
      </c>
      <c r="B138" s="61" t="s">
        <v>353</v>
      </c>
      <c r="C138" s="62" t="s">
        <v>28</v>
      </c>
      <c r="D138" s="62">
        <v>30460007</v>
      </c>
      <c r="E138" s="62" t="s">
        <v>21</v>
      </c>
      <c r="F138" s="63">
        <v>0</v>
      </c>
      <c r="G138" s="63">
        <v>8352</v>
      </c>
      <c r="H138" s="64">
        <v>8352</v>
      </c>
    </row>
    <row r="139" spans="1:8" x14ac:dyDescent="0.25">
      <c r="A139" s="60">
        <v>43361</v>
      </c>
      <c r="B139" s="61" t="s">
        <v>37</v>
      </c>
      <c r="C139" s="62" t="s">
        <v>348</v>
      </c>
      <c r="D139" s="62">
        <v>30460007</v>
      </c>
      <c r="E139" s="62" t="s">
        <v>21</v>
      </c>
      <c r="F139" s="63">
        <v>8358.06</v>
      </c>
      <c r="G139" s="63">
        <v>0</v>
      </c>
      <c r="H139" s="64">
        <v>-6.06</v>
      </c>
    </row>
    <row r="140" spans="1:8" x14ac:dyDescent="0.25">
      <c r="A140" s="60">
        <v>43361</v>
      </c>
      <c r="B140" s="61" t="s">
        <v>36</v>
      </c>
      <c r="C140" s="62" t="s">
        <v>38</v>
      </c>
      <c r="D140" s="62">
        <v>30460007</v>
      </c>
      <c r="E140" s="62" t="s">
        <v>21</v>
      </c>
      <c r="F140" s="63">
        <v>0</v>
      </c>
      <c r="G140" s="63">
        <v>2.2999999999999998</v>
      </c>
      <c r="H140" s="64">
        <v>-3.76</v>
      </c>
    </row>
    <row r="141" spans="1:8" x14ac:dyDescent="0.25">
      <c r="A141" s="60">
        <v>43361</v>
      </c>
      <c r="B141" s="61" t="s">
        <v>36</v>
      </c>
      <c r="C141" s="62" t="s">
        <v>38</v>
      </c>
      <c r="D141" s="62">
        <v>30460007</v>
      </c>
      <c r="E141" s="62" t="s">
        <v>21</v>
      </c>
      <c r="F141" s="63">
        <v>0</v>
      </c>
      <c r="G141" s="63">
        <v>3.76</v>
      </c>
      <c r="H141" s="64">
        <v>0</v>
      </c>
    </row>
    <row r="142" spans="1:8" x14ac:dyDescent="0.25">
      <c r="A142" s="60">
        <v>43362</v>
      </c>
      <c r="B142" s="61" t="s">
        <v>37</v>
      </c>
      <c r="C142" s="62" t="s">
        <v>348</v>
      </c>
      <c r="D142" s="62">
        <v>30460007</v>
      </c>
      <c r="E142" s="62" t="s">
        <v>21</v>
      </c>
      <c r="F142" s="63">
        <v>2.2999999999999998</v>
      </c>
      <c r="G142" s="63">
        <v>0</v>
      </c>
      <c r="H142" s="64">
        <v>-2.2999999999999998</v>
      </c>
    </row>
    <row r="143" spans="1:8" x14ac:dyDescent="0.25">
      <c r="A143" s="60">
        <v>43362</v>
      </c>
      <c r="B143" s="61" t="s">
        <v>36</v>
      </c>
      <c r="C143" s="62" t="s">
        <v>38</v>
      </c>
      <c r="D143" s="62">
        <v>30460007</v>
      </c>
      <c r="E143" s="62" t="s">
        <v>21</v>
      </c>
      <c r="F143" s="63">
        <v>0</v>
      </c>
      <c r="G143" s="63">
        <v>2.2999999999999998</v>
      </c>
      <c r="H143" s="64">
        <v>0</v>
      </c>
    </row>
    <row r="144" spans="1:8" x14ac:dyDescent="0.25">
      <c r="A144" s="60">
        <v>43363</v>
      </c>
      <c r="B144" s="61" t="s">
        <v>37</v>
      </c>
      <c r="C144" s="62" t="s">
        <v>348</v>
      </c>
      <c r="D144" s="62">
        <v>30460007</v>
      </c>
      <c r="E144" s="62" t="s">
        <v>21</v>
      </c>
      <c r="F144" s="63">
        <v>2.2999999999999998</v>
      </c>
      <c r="G144" s="63">
        <v>0</v>
      </c>
      <c r="H144" s="64">
        <v>-2.2999999999999998</v>
      </c>
    </row>
    <row r="145" spans="1:8" x14ac:dyDescent="0.25">
      <c r="A145" s="60">
        <v>43363</v>
      </c>
      <c r="B145" s="61" t="s">
        <v>36</v>
      </c>
      <c r="C145" s="62" t="s">
        <v>38</v>
      </c>
      <c r="D145" s="62">
        <v>30460007</v>
      </c>
      <c r="E145" s="62" t="s">
        <v>21</v>
      </c>
      <c r="F145" s="63">
        <v>0</v>
      </c>
      <c r="G145" s="63">
        <v>2.2999999999999998</v>
      </c>
      <c r="H145" s="64">
        <v>0</v>
      </c>
    </row>
    <row r="146" spans="1:8" x14ac:dyDescent="0.25">
      <c r="A146" s="60">
        <v>43364</v>
      </c>
      <c r="B146" s="61" t="s">
        <v>37</v>
      </c>
      <c r="C146" s="62" t="s">
        <v>348</v>
      </c>
      <c r="D146" s="62">
        <v>30460007</v>
      </c>
      <c r="E146" s="62" t="s">
        <v>21</v>
      </c>
      <c r="F146" s="63">
        <v>2.2999999999999998</v>
      </c>
      <c r="G146" s="63">
        <v>0</v>
      </c>
      <c r="H146" s="64">
        <v>-2.2999999999999998</v>
      </c>
    </row>
    <row r="147" spans="1:8" x14ac:dyDescent="0.25">
      <c r="A147" s="60">
        <v>43364</v>
      </c>
      <c r="B147" s="61" t="s">
        <v>36</v>
      </c>
      <c r="C147" s="62" t="s">
        <v>38</v>
      </c>
      <c r="D147" s="62">
        <v>30460007</v>
      </c>
      <c r="E147" s="62" t="s">
        <v>21</v>
      </c>
      <c r="F147" s="63">
        <v>0</v>
      </c>
      <c r="G147" s="63">
        <v>2.2999999999999998</v>
      </c>
      <c r="H147" s="64">
        <v>0</v>
      </c>
    </row>
    <row r="148" spans="1:8" x14ac:dyDescent="0.25">
      <c r="A148" s="60">
        <v>43367</v>
      </c>
      <c r="B148" s="61" t="s">
        <v>37</v>
      </c>
      <c r="C148" s="62" t="s">
        <v>348</v>
      </c>
      <c r="D148" s="62">
        <v>30460007</v>
      </c>
      <c r="E148" s="62" t="s">
        <v>21</v>
      </c>
      <c r="F148" s="63">
        <v>2.2999999999999998</v>
      </c>
      <c r="G148" s="63">
        <v>0</v>
      </c>
      <c r="H148" s="64">
        <v>-2.2999999999999998</v>
      </c>
    </row>
    <row r="149" spans="1:8" x14ac:dyDescent="0.25">
      <c r="A149" s="60">
        <v>43367</v>
      </c>
      <c r="B149" s="61" t="s">
        <v>36</v>
      </c>
      <c r="C149" s="62" t="s">
        <v>38</v>
      </c>
      <c r="D149" s="62">
        <v>30460007</v>
      </c>
      <c r="E149" s="62" t="s">
        <v>21</v>
      </c>
      <c r="F149" s="63">
        <v>0</v>
      </c>
      <c r="G149" s="63">
        <v>2.2999999999999998</v>
      </c>
      <c r="H149" s="64">
        <v>0</v>
      </c>
    </row>
    <row r="150" spans="1:8" x14ac:dyDescent="0.25">
      <c r="A150" s="60">
        <v>43368</v>
      </c>
      <c r="B150" s="61" t="s">
        <v>37</v>
      </c>
      <c r="C150" s="62" t="s">
        <v>348</v>
      </c>
      <c r="D150" s="62">
        <v>30460007</v>
      </c>
      <c r="E150" s="62" t="s">
        <v>21</v>
      </c>
      <c r="F150" s="63">
        <v>2.2999999999999998</v>
      </c>
      <c r="G150" s="63">
        <v>0</v>
      </c>
      <c r="H150" s="64">
        <v>-2.2999999999999998</v>
      </c>
    </row>
    <row r="151" spans="1:8" x14ac:dyDescent="0.25">
      <c r="A151" s="60">
        <v>43368</v>
      </c>
      <c r="B151" s="61" t="s">
        <v>40</v>
      </c>
      <c r="C151" s="62" t="s">
        <v>38</v>
      </c>
      <c r="D151" s="62">
        <v>30460007</v>
      </c>
      <c r="E151" s="62" t="s">
        <v>21</v>
      </c>
      <c r="F151" s="63">
        <v>0</v>
      </c>
      <c r="G151" s="63">
        <v>2.2999999999999998</v>
      </c>
      <c r="H151" s="64">
        <v>0</v>
      </c>
    </row>
    <row r="152" spans="1:8" x14ac:dyDescent="0.25">
      <c r="A152" s="60">
        <v>43369</v>
      </c>
      <c r="B152" s="61" t="s">
        <v>37</v>
      </c>
      <c r="C152" s="62" t="s">
        <v>348</v>
      </c>
      <c r="D152" s="62">
        <v>30460007</v>
      </c>
      <c r="E152" s="62" t="s">
        <v>21</v>
      </c>
      <c r="F152" s="63">
        <v>2.2999999999999998</v>
      </c>
      <c r="G152" s="63">
        <v>0</v>
      </c>
      <c r="H152" s="64">
        <v>-2.2999999999999998</v>
      </c>
    </row>
    <row r="153" spans="1:8" x14ac:dyDescent="0.25">
      <c r="A153" s="60">
        <v>43369</v>
      </c>
      <c r="B153" s="61" t="s">
        <v>36</v>
      </c>
      <c r="C153" s="62" t="s">
        <v>38</v>
      </c>
      <c r="D153" s="62">
        <v>30460007</v>
      </c>
      <c r="E153" s="62" t="s">
        <v>21</v>
      </c>
      <c r="F153" s="63">
        <v>0</v>
      </c>
      <c r="G153" s="63">
        <v>2.2999999999999998</v>
      </c>
      <c r="H153" s="64">
        <v>0</v>
      </c>
    </row>
    <row r="154" spans="1:8" x14ac:dyDescent="0.25">
      <c r="A154" s="60">
        <v>43370</v>
      </c>
      <c r="B154" s="61" t="s">
        <v>34</v>
      </c>
      <c r="C154" s="62" t="s">
        <v>348</v>
      </c>
      <c r="D154" s="62">
        <v>30460007</v>
      </c>
      <c r="E154" s="62" t="s">
        <v>21</v>
      </c>
      <c r="F154" s="63">
        <v>0</v>
      </c>
      <c r="G154" s="63">
        <v>9828.7000000000007</v>
      </c>
      <c r="H154" s="64">
        <v>9828.7000000000007</v>
      </c>
    </row>
    <row r="155" spans="1:8" x14ac:dyDescent="0.25">
      <c r="A155" s="60">
        <v>43370</v>
      </c>
      <c r="B155" s="61" t="s">
        <v>354</v>
      </c>
      <c r="C155" s="62" t="s">
        <v>33</v>
      </c>
      <c r="D155" s="62">
        <v>30460007</v>
      </c>
      <c r="E155" s="62" t="s">
        <v>21</v>
      </c>
      <c r="F155" s="63">
        <v>9831</v>
      </c>
      <c r="G155" s="63">
        <v>0</v>
      </c>
      <c r="H155" s="64">
        <v>-2.2999999999999998</v>
      </c>
    </row>
    <row r="156" spans="1:8" x14ac:dyDescent="0.25">
      <c r="A156" s="60">
        <v>43370</v>
      </c>
      <c r="B156" s="61" t="s">
        <v>36</v>
      </c>
      <c r="C156" s="62" t="s">
        <v>38</v>
      </c>
      <c r="D156" s="62">
        <v>30460007</v>
      </c>
      <c r="E156" s="62" t="s">
        <v>21</v>
      </c>
      <c r="F156" s="63">
        <v>0</v>
      </c>
      <c r="G156" s="63">
        <v>2.2999999999999998</v>
      </c>
      <c r="H156" s="64">
        <v>0</v>
      </c>
    </row>
    <row r="157" spans="1:8" x14ac:dyDescent="0.25">
      <c r="A157" s="60">
        <v>43371</v>
      </c>
      <c r="B157" s="61" t="s">
        <v>37</v>
      </c>
      <c r="C157" s="62" t="s">
        <v>348</v>
      </c>
      <c r="D157" s="62">
        <v>30460007</v>
      </c>
      <c r="E157" s="62" t="s">
        <v>21</v>
      </c>
      <c r="F157" s="63">
        <v>2.2999999999999998</v>
      </c>
      <c r="G157" s="63">
        <v>0</v>
      </c>
      <c r="H157" s="64">
        <v>-2.2999999999999998</v>
      </c>
    </row>
    <row r="158" spans="1:8" x14ac:dyDescent="0.25">
      <c r="A158" s="60">
        <v>43371</v>
      </c>
      <c r="B158" s="61" t="s">
        <v>36</v>
      </c>
      <c r="C158" s="62" t="s">
        <v>38</v>
      </c>
      <c r="D158" s="62">
        <v>30460007</v>
      </c>
      <c r="E158" s="62" t="s">
        <v>21</v>
      </c>
      <c r="F158" s="63">
        <v>0</v>
      </c>
      <c r="G158" s="63">
        <v>2.2999999999999998</v>
      </c>
      <c r="H158" s="64">
        <v>0</v>
      </c>
    </row>
    <row r="159" spans="1:8" x14ac:dyDescent="0.25">
      <c r="A159" s="104">
        <v>43374</v>
      </c>
      <c r="B159" s="105" t="s">
        <v>39</v>
      </c>
      <c r="C159" s="106" t="s">
        <v>348</v>
      </c>
      <c r="D159" s="106">
        <v>30460007</v>
      </c>
      <c r="E159" s="106" t="s">
        <v>21</v>
      </c>
      <c r="F159" s="107">
        <v>2.2999999999999998</v>
      </c>
      <c r="G159" s="107">
        <v>0</v>
      </c>
      <c r="H159" s="108">
        <v>-2.2999999999999998</v>
      </c>
    </row>
    <row r="160" spans="1:8" x14ac:dyDescent="0.25">
      <c r="A160" s="104">
        <v>43374</v>
      </c>
      <c r="B160" s="105" t="s">
        <v>40</v>
      </c>
      <c r="C160" s="106" t="s">
        <v>38</v>
      </c>
      <c r="D160" s="106">
        <v>30460007</v>
      </c>
      <c r="E160" s="106" t="s">
        <v>21</v>
      </c>
      <c r="F160" s="107">
        <v>0</v>
      </c>
      <c r="G160" s="107">
        <v>2.2999999999999998</v>
      </c>
      <c r="H160" s="108">
        <v>0</v>
      </c>
    </row>
    <row r="161" spans="1:8" x14ac:dyDescent="0.25">
      <c r="A161" s="104">
        <v>43375</v>
      </c>
      <c r="B161" s="105" t="s">
        <v>39</v>
      </c>
      <c r="C161" s="106" t="s">
        <v>348</v>
      </c>
      <c r="D161" s="106">
        <v>30460007</v>
      </c>
      <c r="E161" s="106" t="s">
        <v>21</v>
      </c>
      <c r="F161" s="107">
        <v>28.27</v>
      </c>
      <c r="G161" s="107">
        <v>0</v>
      </c>
      <c r="H161" s="108">
        <v>-28.27</v>
      </c>
    </row>
    <row r="162" spans="1:8" x14ac:dyDescent="0.25">
      <c r="A162" s="104">
        <v>43375</v>
      </c>
      <c r="B162" s="105" t="s">
        <v>40</v>
      </c>
      <c r="C162" s="106" t="s">
        <v>38</v>
      </c>
      <c r="D162" s="106">
        <v>30460007</v>
      </c>
      <c r="E162" s="106" t="s">
        <v>21</v>
      </c>
      <c r="F162" s="107">
        <v>0</v>
      </c>
      <c r="G162" s="107">
        <v>2.2999999999999998</v>
      </c>
      <c r="H162" s="108">
        <v>-25.97</v>
      </c>
    </row>
    <row r="163" spans="1:8" x14ac:dyDescent="0.25">
      <c r="A163" s="104">
        <v>43375</v>
      </c>
      <c r="B163" s="105" t="s">
        <v>40</v>
      </c>
      <c r="C163" s="106" t="s">
        <v>38</v>
      </c>
      <c r="D163" s="106">
        <v>30460007</v>
      </c>
      <c r="E163" s="106" t="s">
        <v>21</v>
      </c>
      <c r="F163" s="107">
        <v>0</v>
      </c>
      <c r="G163" s="107">
        <v>25.97</v>
      </c>
      <c r="H163" s="108">
        <v>0</v>
      </c>
    </row>
    <row r="164" spans="1:8" x14ac:dyDescent="0.25">
      <c r="A164" s="104">
        <v>43376</v>
      </c>
      <c r="B164" s="105" t="s">
        <v>39</v>
      </c>
      <c r="C164" s="106" t="s">
        <v>348</v>
      </c>
      <c r="D164" s="106">
        <v>30460007</v>
      </c>
      <c r="E164" s="106" t="s">
        <v>21</v>
      </c>
      <c r="F164" s="107">
        <v>2.2999999999999998</v>
      </c>
      <c r="G164" s="107">
        <v>0</v>
      </c>
      <c r="H164" s="108">
        <v>-2.2999999999999998</v>
      </c>
    </row>
    <row r="165" spans="1:8" x14ac:dyDescent="0.25">
      <c r="A165" s="104">
        <v>43376</v>
      </c>
      <c r="B165" s="105" t="s">
        <v>40</v>
      </c>
      <c r="C165" s="106" t="s">
        <v>38</v>
      </c>
      <c r="D165" s="106">
        <v>30460007</v>
      </c>
      <c r="E165" s="106" t="s">
        <v>21</v>
      </c>
      <c r="F165" s="107">
        <v>0</v>
      </c>
      <c r="G165" s="107">
        <v>2.2999999999999998</v>
      </c>
      <c r="H165" s="108">
        <v>0</v>
      </c>
    </row>
    <row r="166" spans="1:8" x14ac:dyDescent="0.25">
      <c r="A166" s="104">
        <v>43377</v>
      </c>
      <c r="B166" s="105" t="s">
        <v>39</v>
      </c>
      <c r="C166" s="106" t="s">
        <v>348</v>
      </c>
      <c r="D166" s="106">
        <v>30460007</v>
      </c>
      <c r="E166" s="106" t="s">
        <v>21</v>
      </c>
      <c r="F166" s="107">
        <v>1280.75</v>
      </c>
      <c r="G166" s="107">
        <v>0</v>
      </c>
      <c r="H166" s="108">
        <v>-1280.75</v>
      </c>
    </row>
    <row r="167" spans="1:8" x14ac:dyDescent="0.25">
      <c r="A167" s="104">
        <v>43377</v>
      </c>
      <c r="B167" s="105" t="s">
        <v>355</v>
      </c>
      <c r="C167" s="106" t="s">
        <v>53</v>
      </c>
      <c r="D167" s="106">
        <v>30460007</v>
      </c>
      <c r="E167" s="106" t="s">
        <v>21</v>
      </c>
      <c r="F167" s="107">
        <v>0</v>
      </c>
      <c r="G167" s="107">
        <v>294.93</v>
      </c>
      <c r="H167" s="108">
        <v>-985.82</v>
      </c>
    </row>
    <row r="168" spans="1:8" x14ac:dyDescent="0.25">
      <c r="A168" s="104">
        <v>43377</v>
      </c>
      <c r="B168" s="105" t="s">
        <v>356</v>
      </c>
      <c r="C168" s="106" t="s">
        <v>35</v>
      </c>
      <c r="D168" s="106">
        <v>30460007</v>
      </c>
      <c r="E168" s="106" t="s">
        <v>21</v>
      </c>
      <c r="F168" s="107">
        <v>0</v>
      </c>
      <c r="G168" s="107">
        <v>983.1</v>
      </c>
      <c r="H168" s="108">
        <v>-2.72</v>
      </c>
    </row>
    <row r="169" spans="1:8" x14ac:dyDescent="0.25">
      <c r="A169" s="104">
        <v>43377</v>
      </c>
      <c r="B169" s="105" t="s">
        <v>40</v>
      </c>
      <c r="C169" s="106" t="s">
        <v>38</v>
      </c>
      <c r="D169" s="106">
        <v>30460007</v>
      </c>
      <c r="E169" s="106" t="s">
        <v>21</v>
      </c>
      <c r="F169" s="107">
        <v>0</v>
      </c>
      <c r="G169" s="107">
        <v>0.21</v>
      </c>
      <c r="H169" s="108">
        <v>-2.5099999999999998</v>
      </c>
    </row>
    <row r="170" spans="1:8" x14ac:dyDescent="0.25">
      <c r="A170" s="104">
        <v>43377</v>
      </c>
      <c r="B170" s="105" t="s">
        <v>40</v>
      </c>
      <c r="C170" s="106" t="s">
        <v>38</v>
      </c>
      <c r="D170" s="106">
        <v>30460007</v>
      </c>
      <c r="E170" s="106" t="s">
        <v>21</v>
      </c>
      <c r="F170" s="107">
        <v>0</v>
      </c>
      <c r="G170" s="107">
        <v>0.21</v>
      </c>
      <c r="H170" s="108">
        <v>-2.2999999999999998</v>
      </c>
    </row>
    <row r="171" spans="1:8" x14ac:dyDescent="0.25">
      <c r="A171" s="104">
        <v>43377</v>
      </c>
      <c r="B171" s="105" t="s">
        <v>40</v>
      </c>
      <c r="C171" s="106" t="s">
        <v>38</v>
      </c>
      <c r="D171" s="106">
        <v>30460007</v>
      </c>
      <c r="E171" s="106" t="s">
        <v>21</v>
      </c>
      <c r="F171" s="107">
        <v>0</v>
      </c>
      <c r="G171" s="107">
        <v>2.2999999999999998</v>
      </c>
      <c r="H171" s="108">
        <v>0</v>
      </c>
    </row>
    <row r="172" spans="1:8" x14ac:dyDescent="0.25">
      <c r="A172" s="104">
        <v>43378</v>
      </c>
      <c r="B172" s="105" t="s">
        <v>39</v>
      </c>
      <c r="C172" s="106" t="s">
        <v>348</v>
      </c>
      <c r="D172" s="106">
        <v>30460007</v>
      </c>
      <c r="E172" s="106" t="s">
        <v>21</v>
      </c>
      <c r="F172" s="107">
        <v>2.2999999999999998</v>
      </c>
      <c r="G172" s="107">
        <v>0</v>
      </c>
      <c r="H172" s="108">
        <v>-2.2999999999999998</v>
      </c>
    </row>
    <row r="173" spans="1:8" x14ac:dyDescent="0.25">
      <c r="A173" s="104">
        <v>43378</v>
      </c>
      <c r="B173" s="105" t="s">
        <v>40</v>
      </c>
      <c r="C173" s="106" t="s">
        <v>38</v>
      </c>
      <c r="D173" s="106">
        <v>30460007</v>
      </c>
      <c r="E173" s="106" t="s">
        <v>21</v>
      </c>
      <c r="F173" s="107">
        <v>0</v>
      </c>
      <c r="G173" s="107">
        <v>2.2999999999999998</v>
      </c>
      <c r="H173" s="108">
        <v>0</v>
      </c>
    </row>
    <row r="174" spans="1:8" x14ac:dyDescent="0.25">
      <c r="A174" s="104">
        <v>43381</v>
      </c>
      <c r="B174" s="105" t="s">
        <v>39</v>
      </c>
      <c r="C174" s="106" t="s">
        <v>348</v>
      </c>
      <c r="D174" s="106">
        <v>30460007</v>
      </c>
      <c r="E174" s="106" t="s">
        <v>21</v>
      </c>
      <c r="F174" s="107">
        <v>2.2999999999999998</v>
      </c>
      <c r="G174" s="107">
        <v>0</v>
      </c>
      <c r="H174" s="108">
        <v>-2.2999999999999998</v>
      </c>
    </row>
    <row r="175" spans="1:8" x14ac:dyDescent="0.25">
      <c r="A175" s="104">
        <v>43381</v>
      </c>
      <c r="B175" s="105" t="s">
        <v>40</v>
      </c>
      <c r="C175" s="106" t="s">
        <v>38</v>
      </c>
      <c r="D175" s="106">
        <v>30460007</v>
      </c>
      <c r="E175" s="106" t="s">
        <v>21</v>
      </c>
      <c r="F175" s="107">
        <v>0</v>
      </c>
      <c r="G175" s="107">
        <v>2.2999999999999998</v>
      </c>
      <c r="H175" s="108">
        <v>0</v>
      </c>
    </row>
    <row r="176" spans="1:8" x14ac:dyDescent="0.25">
      <c r="A176" s="104">
        <v>43382</v>
      </c>
      <c r="B176" s="105" t="s">
        <v>39</v>
      </c>
      <c r="C176" s="106" t="s">
        <v>348</v>
      </c>
      <c r="D176" s="106">
        <v>30460007</v>
      </c>
      <c r="E176" s="106" t="s">
        <v>21</v>
      </c>
      <c r="F176" s="107">
        <v>2.2999999999999998</v>
      </c>
      <c r="G176" s="107">
        <v>0</v>
      </c>
      <c r="H176" s="108">
        <v>-2.2999999999999998</v>
      </c>
    </row>
    <row r="177" spans="1:8" x14ac:dyDescent="0.25">
      <c r="A177" s="104">
        <v>43382</v>
      </c>
      <c r="B177" s="105" t="s">
        <v>40</v>
      </c>
      <c r="C177" s="106" t="s">
        <v>38</v>
      </c>
      <c r="D177" s="106">
        <v>30460007</v>
      </c>
      <c r="E177" s="106" t="s">
        <v>21</v>
      </c>
      <c r="F177" s="107">
        <v>0</v>
      </c>
      <c r="G177" s="107">
        <v>2.2999999999999998</v>
      </c>
      <c r="H177" s="108">
        <v>0</v>
      </c>
    </row>
    <row r="178" spans="1:8" x14ac:dyDescent="0.25">
      <c r="A178" s="104">
        <v>43383</v>
      </c>
      <c r="B178" s="105" t="s">
        <v>39</v>
      </c>
      <c r="C178" s="106" t="s">
        <v>348</v>
      </c>
      <c r="D178" s="106">
        <v>30460007</v>
      </c>
      <c r="E178" s="106" t="s">
        <v>21</v>
      </c>
      <c r="F178" s="107">
        <v>2.2999999999999998</v>
      </c>
      <c r="G178" s="107">
        <v>0</v>
      </c>
      <c r="H178" s="108">
        <v>-2.2999999999999998</v>
      </c>
    </row>
    <row r="179" spans="1:8" x14ac:dyDescent="0.25">
      <c r="A179" s="104">
        <v>43383</v>
      </c>
      <c r="B179" s="105" t="s">
        <v>40</v>
      </c>
      <c r="C179" s="106" t="s">
        <v>38</v>
      </c>
      <c r="D179" s="106">
        <v>30460007</v>
      </c>
      <c r="E179" s="106" t="s">
        <v>21</v>
      </c>
      <c r="F179" s="107">
        <v>0</v>
      </c>
      <c r="G179" s="107">
        <v>2.2999999999999998</v>
      </c>
      <c r="H179" s="108">
        <v>0</v>
      </c>
    </row>
    <row r="180" spans="1:8" x14ac:dyDescent="0.25">
      <c r="A180" s="104">
        <v>43384</v>
      </c>
      <c r="B180" s="105" t="s">
        <v>39</v>
      </c>
      <c r="C180" s="106" t="s">
        <v>348</v>
      </c>
      <c r="D180" s="106">
        <v>30460007</v>
      </c>
      <c r="E180" s="106" t="s">
        <v>21</v>
      </c>
      <c r="F180" s="107">
        <v>2.2999999999999998</v>
      </c>
      <c r="G180" s="107">
        <v>0</v>
      </c>
      <c r="H180" s="108">
        <v>-2.2999999999999998</v>
      </c>
    </row>
    <row r="181" spans="1:8" x14ac:dyDescent="0.25">
      <c r="A181" s="104">
        <v>43384</v>
      </c>
      <c r="B181" s="105" t="s">
        <v>40</v>
      </c>
      <c r="C181" s="106" t="s">
        <v>38</v>
      </c>
      <c r="D181" s="106">
        <v>30460007</v>
      </c>
      <c r="E181" s="106" t="s">
        <v>21</v>
      </c>
      <c r="F181" s="107">
        <v>0</v>
      </c>
      <c r="G181" s="107">
        <v>2.2999999999999998</v>
      </c>
      <c r="H181" s="108">
        <v>0</v>
      </c>
    </row>
    <row r="182" spans="1:8" x14ac:dyDescent="0.25">
      <c r="A182" s="104">
        <v>43388</v>
      </c>
      <c r="B182" s="105" t="s">
        <v>39</v>
      </c>
      <c r="C182" s="106" t="s">
        <v>348</v>
      </c>
      <c r="D182" s="106">
        <v>30460007</v>
      </c>
      <c r="E182" s="106" t="s">
        <v>21</v>
      </c>
      <c r="F182" s="107">
        <v>2.2999999999999998</v>
      </c>
      <c r="G182" s="107">
        <v>0</v>
      </c>
      <c r="H182" s="108">
        <v>-2.2999999999999998</v>
      </c>
    </row>
    <row r="183" spans="1:8" x14ac:dyDescent="0.25">
      <c r="A183" s="104">
        <v>43388</v>
      </c>
      <c r="B183" s="105" t="s">
        <v>40</v>
      </c>
      <c r="C183" s="106" t="s">
        <v>38</v>
      </c>
      <c r="D183" s="106">
        <v>30460007</v>
      </c>
      <c r="E183" s="106" t="s">
        <v>21</v>
      </c>
      <c r="F183" s="107">
        <v>0</v>
      </c>
      <c r="G183" s="107">
        <v>2.2999999999999998</v>
      </c>
      <c r="H183" s="108">
        <v>0</v>
      </c>
    </row>
    <row r="184" spans="1:8" x14ac:dyDescent="0.25">
      <c r="A184" s="104">
        <v>43389</v>
      </c>
      <c r="B184" s="105" t="s">
        <v>39</v>
      </c>
      <c r="C184" s="106" t="s">
        <v>348</v>
      </c>
      <c r="D184" s="106">
        <v>30460007</v>
      </c>
      <c r="E184" s="106" t="s">
        <v>21</v>
      </c>
      <c r="F184" s="107">
        <v>2.2999999999999998</v>
      </c>
      <c r="G184" s="107">
        <v>0</v>
      </c>
      <c r="H184" s="108">
        <v>-2.2999999999999998</v>
      </c>
    </row>
    <row r="185" spans="1:8" x14ac:dyDescent="0.25">
      <c r="A185" s="104">
        <v>43389</v>
      </c>
      <c r="B185" s="105" t="s">
        <v>40</v>
      </c>
      <c r="C185" s="106" t="s">
        <v>38</v>
      </c>
      <c r="D185" s="106">
        <v>30460007</v>
      </c>
      <c r="E185" s="106" t="s">
        <v>21</v>
      </c>
      <c r="F185" s="107">
        <v>0</v>
      </c>
      <c r="G185" s="107">
        <v>2.2999999999999998</v>
      </c>
      <c r="H185" s="108">
        <v>0</v>
      </c>
    </row>
    <row r="186" spans="1:8" x14ac:dyDescent="0.25">
      <c r="A186" s="104">
        <v>43389</v>
      </c>
      <c r="B186" s="105" t="s">
        <v>357</v>
      </c>
      <c r="C186" s="106" t="s">
        <v>28</v>
      </c>
      <c r="D186" s="106">
        <v>30460007</v>
      </c>
      <c r="E186" s="106" t="s">
        <v>21</v>
      </c>
      <c r="F186" s="107">
        <v>0</v>
      </c>
      <c r="G186" s="107">
        <v>8352</v>
      </c>
      <c r="H186" s="108">
        <v>8352</v>
      </c>
    </row>
    <row r="187" spans="1:8" x14ac:dyDescent="0.25">
      <c r="A187" s="104">
        <v>43389</v>
      </c>
      <c r="B187" s="105" t="s">
        <v>358</v>
      </c>
      <c r="C187" s="106" t="s">
        <v>28</v>
      </c>
      <c r="D187" s="106">
        <v>30460007</v>
      </c>
      <c r="E187" s="106" t="s">
        <v>359</v>
      </c>
      <c r="F187" s="107">
        <v>8352</v>
      </c>
      <c r="G187" s="107">
        <v>0</v>
      </c>
      <c r="H187" s="108">
        <v>0</v>
      </c>
    </row>
    <row r="188" spans="1:8" x14ac:dyDescent="0.25">
      <c r="A188" s="104">
        <v>43390</v>
      </c>
      <c r="B188" s="105" t="s">
        <v>39</v>
      </c>
      <c r="C188" s="106" t="s">
        <v>348</v>
      </c>
      <c r="D188" s="106">
        <v>30460007</v>
      </c>
      <c r="E188" s="106" t="s">
        <v>21</v>
      </c>
      <c r="F188" s="107">
        <v>2.2999999999999998</v>
      </c>
      <c r="G188" s="107">
        <v>0</v>
      </c>
      <c r="H188" s="108">
        <v>-2.2999999999999998</v>
      </c>
    </row>
    <row r="189" spans="1:8" x14ac:dyDescent="0.25">
      <c r="A189" s="104">
        <v>43390</v>
      </c>
      <c r="B189" s="105" t="s">
        <v>40</v>
      </c>
      <c r="C189" s="106" t="s">
        <v>38</v>
      </c>
      <c r="D189" s="106">
        <v>30460007</v>
      </c>
      <c r="E189" s="106" t="s">
        <v>21</v>
      </c>
      <c r="F189" s="107">
        <v>0</v>
      </c>
      <c r="G189" s="107">
        <v>2.2999999999999998</v>
      </c>
      <c r="H189" s="108">
        <v>0</v>
      </c>
    </row>
    <row r="190" spans="1:8" x14ac:dyDescent="0.25">
      <c r="A190" s="104">
        <v>43391</v>
      </c>
      <c r="B190" s="105" t="s">
        <v>39</v>
      </c>
      <c r="C190" s="106" t="s">
        <v>348</v>
      </c>
      <c r="D190" s="106">
        <v>30460007</v>
      </c>
      <c r="E190" s="106" t="s">
        <v>21</v>
      </c>
      <c r="F190" s="107">
        <v>8358.06</v>
      </c>
      <c r="G190" s="107">
        <v>0</v>
      </c>
      <c r="H190" s="108">
        <v>-8358.06</v>
      </c>
    </row>
    <row r="191" spans="1:8" x14ac:dyDescent="0.25">
      <c r="A191" s="104">
        <v>43391</v>
      </c>
      <c r="B191" s="105" t="s">
        <v>360</v>
      </c>
      <c r="C191" s="106" t="s">
        <v>28</v>
      </c>
      <c r="D191" s="106">
        <v>30460007</v>
      </c>
      <c r="E191" s="106" t="s">
        <v>21</v>
      </c>
      <c r="F191" s="107">
        <v>0</v>
      </c>
      <c r="G191" s="107">
        <v>8352</v>
      </c>
      <c r="H191" s="108">
        <v>-6.06</v>
      </c>
    </row>
    <row r="192" spans="1:8" x14ac:dyDescent="0.25">
      <c r="A192" s="104">
        <v>43391</v>
      </c>
      <c r="B192" s="105" t="s">
        <v>40</v>
      </c>
      <c r="C192" s="106" t="s">
        <v>38</v>
      </c>
      <c r="D192" s="106">
        <v>30460007</v>
      </c>
      <c r="E192" s="106" t="s">
        <v>21</v>
      </c>
      <c r="F192" s="107">
        <v>0</v>
      </c>
      <c r="G192" s="107">
        <v>2.2999999999999998</v>
      </c>
      <c r="H192" s="108">
        <v>-3.76</v>
      </c>
    </row>
    <row r="193" spans="1:8" x14ac:dyDescent="0.25">
      <c r="A193" s="104">
        <v>43391</v>
      </c>
      <c r="B193" s="105" t="s">
        <v>40</v>
      </c>
      <c r="C193" s="106" t="s">
        <v>38</v>
      </c>
      <c r="D193" s="106">
        <v>30460007</v>
      </c>
      <c r="E193" s="106" t="s">
        <v>21</v>
      </c>
      <c r="F193" s="107">
        <v>0</v>
      </c>
      <c r="G193" s="107">
        <v>3.76</v>
      </c>
      <c r="H193" s="108">
        <v>0</v>
      </c>
    </row>
    <row r="194" spans="1:8" x14ac:dyDescent="0.25">
      <c r="A194" s="104">
        <v>43392</v>
      </c>
      <c r="B194" s="105" t="s">
        <v>39</v>
      </c>
      <c r="C194" s="106" t="s">
        <v>348</v>
      </c>
      <c r="D194" s="106">
        <v>30460007</v>
      </c>
      <c r="E194" s="106" t="s">
        <v>21</v>
      </c>
      <c r="F194" s="107">
        <v>2.2999999999999998</v>
      </c>
      <c r="G194" s="107">
        <v>0</v>
      </c>
      <c r="H194" s="108">
        <v>-2.2999999999999998</v>
      </c>
    </row>
    <row r="195" spans="1:8" x14ac:dyDescent="0.25">
      <c r="A195" s="104">
        <v>43392</v>
      </c>
      <c r="B195" s="105" t="s">
        <v>40</v>
      </c>
      <c r="C195" s="106" t="s">
        <v>38</v>
      </c>
      <c r="D195" s="106">
        <v>30460007</v>
      </c>
      <c r="E195" s="106" t="s">
        <v>21</v>
      </c>
      <c r="F195" s="107">
        <v>0</v>
      </c>
      <c r="G195" s="107">
        <v>2.2999999999999998</v>
      </c>
      <c r="H195" s="108">
        <v>0</v>
      </c>
    </row>
    <row r="196" spans="1:8" x14ac:dyDescent="0.25">
      <c r="A196" s="104">
        <v>43395</v>
      </c>
      <c r="B196" s="105" t="s">
        <v>39</v>
      </c>
      <c r="C196" s="106" t="s">
        <v>348</v>
      </c>
      <c r="D196" s="106">
        <v>30460007</v>
      </c>
      <c r="E196" s="106" t="s">
        <v>21</v>
      </c>
      <c r="F196" s="107">
        <v>2.2999999999999998</v>
      </c>
      <c r="G196" s="107">
        <v>0</v>
      </c>
      <c r="H196" s="108">
        <v>-2.2999999999999998</v>
      </c>
    </row>
    <row r="197" spans="1:8" x14ac:dyDescent="0.25">
      <c r="A197" s="104">
        <v>43395</v>
      </c>
      <c r="B197" s="105" t="s">
        <v>40</v>
      </c>
      <c r="C197" s="106" t="s">
        <v>38</v>
      </c>
      <c r="D197" s="106">
        <v>30460007</v>
      </c>
      <c r="E197" s="106" t="s">
        <v>21</v>
      </c>
      <c r="F197" s="107">
        <v>0</v>
      </c>
      <c r="G197" s="107">
        <v>2.2999999999999998</v>
      </c>
      <c r="H197" s="108">
        <v>0</v>
      </c>
    </row>
    <row r="198" spans="1:8" x14ac:dyDescent="0.25">
      <c r="A198" s="104">
        <v>43396</v>
      </c>
      <c r="B198" s="105" t="s">
        <v>39</v>
      </c>
      <c r="C198" s="106" t="s">
        <v>348</v>
      </c>
      <c r="D198" s="106">
        <v>30460007</v>
      </c>
      <c r="E198" s="106" t="s">
        <v>21</v>
      </c>
      <c r="F198" s="107">
        <v>2.2999999999999998</v>
      </c>
      <c r="G198" s="107">
        <v>0</v>
      </c>
      <c r="H198" s="108">
        <v>-2.2999999999999998</v>
      </c>
    </row>
    <row r="199" spans="1:8" x14ac:dyDescent="0.25">
      <c r="A199" s="104">
        <v>43396</v>
      </c>
      <c r="B199" s="105" t="s">
        <v>40</v>
      </c>
      <c r="C199" s="106" t="s">
        <v>38</v>
      </c>
      <c r="D199" s="106">
        <v>30460007</v>
      </c>
      <c r="E199" s="106" t="s">
        <v>21</v>
      </c>
      <c r="F199" s="107">
        <v>0</v>
      </c>
      <c r="G199" s="107">
        <v>2.2999999999999998</v>
      </c>
      <c r="H199" s="108">
        <v>0</v>
      </c>
    </row>
    <row r="200" spans="1:8" x14ac:dyDescent="0.25">
      <c r="A200" s="104">
        <v>43397</v>
      </c>
      <c r="B200" s="105" t="s">
        <v>39</v>
      </c>
      <c r="C200" s="106" t="s">
        <v>348</v>
      </c>
      <c r="D200" s="106">
        <v>30460007</v>
      </c>
      <c r="E200" s="106" t="s">
        <v>21</v>
      </c>
      <c r="F200" s="107">
        <v>2.2999999999999998</v>
      </c>
      <c r="G200" s="107">
        <v>0</v>
      </c>
      <c r="H200" s="108">
        <v>-2.2999999999999998</v>
      </c>
    </row>
    <row r="201" spans="1:8" x14ac:dyDescent="0.25">
      <c r="A201" s="104">
        <v>43397</v>
      </c>
      <c r="B201" s="105" t="s">
        <v>40</v>
      </c>
      <c r="C201" s="106" t="s">
        <v>38</v>
      </c>
      <c r="D201" s="106">
        <v>30460007</v>
      </c>
      <c r="E201" s="106" t="s">
        <v>21</v>
      </c>
      <c r="F201" s="107">
        <v>0</v>
      </c>
      <c r="G201" s="107">
        <v>2.2999999999999998</v>
      </c>
      <c r="H201" s="108">
        <v>0</v>
      </c>
    </row>
    <row r="202" spans="1:8" x14ac:dyDescent="0.25">
      <c r="A202" s="104">
        <v>43398</v>
      </c>
      <c r="B202" s="105" t="s">
        <v>39</v>
      </c>
      <c r="C202" s="106" t="s">
        <v>348</v>
      </c>
      <c r="D202" s="106">
        <v>30460007</v>
      </c>
      <c r="E202" s="106" t="s">
        <v>21</v>
      </c>
      <c r="F202" s="107">
        <v>2.2999999999999998</v>
      </c>
      <c r="G202" s="107">
        <v>0</v>
      </c>
      <c r="H202" s="108">
        <v>-2.2999999999999998</v>
      </c>
    </row>
    <row r="203" spans="1:8" x14ac:dyDescent="0.25">
      <c r="A203" s="104">
        <v>43398</v>
      </c>
      <c r="B203" s="105" t="s">
        <v>40</v>
      </c>
      <c r="C203" s="106" t="s">
        <v>38</v>
      </c>
      <c r="D203" s="106">
        <v>30460007</v>
      </c>
      <c r="E203" s="106" t="s">
        <v>21</v>
      </c>
      <c r="F203" s="107">
        <v>0</v>
      </c>
      <c r="G203" s="107">
        <v>2.2999999999999998</v>
      </c>
      <c r="H203" s="108">
        <v>0</v>
      </c>
    </row>
    <row r="204" spans="1:8" x14ac:dyDescent="0.25">
      <c r="A204" s="104">
        <v>43399</v>
      </c>
      <c r="B204" s="105" t="s">
        <v>39</v>
      </c>
      <c r="C204" s="106" t="s">
        <v>348</v>
      </c>
      <c r="D204" s="106">
        <v>30460007</v>
      </c>
      <c r="E204" s="106" t="s">
        <v>21</v>
      </c>
      <c r="F204" s="107">
        <v>2.2999999999999998</v>
      </c>
      <c r="G204" s="107">
        <v>0</v>
      </c>
      <c r="H204" s="108">
        <v>-2.2999999999999998</v>
      </c>
    </row>
    <row r="205" spans="1:8" x14ac:dyDescent="0.25">
      <c r="A205" s="104">
        <v>43399</v>
      </c>
      <c r="B205" s="105" t="s">
        <v>40</v>
      </c>
      <c r="C205" s="106" t="s">
        <v>38</v>
      </c>
      <c r="D205" s="106">
        <v>30460007</v>
      </c>
      <c r="E205" s="106" t="s">
        <v>21</v>
      </c>
      <c r="F205" s="107">
        <v>0</v>
      </c>
      <c r="G205" s="107">
        <v>2.2999999999999998</v>
      </c>
      <c r="H205" s="108">
        <v>0</v>
      </c>
    </row>
    <row r="206" spans="1:8" x14ac:dyDescent="0.25">
      <c r="A206" s="104">
        <v>43402</v>
      </c>
      <c r="B206" s="105" t="s">
        <v>39</v>
      </c>
      <c r="C206" s="106" t="s">
        <v>348</v>
      </c>
      <c r="D206" s="106">
        <v>30460007</v>
      </c>
      <c r="E206" s="106" t="s">
        <v>21</v>
      </c>
      <c r="F206" s="107">
        <v>2.2999999999999998</v>
      </c>
      <c r="G206" s="107">
        <v>0</v>
      </c>
      <c r="H206" s="108">
        <v>-2.2999999999999998</v>
      </c>
    </row>
    <row r="207" spans="1:8" x14ac:dyDescent="0.25">
      <c r="A207" s="104">
        <v>43402</v>
      </c>
      <c r="B207" s="105" t="s">
        <v>40</v>
      </c>
      <c r="C207" s="106" t="s">
        <v>38</v>
      </c>
      <c r="D207" s="106">
        <v>30460007</v>
      </c>
      <c r="E207" s="106" t="s">
        <v>21</v>
      </c>
      <c r="F207" s="107">
        <v>0</v>
      </c>
      <c r="G207" s="107">
        <v>2.2999999999999998</v>
      </c>
      <c r="H207" s="108">
        <v>0</v>
      </c>
    </row>
    <row r="208" spans="1:8" x14ac:dyDescent="0.25">
      <c r="A208" s="104">
        <v>43403</v>
      </c>
      <c r="B208" s="105" t="s">
        <v>39</v>
      </c>
      <c r="C208" s="106" t="s">
        <v>348</v>
      </c>
      <c r="D208" s="106">
        <v>30460007</v>
      </c>
      <c r="E208" s="106" t="s">
        <v>21</v>
      </c>
      <c r="F208" s="107">
        <v>2.2999999999999998</v>
      </c>
      <c r="G208" s="107">
        <v>0</v>
      </c>
      <c r="H208" s="108">
        <v>-2.2999999999999998</v>
      </c>
    </row>
    <row r="209" spans="1:8" x14ac:dyDescent="0.25">
      <c r="A209" s="104">
        <v>43403</v>
      </c>
      <c r="B209" s="105" t="s">
        <v>40</v>
      </c>
      <c r="C209" s="106" t="s">
        <v>38</v>
      </c>
      <c r="D209" s="106">
        <v>30460007</v>
      </c>
      <c r="E209" s="106" t="s">
        <v>21</v>
      </c>
      <c r="F209" s="107">
        <v>0</v>
      </c>
      <c r="G209" s="107">
        <v>2.2999999999999998</v>
      </c>
      <c r="H209" s="108">
        <v>0</v>
      </c>
    </row>
    <row r="210" spans="1:8" x14ac:dyDescent="0.25">
      <c r="A210" s="104">
        <v>43404</v>
      </c>
      <c r="B210" s="105" t="s">
        <v>39</v>
      </c>
      <c r="C210" s="106" t="s">
        <v>348</v>
      </c>
      <c r="D210" s="106">
        <v>30460007</v>
      </c>
      <c r="E210" s="106" t="s">
        <v>21</v>
      </c>
      <c r="F210" s="107">
        <v>2.2999999999999998</v>
      </c>
      <c r="G210" s="107">
        <v>0</v>
      </c>
      <c r="H210" s="108">
        <v>-2.2999999999999998</v>
      </c>
    </row>
    <row r="211" spans="1:8" x14ac:dyDescent="0.25">
      <c r="A211" s="104">
        <v>43404</v>
      </c>
      <c r="B211" s="105" t="s">
        <v>40</v>
      </c>
      <c r="C211" s="106" t="s">
        <v>38</v>
      </c>
      <c r="D211" s="106">
        <v>30460007</v>
      </c>
      <c r="E211" s="106" t="s">
        <v>21</v>
      </c>
      <c r="F211" s="107">
        <v>0</v>
      </c>
      <c r="G211" s="107">
        <v>2.2999999999999998</v>
      </c>
      <c r="H211" s="108">
        <v>0</v>
      </c>
    </row>
    <row r="212" spans="1:8" x14ac:dyDescent="0.25">
      <c r="A212" s="133">
        <v>43405</v>
      </c>
      <c r="B212" s="134" t="s">
        <v>39</v>
      </c>
      <c r="C212" s="135" t="s">
        <v>348</v>
      </c>
      <c r="D212" s="135">
        <v>30460007</v>
      </c>
      <c r="E212" s="135" t="s">
        <v>21</v>
      </c>
      <c r="F212" s="136">
        <v>2.2999999999999998</v>
      </c>
      <c r="G212" s="136">
        <v>0</v>
      </c>
      <c r="H212" s="137">
        <v>-2.2999999999999998</v>
      </c>
    </row>
    <row r="213" spans="1:8" x14ac:dyDescent="0.25">
      <c r="A213" s="133">
        <v>43405</v>
      </c>
      <c r="B213" s="134" t="s">
        <v>40</v>
      </c>
      <c r="C213" s="135" t="s">
        <v>38</v>
      </c>
      <c r="D213" s="135">
        <v>30460007</v>
      </c>
      <c r="E213" s="135" t="s">
        <v>21</v>
      </c>
      <c r="F213" s="136">
        <v>0</v>
      </c>
      <c r="G213" s="136">
        <v>2.2999999999999998</v>
      </c>
      <c r="H213" s="137">
        <v>0</v>
      </c>
    </row>
    <row r="214" spans="1:8" x14ac:dyDescent="0.25">
      <c r="A214" s="133">
        <v>43409</v>
      </c>
      <c r="B214" s="134" t="s">
        <v>39</v>
      </c>
      <c r="C214" s="135" t="s">
        <v>348</v>
      </c>
      <c r="D214" s="135">
        <v>30460007</v>
      </c>
      <c r="E214" s="135" t="s">
        <v>21</v>
      </c>
      <c r="F214" s="136">
        <v>31.87</v>
      </c>
      <c r="G214" s="136">
        <v>0</v>
      </c>
      <c r="H214" s="137">
        <v>-31.87</v>
      </c>
    </row>
    <row r="215" spans="1:8" x14ac:dyDescent="0.25">
      <c r="A215" s="133">
        <v>43409</v>
      </c>
      <c r="B215" s="134" t="s">
        <v>40</v>
      </c>
      <c r="C215" s="135" t="s">
        <v>38</v>
      </c>
      <c r="D215" s="135">
        <v>30460007</v>
      </c>
      <c r="E215" s="135" t="s">
        <v>21</v>
      </c>
      <c r="F215" s="136">
        <v>0</v>
      </c>
      <c r="G215" s="136">
        <v>2.2999999999999998</v>
      </c>
      <c r="H215" s="137">
        <v>-29.57</v>
      </c>
    </row>
    <row r="216" spans="1:8" x14ac:dyDescent="0.25">
      <c r="A216" s="133">
        <v>43409</v>
      </c>
      <c r="B216" s="134" t="s">
        <v>40</v>
      </c>
      <c r="C216" s="135" t="s">
        <v>38</v>
      </c>
      <c r="D216" s="135">
        <v>30460007</v>
      </c>
      <c r="E216" s="135" t="s">
        <v>21</v>
      </c>
      <c r="F216" s="136">
        <v>0</v>
      </c>
      <c r="G216" s="136">
        <v>3.6</v>
      </c>
      <c r="H216" s="137">
        <v>-25.97</v>
      </c>
    </row>
    <row r="217" spans="1:8" x14ac:dyDescent="0.25">
      <c r="A217" s="133">
        <v>43409</v>
      </c>
      <c r="B217" s="134" t="s">
        <v>40</v>
      </c>
      <c r="C217" s="135" t="s">
        <v>38</v>
      </c>
      <c r="D217" s="135">
        <v>30460007</v>
      </c>
      <c r="E217" s="135" t="s">
        <v>21</v>
      </c>
      <c r="F217" s="136">
        <v>0</v>
      </c>
      <c r="G217" s="136">
        <v>25.97</v>
      </c>
      <c r="H217" s="137">
        <v>0</v>
      </c>
    </row>
    <row r="218" spans="1:8" x14ac:dyDescent="0.25">
      <c r="A218" s="133">
        <v>43410</v>
      </c>
      <c r="B218" s="134" t="s">
        <v>39</v>
      </c>
      <c r="C218" s="135" t="s">
        <v>348</v>
      </c>
      <c r="D218" s="135">
        <v>30460007</v>
      </c>
      <c r="E218" s="135" t="s">
        <v>21</v>
      </c>
      <c r="F218" s="136">
        <v>2.2999999999999998</v>
      </c>
      <c r="G218" s="136">
        <v>0</v>
      </c>
      <c r="H218" s="137">
        <v>-2.2999999999999998</v>
      </c>
    </row>
    <row r="219" spans="1:8" x14ac:dyDescent="0.25">
      <c r="A219" s="133">
        <v>43410</v>
      </c>
      <c r="B219" s="134" t="s">
        <v>40</v>
      </c>
      <c r="C219" s="135" t="s">
        <v>38</v>
      </c>
      <c r="D219" s="135">
        <v>30460007</v>
      </c>
      <c r="E219" s="135" t="s">
        <v>21</v>
      </c>
      <c r="F219" s="136">
        <v>0</v>
      </c>
      <c r="G219" s="136">
        <v>2.2999999999999998</v>
      </c>
      <c r="H219" s="137">
        <v>0</v>
      </c>
    </row>
    <row r="220" spans="1:8" x14ac:dyDescent="0.25">
      <c r="A220" s="133">
        <v>43411</v>
      </c>
      <c r="B220" s="134" t="s">
        <v>39</v>
      </c>
      <c r="C220" s="135" t="s">
        <v>348</v>
      </c>
      <c r="D220" s="135">
        <v>30460007</v>
      </c>
      <c r="E220" s="135" t="s">
        <v>21</v>
      </c>
      <c r="F220" s="136">
        <v>2.2999999999999998</v>
      </c>
      <c r="G220" s="136">
        <v>0</v>
      </c>
      <c r="H220" s="137">
        <v>-2.2999999999999998</v>
      </c>
    </row>
    <row r="221" spans="1:8" x14ac:dyDescent="0.25">
      <c r="A221" s="133">
        <v>43411</v>
      </c>
      <c r="B221" s="134" t="s">
        <v>40</v>
      </c>
      <c r="C221" s="135" t="s">
        <v>38</v>
      </c>
      <c r="D221" s="135">
        <v>30460007</v>
      </c>
      <c r="E221" s="135" t="s">
        <v>21</v>
      </c>
      <c r="F221" s="136">
        <v>0</v>
      </c>
      <c r="G221" s="136">
        <v>2.2999999999999998</v>
      </c>
      <c r="H221" s="137">
        <v>0</v>
      </c>
    </row>
    <row r="222" spans="1:8" x14ac:dyDescent="0.25">
      <c r="A222" s="133">
        <v>43412</v>
      </c>
      <c r="B222" s="134" t="s">
        <v>39</v>
      </c>
      <c r="C222" s="135" t="s">
        <v>348</v>
      </c>
      <c r="D222" s="135">
        <v>30460007</v>
      </c>
      <c r="E222" s="135" t="s">
        <v>21</v>
      </c>
      <c r="F222" s="136">
        <v>2.2999999999999998</v>
      </c>
      <c r="G222" s="136">
        <v>0</v>
      </c>
      <c r="H222" s="137">
        <v>-2.2999999999999998</v>
      </c>
    </row>
    <row r="223" spans="1:8" x14ac:dyDescent="0.25">
      <c r="A223" s="133">
        <v>43412</v>
      </c>
      <c r="B223" s="134" t="s">
        <v>40</v>
      </c>
      <c r="C223" s="135" t="s">
        <v>38</v>
      </c>
      <c r="D223" s="135">
        <v>30460007</v>
      </c>
      <c r="E223" s="135" t="s">
        <v>21</v>
      </c>
      <c r="F223" s="136">
        <v>0</v>
      </c>
      <c r="G223" s="136">
        <v>2.2999999999999998</v>
      </c>
      <c r="H223" s="137">
        <v>0</v>
      </c>
    </row>
    <row r="224" spans="1:8" x14ac:dyDescent="0.25">
      <c r="A224" s="133">
        <v>43413</v>
      </c>
      <c r="B224" s="134" t="s">
        <v>39</v>
      </c>
      <c r="C224" s="135" t="s">
        <v>348</v>
      </c>
      <c r="D224" s="135">
        <v>30460007</v>
      </c>
      <c r="E224" s="135" t="s">
        <v>21</v>
      </c>
      <c r="F224" s="136">
        <v>2.2999999999999998</v>
      </c>
      <c r="G224" s="136">
        <v>0</v>
      </c>
      <c r="H224" s="137">
        <v>-2.2999999999999998</v>
      </c>
    </row>
    <row r="225" spans="1:8" x14ac:dyDescent="0.25">
      <c r="A225" s="133">
        <v>43413</v>
      </c>
      <c r="B225" s="134" t="s">
        <v>40</v>
      </c>
      <c r="C225" s="135" t="s">
        <v>38</v>
      </c>
      <c r="D225" s="135">
        <v>30460007</v>
      </c>
      <c r="E225" s="135" t="s">
        <v>21</v>
      </c>
      <c r="F225" s="136">
        <v>0</v>
      </c>
      <c r="G225" s="136">
        <v>2.2999999999999998</v>
      </c>
      <c r="H225" s="137">
        <v>0</v>
      </c>
    </row>
    <row r="226" spans="1:8" x14ac:dyDescent="0.25">
      <c r="A226" s="133">
        <v>43416</v>
      </c>
      <c r="B226" s="134" t="s">
        <v>39</v>
      </c>
      <c r="C226" s="135" t="s">
        <v>348</v>
      </c>
      <c r="D226" s="135">
        <v>30460007</v>
      </c>
      <c r="E226" s="135" t="s">
        <v>21</v>
      </c>
      <c r="F226" s="136">
        <v>2.2999999999999998</v>
      </c>
      <c r="G226" s="136">
        <v>0</v>
      </c>
      <c r="H226" s="137">
        <v>-2.2999999999999998</v>
      </c>
    </row>
    <row r="227" spans="1:8" x14ac:dyDescent="0.25">
      <c r="A227" s="133">
        <v>43416</v>
      </c>
      <c r="B227" s="134" t="s">
        <v>40</v>
      </c>
      <c r="C227" s="135" t="s">
        <v>38</v>
      </c>
      <c r="D227" s="135">
        <v>30460007</v>
      </c>
      <c r="E227" s="135" t="s">
        <v>21</v>
      </c>
      <c r="F227" s="136">
        <v>0</v>
      </c>
      <c r="G227" s="136">
        <v>2.2999999999999998</v>
      </c>
      <c r="H227" s="137">
        <v>0</v>
      </c>
    </row>
    <row r="228" spans="1:8" x14ac:dyDescent="0.25">
      <c r="A228" s="133">
        <v>43417</v>
      </c>
      <c r="B228" s="134" t="s">
        <v>39</v>
      </c>
      <c r="C228" s="135" t="s">
        <v>348</v>
      </c>
      <c r="D228" s="135">
        <v>30460007</v>
      </c>
      <c r="E228" s="135" t="s">
        <v>21</v>
      </c>
      <c r="F228" s="136">
        <v>2.2999999999999998</v>
      </c>
      <c r="G228" s="136">
        <v>0</v>
      </c>
      <c r="H228" s="137">
        <v>-2.2999999999999998</v>
      </c>
    </row>
    <row r="229" spans="1:8" x14ac:dyDescent="0.25">
      <c r="A229" s="133">
        <v>43417</v>
      </c>
      <c r="B229" s="134" t="s">
        <v>40</v>
      </c>
      <c r="C229" s="135" t="s">
        <v>38</v>
      </c>
      <c r="D229" s="135">
        <v>30460007</v>
      </c>
      <c r="E229" s="135" t="s">
        <v>21</v>
      </c>
      <c r="F229" s="136">
        <v>0</v>
      </c>
      <c r="G229" s="136">
        <v>2.2999999999999998</v>
      </c>
      <c r="H229" s="137">
        <v>0</v>
      </c>
    </row>
    <row r="230" spans="1:8" x14ac:dyDescent="0.25">
      <c r="A230" s="133">
        <v>43418</v>
      </c>
      <c r="B230" s="134" t="s">
        <v>39</v>
      </c>
      <c r="C230" s="135" t="s">
        <v>348</v>
      </c>
      <c r="D230" s="135">
        <v>30460007</v>
      </c>
      <c r="E230" s="135" t="s">
        <v>21</v>
      </c>
      <c r="F230" s="136">
        <v>2.2999999999999998</v>
      </c>
      <c r="G230" s="136">
        <v>0</v>
      </c>
      <c r="H230" s="137">
        <v>-2.2999999999999998</v>
      </c>
    </row>
    <row r="231" spans="1:8" x14ac:dyDescent="0.25">
      <c r="A231" s="133">
        <v>43418</v>
      </c>
      <c r="B231" s="134" t="s">
        <v>40</v>
      </c>
      <c r="C231" s="135" t="s">
        <v>38</v>
      </c>
      <c r="D231" s="135">
        <v>30460007</v>
      </c>
      <c r="E231" s="135" t="s">
        <v>21</v>
      </c>
      <c r="F231" s="136">
        <v>0</v>
      </c>
      <c r="G231" s="136">
        <v>2.2999999999999998</v>
      </c>
      <c r="H231" s="137">
        <v>0</v>
      </c>
    </row>
    <row r="232" spans="1:8" x14ac:dyDescent="0.25">
      <c r="A232" s="133">
        <v>43420</v>
      </c>
      <c r="B232" s="134" t="s">
        <v>39</v>
      </c>
      <c r="C232" s="135" t="s">
        <v>348</v>
      </c>
      <c r="D232" s="135">
        <v>30460007</v>
      </c>
      <c r="E232" s="135" t="s">
        <v>21</v>
      </c>
      <c r="F232" s="136">
        <v>2.2999999999999998</v>
      </c>
      <c r="G232" s="136">
        <v>0</v>
      </c>
      <c r="H232" s="137">
        <v>-2.2999999999999998</v>
      </c>
    </row>
    <row r="233" spans="1:8" x14ac:dyDescent="0.25">
      <c r="A233" s="133">
        <v>43420</v>
      </c>
      <c r="B233" s="134" t="s">
        <v>40</v>
      </c>
      <c r="C233" s="135" t="s">
        <v>38</v>
      </c>
      <c r="D233" s="135">
        <v>30460007</v>
      </c>
      <c r="E233" s="135" t="s">
        <v>21</v>
      </c>
      <c r="F233" s="136">
        <v>0</v>
      </c>
      <c r="G233" s="136">
        <v>2.2999999999999998</v>
      </c>
      <c r="H233" s="137">
        <v>0</v>
      </c>
    </row>
    <row r="234" spans="1:8" x14ac:dyDescent="0.25">
      <c r="A234" s="133">
        <v>43423</v>
      </c>
      <c r="B234" s="134" t="s">
        <v>39</v>
      </c>
      <c r="C234" s="135" t="s">
        <v>348</v>
      </c>
      <c r="D234" s="135">
        <v>30460007</v>
      </c>
      <c r="E234" s="135" t="s">
        <v>21</v>
      </c>
      <c r="F234" s="136">
        <v>2.2999999999999998</v>
      </c>
      <c r="G234" s="136">
        <v>0</v>
      </c>
      <c r="H234" s="137">
        <v>-2.2999999999999998</v>
      </c>
    </row>
    <row r="235" spans="1:8" x14ac:dyDescent="0.25">
      <c r="A235" s="133">
        <v>43423</v>
      </c>
      <c r="B235" s="134" t="s">
        <v>40</v>
      </c>
      <c r="C235" s="135" t="s">
        <v>38</v>
      </c>
      <c r="D235" s="135">
        <v>30460007</v>
      </c>
      <c r="E235" s="135" t="s">
        <v>21</v>
      </c>
      <c r="F235" s="136">
        <v>0</v>
      </c>
      <c r="G235" s="136">
        <v>2.2999999999999998</v>
      </c>
      <c r="H235" s="137">
        <v>0</v>
      </c>
    </row>
    <row r="236" spans="1:8" x14ac:dyDescent="0.25">
      <c r="A236" s="133">
        <v>43424</v>
      </c>
      <c r="B236" s="134" t="s">
        <v>39</v>
      </c>
      <c r="C236" s="135" t="s">
        <v>348</v>
      </c>
      <c r="D236" s="135">
        <v>30460007</v>
      </c>
      <c r="E236" s="135" t="s">
        <v>21</v>
      </c>
      <c r="F236" s="136">
        <v>2.2999999999999998</v>
      </c>
      <c r="G236" s="136">
        <v>0</v>
      </c>
      <c r="H236" s="137">
        <v>-2.2999999999999998</v>
      </c>
    </row>
    <row r="237" spans="1:8" x14ac:dyDescent="0.25">
      <c r="A237" s="133">
        <v>43424</v>
      </c>
      <c r="B237" s="134" t="s">
        <v>40</v>
      </c>
      <c r="C237" s="135" t="s">
        <v>38</v>
      </c>
      <c r="D237" s="135">
        <v>30460007</v>
      </c>
      <c r="E237" s="135" t="s">
        <v>21</v>
      </c>
      <c r="F237" s="136">
        <v>0</v>
      </c>
      <c r="G237" s="136">
        <v>2.2999999999999998</v>
      </c>
      <c r="H237" s="137">
        <v>0</v>
      </c>
    </row>
    <row r="238" spans="1:8" x14ac:dyDescent="0.25">
      <c r="A238" s="133">
        <v>43425</v>
      </c>
      <c r="B238" s="134" t="s">
        <v>39</v>
      </c>
      <c r="C238" s="135" t="s">
        <v>348</v>
      </c>
      <c r="D238" s="135">
        <v>30460007</v>
      </c>
      <c r="E238" s="135" t="s">
        <v>21</v>
      </c>
      <c r="F238" s="136">
        <v>2.2999999999999998</v>
      </c>
      <c r="G238" s="136">
        <v>0</v>
      </c>
      <c r="H238" s="137">
        <v>-2.2999999999999998</v>
      </c>
    </row>
    <row r="239" spans="1:8" x14ac:dyDescent="0.25">
      <c r="A239" s="133">
        <v>43425</v>
      </c>
      <c r="B239" s="134" t="s">
        <v>40</v>
      </c>
      <c r="C239" s="135" t="s">
        <v>38</v>
      </c>
      <c r="D239" s="135">
        <v>30460007</v>
      </c>
      <c r="E239" s="135" t="s">
        <v>21</v>
      </c>
      <c r="F239" s="136">
        <v>0</v>
      </c>
      <c r="G239" s="136">
        <v>2.2999999999999998</v>
      </c>
      <c r="H239" s="137">
        <v>0</v>
      </c>
    </row>
    <row r="240" spans="1:8" x14ac:dyDescent="0.25">
      <c r="A240" s="133">
        <v>43426</v>
      </c>
      <c r="B240" s="134" t="s">
        <v>39</v>
      </c>
      <c r="C240" s="135" t="s">
        <v>348</v>
      </c>
      <c r="D240" s="135">
        <v>30460007</v>
      </c>
      <c r="E240" s="135" t="s">
        <v>21</v>
      </c>
      <c r="F240" s="136">
        <v>2.2999999999999998</v>
      </c>
      <c r="G240" s="136">
        <v>0</v>
      </c>
      <c r="H240" s="137">
        <v>-2.2999999999999998</v>
      </c>
    </row>
    <row r="241" spans="1:8" x14ac:dyDescent="0.25">
      <c r="A241" s="133">
        <v>43426</v>
      </c>
      <c r="B241" s="134" t="s">
        <v>40</v>
      </c>
      <c r="C241" s="135" t="s">
        <v>38</v>
      </c>
      <c r="D241" s="135">
        <v>30460007</v>
      </c>
      <c r="E241" s="135" t="s">
        <v>21</v>
      </c>
      <c r="F241" s="136">
        <v>0</v>
      </c>
      <c r="G241" s="136">
        <v>2.2999999999999998</v>
      </c>
      <c r="H241" s="137">
        <v>0</v>
      </c>
    </row>
    <row r="242" spans="1:8" x14ac:dyDescent="0.25">
      <c r="A242" s="133">
        <v>43427</v>
      </c>
      <c r="B242" s="134" t="s">
        <v>39</v>
      </c>
      <c r="C242" s="135" t="s">
        <v>348</v>
      </c>
      <c r="D242" s="135">
        <v>30460007</v>
      </c>
      <c r="E242" s="135" t="s">
        <v>21</v>
      </c>
      <c r="F242" s="136">
        <v>2.2999999999999998</v>
      </c>
      <c r="G242" s="136">
        <v>0</v>
      </c>
      <c r="H242" s="137">
        <v>-2.2999999999999998</v>
      </c>
    </row>
    <row r="243" spans="1:8" x14ac:dyDescent="0.25">
      <c r="A243" s="133">
        <v>43427</v>
      </c>
      <c r="B243" s="134" t="s">
        <v>40</v>
      </c>
      <c r="C243" s="135" t="s">
        <v>38</v>
      </c>
      <c r="D243" s="135">
        <v>30460007</v>
      </c>
      <c r="E243" s="135" t="s">
        <v>21</v>
      </c>
      <c r="F243" s="136">
        <v>0</v>
      </c>
      <c r="G243" s="136">
        <v>2.2999999999999998</v>
      </c>
      <c r="H243" s="137">
        <v>0</v>
      </c>
    </row>
    <row r="244" spans="1:8" x14ac:dyDescent="0.25">
      <c r="A244" s="133">
        <v>43430</v>
      </c>
      <c r="B244" s="134" t="s">
        <v>39</v>
      </c>
      <c r="C244" s="135" t="s">
        <v>348</v>
      </c>
      <c r="D244" s="135">
        <v>30460007</v>
      </c>
      <c r="E244" s="135" t="s">
        <v>21</v>
      </c>
      <c r="F244" s="136">
        <v>2.2999999999999998</v>
      </c>
      <c r="G244" s="136">
        <v>0</v>
      </c>
      <c r="H244" s="137">
        <v>-2.2999999999999998</v>
      </c>
    </row>
    <row r="245" spans="1:8" x14ac:dyDescent="0.25">
      <c r="A245" s="133">
        <v>43430</v>
      </c>
      <c r="B245" s="134" t="s">
        <v>40</v>
      </c>
      <c r="C245" s="135" t="s">
        <v>38</v>
      </c>
      <c r="D245" s="135">
        <v>30460007</v>
      </c>
      <c r="E245" s="135" t="s">
        <v>21</v>
      </c>
      <c r="F245" s="136">
        <v>0</v>
      </c>
      <c r="G245" s="136">
        <v>2.2999999999999998</v>
      </c>
      <c r="H245" s="137">
        <v>0</v>
      </c>
    </row>
    <row r="246" spans="1:8" x14ac:dyDescent="0.25">
      <c r="A246" s="133">
        <v>43431</v>
      </c>
      <c r="B246" s="134" t="s">
        <v>39</v>
      </c>
      <c r="C246" s="135" t="s">
        <v>348</v>
      </c>
      <c r="D246" s="135">
        <v>30460007</v>
      </c>
      <c r="E246" s="135" t="s">
        <v>21</v>
      </c>
      <c r="F246" s="136">
        <v>2.2999999999999998</v>
      </c>
      <c r="G246" s="136">
        <v>0</v>
      </c>
      <c r="H246" s="137">
        <v>-2.2999999999999998</v>
      </c>
    </row>
    <row r="247" spans="1:8" x14ac:dyDescent="0.25">
      <c r="A247" s="133">
        <v>43431</v>
      </c>
      <c r="B247" s="134" t="s">
        <v>40</v>
      </c>
      <c r="C247" s="135" t="s">
        <v>38</v>
      </c>
      <c r="D247" s="135">
        <v>30460007</v>
      </c>
      <c r="E247" s="135" t="s">
        <v>21</v>
      </c>
      <c r="F247" s="136">
        <v>0</v>
      </c>
      <c r="G247" s="136">
        <v>2.2999999999999998</v>
      </c>
      <c r="H247" s="137">
        <v>0</v>
      </c>
    </row>
    <row r="248" spans="1:8" x14ac:dyDescent="0.25">
      <c r="A248" s="133">
        <v>43432</v>
      </c>
      <c r="B248" s="134" t="s">
        <v>39</v>
      </c>
      <c r="C248" s="135" t="s">
        <v>348</v>
      </c>
      <c r="D248" s="135">
        <v>30460007</v>
      </c>
      <c r="E248" s="135" t="s">
        <v>21</v>
      </c>
      <c r="F248" s="136">
        <v>2.2999999999999998</v>
      </c>
      <c r="G248" s="136">
        <v>0</v>
      </c>
      <c r="H248" s="137">
        <v>-2.2999999999999998</v>
      </c>
    </row>
    <row r="249" spans="1:8" x14ac:dyDescent="0.25">
      <c r="A249" s="133">
        <v>43432</v>
      </c>
      <c r="B249" s="134" t="s">
        <v>40</v>
      </c>
      <c r="C249" s="135" t="s">
        <v>38</v>
      </c>
      <c r="D249" s="135">
        <v>30460007</v>
      </c>
      <c r="E249" s="135" t="s">
        <v>21</v>
      </c>
      <c r="F249" s="136">
        <v>0</v>
      </c>
      <c r="G249" s="136">
        <v>2.2999999999999998</v>
      </c>
      <c r="H249" s="137">
        <v>0</v>
      </c>
    </row>
    <row r="250" spans="1:8" x14ac:dyDescent="0.25">
      <c r="A250" s="133">
        <v>43433</v>
      </c>
      <c r="B250" s="134" t="s">
        <v>39</v>
      </c>
      <c r="C250" s="135" t="s">
        <v>348</v>
      </c>
      <c r="D250" s="135">
        <v>30460007</v>
      </c>
      <c r="E250" s="135" t="s">
        <v>21</v>
      </c>
      <c r="F250" s="136">
        <v>2.2999999999999998</v>
      </c>
      <c r="G250" s="136">
        <v>0</v>
      </c>
      <c r="H250" s="137">
        <v>-2.2999999999999998</v>
      </c>
    </row>
    <row r="251" spans="1:8" x14ac:dyDescent="0.25">
      <c r="A251" s="133">
        <v>43433</v>
      </c>
      <c r="B251" s="134" t="s">
        <v>40</v>
      </c>
      <c r="C251" s="135" t="s">
        <v>38</v>
      </c>
      <c r="D251" s="135">
        <v>30460007</v>
      </c>
      <c r="E251" s="135" t="s">
        <v>21</v>
      </c>
      <c r="F251" s="136">
        <v>0</v>
      </c>
      <c r="G251" s="136">
        <v>2.2999999999999998</v>
      </c>
      <c r="H251" s="137">
        <v>0</v>
      </c>
    </row>
    <row r="252" spans="1:8" x14ac:dyDescent="0.25">
      <c r="A252" s="133">
        <v>43434</v>
      </c>
      <c r="B252" s="134" t="s">
        <v>39</v>
      </c>
      <c r="C252" s="135" t="s">
        <v>348</v>
      </c>
      <c r="D252" s="135">
        <v>30460007</v>
      </c>
      <c r="E252" s="135" t="s">
        <v>21</v>
      </c>
      <c r="F252" s="136">
        <v>2.2999999999999998</v>
      </c>
      <c r="G252" s="136">
        <v>0</v>
      </c>
      <c r="H252" s="137">
        <v>-2.2999999999999998</v>
      </c>
    </row>
    <row r="253" spans="1:8" x14ac:dyDescent="0.25">
      <c r="A253" s="133">
        <v>43434</v>
      </c>
      <c r="B253" s="134" t="s">
        <v>40</v>
      </c>
      <c r="C253" s="135" t="s">
        <v>38</v>
      </c>
      <c r="D253" s="135">
        <v>30460007</v>
      </c>
      <c r="E253" s="135" t="s">
        <v>21</v>
      </c>
      <c r="F253" s="136">
        <v>0</v>
      </c>
      <c r="G253" s="136">
        <v>2.2999999999999998</v>
      </c>
      <c r="H253" s="137">
        <v>0</v>
      </c>
    </row>
    <row r="254" spans="1:8" x14ac:dyDescent="0.25">
      <c r="A254" s="40">
        <v>43438</v>
      </c>
      <c r="B254" s="41" t="s">
        <v>39</v>
      </c>
      <c r="C254" s="42" t="s">
        <v>348</v>
      </c>
      <c r="D254" s="42">
        <v>30460007</v>
      </c>
      <c r="E254" s="42" t="s">
        <v>21</v>
      </c>
      <c r="F254" s="39">
        <v>30.57</v>
      </c>
      <c r="G254" s="39">
        <v>0</v>
      </c>
      <c r="H254" s="43">
        <v>-30.57</v>
      </c>
    </row>
    <row r="255" spans="1:8" x14ac:dyDescent="0.25">
      <c r="A255" s="40">
        <v>43438</v>
      </c>
      <c r="B255" s="41" t="s">
        <v>40</v>
      </c>
      <c r="C255" s="42" t="s">
        <v>38</v>
      </c>
      <c r="D255" s="42">
        <v>30460007</v>
      </c>
      <c r="E255" s="42" t="s">
        <v>21</v>
      </c>
      <c r="F255" s="39">
        <v>0</v>
      </c>
      <c r="G255" s="39">
        <v>2.2999999999999998</v>
      </c>
      <c r="H255" s="43">
        <v>-28.27</v>
      </c>
    </row>
    <row r="256" spans="1:8" x14ac:dyDescent="0.25">
      <c r="A256" s="40">
        <v>43438</v>
      </c>
      <c r="B256" s="41" t="s">
        <v>40</v>
      </c>
      <c r="C256" s="42" t="s">
        <v>38</v>
      </c>
      <c r="D256" s="42">
        <v>30460007</v>
      </c>
      <c r="E256" s="42" t="s">
        <v>21</v>
      </c>
      <c r="F256" s="39">
        <v>0</v>
      </c>
      <c r="G256" s="39">
        <v>2.2999999999999998</v>
      </c>
      <c r="H256" s="43">
        <v>-25.97</v>
      </c>
    </row>
    <row r="257" spans="1:8" x14ac:dyDescent="0.25">
      <c r="A257" s="40">
        <v>43438</v>
      </c>
      <c r="B257" s="41" t="s">
        <v>40</v>
      </c>
      <c r="C257" s="42" t="s">
        <v>38</v>
      </c>
      <c r="D257" s="42">
        <v>30460007</v>
      </c>
      <c r="E257" s="42" t="s">
        <v>21</v>
      </c>
      <c r="F257" s="39">
        <v>0</v>
      </c>
      <c r="G257" s="39">
        <v>25.97</v>
      </c>
      <c r="H257" s="43">
        <v>0</v>
      </c>
    </row>
    <row r="258" spans="1:8" x14ac:dyDescent="0.25">
      <c r="A258" s="40">
        <v>43439</v>
      </c>
      <c r="B258" s="41" t="s">
        <v>39</v>
      </c>
      <c r="C258" s="42" t="s">
        <v>348</v>
      </c>
      <c r="D258" s="42">
        <v>30460007</v>
      </c>
      <c r="E258" s="42" t="s">
        <v>21</v>
      </c>
      <c r="F258" s="39">
        <v>2.2999999999999998</v>
      </c>
      <c r="G258" s="39">
        <v>0</v>
      </c>
      <c r="H258" s="43">
        <v>-2.2999999999999998</v>
      </c>
    </row>
    <row r="259" spans="1:8" x14ac:dyDescent="0.25">
      <c r="A259" s="40">
        <v>43439</v>
      </c>
      <c r="B259" s="41" t="s">
        <v>40</v>
      </c>
      <c r="C259" s="42" t="s">
        <v>38</v>
      </c>
      <c r="D259" s="42">
        <v>30460007</v>
      </c>
      <c r="E259" s="42" t="s">
        <v>21</v>
      </c>
      <c r="F259" s="39">
        <v>0</v>
      </c>
      <c r="G259" s="39">
        <v>2.2999999999999998</v>
      </c>
      <c r="H259" s="43">
        <v>0</v>
      </c>
    </row>
    <row r="260" spans="1:8" x14ac:dyDescent="0.25">
      <c r="A260" s="40">
        <v>43440</v>
      </c>
      <c r="B260" s="41" t="s">
        <v>39</v>
      </c>
      <c r="C260" s="42" t="s">
        <v>348</v>
      </c>
      <c r="D260" s="42">
        <v>30460007</v>
      </c>
      <c r="E260" s="42" t="s">
        <v>21</v>
      </c>
      <c r="F260" s="39">
        <v>2.2999999999999998</v>
      </c>
      <c r="G260" s="39">
        <v>0</v>
      </c>
      <c r="H260" s="43">
        <v>-2.2999999999999998</v>
      </c>
    </row>
    <row r="261" spans="1:8" x14ac:dyDescent="0.25">
      <c r="A261" s="40">
        <v>43440</v>
      </c>
      <c r="B261" s="41" t="s">
        <v>40</v>
      </c>
      <c r="C261" s="42" t="s">
        <v>38</v>
      </c>
      <c r="D261" s="42">
        <v>30460007</v>
      </c>
      <c r="E261" s="42" t="s">
        <v>21</v>
      </c>
      <c r="F261" s="39">
        <v>0</v>
      </c>
      <c r="G261" s="39">
        <v>2.2999999999999998</v>
      </c>
      <c r="H261" s="43">
        <v>0</v>
      </c>
    </row>
    <row r="262" spans="1:8" x14ac:dyDescent="0.25">
      <c r="A262" s="40">
        <v>43441</v>
      </c>
      <c r="B262" s="41" t="s">
        <v>39</v>
      </c>
      <c r="C262" s="42" t="s">
        <v>348</v>
      </c>
      <c r="D262" s="42">
        <v>30460007</v>
      </c>
      <c r="E262" s="42" t="s">
        <v>21</v>
      </c>
      <c r="F262" s="39">
        <v>2.2999999999999998</v>
      </c>
      <c r="G262" s="39">
        <v>0</v>
      </c>
      <c r="H262" s="43">
        <v>-2.2999999999999998</v>
      </c>
    </row>
    <row r="263" spans="1:8" x14ac:dyDescent="0.25">
      <c r="A263" s="40">
        <v>43441</v>
      </c>
      <c r="B263" s="41" t="s">
        <v>40</v>
      </c>
      <c r="C263" s="42" t="s">
        <v>38</v>
      </c>
      <c r="D263" s="42">
        <v>30460007</v>
      </c>
      <c r="E263" s="42" t="s">
        <v>21</v>
      </c>
      <c r="F263" s="39">
        <v>0</v>
      </c>
      <c r="G263" s="39">
        <v>2.2999999999999998</v>
      </c>
      <c r="H263" s="43">
        <v>0</v>
      </c>
    </row>
    <row r="264" spans="1:8" x14ac:dyDescent="0.25">
      <c r="A264" s="40">
        <v>43444</v>
      </c>
      <c r="B264" s="41" t="s">
        <v>39</v>
      </c>
      <c r="C264" s="42" t="s">
        <v>348</v>
      </c>
      <c r="D264" s="42">
        <v>30460007</v>
      </c>
      <c r="E264" s="42" t="s">
        <v>21</v>
      </c>
      <c r="F264" s="39">
        <v>2.2999999999999998</v>
      </c>
      <c r="G264" s="39">
        <v>0</v>
      </c>
      <c r="H264" s="43">
        <v>-2.2999999999999998</v>
      </c>
    </row>
    <row r="265" spans="1:8" x14ac:dyDescent="0.25">
      <c r="A265" s="40">
        <v>43444</v>
      </c>
      <c r="B265" s="41" t="s">
        <v>40</v>
      </c>
      <c r="C265" s="42" t="s">
        <v>38</v>
      </c>
      <c r="D265" s="42">
        <v>30460007</v>
      </c>
      <c r="E265" s="42" t="s">
        <v>21</v>
      </c>
      <c r="F265" s="39">
        <v>0</v>
      </c>
      <c r="G265" s="39">
        <v>2.2999999999999998</v>
      </c>
      <c r="H265" s="43">
        <v>0</v>
      </c>
    </row>
    <row r="266" spans="1:8" x14ac:dyDescent="0.25">
      <c r="A266" s="40">
        <v>43445</v>
      </c>
      <c r="B266" s="41" t="s">
        <v>39</v>
      </c>
      <c r="C266" s="42" t="s">
        <v>348</v>
      </c>
      <c r="D266" s="42">
        <v>30460007</v>
      </c>
      <c r="E266" s="42" t="s">
        <v>21</v>
      </c>
      <c r="F266" s="39">
        <v>2.2999999999999998</v>
      </c>
      <c r="G266" s="39">
        <v>0</v>
      </c>
      <c r="H266" s="43">
        <v>-2.2999999999999998</v>
      </c>
    </row>
    <row r="267" spans="1:8" x14ac:dyDescent="0.25">
      <c r="A267" s="40">
        <v>43445</v>
      </c>
      <c r="B267" s="41" t="s">
        <v>40</v>
      </c>
      <c r="C267" s="42" t="s">
        <v>38</v>
      </c>
      <c r="D267" s="42">
        <v>30460007</v>
      </c>
      <c r="E267" s="42" t="s">
        <v>21</v>
      </c>
      <c r="F267" s="39">
        <v>0</v>
      </c>
      <c r="G267" s="39">
        <v>2.2999999999999998</v>
      </c>
      <c r="H267" s="43">
        <v>0</v>
      </c>
    </row>
    <row r="268" spans="1:8" x14ac:dyDescent="0.25">
      <c r="A268" s="40">
        <v>43446</v>
      </c>
      <c r="B268" s="41" t="s">
        <v>39</v>
      </c>
      <c r="C268" s="42" t="s">
        <v>348</v>
      </c>
      <c r="D268" s="42">
        <v>30460007</v>
      </c>
      <c r="E268" s="42" t="s">
        <v>21</v>
      </c>
      <c r="F268" s="39">
        <v>2.2999999999999998</v>
      </c>
      <c r="G268" s="39">
        <v>0</v>
      </c>
      <c r="H268" s="43">
        <v>-2.2999999999999998</v>
      </c>
    </row>
    <row r="269" spans="1:8" x14ac:dyDescent="0.25">
      <c r="A269" s="40">
        <v>43446</v>
      </c>
      <c r="B269" s="41" t="s">
        <v>40</v>
      </c>
      <c r="C269" s="42" t="s">
        <v>38</v>
      </c>
      <c r="D269" s="42">
        <v>30460007</v>
      </c>
      <c r="E269" s="42" t="s">
        <v>21</v>
      </c>
      <c r="F269" s="39">
        <v>0</v>
      </c>
      <c r="G269" s="39">
        <v>2.2999999999999998</v>
      </c>
      <c r="H269" s="43">
        <v>0</v>
      </c>
    </row>
    <row r="270" spans="1:8" x14ac:dyDescent="0.25">
      <c r="A270" s="40">
        <v>43447</v>
      </c>
      <c r="B270" s="41" t="s">
        <v>39</v>
      </c>
      <c r="C270" s="42" t="s">
        <v>348</v>
      </c>
      <c r="D270" s="42">
        <v>30460007</v>
      </c>
      <c r="E270" s="42" t="s">
        <v>21</v>
      </c>
      <c r="F270" s="39">
        <v>2.2999999999999998</v>
      </c>
      <c r="G270" s="39">
        <v>0</v>
      </c>
      <c r="H270" s="43">
        <v>-2.2999999999999998</v>
      </c>
    </row>
    <row r="271" spans="1:8" x14ac:dyDescent="0.25">
      <c r="A271" s="40">
        <v>43447</v>
      </c>
      <c r="B271" s="41" t="s">
        <v>40</v>
      </c>
      <c r="C271" s="42" t="s">
        <v>38</v>
      </c>
      <c r="D271" s="42">
        <v>30460007</v>
      </c>
      <c r="E271" s="42" t="s">
        <v>21</v>
      </c>
      <c r="F271" s="39">
        <v>0</v>
      </c>
      <c r="G271" s="39">
        <v>2.2999999999999998</v>
      </c>
      <c r="H271" s="43">
        <v>0</v>
      </c>
    </row>
    <row r="272" spans="1:8" x14ac:dyDescent="0.25">
      <c r="A272" s="40">
        <v>43448</v>
      </c>
      <c r="B272" s="41" t="s">
        <v>39</v>
      </c>
      <c r="C272" s="42" t="s">
        <v>348</v>
      </c>
      <c r="D272" s="42">
        <v>30460007</v>
      </c>
      <c r="E272" s="42" t="s">
        <v>21</v>
      </c>
      <c r="F272" s="39">
        <v>2.2999999999999998</v>
      </c>
      <c r="G272" s="39">
        <v>0</v>
      </c>
      <c r="H272" s="43">
        <v>-2.2999999999999998</v>
      </c>
    </row>
    <row r="273" spans="1:8" x14ac:dyDescent="0.25">
      <c r="A273" s="40">
        <v>43448</v>
      </c>
      <c r="B273" s="41" t="s">
        <v>40</v>
      </c>
      <c r="C273" s="42" t="s">
        <v>38</v>
      </c>
      <c r="D273" s="42">
        <v>30460007</v>
      </c>
      <c r="E273" s="42" t="s">
        <v>21</v>
      </c>
      <c r="F273" s="39">
        <v>0</v>
      </c>
      <c r="G273" s="39">
        <v>2.2999999999999998</v>
      </c>
      <c r="H273" s="43">
        <v>0</v>
      </c>
    </row>
    <row r="274" spans="1:8" x14ac:dyDescent="0.25">
      <c r="A274" s="40">
        <v>43451</v>
      </c>
      <c r="B274" s="41" t="s">
        <v>39</v>
      </c>
      <c r="C274" s="42" t="s">
        <v>348</v>
      </c>
      <c r="D274" s="42">
        <v>30460007</v>
      </c>
      <c r="E274" s="42" t="s">
        <v>21</v>
      </c>
      <c r="F274" s="39">
        <v>2.2999999999999998</v>
      </c>
      <c r="G274" s="39">
        <v>0</v>
      </c>
      <c r="H274" s="43">
        <v>-2.2999999999999998</v>
      </c>
    </row>
    <row r="275" spans="1:8" x14ac:dyDescent="0.25">
      <c r="A275" s="40">
        <v>43451</v>
      </c>
      <c r="B275" s="41" t="s">
        <v>40</v>
      </c>
      <c r="C275" s="42" t="s">
        <v>38</v>
      </c>
      <c r="D275" s="42">
        <v>30460007</v>
      </c>
      <c r="E275" s="42" t="s">
        <v>21</v>
      </c>
      <c r="F275" s="39">
        <v>0</v>
      </c>
      <c r="G275" s="39">
        <v>2.2999999999999998</v>
      </c>
      <c r="H275" s="43">
        <v>0</v>
      </c>
    </row>
    <row r="276" spans="1:8" x14ac:dyDescent="0.25">
      <c r="A276" s="40">
        <v>43452</v>
      </c>
      <c r="B276" s="41" t="s">
        <v>39</v>
      </c>
      <c r="C276" s="42" t="s">
        <v>348</v>
      </c>
      <c r="D276" s="42">
        <v>30460007</v>
      </c>
      <c r="E276" s="42" t="s">
        <v>21</v>
      </c>
      <c r="F276" s="39">
        <v>2.2999999999999998</v>
      </c>
      <c r="G276" s="39">
        <v>0</v>
      </c>
      <c r="H276" s="43">
        <v>-2.2999999999999998</v>
      </c>
    </row>
    <row r="277" spans="1:8" x14ac:dyDescent="0.25">
      <c r="A277" s="40">
        <v>43452</v>
      </c>
      <c r="B277" s="41" t="s">
        <v>40</v>
      </c>
      <c r="C277" s="42" t="s">
        <v>38</v>
      </c>
      <c r="D277" s="42">
        <v>30460007</v>
      </c>
      <c r="E277" s="42" t="s">
        <v>21</v>
      </c>
      <c r="F277" s="39">
        <v>0</v>
      </c>
      <c r="G277" s="39">
        <v>2.2999999999999998</v>
      </c>
      <c r="H277" s="43">
        <v>0</v>
      </c>
    </row>
    <row r="278" spans="1:8" x14ac:dyDescent="0.25">
      <c r="A278" s="40">
        <v>43453</v>
      </c>
      <c r="B278" s="41" t="s">
        <v>39</v>
      </c>
      <c r="C278" s="42" t="s">
        <v>348</v>
      </c>
      <c r="D278" s="42">
        <v>30460007</v>
      </c>
      <c r="E278" s="42" t="s">
        <v>21</v>
      </c>
      <c r="F278" s="39">
        <v>2.2999999999999998</v>
      </c>
      <c r="G278" s="39">
        <v>0</v>
      </c>
      <c r="H278" s="43">
        <v>-2.2999999999999998</v>
      </c>
    </row>
    <row r="279" spans="1:8" x14ac:dyDescent="0.25">
      <c r="A279" s="40">
        <v>43453</v>
      </c>
      <c r="B279" s="41" t="s">
        <v>40</v>
      </c>
      <c r="C279" s="42" t="s">
        <v>38</v>
      </c>
      <c r="D279" s="42">
        <v>30460007</v>
      </c>
      <c r="E279" s="42" t="s">
        <v>21</v>
      </c>
      <c r="F279" s="39">
        <v>0</v>
      </c>
      <c r="G279" s="39">
        <v>2.2999999999999998</v>
      </c>
      <c r="H279" s="43">
        <v>0</v>
      </c>
    </row>
    <row r="280" spans="1:8" x14ac:dyDescent="0.25">
      <c r="A280" s="40">
        <v>43454</v>
      </c>
      <c r="B280" s="41" t="s">
        <v>39</v>
      </c>
      <c r="C280" s="42" t="s">
        <v>348</v>
      </c>
      <c r="D280" s="42">
        <v>30460007</v>
      </c>
      <c r="E280" s="42" t="s">
        <v>21</v>
      </c>
      <c r="F280" s="39">
        <v>2.2999999999999998</v>
      </c>
      <c r="G280" s="39">
        <v>0</v>
      </c>
      <c r="H280" s="43">
        <v>-2.2999999999999998</v>
      </c>
    </row>
    <row r="281" spans="1:8" x14ac:dyDescent="0.25">
      <c r="A281" s="40">
        <v>43454</v>
      </c>
      <c r="B281" s="41" t="s">
        <v>40</v>
      </c>
      <c r="C281" s="42" t="s">
        <v>38</v>
      </c>
      <c r="D281" s="42">
        <v>30460007</v>
      </c>
      <c r="E281" s="42" t="s">
        <v>21</v>
      </c>
      <c r="F281" s="39">
        <v>0</v>
      </c>
      <c r="G281" s="39">
        <v>2.2999999999999998</v>
      </c>
      <c r="H281" s="43">
        <v>0</v>
      </c>
    </row>
    <row r="282" spans="1:8" x14ac:dyDescent="0.25">
      <c r="A282" s="40">
        <v>43455</v>
      </c>
      <c r="B282" s="41" t="s">
        <v>39</v>
      </c>
      <c r="C282" s="42" t="s">
        <v>348</v>
      </c>
      <c r="D282" s="42">
        <v>30460007</v>
      </c>
      <c r="E282" s="42" t="s">
        <v>21</v>
      </c>
      <c r="F282" s="39">
        <v>2.2999999999999998</v>
      </c>
      <c r="G282" s="39">
        <v>0</v>
      </c>
      <c r="H282" s="43">
        <v>-2.2999999999999998</v>
      </c>
    </row>
    <row r="283" spans="1:8" x14ac:dyDescent="0.25">
      <c r="A283" s="40">
        <v>43455</v>
      </c>
      <c r="B283" s="41" t="s">
        <v>40</v>
      </c>
      <c r="C283" s="42" t="s">
        <v>38</v>
      </c>
      <c r="D283" s="42">
        <v>30460007</v>
      </c>
      <c r="E283" s="42" t="s">
        <v>21</v>
      </c>
      <c r="F283" s="39">
        <v>0</v>
      </c>
      <c r="G283" s="39">
        <v>2.2999999999999998</v>
      </c>
      <c r="H283" s="43">
        <v>0</v>
      </c>
    </row>
    <row r="284" spans="1:8" x14ac:dyDescent="0.25">
      <c r="A284" s="40">
        <v>43458</v>
      </c>
      <c r="B284" s="41" t="s">
        <v>39</v>
      </c>
      <c r="C284" s="42" t="s">
        <v>348</v>
      </c>
      <c r="D284" s="42">
        <v>30460007</v>
      </c>
      <c r="E284" s="42" t="s">
        <v>21</v>
      </c>
      <c r="F284" s="39">
        <v>2.2999999999999998</v>
      </c>
      <c r="G284" s="39">
        <v>0</v>
      </c>
      <c r="H284" s="43">
        <v>-2.2999999999999998</v>
      </c>
    </row>
    <row r="285" spans="1:8" x14ac:dyDescent="0.25">
      <c r="A285" s="40">
        <v>43458</v>
      </c>
      <c r="B285" s="41" t="s">
        <v>40</v>
      </c>
      <c r="C285" s="42" t="s">
        <v>38</v>
      </c>
      <c r="D285" s="42">
        <v>30460007</v>
      </c>
      <c r="E285" s="42" t="s">
        <v>21</v>
      </c>
      <c r="F285" s="39">
        <v>0</v>
      </c>
      <c r="G285" s="39">
        <v>2.2999999999999998</v>
      </c>
      <c r="H285" s="43">
        <v>0</v>
      </c>
    </row>
    <row r="286" spans="1:8" x14ac:dyDescent="0.25">
      <c r="A286" s="40">
        <v>43460</v>
      </c>
      <c r="B286" s="41" t="s">
        <v>39</v>
      </c>
      <c r="C286" s="42" t="s">
        <v>348</v>
      </c>
      <c r="D286" s="42">
        <v>30460007</v>
      </c>
      <c r="E286" s="42" t="s">
        <v>21</v>
      </c>
      <c r="F286" s="39">
        <v>2.2999999999999998</v>
      </c>
      <c r="G286" s="39">
        <v>0</v>
      </c>
      <c r="H286" s="43">
        <v>-2.2999999999999998</v>
      </c>
    </row>
    <row r="287" spans="1:8" x14ac:dyDescent="0.25">
      <c r="A287" s="40">
        <v>43460</v>
      </c>
      <c r="B287" s="41" t="s">
        <v>40</v>
      </c>
      <c r="C287" s="42" t="s">
        <v>38</v>
      </c>
      <c r="D287" s="42">
        <v>30460007</v>
      </c>
      <c r="E287" s="42" t="s">
        <v>21</v>
      </c>
      <c r="F287" s="39">
        <v>0</v>
      </c>
      <c r="G287" s="39">
        <v>2.2999999999999998</v>
      </c>
      <c r="H287" s="43">
        <v>0</v>
      </c>
    </row>
    <row r="288" spans="1:8" x14ac:dyDescent="0.25">
      <c r="A288" s="40">
        <v>43461</v>
      </c>
      <c r="B288" s="41" t="s">
        <v>39</v>
      </c>
      <c r="C288" s="42" t="s">
        <v>348</v>
      </c>
      <c r="D288" s="42">
        <v>30460007</v>
      </c>
      <c r="E288" s="42" t="s">
        <v>21</v>
      </c>
      <c r="F288" s="39">
        <v>2.2999999999999998</v>
      </c>
      <c r="G288" s="39">
        <v>0</v>
      </c>
      <c r="H288" s="43">
        <v>-2.2999999999999998</v>
      </c>
    </row>
    <row r="289" spans="1:8" x14ac:dyDescent="0.25">
      <c r="A289" s="40">
        <v>43461</v>
      </c>
      <c r="B289" s="41" t="s">
        <v>40</v>
      </c>
      <c r="C289" s="42" t="s">
        <v>38</v>
      </c>
      <c r="D289" s="42">
        <v>30460007</v>
      </c>
      <c r="E289" s="42" t="s">
        <v>21</v>
      </c>
      <c r="F289" s="39">
        <v>0</v>
      </c>
      <c r="G289" s="39">
        <v>2.2999999999999998</v>
      </c>
      <c r="H289" s="43">
        <v>0</v>
      </c>
    </row>
    <row r="290" spans="1:8" x14ac:dyDescent="0.25">
      <c r="A290" s="40">
        <v>43462</v>
      </c>
      <c r="B290" s="41" t="s">
        <v>39</v>
      </c>
      <c r="C290" s="42" t="s">
        <v>348</v>
      </c>
      <c r="D290" s="42">
        <v>30460007</v>
      </c>
      <c r="E290" s="42" t="s">
        <v>21</v>
      </c>
      <c r="F290" s="39">
        <v>2.2999999999999998</v>
      </c>
      <c r="G290" s="39">
        <v>0</v>
      </c>
      <c r="H290" s="43">
        <v>-2.2999999999999998</v>
      </c>
    </row>
    <row r="291" spans="1:8" x14ac:dyDescent="0.25">
      <c r="A291" s="40">
        <v>43462</v>
      </c>
      <c r="B291" s="41" t="s">
        <v>40</v>
      </c>
      <c r="C291" s="42" t="s">
        <v>38</v>
      </c>
      <c r="D291" s="42">
        <v>30460007</v>
      </c>
      <c r="E291" s="42" t="s">
        <v>21</v>
      </c>
      <c r="F291" s="39">
        <v>0</v>
      </c>
      <c r="G291" s="39">
        <v>2.2999999999999998</v>
      </c>
      <c r="H291" s="43">
        <v>0</v>
      </c>
    </row>
    <row r="292" spans="1:8" x14ac:dyDescent="0.25">
      <c r="A292" s="40">
        <v>43465</v>
      </c>
      <c r="B292" s="41" t="s">
        <v>39</v>
      </c>
      <c r="C292" s="42" t="s">
        <v>348</v>
      </c>
      <c r="D292" s="42">
        <v>30460007</v>
      </c>
      <c r="E292" s="42" t="s">
        <v>21</v>
      </c>
      <c r="F292" s="39">
        <v>2.2999999999999998</v>
      </c>
      <c r="G292" s="39">
        <v>0</v>
      </c>
      <c r="H292" s="43">
        <v>-2.2999999999999998</v>
      </c>
    </row>
    <row r="293" spans="1:8" x14ac:dyDescent="0.25">
      <c r="A293" s="40">
        <v>43465</v>
      </c>
      <c r="B293" s="41" t="s">
        <v>40</v>
      </c>
      <c r="C293" s="42" t="s">
        <v>38</v>
      </c>
      <c r="D293" s="42">
        <v>30460007</v>
      </c>
      <c r="E293" s="42" t="s">
        <v>21</v>
      </c>
      <c r="F293" s="39">
        <v>0</v>
      </c>
      <c r="G293" s="39">
        <v>2.2999999999999998</v>
      </c>
      <c r="H293" s="43">
        <v>0</v>
      </c>
    </row>
    <row r="294" spans="1:8" x14ac:dyDescent="0.25">
      <c r="A294" s="138">
        <v>43467</v>
      </c>
      <c r="B294" s="139" t="s">
        <v>39</v>
      </c>
      <c r="C294" s="140" t="s">
        <v>348</v>
      </c>
      <c r="D294" s="140">
        <v>30460007</v>
      </c>
      <c r="E294" s="140" t="s">
        <v>21</v>
      </c>
      <c r="F294" s="141">
        <v>2.2999999999999998</v>
      </c>
      <c r="G294" s="141">
        <v>0</v>
      </c>
      <c r="H294" s="142">
        <v>-2.2999999999999998</v>
      </c>
    </row>
    <row r="295" spans="1:8" x14ac:dyDescent="0.25">
      <c r="A295" s="138">
        <v>43467</v>
      </c>
      <c r="B295" s="139" t="s">
        <v>40</v>
      </c>
      <c r="C295" s="140" t="s">
        <v>38</v>
      </c>
      <c r="D295" s="140">
        <v>30460007</v>
      </c>
      <c r="E295" s="140" t="s">
        <v>21</v>
      </c>
      <c r="F295" s="141">
        <v>0</v>
      </c>
      <c r="G295" s="141">
        <v>2.2999999999999998</v>
      </c>
      <c r="H295" s="142">
        <v>0</v>
      </c>
    </row>
    <row r="296" spans="1:8" x14ac:dyDescent="0.25">
      <c r="A296" s="138">
        <v>43468</v>
      </c>
      <c r="B296" s="139" t="s">
        <v>39</v>
      </c>
      <c r="C296" s="140" t="s">
        <v>348</v>
      </c>
      <c r="D296" s="140">
        <v>30460007</v>
      </c>
      <c r="E296" s="140" t="s">
        <v>21</v>
      </c>
      <c r="F296" s="141">
        <v>29.43</v>
      </c>
      <c r="G296" s="141">
        <v>0</v>
      </c>
      <c r="H296" s="142">
        <v>-29.43</v>
      </c>
    </row>
    <row r="297" spans="1:8" x14ac:dyDescent="0.25">
      <c r="A297" s="138">
        <v>43468</v>
      </c>
      <c r="B297" s="139" t="s">
        <v>40</v>
      </c>
      <c r="C297" s="140" t="s">
        <v>38</v>
      </c>
      <c r="D297" s="140">
        <v>30460007</v>
      </c>
      <c r="E297" s="140" t="s">
        <v>21</v>
      </c>
      <c r="F297" s="141">
        <v>0</v>
      </c>
      <c r="G297" s="141">
        <v>2.2999999999999998</v>
      </c>
      <c r="H297" s="142">
        <v>-27.13</v>
      </c>
    </row>
    <row r="298" spans="1:8" x14ac:dyDescent="0.25">
      <c r="A298" s="138">
        <v>43468</v>
      </c>
      <c r="B298" s="139" t="s">
        <v>40</v>
      </c>
      <c r="C298" s="140" t="s">
        <v>38</v>
      </c>
      <c r="D298" s="140">
        <v>30460007</v>
      </c>
      <c r="E298" s="140" t="s">
        <v>21</v>
      </c>
      <c r="F298" s="141">
        <v>0</v>
      </c>
      <c r="G298" s="141">
        <v>27.13</v>
      </c>
      <c r="H298" s="142">
        <v>0</v>
      </c>
    </row>
    <row r="299" spans="1:8" x14ac:dyDescent="0.25">
      <c r="A299" s="138">
        <v>43469</v>
      </c>
      <c r="B299" s="139" t="s">
        <v>39</v>
      </c>
      <c r="C299" s="140" t="s">
        <v>348</v>
      </c>
      <c r="D299" s="140">
        <v>30460007</v>
      </c>
      <c r="E299" s="140" t="s">
        <v>21</v>
      </c>
      <c r="F299" s="141">
        <v>2.2999999999999998</v>
      </c>
      <c r="G299" s="141">
        <v>0</v>
      </c>
      <c r="H299" s="142">
        <v>-2.2999999999999998</v>
      </c>
    </row>
    <row r="300" spans="1:8" x14ac:dyDescent="0.25">
      <c r="A300" s="138">
        <v>43469</v>
      </c>
      <c r="B300" s="139" t="s">
        <v>40</v>
      </c>
      <c r="C300" s="140" t="s">
        <v>38</v>
      </c>
      <c r="D300" s="140">
        <v>30460007</v>
      </c>
      <c r="E300" s="140" t="s">
        <v>21</v>
      </c>
      <c r="F300" s="141">
        <v>0</v>
      </c>
      <c r="G300" s="141">
        <v>2.2999999999999998</v>
      </c>
      <c r="H300" s="142">
        <v>0</v>
      </c>
    </row>
    <row r="301" spans="1:8" x14ac:dyDescent="0.25">
      <c r="A301" s="138">
        <v>43472</v>
      </c>
      <c r="B301" s="139" t="s">
        <v>39</v>
      </c>
      <c r="C301" s="140" t="s">
        <v>348</v>
      </c>
      <c r="D301" s="140">
        <v>30460007</v>
      </c>
      <c r="E301" s="140" t="s">
        <v>21</v>
      </c>
      <c r="F301" s="141">
        <v>2.2999999999999998</v>
      </c>
      <c r="G301" s="141">
        <v>0</v>
      </c>
      <c r="H301" s="142">
        <v>-2.2999999999999998</v>
      </c>
    </row>
    <row r="302" spans="1:8" x14ac:dyDescent="0.25">
      <c r="A302" s="138">
        <v>43472</v>
      </c>
      <c r="B302" s="139" t="s">
        <v>40</v>
      </c>
      <c r="C302" s="140" t="s">
        <v>38</v>
      </c>
      <c r="D302" s="140">
        <v>30460007</v>
      </c>
      <c r="E302" s="140" t="s">
        <v>21</v>
      </c>
      <c r="F302" s="141">
        <v>0</v>
      </c>
      <c r="G302" s="141">
        <v>2.2999999999999998</v>
      </c>
      <c r="H302" s="142">
        <v>0</v>
      </c>
    </row>
    <row r="303" spans="1:8" x14ac:dyDescent="0.25">
      <c r="A303" s="138">
        <v>43473</v>
      </c>
      <c r="B303" s="139" t="s">
        <v>39</v>
      </c>
      <c r="C303" s="140" t="s">
        <v>348</v>
      </c>
      <c r="D303" s="140">
        <v>30460007</v>
      </c>
      <c r="E303" s="140" t="s">
        <v>21</v>
      </c>
      <c r="F303" s="141">
        <v>2.2999999999999998</v>
      </c>
      <c r="G303" s="141">
        <v>0</v>
      </c>
      <c r="H303" s="142">
        <v>-2.2999999999999998</v>
      </c>
    </row>
    <row r="304" spans="1:8" x14ac:dyDescent="0.25">
      <c r="A304" s="138">
        <v>43473</v>
      </c>
      <c r="B304" s="139" t="s">
        <v>40</v>
      </c>
      <c r="C304" s="140" t="s">
        <v>38</v>
      </c>
      <c r="D304" s="140">
        <v>30460007</v>
      </c>
      <c r="E304" s="140" t="s">
        <v>21</v>
      </c>
      <c r="F304" s="141">
        <v>0</v>
      </c>
      <c r="G304" s="141">
        <v>2.2999999999999998</v>
      </c>
      <c r="H304" s="142">
        <v>0</v>
      </c>
    </row>
    <row r="305" spans="1:8" x14ac:dyDescent="0.25">
      <c r="A305" s="138">
        <v>43474</v>
      </c>
      <c r="B305" s="139" t="s">
        <v>39</v>
      </c>
      <c r="C305" s="140" t="s">
        <v>348</v>
      </c>
      <c r="D305" s="140">
        <v>30460007</v>
      </c>
      <c r="E305" s="140" t="s">
        <v>21</v>
      </c>
      <c r="F305" s="141">
        <v>2.2999999999999998</v>
      </c>
      <c r="G305" s="141">
        <v>0</v>
      </c>
      <c r="H305" s="142">
        <v>-2.2999999999999998</v>
      </c>
    </row>
    <row r="306" spans="1:8" x14ac:dyDescent="0.25">
      <c r="A306" s="138">
        <v>43474</v>
      </c>
      <c r="B306" s="139" t="s">
        <v>40</v>
      </c>
      <c r="C306" s="140" t="s">
        <v>38</v>
      </c>
      <c r="D306" s="140">
        <v>30460007</v>
      </c>
      <c r="E306" s="140" t="s">
        <v>21</v>
      </c>
      <c r="F306" s="141">
        <v>0</v>
      </c>
      <c r="G306" s="141">
        <v>2.2999999999999998</v>
      </c>
      <c r="H306" s="142">
        <v>0</v>
      </c>
    </row>
    <row r="307" spans="1:8" x14ac:dyDescent="0.25">
      <c r="A307" s="138">
        <v>43475</v>
      </c>
      <c r="B307" s="139" t="s">
        <v>39</v>
      </c>
      <c r="C307" s="140" t="s">
        <v>348</v>
      </c>
      <c r="D307" s="140">
        <v>30460007</v>
      </c>
      <c r="E307" s="140" t="s">
        <v>21</v>
      </c>
      <c r="F307" s="141">
        <v>2.2999999999999998</v>
      </c>
      <c r="G307" s="141">
        <v>0</v>
      </c>
      <c r="H307" s="142">
        <v>-2.2999999999999998</v>
      </c>
    </row>
    <row r="308" spans="1:8" x14ac:dyDescent="0.25">
      <c r="A308" s="138">
        <v>43475</v>
      </c>
      <c r="B308" s="139" t="s">
        <v>40</v>
      </c>
      <c r="C308" s="140" t="s">
        <v>38</v>
      </c>
      <c r="D308" s="140">
        <v>30460007</v>
      </c>
      <c r="E308" s="140" t="s">
        <v>21</v>
      </c>
      <c r="F308" s="141">
        <v>0</v>
      </c>
      <c r="G308" s="141">
        <v>2.2999999999999998</v>
      </c>
      <c r="H308" s="142">
        <v>0</v>
      </c>
    </row>
    <row r="309" spans="1:8" x14ac:dyDescent="0.25">
      <c r="A309" s="138">
        <v>43476</v>
      </c>
      <c r="B309" s="139" t="s">
        <v>39</v>
      </c>
      <c r="C309" s="140" t="s">
        <v>348</v>
      </c>
      <c r="D309" s="140">
        <v>30460007</v>
      </c>
      <c r="E309" s="140" t="s">
        <v>21</v>
      </c>
      <c r="F309" s="141">
        <v>2.2999999999999998</v>
      </c>
      <c r="G309" s="141">
        <v>0</v>
      </c>
      <c r="H309" s="142">
        <v>-2.2999999999999998</v>
      </c>
    </row>
    <row r="310" spans="1:8" x14ac:dyDescent="0.25">
      <c r="A310" s="138">
        <v>43476</v>
      </c>
      <c r="B310" s="139" t="s">
        <v>40</v>
      </c>
      <c r="C310" s="140" t="s">
        <v>38</v>
      </c>
      <c r="D310" s="140">
        <v>30460007</v>
      </c>
      <c r="E310" s="140" t="s">
        <v>21</v>
      </c>
      <c r="F310" s="141">
        <v>0</v>
      </c>
      <c r="G310" s="141">
        <v>2.2999999999999998</v>
      </c>
      <c r="H310" s="142">
        <v>0</v>
      </c>
    </row>
    <row r="311" spans="1:8" x14ac:dyDescent="0.25">
      <c r="A311" s="138">
        <v>43479</v>
      </c>
      <c r="B311" s="139" t="s">
        <v>39</v>
      </c>
      <c r="C311" s="140" t="s">
        <v>348</v>
      </c>
      <c r="D311" s="140">
        <v>30460007</v>
      </c>
      <c r="E311" s="140" t="s">
        <v>21</v>
      </c>
      <c r="F311" s="141">
        <v>2.2999999999999998</v>
      </c>
      <c r="G311" s="141">
        <v>0</v>
      </c>
      <c r="H311" s="142">
        <v>-2.2999999999999998</v>
      </c>
    </row>
    <row r="312" spans="1:8" x14ac:dyDescent="0.25">
      <c r="A312" s="138">
        <v>43479</v>
      </c>
      <c r="B312" s="139" t="s">
        <v>40</v>
      </c>
      <c r="C312" s="140" t="s">
        <v>38</v>
      </c>
      <c r="D312" s="140">
        <v>30460007</v>
      </c>
      <c r="E312" s="140" t="s">
        <v>21</v>
      </c>
      <c r="F312" s="141">
        <v>0</v>
      </c>
      <c r="G312" s="141">
        <v>2.2999999999999998</v>
      </c>
      <c r="H312" s="142">
        <v>0</v>
      </c>
    </row>
    <row r="313" spans="1:8" x14ac:dyDescent="0.25">
      <c r="A313" s="138">
        <v>43480</v>
      </c>
      <c r="B313" s="139" t="s">
        <v>39</v>
      </c>
      <c r="C313" s="140" t="s">
        <v>348</v>
      </c>
      <c r="D313" s="140">
        <v>30460007</v>
      </c>
      <c r="E313" s="140" t="s">
        <v>21</v>
      </c>
      <c r="F313" s="141">
        <v>2.2999999999999998</v>
      </c>
      <c r="G313" s="141">
        <v>0</v>
      </c>
      <c r="H313" s="142">
        <v>-2.2999999999999998</v>
      </c>
    </row>
    <row r="314" spans="1:8" x14ac:dyDescent="0.25">
      <c r="A314" s="138">
        <v>43480</v>
      </c>
      <c r="B314" s="139" t="s">
        <v>36</v>
      </c>
      <c r="C314" s="140" t="s">
        <v>38</v>
      </c>
      <c r="D314" s="140">
        <v>30460007</v>
      </c>
      <c r="E314" s="140" t="s">
        <v>21</v>
      </c>
      <c r="F314" s="141">
        <v>0</v>
      </c>
      <c r="G314" s="141">
        <v>2.2999999999999998</v>
      </c>
      <c r="H314" s="142">
        <v>0</v>
      </c>
    </row>
    <row r="315" spans="1:8" x14ac:dyDescent="0.25">
      <c r="A315" s="138">
        <v>43481</v>
      </c>
      <c r="B315" s="139" t="s">
        <v>39</v>
      </c>
      <c r="C315" s="140" t="s">
        <v>348</v>
      </c>
      <c r="D315" s="140">
        <v>30460007</v>
      </c>
      <c r="E315" s="140" t="s">
        <v>21</v>
      </c>
      <c r="F315" s="141">
        <v>2.2999999999999998</v>
      </c>
      <c r="G315" s="141">
        <v>0</v>
      </c>
      <c r="H315" s="142">
        <v>-2.2999999999999998</v>
      </c>
    </row>
    <row r="316" spans="1:8" x14ac:dyDescent="0.25">
      <c r="A316" s="138">
        <v>43481</v>
      </c>
      <c r="B316" s="139" t="s">
        <v>40</v>
      </c>
      <c r="C316" s="140" t="s">
        <v>38</v>
      </c>
      <c r="D316" s="140">
        <v>30460007</v>
      </c>
      <c r="E316" s="140" t="s">
        <v>21</v>
      </c>
      <c r="F316" s="141">
        <v>0</v>
      </c>
      <c r="G316" s="141">
        <v>2.2999999999999998</v>
      </c>
      <c r="H316" s="142">
        <v>0</v>
      </c>
    </row>
    <row r="317" spans="1:8" x14ac:dyDescent="0.25">
      <c r="A317" s="138">
        <v>43482</v>
      </c>
      <c r="B317" s="139" t="s">
        <v>39</v>
      </c>
      <c r="C317" s="140" t="s">
        <v>348</v>
      </c>
      <c r="D317" s="140">
        <v>30460007</v>
      </c>
      <c r="E317" s="140" t="s">
        <v>21</v>
      </c>
      <c r="F317" s="141">
        <v>2.2999999999999998</v>
      </c>
      <c r="G317" s="141">
        <v>0</v>
      </c>
      <c r="H317" s="142">
        <v>-2.2999999999999998</v>
      </c>
    </row>
    <row r="318" spans="1:8" x14ac:dyDescent="0.25">
      <c r="A318" s="138">
        <v>43482</v>
      </c>
      <c r="B318" s="139" t="s">
        <v>40</v>
      </c>
      <c r="C318" s="140" t="s">
        <v>38</v>
      </c>
      <c r="D318" s="140">
        <v>30460007</v>
      </c>
      <c r="E318" s="140" t="s">
        <v>21</v>
      </c>
      <c r="F318" s="141">
        <v>0</v>
      </c>
      <c r="G318" s="141">
        <v>2.2999999999999998</v>
      </c>
      <c r="H318" s="142">
        <v>0</v>
      </c>
    </row>
    <row r="319" spans="1:8" x14ac:dyDescent="0.25">
      <c r="A319" s="138">
        <v>43483</v>
      </c>
      <c r="B319" s="139" t="s">
        <v>39</v>
      </c>
      <c r="C319" s="140" t="s">
        <v>348</v>
      </c>
      <c r="D319" s="140">
        <v>30460007</v>
      </c>
      <c r="E319" s="140" t="s">
        <v>21</v>
      </c>
      <c r="F319" s="141">
        <v>2.2999999999999998</v>
      </c>
      <c r="G319" s="141">
        <v>0</v>
      </c>
      <c r="H319" s="142">
        <v>-2.2999999999999998</v>
      </c>
    </row>
    <row r="320" spans="1:8" x14ac:dyDescent="0.25">
      <c r="A320" s="138">
        <v>43483</v>
      </c>
      <c r="B320" s="139" t="s">
        <v>40</v>
      </c>
      <c r="C320" s="140" t="s">
        <v>38</v>
      </c>
      <c r="D320" s="140">
        <v>30460007</v>
      </c>
      <c r="E320" s="140" t="s">
        <v>21</v>
      </c>
      <c r="F320" s="141">
        <v>0</v>
      </c>
      <c r="G320" s="141">
        <v>2.2999999999999998</v>
      </c>
      <c r="H320" s="142">
        <v>0</v>
      </c>
    </row>
    <row r="321" spans="1:8" x14ac:dyDescent="0.25">
      <c r="A321" s="138">
        <v>43486</v>
      </c>
      <c r="B321" s="139" t="s">
        <v>39</v>
      </c>
      <c r="C321" s="140" t="s">
        <v>348</v>
      </c>
      <c r="D321" s="140">
        <v>30460007</v>
      </c>
      <c r="E321" s="140" t="s">
        <v>21</v>
      </c>
      <c r="F321" s="141">
        <v>2.2999999999999998</v>
      </c>
      <c r="G321" s="141">
        <v>0</v>
      </c>
      <c r="H321" s="142">
        <v>-2.2999999999999998</v>
      </c>
    </row>
    <row r="322" spans="1:8" x14ac:dyDescent="0.25">
      <c r="A322" s="138">
        <v>43486</v>
      </c>
      <c r="B322" s="139" t="s">
        <v>40</v>
      </c>
      <c r="C322" s="140" t="s">
        <v>38</v>
      </c>
      <c r="D322" s="140">
        <v>30460007</v>
      </c>
      <c r="E322" s="140" t="s">
        <v>21</v>
      </c>
      <c r="F322" s="141">
        <v>0</v>
      </c>
      <c r="G322" s="141">
        <v>2.2999999999999998</v>
      </c>
      <c r="H322" s="142">
        <v>0</v>
      </c>
    </row>
    <row r="323" spans="1:8" x14ac:dyDescent="0.25">
      <c r="A323" s="138">
        <v>43487</v>
      </c>
      <c r="B323" s="139" t="s">
        <v>39</v>
      </c>
      <c r="C323" s="140" t="s">
        <v>348</v>
      </c>
      <c r="D323" s="140">
        <v>30460007</v>
      </c>
      <c r="E323" s="140" t="s">
        <v>21</v>
      </c>
      <c r="F323" s="141">
        <v>2.2999999999999998</v>
      </c>
      <c r="G323" s="141">
        <v>0</v>
      </c>
      <c r="H323" s="142">
        <v>-2.2999999999999998</v>
      </c>
    </row>
    <row r="324" spans="1:8" x14ac:dyDescent="0.25">
      <c r="A324" s="138">
        <v>43487</v>
      </c>
      <c r="B324" s="139" t="s">
        <v>40</v>
      </c>
      <c r="C324" s="140" t="s">
        <v>38</v>
      </c>
      <c r="D324" s="140">
        <v>30460007</v>
      </c>
      <c r="E324" s="140" t="s">
        <v>21</v>
      </c>
      <c r="F324" s="141">
        <v>0</v>
      </c>
      <c r="G324" s="141">
        <v>2.2999999999999998</v>
      </c>
      <c r="H324" s="142">
        <v>0</v>
      </c>
    </row>
    <row r="325" spans="1:8" x14ac:dyDescent="0.25">
      <c r="A325" s="138">
        <v>43488</v>
      </c>
      <c r="B325" s="139" t="s">
        <v>39</v>
      </c>
      <c r="C325" s="140" t="s">
        <v>348</v>
      </c>
      <c r="D325" s="140">
        <v>30460007</v>
      </c>
      <c r="E325" s="140" t="s">
        <v>21</v>
      </c>
      <c r="F325" s="141">
        <v>2.2999999999999998</v>
      </c>
      <c r="G325" s="141">
        <v>0</v>
      </c>
      <c r="H325" s="142">
        <v>-2.2999999999999998</v>
      </c>
    </row>
    <row r="326" spans="1:8" x14ac:dyDescent="0.25">
      <c r="A326" s="138">
        <v>43488</v>
      </c>
      <c r="B326" s="139" t="s">
        <v>40</v>
      </c>
      <c r="C326" s="140" t="s">
        <v>38</v>
      </c>
      <c r="D326" s="140">
        <v>30460007</v>
      </c>
      <c r="E326" s="140" t="s">
        <v>21</v>
      </c>
      <c r="F326" s="141">
        <v>0</v>
      </c>
      <c r="G326" s="141">
        <v>2.2999999999999998</v>
      </c>
      <c r="H326" s="142">
        <v>0</v>
      </c>
    </row>
    <row r="327" spans="1:8" x14ac:dyDescent="0.25">
      <c r="A327" s="138">
        <v>43489</v>
      </c>
      <c r="B327" s="139" t="s">
        <v>39</v>
      </c>
      <c r="C327" s="140" t="s">
        <v>348</v>
      </c>
      <c r="D327" s="140">
        <v>30460007</v>
      </c>
      <c r="E327" s="140" t="s">
        <v>21</v>
      </c>
      <c r="F327" s="141">
        <v>2.2999999999999998</v>
      </c>
      <c r="G327" s="141">
        <v>0</v>
      </c>
      <c r="H327" s="142">
        <v>-2.2999999999999998</v>
      </c>
    </row>
    <row r="328" spans="1:8" x14ac:dyDescent="0.25">
      <c r="A328" s="138">
        <v>43489</v>
      </c>
      <c r="B328" s="139" t="s">
        <v>40</v>
      </c>
      <c r="C328" s="140" t="s">
        <v>38</v>
      </c>
      <c r="D328" s="140">
        <v>30460007</v>
      </c>
      <c r="E328" s="140" t="s">
        <v>21</v>
      </c>
      <c r="F328" s="141">
        <v>0</v>
      </c>
      <c r="G328" s="141">
        <v>2.2999999999999998</v>
      </c>
      <c r="H328" s="142">
        <v>0</v>
      </c>
    </row>
    <row r="329" spans="1:8" x14ac:dyDescent="0.25">
      <c r="A329" s="138">
        <v>43490</v>
      </c>
      <c r="B329" s="139" t="s">
        <v>39</v>
      </c>
      <c r="C329" s="140" t="s">
        <v>348</v>
      </c>
      <c r="D329" s="140">
        <v>30460007</v>
      </c>
      <c r="E329" s="140" t="s">
        <v>21</v>
      </c>
      <c r="F329" s="141">
        <v>2.2999999999999998</v>
      </c>
      <c r="G329" s="141">
        <v>0</v>
      </c>
      <c r="H329" s="142">
        <v>-2.2999999999999998</v>
      </c>
    </row>
    <row r="330" spans="1:8" x14ac:dyDescent="0.25">
      <c r="A330" s="138">
        <v>43490</v>
      </c>
      <c r="B330" s="139" t="s">
        <v>40</v>
      </c>
      <c r="C330" s="140" t="s">
        <v>38</v>
      </c>
      <c r="D330" s="140">
        <v>30460007</v>
      </c>
      <c r="E330" s="140" t="s">
        <v>21</v>
      </c>
      <c r="F330" s="141">
        <v>0</v>
      </c>
      <c r="G330" s="141">
        <v>2.2999999999999998</v>
      </c>
      <c r="H330" s="142">
        <v>0</v>
      </c>
    </row>
    <row r="331" spans="1:8" x14ac:dyDescent="0.25">
      <c r="A331" s="138">
        <v>43493</v>
      </c>
      <c r="B331" s="139" t="s">
        <v>39</v>
      </c>
      <c r="C331" s="140" t="s">
        <v>348</v>
      </c>
      <c r="D331" s="140">
        <v>30460007</v>
      </c>
      <c r="E331" s="140" t="s">
        <v>21</v>
      </c>
      <c r="F331" s="141">
        <v>4.74</v>
      </c>
      <c r="G331" s="141">
        <v>0</v>
      </c>
      <c r="H331" s="142">
        <v>-4.74</v>
      </c>
    </row>
    <row r="332" spans="1:8" x14ac:dyDescent="0.25">
      <c r="A332" s="138">
        <v>43493</v>
      </c>
      <c r="B332" s="139" t="s">
        <v>40</v>
      </c>
      <c r="C332" s="140" t="s">
        <v>38</v>
      </c>
      <c r="D332" s="140">
        <v>30460007</v>
      </c>
      <c r="E332" s="140" t="s">
        <v>21</v>
      </c>
      <c r="F332" s="141">
        <v>0</v>
      </c>
      <c r="G332" s="141">
        <v>2.2999999999999998</v>
      </c>
      <c r="H332" s="142">
        <v>-2.44</v>
      </c>
    </row>
    <row r="333" spans="1:8" x14ac:dyDescent="0.25">
      <c r="A333" s="138">
        <v>43494</v>
      </c>
      <c r="B333" s="139" t="s">
        <v>40</v>
      </c>
      <c r="C333" s="140" t="s">
        <v>38</v>
      </c>
      <c r="D333" s="140">
        <v>30460007</v>
      </c>
      <c r="E333" s="140" t="s">
        <v>21</v>
      </c>
      <c r="F333" s="141">
        <v>0</v>
      </c>
      <c r="G333" s="141">
        <v>2.2999999999999998</v>
      </c>
      <c r="H333" s="142">
        <v>-0.14000000000000001</v>
      </c>
    </row>
    <row r="334" spans="1:8" x14ac:dyDescent="0.25">
      <c r="A334" s="138">
        <v>43495</v>
      </c>
      <c r="B334" s="139" t="s">
        <v>40</v>
      </c>
      <c r="C334" s="140" t="s">
        <v>38</v>
      </c>
      <c r="D334" s="140">
        <v>30460007</v>
      </c>
      <c r="E334" s="140" t="s">
        <v>21</v>
      </c>
      <c r="F334" s="141">
        <v>0</v>
      </c>
      <c r="G334" s="141">
        <v>0.14000000000000001</v>
      </c>
      <c r="H334" s="142">
        <v>0</v>
      </c>
    </row>
    <row r="335" spans="1:8" x14ac:dyDescent="0.25">
      <c r="A335" s="40">
        <v>43700</v>
      </c>
      <c r="B335" s="41" t="s">
        <v>361</v>
      </c>
      <c r="C335" s="42" t="s">
        <v>53</v>
      </c>
      <c r="D335" s="42">
        <v>30460007</v>
      </c>
      <c r="E335" s="42" t="s">
        <v>21</v>
      </c>
      <c r="F335" s="39">
        <v>0</v>
      </c>
      <c r="G335" s="39">
        <v>294.93</v>
      </c>
      <c r="H335" s="43">
        <v>294.93</v>
      </c>
    </row>
    <row r="336" spans="1:8" x14ac:dyDescent="0.25">
      <c r="A336" s="40">
        <v>43700</v>
      </c>
      <c r="B336" s="41" t="s">
        <v>362</v>
      </c>
      <c r="C336" s="42" t="s">
        <v>35</v>
      </c>
      <c r="D336" s="42">
        <v>30460007</v>
      </c>
      <c r="E336" s="42" t="s">
        <v>21</v>
      </c>
      <c r="F336" s="39">
        <v>0</v>
      </c>
      <c r="G336" s="39">
        <v>983.1</v>
      </c>
      <c r="H336" s="43">
        <v>1278.03</v>
      </c>
    </row>
    <row r="337" spans="1:8" x14ac:dyDescent="0.25">
      <c r="A337" s="40">
        <v>43700</v>
      </c>
      <c r="B337" s="41" t="s">
        <v>363</v>
      </c>
      <c r="C337" s="42" t="s">
        <v>348</v>
      </c>
      <c r="D337" s="42">
        <v>30460007</v>
      </c>
      <c r="E337" s="42" t="s">
        <v>21</v>
      </c>
      <c r="F337" s="39">
        <v>0</v>
      </c>
      <c r="G337" s="39">
        <v>8107.31</v>
      </c>
      <c r="H337" s="43">
        <v>9385.34</v>
      </c>
    </row>
    <row r="338" spans="1:8" x14ac:dyDescent="0.25">
      <c r="A338" s="40">
        <v>43700</v>
      </c>
      <c r="B338" s="41" t="s">
        <v>54</v>
      </c>
      <c r="C338" s="42" t="s">
        <v>57</v>
      </c>
      <c r="D338" s="42">
        <v>30460007</v>
      </c>
      <c r="E338" s="42" t="s">
        <v>21</v>
      </c>
      <c r="F338" s="39">
        <v>9831</v>
      </c>
      <c r="G338" s="39">
        <v>0</v>
      </c>
      <c r="H338" s="43">
        <v>-445.66</v>
      </c>
    </row>
    <row r="339" spans="1:8" x14ac:dyDescent="0.25">
      <c r="A339" s="40">
        <v>43700</v>
      </c>
      <c r="B339" s="41" t="s">
        <v>40</v>
      </c>
      <c r="C339" s="42" t="s">
        <v>38</v>
      </c>
      <c r="D339" s="42">
        <v>30460007</v>
      </c>
      <c r="E339" s="42" t="s">
        <v>21</v>
      </c>
      <c r="F339" s="39">
        <v>0</v>
      </c>
      <c r="G339" s="39">
        <v>2.16</v>
      </c>
      <c r="H339" s="43">
        <v>-443.5</v>
      </c>
    </row>
    <row r="340" spans="1:8" x14ac:dyDescent="0.25">
      <c r="A340" s="40">
        <v>43700</v>
      </c>
      <c r="B340" s="41" t="s">
        <v>40</v>
      </c>
      <c r="C340" s="42" t="s">
        <v>38</v>
      </c>
      <c r="D340" s="42">
        <v>30460007</v>
      </c>
      <c r="E340" s="42" t="s">
        <v>21</v>
      </c>
      <c r="F340" s="39">
        <v>0</v>
      </c>
      <c r="G340" s="39">
        <v>2.2999999999999998</v>
      </c>
      <c r="H340" s="43">
        <v>-441.2</v>
      </c>
    </row>
    <row r="341" spans="1:8" x14ac:dyDescent="0.25">
      <c r="A341" s="40">
        <v>43700</v>
      </c>
      <c r="B341" s="41" t="s">
        <v>40</v>
      </c>
      <c r="C341" s="42" t="s">
        <v>38</v>
      </c>
      <c r="D341" s="42">
        <v>30460007</v>
      </c>
      <c r="E341" s="42" t="s">
        <v>21</v>
      </c>
      <c r="F341" s="39">
        <v>0</v>
      </c>
      <c r="G341" s="39">
        <v>2.2999999999999998</v>
      </c>
      <c r="H341" s="43">
        <v>-438.9</v>
      </c>
    </row>
    <row r="342" spans="1:8" x14ac:dyDescent="0.25">
      <c r="A342" s="40">
        <v>43700</v>
      </c>
      <c r="B342" s="41" t="s">
        <v>40</v>
      </c>
      <c r="C342" s="42" t="s">
        <v>38</v>
      </c>
      <c r="D342" s="42">
        <v>30460007</v>
      </c>
      <c r="E342" s="42" t="s">
        <v>21</v>
      </c>
      <c r="F342" s="39">
        <v>0</v>
      </c>
      <c r="G342" s="39">
        <v>2.2999999999999998</v>
      </c>
      <c r="H342" s="43">
        <v>-436.6</v>
      </c>
    </row>
    <row r="343" spans="1:8" x14ac:dyDescent="0.25">
      <c r="A343" s="40">
        <v>43700</v>
      </c>
      <c r="B343" s="41" t="s">
        <v>40</v>
      </c>
      <c r="C343" s="42" t="s">
        <v>38</v>
      </c>
      <c r="D343" s="42">
        <v>30460007</v>
      </c>
      <c r="E343" s="42" t="s">
        <v>21</v>
      </c>
      <c r="F343" s="39">
        <v>0</v>
      </c>
      <c r="G343" s="39">
        <v>2.2999999999999998</v>
      </c>
      <c r="H343" s="43">
        <v>-434.3</v>
      </c>
    </row>
    <row r="344" spans="1:8" x14ac:dyDescent="0.25">
      <c r="A344" s="40">
        <v>43700</v>
      </c>
      <c r="B344" s="41" t="s">
        <v>40</v>
      </c>
      <c r="C344" s="42" t="s">
        <v>38</v>
      </c>
      <c r="D344" s="42">
        <v>30460007</v>
      </c>
      <c r="E344" s="42" t="s">
        <v>21</v>
      </c>
      <c r="F344" s="39">
        <v>0</v>
      </c>
      <c r="G344" s="39">
        <v>2.2999999999999998</v>
      </c>
      <c r="H344" s="43">
        <v>-432</v>
      </c>
    </row>
    <row r="345" spans="1:8" x14ac:dyDescent="0.25">
      <c r="A345" s="40">
        <v>43700</v>
      </c>
      <c r="B345" s="41" t="s">
        <v>40</v>
      </c>
      <c r="C345" s="42" t="s">
        <v>38</v>
      </c>
      <c r="D345" s="42">
        <v>30460007</v>
      </c>
      <c r="E345" s="42" t="s">
        <v>21</v>
      </c>
      <c r="F345" s="39">
        <v>0</v>
      </c>
      <c r="G345" s="39">
        <v>2.2999999999999998</v>
      </c>
      <c r="H345" s="43">
        <v>-429.7</v>
      </c>
    </row>
    <row r="346" spans="1:8" x14ac:dyDescent="0.25">
      <c r="A346" s="40">
        <v>43700</v>
      </c>
      <c r="B346" s="41" t="s">
        <v>40</v>
      </c>
      <c r="C346" s="42" t="s">
        <v>38</v>
      </c>
      <c r="D346" s="42">
        <v>30460007</v>
      </c>
      <c r="E346" s="42" t="s">
        <v>21</v>
      </c>
      <c r="F346" s="39">
        <v>0</v>
      </c>
      <c r="G346" s="39">
        <v>2.2999999999999998</v>
      </c>
      <c r="H346" s="43">
        <v>-427.4</v>
      </c>
    </row>
    <row r="347" spans="1:8" x14ac:dyDescent="0.25">
      <c r="A347" s="40">
        <v>43700</v>
      </c>
      <c r="B347" s="41" t="s">
        <v>40</v>
      </c>
      <c r="C347" s="42" t="s">
        <v>38</v>
      </c>
      <c r="D347" s="42">
        <v>30460007</v>
      </c>
      <c r="E347" s="42" t="s">
        <v>21</v>
      </c>
      <c r="F347" s="39">
        <v>0</v>
      </c>
      <c r="G347" s="39">
        <v>2.2999999999999998</v>
      </c>
      <c r="H347" s="43">
        <v>-425.1</v>
      </c>
    </row>
    <row r="348" spans="1:8" x14ac:dyDescent="0.25">
      <c r="A348" s="40">
        <v>43700</v>
      </c>
      <c r="B348" s="41" t="s">
        <v>40</v>
      </c>
      <c r="C348" s="42" t="s">
        <v>38</v>
      </c>
      <c r="D348" s="42">
        <v>30460007</v>
      </c>
      <c r="E348" s="42" t="s">
        <v>21</v>
      </c>
      <c r="F348" s="39">
        <v>0</v>
      </c>
      <c r="G348" s="39">
        <v>2.2999999999999998</v>
      </c>
      <c r="H348" s="43">
        <v>-422.8</v>
      </c>
    </row>
    <row r="349" spans="1:8" x14ac:dyDescent="0.25">
      <c r="A349" s="40">
        <v>43700</v>
      </c>
      <c r="B349" s="41" t="s">
        <v>40</v>
      </c>
      <c r="C349" s="42" t="s">
        <v>38</v>
      </c>
      <c r="D349" s="42">
        <v>30460007</v>
      </c>
      <c r="E349" s="42" t="s">
        <v>21</v>
      </c>
      <c r="F349" s="39">
        <v>0</v>
      </c>
      <c r="G349" s="39">
        <v>2.2999999999999998</v>
      </c>
      <c r="H349" s="43">
        <v>-420.5</v>
      </c>
    </row>
    <row r="350" spans="1:8" x14ac:dyDescent="0.25">
      <c r="A350" s="40">
        <v>43700</v>
      </c>
      <c r="B350" s="41" t="s">
        <v>40</v>
      </c>
      <c r="C350" s="42" t="s">
        <v>38</v>
      </c>
      <c r="D350" s="42">
        <v>30460007</v>
      </c>
      <c r="E350" s="42" t="s">
        <v>21</v>
      </c>
      <c r="F350" s="39">
        <v>0</v>
      </c>
      <c r="G350" s="39">
        <v>2.2999999999999998</v>
      </c>
      <c r="H350" s="43">
        <v>-418.2</v>
      </c>
    </row>
    <row r="351" spans="1:8" x14ac:dyDescent="0.25">
      <c r="A351" s="40">
        <v>43700</v>
      </c>
      <c r="B351" s="41" t="s">
        <v>40</v>
      </c>
      <c r="C351" s="42" t="s">
        <v>38</v>
      </c>
      <c r="D351" s="42">
        <v>30460007</v>
      </c>
      <c r="E351" s="42" t="s">
        <v>21</v>
      </c>
      <c r="F351" s="39">
        <v>0</v>
      </c>
      <c r="G351" s="39">
        <v>2.2999999999999998</v>
      </c>
      <c r="H351" s="43">
        <v>-415.9</v>
      </c>
    </row>
    <row r="352" spans="1:8" x14ac:dyDescent="0.25">
      <c r="A352" s="40">
        <v>43700</v>
      </c>
      <c r="B352" s="41" t="s">
        <v>40</v>
      </c>
      <c r="C352" s="42" t="s">
        <v>38</v>
      </c>
      <c r="D352" s="42">
        <v>30460007</v>
      </c>
      <c r="E352" s="42" t="s">
        <v>21</v>
      </c>
      <c r="F352" s="39">
        <v>0</v>
      </c>
      <c r="G352" s="39">
        <v>2.2999999999999998</v>
      </c>
      <c r="H352" s="43">
        <v>-413.6</v>
      </c>
    </row>
    <row r="353" spans="1:8" x14ac:dyDescent="0.25">
      <c r="A353" s="40">
        <v>43700</v>
      </c>
      <c r="B353" s="41" t="s">
        <v>40</v>
      </c>
      <c r="C353" s="42" t="s">
        <v>38</v>
      </c>
      <c r="D353" s="42">
        <v>30460007</v>
      </c>
      <c r="E353" s="42" t="s">
        <v>21</v>
      </c>
      <c r="F353" s="39">
        <v>0</v>
      </c>
      <c r="G353" s="39">
        <v>2.2999999999999998</v>
      </c>
      <c r="H353" s="43">
        <v>-411.3</v>
      </c>
    </row>
    <row r="354" spans="1:8" x14ac:dyDescent="0.25">
      <c r="A354" s="40">
        <v>43700</v>
      </c>
      <c r="B354" s="41" t="s">
        <v>40</v>
      </c>
      <c r="C354" s="42" t="s">
        <v>38</v>
      </c>
      <c r="D354" s="42">
        <v>30460007</v>
      </c>
      <c r="E354" s="42" t="s">
        <v>21</v>
      </c>
      <c r="F354" s="39">
        <v>0</v>
      </c>
      <c r="G354" s="39">
        <v>2.2999999999999998</v>
      </c>
      <c r="H354" s="43">
        <v>-409</v>
      </c>
    </row>
    <row r="355" spans="1:8" x14ac:dyDescent="0.25">
      <c r="A355" s="40">
        <v>43700</v>
      </c>
      <c r="B355" s="41" t="s">
        <v>40</v>
      </c>
      <c r="C355" s="42" t="s">
        <v>38</v>
      </c>
      <c r="D355" s="42">
        <v>30460007</v>
      </c>
      <c r="E355" s="42" t="s">
        <v>21</v>
      </c>
      <c r="F355" s="39">
        <v>0</v>
      </c>
      <c r="G355" s="39">
        <v>2.2999999999999998</v>
      </c>
      <c r="H355" s="43">
        <v>-406.7</v>
      </c>
    </row>
    <row r="356" spans="1:8" x14ac:dyDescent="0.25">
      <c r="A356" s="40">
        <v>43700</v>
      </c>
      <c r="B356" s="41" t="s">
        <v>40</v>
      </c>
      <c r="C356" s="42" t="s">
        <v>38</v>
      </c>
      <c r="D356" s="42">
        <v>30460007</v>
      </c>
      <c r="E356" s="42" t="s">
        <v>21</v>
      </c>
      <c r="F356" s="39">
        <v>0</v>
      </c>
      <c r="G356" s="39">
        <v>2.2999999999999998</v>
      </c>
      <c r="H356" s="43">
        <v>-404.4</v>
      </c>
    </row>
    <row r="357" spans="1:8" x14ac:dyDescent="0.25">
      <c r="A357" s="40">
        <v>43700</v>
      </c>
      <c r="B357" s="41" t="s">
        <v>40</v>
      </c>
      <c r="C357" s="42" t="s">
        <v>38</v>
      </c>
      <c r="D357" s="42">
        <v>30460007</v>
      </c>
      <c r="E357" s="42" t="s">
        <v>21</v>
      </c>
      <c r="F357" s="39">
        <v>0</v>
      </c>
      <c r="G357" s="39">
        <v>2.2999999999999998</v>
      </c>
      <c r="H357" s="43">
        <v>-402.1</v>
      </c>
    </row>
    <row r="358" spans="1:8" x14ac:dyDescent="0.25">
      <c r="A358" s="40">
        <v>43700</v>
      </c>
      <c r="B358" s="41" t="s">
        <v>40</v>
      </c>
      <c r="C358" s="42" t="s">
        <v>38</v>
      </c>
      <c r="D358" s="42">
        <v>30460007</v>
      </c>
      <c r="E358" s="42" t="s">
        <v>21</v>
      </c>
      <c r="F358" s="39">
        <v>0</v>
      </c>
      <c r="G358" s="39">
        <v>2.2999999999999998</v>
      </c>
      <c r="H358" s="43">
        <v>-399.8</v>
      </c>
    </row>
    <row r="359" spans="1:8" x14ac:dyDescent="0.25">
      <c r="A359" s="40">
        <v>43700</v>
      </c>
      <c r="B359" s="41" t="s">
        <v>40</v>
      </c>
      <c r="C359" s="42" t="s">
        <v>38</v>
      </c>
      <c r="D359" s="42">
        <v>30460007</v>
      </c>
      <c r="E359" s="42" t="s">
        <v>21</v>
      </c>
      <c r="F359" s="39">
        <v>0</v>
      </c>
      <c r="G359" s="39">
        <v>2.2999999999999998</v>
      </c>
      <c r="H359" s="43">
        <v>-397.5</v>
      </c>
    </row>
    <row r="360" spans="1:8" x14ac:dyDescent="0.25">
      <c r="A360" s="40">
        <v>43700</v>
      </c>
      <c r="B360" s="41" t="s">
        <v>40</v>
      </c>
      <c r="C360" s="42" t="s">
        <v>38</v>
      </c>
      <c r="D360" s="42">
        <v>30460007</v>
      </c>
      <c r="E360" s="42" t="s">
        <v>21</v>
      </c>
      <c r="F360" s="39">
        <v>0</v>
      </c>
      <c r="G360" s="39">
        <v>2.2999999999999998</v>
      </c>
      <c r="H360" s="43">
        <v>-395.2</v>
      </c>
    </row>
    <row r="361" spans="1:8" x14ac:dyDescent="0.25">
      <c r="A361" s="40">
        <v>43700</v>
      </c>
      <c r="B361" s="41" t="s">
        <v>40</v>
      </c>
      <c r="C361" s="42" t="s">
        <v>38</v>
      </c>
      <c r="D361" s="42">
        <v>30460007</v>
      </c>
      <c r="E361" s="42" t="s">
        <v>21</v>
      </c>
      <c r="F361" s="39">
        <v>0</v>
      </c>
      <c r="G361" s="39">
        <v>2.2999999999999998</v>
      </c>
      <c r="H361" s="43">
        <v>-392.9</v>
      </c>
    </row>
    <row r="362" spans="1:8" x14ac:dyDescent="0.25">
      <c r="A362" s="40">
        <v>43700</v>
      </c>
      <c r="B362" s="41" t="s">
        <v>40</v>
      </c>
      <c r="C362" s="42" t="s">
        <v>38</v>
      </c>
      <c r="D362" s="42">
        <v>30460007</v>
      </c>
      <c r="E362" s="42" t="s">
        <v>21</v>
      </c>
      <c r="F362" s="39">
        <v>0</v>
      </c>
      <c r="G362" s="39">
        <v>2.2999999999999998</v>
      </c>
      <c r="H362" s="43">
        <v>-390.6</v>
      </c>
    </row>
    <row r="363" spans="1:8" x14ac:dyDescent="0.25">
      <c r="A363" s="40">
        <v>43700</v>
      </c>
      <c r="B363" s="41" t="s">
        <v>40</v>
      </c>
      <c r="C363" s="42" t="s">
        <v>38</v>
      </c>
      <c r="D363" s="42">
        <v>30460007</v>
      </c>
      <c r="E363" s="42" t="s">
        <v>21</v>
      </c>
      <c r="F363" s="39">
        <v>0</v>
      </c>
      <c r="G363" s="39">
        <v>2.2999999999999998</v>
      </c>
      <c r="H363" s="43">
        <v>-388.3</v>
      </c>
    </row>
    <row r="364" spans="1:8" x14ac:dyDescent="0.25">
      <c r="A364" s="40">
        <v>43700</v>
      </c>
      <c r="B364" s="41" t="s">
        <v>40</v>
      </c>
      <c r="C364" s="42" t="s">
        <v>38</v>
      </c>
      <c r="D364" s="42">
        <v>30460007</v>
      </c>
      <c r="E364" s="42" t="s">
        <v>21</v>
      </c>
      <c r="F364" s="39">
        <v>0</v>
      </c>
      <c r="G364" s="39">
        <v>2.2999999999999998</v>
      </c>
      <c r="H364" s="43">
        <v>-386</v>
      </c>
    </row>
    <row r="365" spans="1:8" x14ac:dyDescent="0.25">
      <c r="A365" s="40">
        <v>43700</v>
      </c>
      <c r="B365" s="41" t="s">
        <v>40</v>
      </c>
      <c r="C365" s="42" t="s">
        <v>38</v>
      </c>
      <c r="D365" s="42">
        <v>30460007</v>
      </c>
      <c r="E365" s="42" t="s">
        <v>21</v>
      </c>
      <c r="F365" s="39">
        <v>0</v>
      </c>
      <c r="G365" s="39">
        <v>2.2999999999999998</v>
      </c>
      <c r="H365" s="43">
        <v>-383.7</v>
      </c>
    </row>
    <row r="366" spans="1:8" x14ac:dyDescent="0.25">
      <c r="A366" s="40">
        <v>43700</v>
      </c>
      <c r="B366" s="41" t="s">
        <v>40</v>
      </c>
      <c r="C366" s="42" t="s">
        <v>38</v>
      </c>
      <c r="D366" s="42">
        <v>30460007</v>
      </c>
      <c r="E366" s="42" t="s">
        <v>21</v>
      </c>
      <c r="F366" s="39">
        <v>0</v>
      </c>
      <c r="G366" s="39">
        <v>2.2999999999999998</v>
      </c>
      <c r="H366" s="43">
        <v>-381.4</v>
      </c>
    </row>
    <row r="367" spans="1:8" x14ac:dyDescent="0.25">
      <c r="A367" s="40">
        <v>43700</v>
      </c>
      <c r="B367" s="41" t="s">
        <v>40</v>
      </c>
      <c r="C367" s="42" t="s">
        <v>38</v>
      </c>
      <c r="D367" s="42">
        <v>30460007</v>
      </c>
      <c r="E367" s="42" t="s">
        <v>21</v>
      </c>
      <c r="F367" s="39">
        <v>0</v>
      </c>
      <c r="G367" s="39">
        <v>2.2999999999999998</v>
      </c>
      <c r="H367" s="43">
        <v>-379.1</v>
      </c>
    </row>
    <row r="368" spans="1:8" x14ac:dyDescent="0.25">
      <c r="A368" s="40">
        <v>43700</v>
      </c>
      <c r="B368" s="41" t="s">
        <v>40</v>
      </c>
      <c r="C368" s="42" t="s">
        <v>38</v>
      </c>
      <c r="D368" s="42">
        <v>30460007</v>
      </c>
      <c r="E368" s="42" t="s">
        <v>21</v>
      </c>
      <c r="F368" s="39">
        <v>0</v>
      </c>
      <c r="G368" s="39">
        <v>2.2999999999999998</v>
      </c>
      <c r="H368" s="43">
        <v>-376.8</v>
      </c>
    </row>
    <row r="369" spans="1:8" x14ac:dyDescent="0.25">
      <c r="A369" s="40">
        <v>43700</v>
      </c>
      <c r="B369" s="41" t="s">
        <v>40</v>
      </c>
      <c r="C369" s="42" t="s">
        <v>38</v>
      </c>
      <c r="D369" s="42">
        <v>30460007</v>
      </c>
      <c r="E369" s="42" t="s">
        <v>21</v>
      </c>
      <c r="F369" s="39">
        <v>0</v>
      </c>
      <c r="G369" s="39">
        <v>2.2999999999999998</v>
      </c>
      <c r="H369" s="43">
        <v>-374.5</v>
      </c>
    </row>
    <row r="370" spans="1:8" x14ac:dyDescent="0.25">
      <c r="A370" s="40">
        <v>43700</v>
      </c>
      <c r="B370" s="41" t="s">
        <v>40</v>
      </c>
      <c r="C370" s="42" t="s">
        <v>38</v>
      </c>
      <c r="D370" s="42">
        <v>30460007</v>
      </c>
      <c r="E370" s="42" t="s">
        <v>21</v>
      </c>
      <c r="F370" s="39">
        <v>0</v>
      </c>
      <c r="G370" s="39">
        <v>2.2999999999999998</v>
      </c>
      <c r="H370" s="43">
        <v>-372.2</v>
      </c>
    </row>
    <row r="371" spans="1:8" x14ac:dyDescent="0.25">
      <c r="A371" s="40">
        <v>43700</v>
      </c>
      <c r="B371" s="41" t="s">
        <v>40</v>
      </c>
      <c r="C371" s="42" t="s">
        <v>38</v>
      </c>
      <c r="D371" s="42">
        <v>30460007</v>
      </c>
      <c r="E371" s="42" t="s">
        <v>21</v>
      </c>
      <c r="F371" s="39">
        <v>0</v>
      </c>
      <c r="G371" s="39">
        <v>2.2999999999999998</v>
      </c>
      <c r="H371" s="43">
        <v>-369.9</v>
      </c>
    </row>
    <row r="372" spans="1:8" x14ac:dyDescent="0.25">
      <c r="A372" s="40">
        <v>43700</v>
      </c>
      <c r="B372" s="41" t="s">
        <v>40</v>
      </c>
      <c r="C372" s="42" t="s">
        <v>38</v>
      </c>
      <c r="D372" s="42">
        <v>30460007</v>
      </c>
      <c r="E372" s="42" t="s">
        <v>21</v>
      </c>
      <c r="F372" s="39">
        <v>0</v>
      </c>
      <c r="G372" s="39">
        <v>2.2999999999999998</v>
      </c>
      <c r="H372" s="43">
        <v>-367.6</v>
      </c>
    </row>
    <row r="373" spans="1:8" x14ac:dyDescent="0.25">
      <c r="A373" s="40">
        <v>43700</v>
      </c>
      <c r="B373" s="41" t="s">
        <v>40</v>
      </c>
      <c r="C373" s="42" t="s">
        <v>38</v>
      </c>
      <c r="D373" s="42">
        <v>30460007</v>
      </c>
      <c r="E373" s="42" t="s">
        <v>21</v>
      </c>
      <c r="F373" s="39">
        <v>0</v>
      </c>
      <c r="G373" s="39">
        <v>2.2999999999999998</v>
      </c>
      <c r="H373" s="43">
        <v>-365.3</v>
      </c>
    </row>
    <row r="374" spans="1:8" x14ac:dyDescent="0.25">
      <c r="A374" s="40">
        <v>43700</v>
      </c>
      <c r="B374" s="41" t="s">
        <v>40</v>
      </c>
      <c r="C374" s="42" t="s">
        <v>38</v>
      </c>
      <c r="D374" s="42">
        <v>30460007</v>
      </c>
      <c r="E374" s="42" t="s">
        <v>21</v>
      </c>
      <c r="F374" s="39">
        <v>0</v>
      </c>
      <c r="G374" s="39">
        <v>2.2999999999999998</v>
      </c>
      <c r="H374" s="43">
        <v>-363</v>
      </c>
    </row>
    <row r="375" spans="1:8" x14ac:dyDescent="0.25">
      <c r="A375" s="40">
        <v>43700</v>
      </c>
      <c r="B375" s="41" t="s">
        <v>40</v>
      </c>
      <c r="C375" s="42" t="s">
        <v>38</v>
      </c>
      <c r="D375" s="42">
        <v>30460007</v>
      </c>
      <c r="E375" s="42" t="s">
        <v>21</v>
      </c>
      <c r="F375" s="39">
        <v>0</v>
      </c>
      <c r="G375" s="39">
        <v>2.2999999999999998</v>
      </c>
      <c r="H375" s="43">
        <v>-360.7</v>
      </c>
    </row>
    <row r="376" spans="1:8" x14ac:dyDescent="0.25">
      <c r="A376" s="40">
        <v>43700</v>
      </c>
      <c r="B376" s="41" t="s">
        <v>40</v>
      </c>
      <c r="C376" s="42" t="s">
        <v>38</v>
      </c>
      <c r="D376" s="42">
        <v>30460007</v>
      </c>
      <c r="E376" s="42" t="s">
        <v>21</v>
      </c>
      <c r="F376" s="39">
        <v>0</v>
      </c>
      <c r="G376" s="39">
        <v>2.2999999999999998</v>
      </c>
      <c r="H376" s="43">
        <v>-358.4</v>
      </c>
    </row>
    <row r="377" spans="1:8" x14ac:dyDescent="0.25">
      <c r="A377" s="40">
        <v>43700</v>
      </c>
      <c r="B377" s="41" t="s">
        <v>40</v>
      </c>
      <c r="C377" s="42" t="s">
        <v>38</v>
      </c>
      <c r="D377" s="42">
        <v>30460007</v>
      </c>
      <c r="E377" s="42" t="s">
        <v>21</v>
      </c>
      <c r="F377" s="39">
        <v>0</v>
      </c>
      <c r="G377" s="39">
        <v>2.2999999999999998</v>
      </c>
      <c r="H377" s="43">
        <v>-356.1</v>
      </c>
    </row>
    <row r="378" spans="1:8" x14ac:dyDescent="0.25">
      <c r="A378" s="40">
        <v>43700</v>
      </c>
      <c r="B378" s="41" t="s">
        <v>40</v>
      </c>
      <c r="C378" s="42" t="s">
        <v>38</v>
      </c>
      <c r="D378" s="42">
        <v>30460007</v>
      </c>
      <c r="E378" s="42" t="s">
        <v>21</v>
      </c>
      <c r="F378" s="39">
        <v>0</v>
      </c>
      <c r="G378" s="39">
        <v>2.2999999999999998</v>
      </c>
      <c r="H378" s="43">
        <v>-353.8</v>
      </c>
    </row>
    <row r="379" spans="1:8" x14ac:dyDescent="0.25">
      <c r="A379" s="40">
        <v>43700</v>
      </c>
      <c r="B379" s="41" t="s">
        <v>40</v>
      </c>
      <c r="C379" s="42" t="s">
        <v>38</v>
      </c>
      <c r="D379" s="42">
        <v>30460007</v>
      </c>
      <c r="E379" s="42" t="s">
        <v>21</v>
      </c>
      <c r="F379" s="39">
        <v>0</v>
      </c>
      <c r="G379" s="39">
        <v>2.2999999999999998</v>
      </c>
      <c r="H379" s="43">
        <v>-351.5</v>
      </c>
    </row>
    <row r="380" spans="1:8" x14ac:dyDescent="0.25">
      <c r="A380" s="40">
        <v>43700</v>
      </c>
      <c r="B380" s="41" t="s">
        <v>40</v>
      </c>
      <c r="C380" s="42" t="s">
        <v>38</v>
      </c>
      <c r="D380" s="42">
        <v>30460007</v>
      </c>
      <c r="E380" s="42" t="s">
        <v>21</v>
      </c>
      <c r="F380" s="39">
        <v>0</v>
      </c>
      <c r="G380" s="39">
        <v>2.2999999999999998</v>
      </c>
      <c r="H380" s="43">
        <v>-349.2</v>
      </c>
    </row>
    <row r="381" spans="1:8" x14ac:dyDescent="0.25">
      <c r="A381" s="40">
        <v>43700</v>
      </c>
      <c r="B381" s="41" t="s">
        <v>40</v>
      </c>
      <c r="C381" s="42" t="s">
        <v>38</v>
      </c>
      <c r="D381" s="42">
        <v>30460007</v>
      </c>
      <c r="E381" s="42" t="s">
        <v>21</v>
      </c>
      <c r="F381" s="39">
        <v>0</v>
      </c>
      <c r="G381" s="39">
        <v>2.2999999999999998</v>
      </c>
      <c r="H381" s="43">
        <v>-346.9</v>
      </c>
    </row>
    <row r="382" spans="1:8" x14ac:dyDescent="0.25">
      <c r="A382" s="40">
        <v>43700</v>
      </c>
      <c r="B382" s="41" t="s">
        <v>40</v>
      </c>
      <c r="C382" s="42" t="s">
        <v>38</v>
      </c>
      <c r="D382" s="42">
        <v>30460007</v>
      </c>
      <c r="E382" s="42" t="s">
        <v>21</v>
      </c>
      <c r="F382" s="39">
        <v>0</v>
      </c>
      <c r="G382" s="39">
        <v>2.2999999999999998</v>
      </c>
      <c r="H382" s="43">
        <v>-344.6</v>
      </c>
    </row>
    <row r="383" spans="1:8" x14ac:dyDescent="0.25">
      <c r="A383" s="40">
        <v>43700</v>
      </c>
      <c r="B383" s="41" t="s">
        <v>40</v>
      </c>
      <c r="C383" s="42" t="s">
        <v>38</v>
      </c>
      <c r="D383" s="42">
        <v>30460007</v>
      </c>
      <c r="E383" s="42" t="s">
        <v>21</v>
      </c>
      <c r="F383" s="39">
        <v>0</v>
      </c>
      <c r="G383" s="39">
        <v>2.2999999999999998</v>
      </c>
      <c r="H383" s="43">
        <v>-342.3</v>
      </c>
    </row>
    <row r="384" spans="1:8" x14ac:dyDescent="0.25">
      <c r="A384" s="40">
        <v>43700</v>
      </c>
      <c r="B384" s="41" t="s">
        <v>40</v>
      </c>
      <c r="C384" s="42" t="s">
        <v>38</v>
      </c>
      <c r="D384" s="42">
        <v>30460007</v>
      </c>
      <c r="E384" s="42" t="s">
        <v>21</v>
      </c>
      <c r="F384" s="39">
        <v>0</v>
      </c>
      <c r="G384" s="39">
        <v>2.2999999999999998</v>
      </c>
      <c r="H384" s="43">
        <v>-340</v>
      </c>
    </row>
    <row r="385" spans="1:8" x14ac:dyDescent="0.25">
      <c r="A385" s="40">
        <v>43700</v>
      </c>
      <c r="B385" s="41" t="s">
        <v>40</v>
      </c>
      <c r="C385" s="42" t="s">
        <v>38</v>
      </c>
      <c r="D385" s="42">
        <v>30460007</v>
      </c>
      <c r="E385" s="42" t="s">
        <v>21</v>
      </c>
      <c r="F385" s="39">
        <v>0</v>
      </c>
      <c r="G385" s="39">
        <v>2.2999999999999998</v>
      </c>
      <c r="H385" s="43">
        <v>-337.7</v>
      </c>
    </row>
    <row r="386" spans="1:8" x14ac:dyDescent="0.25">
      <c r="A386" s="40">
        <v>43700</v>
      </c>
      <c r="B386" s="41" t="s">
        <v>40</v>
      </c>
      <c r="C386" s="42" t="s">
        <v>38</v>
      </c>
      <c r="D386" s="42">
        <v>30460007</v>
      </c>
      <c r="E386" s="42" t="s">
        <v>21</v>
      </c>
      <c r="F386" s="39">
        <v>0</v>
      </c>
      <c r="G386" s="39">
        <v>2.2999999999999998</v>
      </c>
      <c r="H386" s="43">
        <v>-335.4</v>
      </c>
    </row>
    <row r="387" spans="1:8" x14ac:dyDescent="0.25">
      <c r="A387" s="40">
        <v>43700</v>
      </c>
      <c r="B387" s="41" t="s">
        <v>40</v>
      </c>
      <c r="C387" s="42" t="s">
        <v>38</v>
      </c>
      <c r="D387" s="42">
        <v>30460007</v>
      </c>
      <c r="E387" s="42" t="s">
        <v>21</v>
      </c>
      <c r="F387" s="39">
        <v>0</v>
      </c>
      <c r="G387" s="39">
        <v>2.2999999999999998</v>
      </c>
      <c r="H387" s="43">
        <v>-333.1</v>
      </c>
    </row>
    <row r="388" spans="1:8" x14ac:dyDescent="0.25">
      <c r="A388" s="40">
        <v>43700</v>
      </c>
      <c r="B388" s="41" t="s">
        <v>40</v>
      </c>
      <c r="C388" s="42" t="s">
        <v>38</v>
      </c>
      <c r="D388" s="42">
        <v>30460007</v>
      </c>
      <c r="E388" s="42" t="s">
        <v>21</v>
      </c>
      <c r="F388" s="39">
        <v>0</v>
      </c>
      <c r="G388" s="39">
        <v>2.2999999999999998</v>
      </c>
      <c r="H388" s="43">
        <v>-330.8</v>
      </c>
    </row>
    <row r="389" spans="1:8" x14ac:dyDescent="0.25">
      <c r="A389" s="40">
        <v>43700</v>
      </c>
      <c r="B389" s="41" t="s">
        <v>40</v>
      </c>
      <c r="C389" s="42" t="s">
        <v>38</v>
      </c>
      <c r="D389" s="42">
        <v>30460007</v>
      </c>
      <c r="E389" s="42" t="s">
        <v>21</v>
      </c>
      <c r="F389" s="39">
        <v>0</v>
      </c>
      <c r="G389" s="39">
        <v>2.2999999999999998</v>
      </c>
      <c r="H389" s="43">
        <v>-328.5</v>
      </c>
    </row>
    <row r="390" spans="1:8" x14ac:dyDescent="0.25">
      <c r="A390" s="40">
        <v>43700</v>
      </c>
      <c r="B390" s="41" t="s">
        <v>40</v>
      </c>
      <c r="C390" s="42" t="s">
        <v>38</v>
      </c>
      <c r="D390" s="42">
        <v>30460007</v>
      </c>
      <c r="E390" s="42" t="s">
        <v>21</v>
      </c>
      <c r="F390" s="39">
        <v>0</v>
      </c>
      <c r="G390" s="39">
        <v>2.2999999999999998</v>
      </c>
      <c r="H390" s="43">
        <v>-326.2</v>
      </c>
    </row>
    <row r="391" spans="1:8" x14ac:dyDescent="0.25">
      <c r="A391" s="40">
        <v>43700</v>
      </c>
      <c r="B391" s="41" t="s">
        <v>40</v>
      </c>
      <c r="C391" s="42" t="s">
        <v>38</v>
      </c>
      <c r="D391" s="42">
        <v>30460007</v>
      </c>
      <c r="E391" s="42" t="s">
        <v>21</v>
      </c>
      <c r="F391" s="39">
        <v>0</v>
      </c>
      <c r="G391" s="39">
        <v>2.2999999999999998</v>
      </c>
      <c r="H391" s="43">
        <v>-323.89999999999998</v>
      </c>
    </row>
    <row r="392" spans="1:8" x14ac:dyDescent="0.25">
      <c r="A392" s="40">
        <v>43700</v>
      </c>
      <c r="B392" s="41" t="s">
        <v>40</v>
      </c>
      <c r="C392" s="42" t="s">
        <v>38</v>
      </c>
      <c r="D392" s="42">
        <v>30460007</v>
      </c>
      <c r="E392" s="42" t="s">
        <v>21</v>
      </c>
      <c r="F392" s="39">
        <v>0</v>
      </c>
      <c r="G392" s="39">
        <v>2.2999999999999998</v>
      </c>
      <c r="H392" s="43">
        <v>-321.60000000000002</v>
      </c>
    </row>
    <row r="393" spans="1:8" x14ac:dyDescent="0.25">
      <c r="A393" s="40">
        <v>43700</v>
      </c>
      <c r="B393" s="41" t="s">
        <v>40</v>
      </c>
      <c r="C393" s="42" t="s">
        <v>38</v>
      </c>
      <c r="D393" s="42">
        <v>30460007</v>
      </c>
      <c r="E393" s="42" t="s">
        <v>21</v>
      </c>
      <c r="F393" s="39">
        <v>0</v>
      </c>
      <c r="G393" s="39">
        <v>2.2999999999999998</v>
      </c>
      <c r="H393" s="43">
        <v>-319.3</v>
      </c>
    </row>
    <row r="394" spans="1:8" x14ac:dyDescent="0.25">
      <c r="A394" s="40">
        <v>43700</v>
      </c>
      <c r="B394" s="41" t="s">
        <v>40</v>
      </c>
      <c r="C394" s="42" t="s">
        <v>38</v>
      </c>
      <c r="D394" s="42">
        <v>30460007</v>
      </c>
      <c r="E394" s="42" t="s">
        <v>21</v>
      </c>
      <c r="F394" s="39">
        <v>0</v>
      </c>
      <c r="G394" s="39">
        <v>2.2999999999999998</v>
      </c>
      <c r="H394" s="43">
        <v>-317</v>
      </c>
    </row>
    <row r="395" spans="1:8" x14ac:dyDescent="0.25">
      <c r="A395" s="40">
        <v>43700</v>
      </c>
      <c r="B395" s="41" t="s">
        <v>40</v>
      </c>
      <c r="C395" s="42" t="s">
        <v>38</v>
      </c>
      <c r="D395" s="42">
        <v>30460007</v>
      </c>
      <c r="E395" s="42" t="s">
        <v>21</v>
      </c>
      <c r="F395" s="39">
        <v>0</v>
      </c>
      <c r="G395" s="39">
        <v>2.2999999999999998</v>
      </c>
      <c r="H395" s="43">
        <v>-314.7</v>
      </c>
    </row>
    <row r="396" spans="1:8" x14ac:dyDescent="0.25">
      <c r="A396" s="40">
        <v>43700</v>
      </c>
      <c r="B396" s="41" t="s">
        <v>40</v>
      </c>
      <c r="C396" s="42" t="s">
        <v>38</v>
      </c>
      <c r="D396" s="42">
        <v>30460007</v>
      </c>
      <c r="E396" s="42" t="s">
        <v>21</v>
      </c>
      <c r="F396" s="39">
        <v>0</v>
      </c>
      <c r="G396" s="39">
        <v>2.2999999999999998</v>
      </c>
      <c r="H396" s="43">
        <v>-312.39999999999998</v>
      </c>
    </row>
    <row r="397" spans="1:8" x14ac:dyDescent="0.25">
      <c r="A397" s="40">
        <v>43700</v>
      </c>
      <c r="B397" s="41" t="s">
        <v>40</v>
      </c>
      <c r="C397" s="42" t="s">
        <v>38</v>
      </c>
      <c r="D397" s="42">
        <v>30460007</v>
      </c>
      <c r="E397" s="42" t="s">
        <v>21</v>
      </c>
      <c r="F397" s="39">
        <v>0</v>
      </c>
      <c r="G397" s="39">
        <v>2.2999999999999998</v>
      </c>
      <c r="H397" s="43">
        <v>-310.10000000000002</v>
      </c>
    </row>
    <row r="398" spans="1:8" x14ac:dyDescent="0.25">
      <c r="A398" s="40">
        <v>43700</v>
      </c>
      <c r="B398" s="41" t="s">
        <v>40</v>
      </c>
      <c r="C398" s="42" t="s">
        <v>38</v>
      </c>
      <c r="D398" s="42">
        <v>30460007</v>
      </c>
      <c r="E398" s="42" t="s">
        <v>21</v>
      </c>
      <c r="F398" s="39">
        <v>0</v>
      </c>
      <c r="G398" s="39">
        <v>2.2999999999999998</v>
      </c>
      <c r="H398" s="43">
        <v>-307.8</v>
      </c>
    </row>
    <row r="399" spans="1:8" x14ac:dyDescent="0.25">
      <c r="A399" s="40">
        <v>43700</v>
      </c>
      <c r="B399" s="41" t="s">
        <v>40</v>
      </c>
      <c r="C399" s="42" t="s">
        <v>38</v>
      </c>
      <c r="D399" s="42">
        <v>30460007</v>
      </c>
      <c r="E399" s="42" t="s">
        <v>21</v>
      </c>
      <c r="F399" s="39">
        <v>0</v>
      </c>
      <c r="G399" s="39">
        <v>2.2999999999999998</v>
      </c>
      <c r="H399" s="43">
        <v>-305.5</v>
      </c>
    </row>
    <row r="400" spans="1:8" x14ac:dyDescent="0.25">
      <c r="A400" s="40">
        <v>43700</v>
      </c>
      <c r="B400" s="41" t="s">
        <v>40</v>
      </c>
      <c r="C400" s="42" t="s">
        <v>38</v>
      </c>
      <c r="D400" s="42">
        <v>30460007</v>
      </c>
      <c r="E400" s="42" t="s">
        <v>21</v>
      </c>
      <c r="F400" s="39">
        <v>0</v>
      </c>
      <c r="G400" s="39">
        <v>2.2999999999999998</v>
      </c>
      <c r="H400" s="43">
        <v>-303.2</v>
      </c>
    </row>
    <row r="401" spans="1:8" x14ac:dyDescent="0.25">
      <c r="A401" s="40">
        <v>43700</v>
      </c>
      <c r="B401" s="41" t="s">
        <v>40</v>
      </c>
      <c r="C401" s="42" t="s">
        <v>38</v>
      </c>
      <c r="D401" s="42">
        <v>30460007</v>
      </c>
      <c r="E401" s="42" t="s">
        <v>21</v>
      </c>
      <c r="F401" s="39">
        <v>0</v>
      </c>
      <c r="G401" s="39">
        <v>2.2999999999999998</v>
      </c>
      <c r="H401" s="43">
        <v>-300.89999999999998</v>
      </c>
    </row>
    <row r="402" spans="1:8" x14ac:dyDescent="0.25">
      <c r="A402" s="40">
        <v>43700</v>
      </c>
      <c r="B402" s="41" t="s">
        <v>40</v>
      </c>
      <c r="C402" s="42" t="s">
        <v>38</v>
      </c>
      <c r="D402" s="42">
        <v>30460007</v>
      </c>
      <c r="E402" s="42" t="s">
        <v>21</v>
      </c>
      <c r="F402" s="39">
        <v>0</v>
      </c>
      <c r="G402" s="39">
        <v>2.2999999999999998</v>
      </c>
      <c r="H402" s="43">
        <v>-298.60000000000002</v>
      </c>
    </row>
    <row r="403" spans="1:8" x14ac:dyDescent="0.25">
      <c r="A403" s="40">
        <v>43700</v>
      </c>
      <c r="B403" s="41" t="s">
        <v>40</v>
      </c>
      <c r="C403" s="42" t="s">
        <v>38</v>
      </c>
      <c r="D403" s="42">
        <v>30460007</v>
      </c>
      <c r="E403" s="42" t="s">
        <v>21</v>
      </c>
      <c r="F403" s="39">
        <v>0</v>
      </c>
      <c r="G403" s="39">
        <v>2.2999999999999998</v>
      </c>
      <c r="H403" s="43">
        <v>-296.3</v>
      </c>
    </row>
    <row r="404" spans="1:8" x14ac:dyDescent="0.25">
      <c r="A404" s="40">
        <v>43700</v>
      </c>
      <c r="B404" s="41" t="s">
        <v>40</v>
      </c>
      <c r="C404" s="42" t="s">
        <v>38</v>
      </c>
      <c r="D404" s="42">
        <v>30460007</v>
      </c>
      <c r="E404" s="42" t="s">
        <v>21</v>
      </c>
      <c r="F404" s="39">
        <v>0</v>
      </c>
      <c r="G404" s="39">
        <v>2.2999999999999998</v>
      </c>
      <c r="H404" s="43">
        <v>-294</v>
      </c>
    </row>
    <row r="405" spans="1:8" x14ac:dyDescent="0.25">
      <c r="A405" s="40">
        <v>43700</v>
      </c>
      <c r="B405" s="41" t="s">
        <v>40</v>
      </c>
      <c r="C405" s="42" t="s">
        <v>38</v>
      </c>
      <c r="D405" s="42">
        <v>30460007</v>
      </c>
      <c r="E405" s="42" t="s">
        <v>21</v>
      </c>
      <c r="F405" s="39">
        <v>0</v>
      </c>
      <c r="G405" s="39">
        <v>2.2999999999999998</v>
      </c>
      <c r="H405" s="43">
        <v>-291.7</v>
      </c>
    </row>
    <row r="406" spans="1:8" x14ac:dyDescent="0.25">
      <c r="A406" s="40">
        <v>43700</v>
      </c>
      <c r="B406" s="41" t="s">
        <v>40</v>
      </c>
      <c r="C406" s="42" t="s">
        <v>38</v>
      </c>
      <c r="D406" s="42">
        <v>30460007</v>
      </c>
      <c r="E406" s="42" t="s">
        <v>21</v>
      </c>
      <c r="F406" s="39">
        <v>0</v>
      </c>
      <c r="G406" s="39">
        <v>2.2999999999999998</v>
      </c>
      <c r="H406" s="43">
        <v>-289.39999999999998</v>
      </c>
    </row>
    <row r="407" spans="1:8" x14ac:dyDescent="0.25">
      <c r="A407" s="40">
        <v>43700</v>
      </c>
      <c r="B407" s="41" t="s">
        <v>40</v>
      </c>
      <c r="C407" s="42" t="s">
        <v>38</v>
      </c>
      <c r="D407" s="42">
        <v>30460007</v>
      </c>
      <c r="E407" s="42" t="s">
        <v>21</v>
      </c>
      <c r="F407" s="39">
        <v>0</v>
      </c>
      <c r="G407" s="39">
        <v>2.2999999999999998</v>
      </c>
      <c r="H407" s="43">
        <v>-287.10000000000002</v>
      </c>
    </row>
    <row r="408" spans="1:8" x14ac:dyDescent="0.25">
      <c r="A408" s="40">
        <v>43700</v>
      </c>
      <c r="B408" s="41" t="s">
        <v>40</v>
      </c>
      <c r="C408" s="42" t="s">
        <v>38</v>
      </c>
      <c r="D408" s="42">
        <v>30460007</v>
      </c>
      <c r="E408" s="42" t="s">
        <v>21</v>
      </c>
      <c r="F408" s="39">
        <v>0</v>
      </c>
      <c r="G408" s="39">
        <v>2.2999999999999998</v>
      </c>
      <c r="H408" s="43">
        <v>-284.8</v>
      </c>
    </row>
    <row r="409" spans="1:8" x14ac:dyDescent="0.25">
      <c r="A409" s="40">
        <v>43700</v>
      </c>
      <c r="B409" s="41" t="s">
        <v>40</v>
      </c>
      <c r="C409" s="42" t="s">
        <v>38</v>
      </c>
      <c r="D409" s="42">
        <v>30460007</v>
      </c>
      <c r="E409" s="42" t="s">
        <v>21</v>
      </c>
      <c r="F409" s="39">
        <v>0</v>
      </c>
      <c r="G409" s="39">
        <v>2.2999999999999998</v>
      </c>
      <c r="H409" s="43">
        <v>-282.5</v>
      </c>
    </row>
    <row r="410" spans="1:8" x14ac:dyDescent="0.25">
      <c r="A410" s="40">
        <v>43700</v>
      </c>
      <c r="B410" s="41" t="s">
        <v>40</v>
      </c>
      <c r="C410" s="42" t="s">
        <v>38</v>
      </c>
      <c r="D410" s="42">
        <v>30460007</v>
      </c>
      <c r="E410" s="42" t="s">
        <v>21</v>
      </c>
      <c r="F410" s="39">
        <v>0</v>
      </c>
      <c r="G410" s="39">
        <v>2.2999999999999998</v>
      </c>
      <c r="H410" s="43">
        <v>-280.2</v>
      </c>
    </row>
    <row r="411" spans="1:8" x14ac:dyDescent="0.25">
      <c r="A411" s="40">
        <v>43700</v>
      </c>
      <c r="B411" s="41" t="s">
        <v>40</v>
      </c>
      <c r="C411" s="42" t="s">
        <v>38</v>
      </c>
      <c r="D411" s="42">
        <v>30460007</v>
      </c>
      <c r="E411" s="42" t="s">
        <v>21</v>
      </c>
      <c r="F411" s="39">
        <v>0</v>
      </c>
      <c r="G411" s="39">
        <v>2.2999999999999998</v>
      </c>
      <c r="H411" s="43">
        <v>-277.89999999999998</v>
      </c>
    </row>
    <row r="412" spans="1:8" x14ac:dyDescent="0.25">
      <c r="A412" s="40">
        <v>43700</v>
      </c>
      <c r="B412" s="41" t="s">
        <v>40</v>
      </c>
      <c r="C412" s="42" t="s">
        <v>38</v>
      </c>
      <c r="D412" s="42">
        <v>30460007</v>
      </c>
      <c r="E412" s="42" t="s">
        <v>21</v>
      </c>
      <c r="F412" s="39">
        <v>0</v>
      </c>
      <c r="G412" s="39">
        <v>2.2999999999999998</v>
      </c>
      <c r="H412" s="43">
        <v>-275.60000000000002</v>
      </c>
    </row>
    <row r="413" spans="1:8" x14ac:dyDescent="0.25">
      <c r="A413" s="40">
        <v>43700</v>
      </c>
      <c r="B413" s="41" t="s">
        <v>40</v>
      </c>
      <c r="C413" s="42" t="s">
        <v>38</v>
      </c>
      <c r="D413" s="42">
        <v>30460007</v>
      </c>
      <c r="E413" s="42" t="s">
        <v>21</v>
      </c>
      <c r="F413" s="39">
        <v>0</v>
      </c>
      <c r="G413" s="39">
        <v>2.2999999999999998</v>
      </c>
      <c r="H413" s="43">
        <v>-273.3</v>
      </c>
    </row>
    <row r="414" spans="1:8" x14ac:dyDescent="0.25">
      <c r="A414" s="40">
        <v>43700</v>
      </c>
      <c r="B414" s="41" t="s">
        <v>40</v>
      </c>
      <c r="C414" s="42" t="s">
        <v>38</v>
      </c>
      <c r="D414" s="42">
        <v>30460007</v>
      </c>
      <c r="E414" s="42" t="s">
        <v>21</v>
      </c>
      <c r="F414" s="39">
        <v>0</v>
      </c>
      <c r="G414" s="39">
        <v>2.2999999999999998</v>
      </c>
      <c r="H414" s="43">
        <v>-271</v>
      </c>
    </row>
    <row r="415" spans="1:8" x14ac:dyDescent="0.25">
      <c r="A415" s="40">
        <v>43700</v>
      </c>
      <c r="B415" s="41" t="s">
        <v>40</v>
      </c>
      <c r="C415" s="42" t="s">
        <v>38</v>
      </c>
      <c r="D415" s="42">
        <v>30460007</v>
      </c>
      <c r="E415" s="42" t="s">
        <v>21</v>
      </c>
      <c r="F415" s="39">
        <v>0</v>
      </c>
      <c r="G415" s="39">
        <v>2.2999999999999998</v>
      </c>
      <c r="H415" s="43">
        <v>-268.7</v>
      </c>
    </row>
    <row r="416" spans="1:8" x14ac:dyDescent="0.25">
      <c r="A416" s="40">
        <v>43700</v>
      </c>
      <c r="B416" s="41" t="s">
        <v>40</v>
      </c>
      <c r="C416" s="42" t="s">
        <v>38</v>
      </c>
      <c r="D416" s="42">
        <v>30460007</v>
      </c>
      <c r="E416" s="42" t="s">
        <v>21</v>
      </c>
      <c r="F416" s="39">
        <v>0</v>
      </c>
      <c r="G416" s="39">
        <v>2.2999999999999998</v>
      </c>
      <c r="H416" s="43">
        <v>-266.39999999999998</v>
      </c>
    </row>
    <row r="417" spans="1:8" x14ac:dyDescent="0.25">
      <c r="A417" s="40">
        <v>43700</v>
      </c>
      <c r="B417" s="41" t="s">
        <v>40</v>
      </c>
      <c r="C417" s="42" t="s">
        <v>38</v>
      </c>
      <c r="D417" s="42">
        <v>30460007</v>
      </c>
      <c r="E417" s="42" t="s">
        <v>21</v>
      </c>
      <c r="F417" s="39">
        <v>0</v>
      </c>
      <c r="G417" s="39">
        <v>2.2999999999999998</v>
      </c>
      <c r="H417" s="43">
        <v>-264.10000000000002</v>
      </c>
    </row>
    <row r="418" spans="1:8" x14ac:dyDescent="0.25">
      <c r="A418" s="40">
        <v>43700</v>
      </c>
      <c r="B418" s="41" t="s">
        <v>40</v>
      </c>
      <c r="C418" s="42" t="s">
        <v>38</v>
      </c>
      <c r="D418" s="42">
        <v>30460007</v>
      </c>
      <c r="E418" s="42" t="s">
        <v>21</v>
      </c>
      <c r="F418" s="39">
        <v>0</v>
      </c>
      <c r="G418" s="39">
        <v>2.2999999999999998</v>
      </c>
      <c r="H418" s="43">
        <v>-261.8</v>
      </c>
    </row>
    <row r="419" spans="1:8" x14ac:dyDescent="0.25">
      <c r="A419" s="40">
        <v>43700</v>
      </c>
      <c r="B419" s="41" t="s">
        <v>40</v>
      </c>
      <c r="C419" s="42" t="s">
        <v>38</v>
      </c>
      <c r="D419" s="42">
        <v>30460007</v>
      </c>
      <c r="E419" s="42" t="s">
        <v>21</v>
      </c>
      <c r="F419" s="39">
        <v>0</v>
      </c>
      <c r="G419" s="39">
        <v>2.2999999999999998</v>
      </c>
      <c r="H419" s="43">
        <v>-259.5</v>
      </c>
    </row>
    <row r="420" spans="1:8" x14ac:dyDescent="0.25">
      <c r="A420" s="40">
        <v>43700</v>
      </c>
      <c r="B420" s="41" t="s">
        <v>40</v>
      </c>
      <c r="C420" s="42" t="s">
        <v>38</v>
      </c>
      <c r="D420" s="42">
        <v>30460007</v>
      </c>
      <c r="E420" s="42" t="s">
        <v>21</v>
      </c>
      <c r="F420" s="39">
        <v>0</v>
      </c>
      <c r="G420" s="39">
        <v>2.2999999999999998</v>
      </c>
      <c r="H420" s="43">
        <v>-257.2</v>
      </c>
    </row>
    <row r="421" spans="1:8" x14ac:dyDescent="0.25">
      <c r="A421" s="40">
        <v>43700</v>
      </c>
      <c r="B421" s="41" t="s">
        <v>40</v>
      </c>
      <c r="C421" s="42" t="s">
        <v>38</v>
      </c>
      <c r="D421" s="42">
        <v>30460007</v>
      </c>
      <c r="E421" s="42" t="s">
        <v>21</v>
      </c>
      <c r="F421" s="39">
        <v>0</v>
      </c>
      <c r="G421" s="39">
        <v>2.2999999999999998</v>
      </c>
      <c r="H421" s="43">
        <v>-254.9</v>
      </c>
    </row>
    <row r="422" spans="1:8" x14ac:dyDescent="0.25">
      <c r="A422" s="40">
        <v>43700</v>
      </c>
      <c r="B422" s="41" t="s">
        <v>40</v>
      </c>
      <c r="C422" s="42" t="s">
        <v>38</v>
      </c>
      <c r="D422" s="42">
        <v>30460007</v>
      </c>
      <c r="E422" s="42" t="s">
        <v>21</v>
      </c>
      <c r="F422" s="39">
        <v>0</v>
      </c>
      <c r="G422" s="39">
        <v>2.2999999999999998</v>
      </c>
      <c r="H422" s="43">
        <v>-252.6</v>
      </c>
    </row>
    <row r="423" spans="1:8" x14ac:dyDescent="0.25">
      <c r="A423" s="40">
        <v>43700</v>
      </c>
      <c r="B423" s="41" t="s">
        <v>40</v>
      </c>
      <c r="C423" s="42" t="s">
        <v>38</v>
      </c>
      <c r="D423" s="42">
        <v>30460007</v>
      </c>
      <c r="E423" s="42" t="s">
        <v>21</v>
      </c>
      <c r="F423" s="39">
        <v>0</v>
      </c>
      <c r="G423" s="39">
        <v>2.2999999999999998</v>
      </c>
      <c r="H423" s="43">
        <v>-250.3</v>
      </c>
    </row>
    <row r="424" spans="1:8" x14ac:dyDescent="0.25">
      <c r="A424" s="40">
        <v>43700</v>
      </c>
      <c r="B424" s="41" t="s">
        <v>40</v>
      </c>
      <c r="C424" s="42" t="s">
        <v>38</v>
      </c>
      <c r="D424" s="42">
        <v>30460007</v>
      </c>
      <c r="E424" s="42" t="s">
        <v>21</v>
      </c>
      <c r="F424" s="39">
        <v>0</v>
      </c>
      <c r="G424" s="39">
        <v>2.2999999999999998</v>
      </c>
      <c r="H424" s="43">
        <v>-248</v>
      </c>
    </row>
    <row r="425" spans="1:8" x14ac:dyDescent="0.25">
      <c r="A425" s="40">
        <v>43700</v>
      </c>
      <c r="B425" s="41" t="s">
        <v>40</v>
      </c>
      <c r="C425" s="42" t="s">
        <v>38</v>
      </c>
      <c r="D425" s="42">
        <v>30460007</v>
      </c>
      <c r="E425" s="42" t="s">
        <v>21</v>
      </c>
      <c r="F425" s="39">
        <v>0</v>
      </c>
      <c r="G425" s="39">
        <v>2.2999999999999998</v>
      </c>
      <c r="H425" s="43">
        <v>-245.7</v>
      </c>
    </row>
    <row r="426" spans="1:8" x14ac:dyDescent="0.25">
      <c r="A426" s="40">
        <v>43700</v>
      </c>
      <c r="B426" s="41" t="s">
        <v>40</v>
      </c>
      <c r="C426" s="42" t="s">
        <v>38</v>
      </c>
      <c r="D426" s="42">
        <v>30460007</v>
      </c>
      <c r="E426" s="42" t="s">
        <v>21</v>
      </c>
      <c r="F426" s="39">
        <v>0</v>
      </c>
      <c r="G426" s="39">
        <v>2.2999999999999998</v>
      </c>
      <c r="H426" s="43">
        <v>-243.4</v>
      </c>
    </row>
    <row r="427" spans="1:8" x14ac:dyDescent="0.25">
      <c r="A427" s="40">
        <v>43700</v>
      </c>
      <c r="B427" s="41" t="s">
        <v>40</v>
      </c>
      <c r="C427" s="42" t="s">
        <v>38</v>
      </c>
      <c r="D427" s="42">
        <v>30460007</v>
      </c>
      <c r="E427" s="42" t="s">
        <v>21</v>
      </c>
      <c r="F427" s="39">
        <v>0</v>
      </c>
      <c r="G427" s="39">
        <v>2.2999999999999998</v>
      </c>
      <c r="H427" s="43">
        <v>-241.1</v>
      </c>
    </row>
    <row r="428" spans="1:8" x14ac:dyDescent="0.25">
      <c r="A428" s="40">
        <v>43700</v>
      </c>
      <c r="B428" s="41" t="s">
        <v>40</v>
      </c>
      <c r="C428" s="42" t="s">
        <v>38</v>
      </c>
      <c r="D428" s="42">
        <v>30460007</v>
      </c>
      <c r="E428" s="42" t="s">
        <v>21</v>
      </c>
      <c r="F428" s="39">
        <v>0</v>
      </c>
      <c r="G428" s="39">
        <v>2.2999999999999998</v>
      </c>
      <c r="H428" s="43">
        <v>-238.8</v>
      </c>
    </row>
    <row r="429" spans="1:8" x14ac:dyDescent="0.25">
      <c r="A429" s="40">
        <v>43700</v>
      </c>
      <c r="B429" s="41" t="s">
        <v>40</v>
      </c>
      <c r="C429" s="42" t="s">
        <v>38</v>
      </c>
      <c r="D429" s="42">
        <v>30460007</v>
      </c>
      <c r="E429" s="42" t="s">
        <v>21</v>
      </c>
      <c r="F429" s="39">
        <v>0</v>
      </c>
      <c r="G429" s="39">
        <v>2.2999999999999998</v>
      </c>
      <c r="H429" s="43">
        <v>-236.5</v>
      </c>
    </row>
    <row r="430" spans="1:8" x14ac:dyDescent="0.25">
      <c r="A430" s="40">
        <v>43700</v>
      </c>
      <c r="B430" s="41" t="s">
        <v>40</v>
      </c>
      <c r="C430" s="42" t="s">
        <v>38</v>
      </c>
      <c r="D430" s="42">
        <v>30460007</v>
      </c>
      <c r="E430" s="42" t="s">
        <v>21</v>
      </c>
      <c r="F430" s="39">
        <v>0</v>
      </c>
      <c r="G430" s="39">
        <v>2.2999999999999998</v>
      </c>
      <c r="H430" s="43">
        <v>-234.2</v>
      </c>
    </row>
    <row r="431" spans="1:8" x14ac:dyDescent="0.25">
      <c r="A431" s="40">
        <v>43700</v>
      </c>
      <c r="B431" s="41" t="s">
        <v>40</v>
      </c>
      <c r="C431" s="42" t="s">
        <v>38</v>
      </c>
      <c r="D431" s="42">
        <v>30460007</v>
      </c>
      <c r="E431" s="42" t="s">
        <v>21</v>
      </c>
      <c r="F431" s="39">
        <v>0</v>
      </c>
      <c r="G431" s="39">
        <v>2.2999999999999998</v>
      </c>
      <c r="H431" s="43">
        <v>-231.9</v>
      </c>
    </row>
    <row r="432" spans="1:8" x14ac:dyDescent="0.25">
      <c r="A432" s="40">
        <v>43700</v>
      </c>
      <c r="B432" s="41" t="s">
        <v>40</v>
      </c>
      <c r="C432" s="42" t="s">
        <v>38</v>
      </c>
      <c r="D432" s="42">
        <v>30460007</v>
      </c>
      <c r="E432" s="42" t="s">
        <v>21</v>
      </c>
      <c r="F432" s="39">
        <v>0</v>
      </c>
      <c r="G432" s="39">
        <v>2.2999999999999998</v>
      </c>
      <c r="H432" s="43">
        <v>-229.6</v>
      </c>
    </row>
    <row r="433" spans="1:8" x14ac:dyDescent="0.25">
      <c r="A433" s="40">
        <v>43700</v>
      </c>
      <c r="B433" s="41" t="s">
        <v>40</v>
      </c>
      <c r="C433" s="42" t="s">
        <v>38</v>
      </c>
      <c r="D433" s="42">
        <v>30460007</v>
      </c>
      <c r="E433" s="42" t="s">
        <v>21</v>
      </c>
      <c r="F433" s="39">
        <v>0</v>
      </c>
      <c r="G433" s="39">
        <v>2.2999999999999998</v>
      </c>
      <c r="H433" s="43">
        <v>-227.3</v>
      </c>
    </row>
    <row r="434" spans="1:8" x14ac:dyDescent="0.25">
      <c r="A434" s="40">
        <v>43700</v>
      </c>
      <c r="B434" s="41" t="s">
        <v>40</v>
      </c>
      <c r="C434" s="42" t="s">
        <v>38</v>
      </c>
      <c r="D434" s="42">
        <v>30460007</v>
      </c>
      <c r="E434" s="42" t="s">
        <v>21</v>
      </c>
      <c r="F434" s="39">
        <v>0</v>
      </c>
      <c r="G434" s="39">
        <v>2.2999999999999998</v>
      </c>
      <c r="H434" s="43">
        <v>-225</v>
      </c>
    </row>
    <row r="435" spans="1:8" x14ac:dyDescent="0.25">
      <c r="A435" s="40">
        <v>43700</v>
      </c>
      <c r="B435" s="41" t="s">
        <v>40</v>
      </c>
      <c r="C435" s="42" t="s">
        <v>38</v>
      </c>
      <c r="D435" s="42">
        <v>30460007</v>
      </c>
      <c r="E435" s="42" t="s">
        <v>21</v>
      </c>
      <c r="F435" s="39">
        <v>0</v>
      </c>
      <c r="G435" s="39">
        <v>2.2999999999999998</v>
      </c>
      <c r="H435" s="43">
        <v>-222.7</v>
      </c>
    </row>
    <row r="436" spans="1:8" x14ac:dyDescent="0.25">
      <c r="A436" s="40">
        <v>43700</v>
      </c>
      <c r="B436" s="41" t="s">
        <v>40</v>
      </c>
      <c r="C436" s="42" t="s">
        <v>38</v>
      </c>
      <c r="D436" s="42">
        <v>30460007</v>
      </c>
      <c r="E436" s="42" t="s">
        <v>21</v>
      </c>
      <c r="F436" s="39">
        <v>0</v>
      </c>
      <c r="G436" s="39">
        <v>2.2999999999999998</v>
      </c>
      <c r="H436" s="43">
        <v>-220.4</v>
      </c>
    </row>
    <row r="437" spans="1:8" x14ac:dyDescent="0.25">
      <c r="A437" s="40">
        <v>43700</v>
      </c>
      <c r="B437" s="41" t="s">
        <v>40</v>
      </c>
      <c r="C437" s="42" t="s">
        <v>38</v>
      </c>
      <c r="D437" s="42">
        <v>30460007</v>
      </c>
      <c r="E437" s="42" t="s">
        <v>21</v>
      </c>
      <c r="F437" s="39">
        <v>0</v>
      </c>
      <c r="G437" s="39">
        <v>2.2999999999999998</v>
      </c>
      <c r="H437" s="43">
        <v>-218.1</v>
      </c>
    </row>
    <row r="438" spans="1:8" x14ac:dyDescent="0.25">
      <c r="A438" s="40">
        <v>43700</v>
      </c>
      <c r="B438" s="41" t="s">
        <v>40</v>
      </c>
      <c r="C438" s="42" t="s">
        <v>38</v>
      </c>
      <c r="D438" s="42">
        <v>30460007</v>
      </c>
      <c r="E438" s="42" t="s">
        <v>21</v>
      </c>
      <c r="F438" s="39">
        <v>0</v>
      </c>
      <c r="G438" s="39">
        <v>2.2999999999999998</v>
      </c>
      <c r="H438" s="43">
        <v>-215.8</v>
      </c>
    </row>
    <row r="439" spans="1:8" x14ac:dyDescent="0.25">
      <c r="A439" s="40">
        <v>43700</v>
      </c>
      <c r="B439" s="41" t="s">
        <v>40</v>
      </c>
      <c r="C439" s="42" t="s">
        <v>38</v>
      </c>
      <c r="D439" s="42">
        <v>30460007</v>
      </c>
      <c r="E439" s="42" t="s">
        <v>21</v>
      </c>
      <c r="F439" s="39">
        <v>0</v>
      </c>
      <c r="G439" s="39">
        <v>2.2999999999999998</v>
      </c>
      <c r="H439" s="43">
        <v>-213.5</v>
      </c>
    </row>
    <row r="440" spans="1:8" x14ac:dyDescent="0.25">
      <c r="A440" s="40">
        <v>43700</v>
      </c>
      <c r="B440" s="41" t="s">
        <v>40</v>
      </c>
      <c r="C440" s="42" t="s">
        <v>38</v>
      </c>
      <c r="D440" s="42">
        <v>30460007</v>
      </c>
      <c r="E440" s="42" t="s">
        <v>21</v>
      </c>
      <c r="F440" s="39">
        <v>0</v>
      </c>
      <c r="G440" s="39">
        <v>2.2999999999999998</v>
      </c>
      <c r="H440" s="43">
        <v>-211.2</v>
      </c>
    </row>
    <row r="441" spans="1:8" x14ac:dyDescent="0.25">
      <c r="A441" s="40">
        <v>43700</v>
      </c>
      <c r="B441" s="41" t="s">
        <v>40</v>
      </c>
      <c r="C441" s="42" t="s">
        <v>38</v>
      </c>
      <c r="D441" s="42">
        <v>30460007</v>
      </c>
      <c r="E441" s="42" t="s">
        <v>21</v>
      </c>
      <c r="F441" s="39">
        <v>0</v>
      </c>
      <c r="G441" s="39">
        <v>2.2999999999999998</v>
      </c>
      <c r="H441" s="43">
        <v>-208.9</v>
      </c>
    </row>
    <row r="442" spans="1:8" x14ac:dyDescent="0.25">
      <c r="A442" s="40">
        <v>43700</v>
      </c>
      <c r="B442" s="41" t="s">
        <v>40</v>
      </c>
      <c r="C442" s="42" t="s">
        <v>38</v>
      </c>
      <c r="D442" s="42">
        <v>30460007</v>
      </c>
      <c r="E442" s="42" t="s">
        <v>21</v>
      </c>
      <c r="F442" s="39">
        <v>0</v>
      </c>
      <c r="G442" s="39">
        <v>2.2999999999999998</v>
      </c>
      <c r="H442" s="43">
        <v>-206.6</v>
      </c>
    </row>
    <row r="443" spans="1:8" x14ac:dyDescent="0.25">
      <c r="A443" s="40">
        <v>43700</v>
      </c>
      <c r="B443" s="41" t="s">
        <v>40</v>
      </c>
      <c r="C443" s="42" t="s">
        <v>38</v>
      </c>
      <c r="D443" s="42">
        <v>30460007</v>
      </c>
      <c r="E443" s="42" t="s">
        <v>21</v>
      </c>
      <c r="F443" s="39">
        <v>0</v>
      </c>
      <c r="G443" s="39">
        <v>2.2999999999999998</v>
      </c>
      <c r="H443" s="43">
        <v>-204.3</v>
      </c>
    </row>
    <row r="444" spans="1:8" x14ac:dyDescent="0.25">
      <c r="A444" s="40">
        <v>43700</v>
      </c>
      <c r="B444" s="41" t="s">
        <v>40</v>
      </c>
      <c r="C444" s="42" t="s">
        <v>38</v>
      </c>
      <c r="D444" s="42">
        <v>30460007</v>
      </c>
      <c r="E444" s="42" t="s">
        <v>21</v>
      </c>
      <c r="F444" s="39">
        <v>0</v>
      </c>
      <c r="G444" s="39">
        <v>2.2999999999999998</v>
      </c>
      <c r="H444" s="43">
        <v>-202</v>
      </c>
    </row>
    <row r="445" spans="1:8" x14ac:dyDescent="0.25">
      <c r="A445" s="40">
        <v>43700</v>
      </c>
      <c r="B445" s="41" t="s">
        <v>40</v>
      </c>
      <c r="C445" s="42" t="s">
        <v>38</v>
      </c>
      <c r="D445" s="42">
        <v>30460007</v>
      </c>
      <c r="E445" s="42" t="s">
        <v>21</v>
      </c>
      <c r="F445" s="39">
        <v>0</v>
      </c>
      <c r="G445" s="39">
        <v>2.2999999999999998</v>
      </c>
      <c r="H445" s="43">
        <v>-199.7</v>
      </c>
    </row>
    <row r="446" spans="1:8" x14ac:dyDescent="0.25">
      <c r="A446" s="40">
        <v>43700</v>
      </c>
      <c r="B446" s="41" t="s">
        <v>40</v>
      </c>
      <c r="C446" s="42" t="s">
        <v>38</v>
      </c>
      <c r="D446" s="42">
        <v>30460007</v>
      </c>
      <c r="E446" s="42" t="s">
        <v>21</v>
      </c>
      <c r="F446" s="39">
        <v>0</v>
      </c>
      <c r="G446" s="39">
        <v>2.2999999999999998</v>
      </c>
      <c r="H446" s="43">
        <v>-197.4</v>
      </c>
    </row>
    <row r="447" spans="1:8" x14ac:dyDescent="0.25">
      <c r="A447" s="40">
        <v>43700</v>
      </c>
      <c r="B447" s="41" t="s">
        <v>40</v>
      </c>
      <c r="C447" s="42" t="s">
        <v>38</v>
      </c>
      <c r="D447" s="42">
        <v>30460007</v>
      </c>
      <c r="E447" s="42" t="s">
        <v>21</v>
      </c>
      <c r="F447" s="39">
        <v>0</v>
      </c>
      <c r="G447" s="39">
        <v>2.2999999999999998</v>
      </c>
      <c r="H447" s="43">
        <v>-195.1</v>
      </c>
    </row>
    <row r="448" spans="1:8" x14ac:dyDescent="0.25">
      <c r="A448" s="40">
        <v>43700</v>
      </c>
      <c r="B448" s="41" t="s">
        <v>40</v>
      </c>
      <c r="C448" s="42" t="s">
        <v>38</v>
      </c>
      <c r="D448" s="42">
        <v>30460007</v>
      </c>
      <c r="E448" s="42" t="s">
        <v>21</v>
      </c>
      <c r="F448" s="39">
        <v>0</v>
      </c>
      <c r="G448" s="39">
        <v>2.2999999999999998</v>
      </c>
      <c r="H448" s="43">
        <v>-192.8</v>
      </c>
    </row>
    <row r="449" spans="1:8" x14ac:dyDescent="0.25">
      <c r="A449" s="40">
        <v>43700</v>
      </c>
      <c r="B449" s="41" t="s">
        <v>40</v>
      </c>
      <c r="C449" s="42" t="s">
        <v>38</v>
      </c>
      <c r="D449" s="42">
        <v>30460007</v>
      </c>
      <c r="E449" s="42" t="s">
        <v>21</v>
      </c>
      <c r="F449" s="39">
        <v>0</v>
      </c>
      <c r="G449" s="39">
        <v>2.2999999999999998</v>
      </c>
      <c r="H449" s="43">
        <v>-190.5</v>
      </c>
    </row>
    <row r="450" spans="1:8" x14ac:dyDescent="0.25">
      <c r="A450" s="40">
        <v>43700</v>
      </c>
      <c r="B450" s="41" t="s">
        <v>40</v>
      </c>
      <c r="C450" s="42" t="s">
        <v>38</v>
      </c>
      <c r="D450" s="42">
        <v>30460007</v>
      </c>
      <c r="E450" s="42" t="s">
        <v>21</v>
      </c>
      <c r="F450" s="39">
        <v>0</v>
      </c>
      <c r="G450" s="39">
        <v>2.2999999999999998</v>
      </c>
      <c r="H450" s="43">
        <v>-188.2</v>
      </c>
    </row>
    <row r="451" spans="1:8" x14ac:dyDescent="0.25">
      <c r="A451" s="40">
        <v>43700</v>
      </c>
      <c r="B451" s="41" t="s">
        <v>40</v>
      </c>
      <c r="C451" s="42" t="s">
        <v>38</v>
      </c>
      <c r="D451" s="42">
        <v>30460007</v>
      </c>
      <c r="E451" s="42" t="s">
        <v>21</v>
      </c>
      <c r="F451" s="39">
        <v>0</v>
      </c>
      <c r="G451" s="39">
        <v>2.2999999999999998</v>
      </c>
      <c r="H451" s="43">
        <v>-185.9</v>
      </c>
    </row>
    <row r="452" spans="1:8" x14ac:dyDescent="0.25">
      <c r="A452" s="40">
        <v>43700</v>
      </c>
      <c r="B452" s="41" t="s">
        <v>40</v>
      </c>
      <c r="C452" s="42" t="s">
        <v>38</v>
      </c>
      <c r="D452" s="42">
        <v>30460007</v>
      </c>
      <c r="E452" s="42" t="s">
        <v>21</v>
      </c>
      <c r="F452" s="39">
        <v>0</v>
      </c>
      <c r="G452" s="39">
        <v>2.2999999999999998</v>
      </c>
      <c r="H452" s="43">
        <v>-183.6</v>
      </c>
    </row>
    <row r="453" spans="1:8" x14ac:dyDescent="0.25">
      <c r="A453" s="40">
        <v>43700</v>
      </c>
      <c r="B453" s="41" t="s">
        <v>40</v>
      </c>
      <c r="C453" s="42" t="s">
        <v>38</v>
      </c>
      <c r="D453" s="42">
        <v>30460007</v>
      </c>
      <c r="E453" s="42" t="s">
        <v>21</v>
      </c>
      <c r="F453" s="39">
        <v>0</v>
      </c>
      <c r="G453" s="39">
        <v>2.2999999999999998</v>
      </c>
      <c r="H453" s="43">
        <v>-181.3</v>
      </c>
    </row>
    <row r="454" spans="1:8" x14ac:dyDescent="0.25">
      <c r="A454" s="40">
        <v>43700</v>
      </c>
      <c r="B454" s="41" t="s">
        <v>40</v>
      </c>
      <c r="C454" s="42" t="s">
        <v>38</v>
      </c>
      <c r="D454" s="42">
        <v>30460007</v>
      </c>
      <c r="E454" s="42" t="s">
        <v>21</v>
      </c>
      <c r="F454" s="39">
        <v>0</v>
      </c>
      <c r="G454" s="39">
        <v>2.2999999999999998</v>
      </c>
      <c r="H454" s="43">
        <v>-179</v>
      </c>
    </row>
    <row r="455" spans="1:8" x14ac:dyDescent="0.25">
      <c r="A455" s="40">
        <v>43700</v>
      </c>
      <c r="B455" s="41" t="s">
        <v>40</v>
      </c>
      <c r="C455" s="42" t="s">
        <v>38</v>
      </c>
      <c r="D455" s="42">
        <v>30460007</v>
      </c>
      <c r="E455" s="42" t="s">
        <v>21</v>
      </c>
      <c r="F455" s="39">
        <v>0</v>
      </c>
      <c r="G455" s="39">
        <v>2.2999999999999998</v>
      </c>
      <c r="H455" s="43">
        <v>-176.7</v>
      </c>
    </row>
    <row r="456" spans="1:8" x14ac:dyDescent="0.25">
      <c r="A456" s="40">
        <v>43700</v>
      </c>
      <c r="B456" s="41" t="s">
        <v>40</v>
      </c>
      <c r="C456" s="42" t="s">
        <v>38</v>
      </c>
      <c r="D456" s="42">
        <v>30460007</v>
      </c>
      <c r="E456" s="42" t="s">
        <v>21</v>
      </c>
      <c r="F456" s="39">
        <v>0</v>
      </c>
      <c r="G456" s="39">
        <v>2.2999999999999998</v>
      </c>
      <c r="H456" s="43">
        <v>-174.4</v>
      </c>
    </row>
    <row r="457" spans="1:8" x14ac:dyDescent="0.25">
      <c r="A457" s="40">
        <v>43700</v>
      </c>
      <c r="B457" s="41" t="s">
        <v>40</v>
      </c>
      <c r="C457" s="42" t="s">
        <v>38</v>
      </c>
      <c r="D457" s="42">
        <v>30460007</v>
      </c>
      <c r="E457" s="42" t="s">
        <v>21</v>
      </c>
      <c r="F457" s="39">
        <v>0</v>
      </c>
      <c r="G457" s="39">
        <v>2.2999999999999998</v>
      </c>
      <c r="H457" s="43">
        <v>-172.1</v>
      </c>
    </row>
    <row r="458" spans="1:8" x14ac:dyDescent="0.25">
      <c r="A458" s="40">
        <v>43700</v>
      </c>
      <c r="B458" s="41" t="s">
        <v>40</v>
      </c>
      <c r="C458" s="42" t="s">
        <v>38</v>
      </c>
      <c r="D458" s="42">
        <v>30460007</v>
      </c>
      <c r="E458" s="42" t="s">
        <v>21</v>
      </c>
      <c r="F458" s="39">
        <v>0</v>
      </c>
      <c r="G458" s="39">
        <v>2.2999999999999998</v>
      </c>
      <c r="H458" s="43">
        <v>-169.8</v>
      </c>
    </row>
    <row r="459" spans="1:8" x14ac:dyDescent="0.25">
      <c r="A459" s="40">
        <v>43700</v>
      </c>
      <c r="B459" s="41" t="s">
        <v>40</v>
      </c>
      <c r="C459" s="42" t="s">
        <v>38</v>
      </c>
      <c r="D459" s="42">
        <v>30460007</v>
      </c>
      <c r="E459" s="42" t="s">
        <v>21</v>
      </c>
      <c r="F459" s="39">
        <v>0</v>
      </c>
      <c r="G459" s="39">
        <v>2.2999999999999998</v>
      </c>
      <c r="H459" s="43">
        <v>-167.5</v>
      </c>
    </row>
    <row r="460" spans="1:8" x14ac:dyDescent="0.25">
      <c r="A460" s="40">
        <v>43700</v>
      </c>
      <c r="B460" s="41" t="s">
        <v>40</v>
      </c>
      <c r="C460" s="42" t="s">
        <v>38</v>
      </c>
      <c r="D460" s="42">
        <v>30460007</v>
      </c>
      <c r="E460" s="42" t="s">
        <v>21</v>
      </c>
      <c r="F460" s="39">
        <v>0</v>
      </c>
      <c r="G460" s="39">
        <v>2.2999999999999998</v>
      </c>
      <c r="H460" s="43">
        <v>-165.2</v>
      </c>
    </row>
    <row r="461" spans="1:8" x14ac:dyDescent="0.25">
      <c r="A461" s="40">
        <v>43700</v>
      </c>
      <c r="B461" s="41" t="s">
        <v>40</v>
      </c>
      <c r="C461" s="42" t="s">
        <v>38</v>
      </c>
      <c r="D461" s="42">
        <v>30460007</v>
      </c>
      <c r="E461" s="42" t="s">
        <v>21</v>
      </c>
      <c r="F461" s="39">
        <v>0</v>
      </c>
      <c r="G461" s="39">
        <v>2.2999999999999998</v>
      </c>
      <c r="H461" s="43">
        <v>-162.9</v>
      </c>
    </row>
    <row r="462" spans="1:8" x14ac:dyDescent="0.25">
      <c r="A462" s="40">
        <v>43700</v>
      </c>
      <c r="B462" s="41" t="s">
        <v>40</v>
      </c>
      <c r="C462" s="42" t="s">
        <v>38</v>
      </c>
      <c r="D462" s="42">
        <v>30460007</v>
      </c>
      <c r="E462" s="42" t="s">
        <v>21</v>
      </c>
      <c r="F462" s="39">
        <v>0</v>
      </c>
      <c r="G462" s="39">
        <v>27.15</v>
      </c>
      <c r="H462" s="43">
        <v>-135.75</v>
      </c>
    </row>
    <row r="463" spans="1:8" x14ac:dyDescent="0.25">
      <c r="A463" s="40">
        <v>43700</v>
      </c>
      <c r="B463" s="41" t="s">
        <v>40</v>
      </c>
      <c r="C463" s="42" t="s">
        <v>38</v>
      </c>
      <c r="D463" s="42">
        <v>30460007</v>
      </c>
      <c r="E463" s="42" t="s">
        <v>21</v>
      </c>
      <c r="F463" s="39">
        <v>0</v>
      </c>
      <c r="G463" s="39">
        <v>27.15</v>
      </c>
      <c r="H463" s="43">
        <v>-108.6</v>
      </c>
    </row>
    <row r="464" spans="1:8" x14ac:dyDescent="0.25">
      <c r="A464" s="40">
        <v>43700</v>
      </c>
      <c r="B464" s="41" t="s">
        <v>40</v>
      </c>
      <c r="C464" s="42" t="s">
        <v>38</v>
      </c>
      <c r="D464" s="42">
        <v>30460007</v>
      </c>
      <c r="E464" s="42" t="s">
        <v>21</v>
      </c>
      <c r="F464" s="39">
        <v>0</v>
      </c>
      <c r="G464" s="39">
        <v>27.15</v>
      </c>
      <c r="H464" s="43">
        <v>-81.45</v>
      </c>
    </row>
    <row r="465" spans="1:8" x14ac:dyDescent="0.25">
      <c r="A465" s="40">
        <v>43700</v>
      </c>
      <c r="B465" s="41" t="s">
        <v>40</v>
      </c>
      <c r="C465" s="42" t="s">
        <v>38</v>
      </c>
      <c r="D465" s="42">
        <v>30460007</v>
      </c>
      <c r="E465" s="42" t="s">
        <v>21</v>
      </c>
      <c r="F465" s="39">
        <v>0</v>
      </c>
      <c r="G465" s="39">
        <v>27.15</v>
      </c>
      <c r="H465" s="43">
        <v>-54.3</v>
      </c>
    </row>
    <row r="466" spans="1:8" x14ac:dyDescent="0.25">
      <c r="A466" s="40">
        <v>43700</v>
      </c>
      <c r="B466" s="41" t="s">
        <v>40</v>
      </c>
      <c r="C466" s="42" t="s">
        <v>38</v>
      </c>
      <c r="D466" s="42">
        <v>30460007</v>
      </c>
      <c r="E466" s="42" t="s">
        <v>21</v>
      </c>
      <c r="F466" s="39">
        <v>0</v>
      </c>
      <c r="G466" s="39">
        <v>27.15</v>
      </c>
      <c r="H466" s="43">
        <v>-27.15</v>
      </c>
    </row>
    <row r="467" spans="1:8" x14ac:dyDescent="0.25">
      <c r="A467" s="40">
        <v>43700</v>
      </c>
      <c r="B467" s="41" t="s">
        <v>40</v>
      </c>
      <c r="C467" s="42" t="s">
        <v>38</v>
      </c>
      <c r="D467" s="42">
        <v>30460007</v>
      </c>
      <c r="E467" s="42" t="s">
        <v>21</v>
      </c>
      <c r="F467" s="39">
        <v>0</v>
      </c>
      <c r="G467" s="39">
        <v>27.15</v>
      </c>
      <c r="H467" s="43">
        <v>0</v>
      </c>
    </row>
    <row r="468" spans="1:8" x14ac:dyDescent="0.25">
      <c r="A468" s="40">
        <v>43703</v>
      </c>
      <c r="B468" s="41" t="s">
        <v>56</v>
      </c>
      <c r="C468" s="42" t="s">
        <v>348</v>
      </c>
      <c r="D468" s="42">
        <v>30460007</v>
      </c>
      <c r="E468" s="42" t="s">
        <v>21</v>
      </c>
      <c r="F468" s="39">
        <v>2.37</v>
      </c>
      <c r="G468" s="39">
        <v>0</v>
      </c>
      <c r="H468" s="43">
        <v>-2.37</v>
      </c>
    </row>
    <row r="469" spans="1:8" x14ac:dyDescent="0.25">
      <c r="A469" s="40">
        <v>43703</v>
      </c>
      <c r="B469" s="41" t="s">
        <v>40</v>
      </c>
      <c r="C469" s="42" t="s">
        <v>38</v>
      </c>
      <c r="D469" s="42">
        <v>30460007</v>
      </c>
      <c r="E469" s="42" t="s">
        <v>21</v>
      </c>
      <c r="F469" s="39">
        <v>0</v>
      </c>
      <c r="G469" s="39">
        <v>2.37</v>
      </c>
      <c r="H469" s="43">
        <v>0</v>
      </c>
    </row>
    <row r="470" spans="1:8" x14ac:dyDescent="0.25">
      <c r="A470" s="40">
        <v>43704</v>
      </c>
      <c r="B470" s="41" t="s">
        <v>56</v>
      </c>
      <c r="C470" s="42" t="s">
        <v>348</v>
      </c>
      <c r="D470" s="42">
        <v>30460007</v>
      </c>
      <c r="E470" s="42" t="s">
        <v>21</v>
      </c>
      <c r="F470" s="39">
        <v>2.37</v>
      </c>
      <c r="G470" s="39">
        <v>0</v>
      </c>
      <c r="H470" s="43">
        <v>-2.37</v>
      </c>
    </row>
    <row r="471" spans="1:8" x14ac:dyDescent="0.25">
      <c r="A471" s="40">
        <v>43704</v>
      </c>
      <c r="B471" s="41" t="s">
        <v>40</v>
      </c>
      <c r="C471" s="42" t="s">
        <v>38</v>
      </c>
      <c r="D471" s="42">
        <v>30460007</v>
      </c>
      <c r="E471" s="42" t="s">
        <v>21</v>
      </c>
      <c r="F471" s="39">
        <v>0</v>
      </c>
      <c r="G471" s="39">
        <v>2.37</v>
      </c>
      <c r="H471" s="43">
        <v>0</v>
      </c>
    </row>
    <row r="472" spans="1:8" x14ac:dyDescent="0.25">
      <c r="A472" s="40">
        <v>43705</v>
      </c>
      <c r="B472" s="41" t="s">
        <v>56</v>
      </c>
      <c r="C472" s="42" t="s">
        <v>348</v>
      </c>
      <c r="D472" s="42">
        <v>30460007</v>
      </c>
      <c r="E472" s="42" t="s">
        <v>21</v>
      </c>
      <c r="F472" s="39">
        <v>2.37</v>
      </c>
      <c r="G472" s="39">
        <v>0</v>
      </c>
      <c r="H472" s="43">
        <v>-2.37</v>
      </c>
    </row>
    <row r="473" spans="1:8" x14ac:dyDescent="0.25">
      <c r="A473" s="40">
        <v>43705</v>
      </c>
      <c r="B473" s="41" t="s">
        <v>40</v>
      </c>
      <c r="C473" s="42" t="s">
        <v>38</v>
      </c>
      <c r="D473" s="42">
        <v>30460007</v>
      </c>
      <c r="E473" s="42" t="s">
        <v>21</v>
      </c>
      <c r="F473" s="39">
        <v>0</v>
      </c>
      <c r="G473" s="39">
        <v>2.37</v>
      </c>
      <c r="H473" s="43">
        <v>0</v>
      </c>
    </row>
    <row r="474" spans="1:8" x14ac:dyDescent="0.25">
      <c r="A474" s="40">
        <v>43706</v>
      </c>
      <c r="B474" s="41" t="s">
        <v>56</v>
      </c>
      <c r="C474" s="42" t="s">
        <v>348</v>
      </c>
      <c r="D474" s="42">
        <v>30460007</v>
      </c>
      <c r="E474" s="42" t="s">
        <v>21</v>
      </c>
      <c r="F474" s="39">
        <v>2.37</v>
      </c>
      <c r="G474" s="39">
        <v>0</v>
      </c>
      <c r="H474" s="43">
        <v>-2.37</v>
      </c>
    </row>
    <row r="475" spans="1:8" x14ac:dyDescent="0.25">
      <c r="A475" s="40">
        <v>43706</v>
      </c>
      <c r="B475" s="41" t="s">
        <v>40</v>
      </c>
      <c r="C475" s="42" t="s">
        <v>38</v>
      </c>
      <c r="D475" s="42">
        <v>30460007</v>
      </c>
      <c r="E475" s="42" t="s">
        <v>21</v>
      </c>
      <c r="F475" s="39">
        <v>0</v>
      </c>
      <c r="G475" s="39">
        <v>2.37</v>
      </c>
      <c r="H475" s="43">
        <v>0</v>
      </c>
    </row>
    <row r="476" spans="1:8" x14ac:dyDescent="0.25">
      <c r="A476" s="40">
        <v>43707</v>
      </c>
      <c r="B476" s="41" t="s">
        <v>56</v>
      </c>
      <c r="C476" s="42" t="s">
        <v>348</v>
      </c>
      <c r="D476" s="42">
        <v>30460007</v>
      </c>
      <c r="E476" s="42" t="s">
        <v>21</v>
      </c>
      <c r="F476" s="39">
        <v>2.37</v>
      </c>
      <c r="G476" s="39">
        <v>0</v>
      </c>
      <c r="H476" s="43">
        <v>-2.37</v>
      </c>
    </row>
    <row r="477" spans="1:8" x14ac:dyDescent="0.25">
      <c r="A477" s="40">
        <v>43707</v>
      </c>
      <c r="B477" s="41" t="s">
        <v>40</v>
      </c>
      <c r="C477" s="42" t="s">
        <v>38</v>
      </c>
      <c r="D477" s="42">
        <v>30460007</v>
      </c>
      <c r="E477" s="42" t="s">
        <v>21</v>
      </c>
      <c r="F477" s="39">
        <v>0</v>
      </c>
      <c r="G477" s="39">
        <v>2.37</v>
      </c>
      <c r="H477" s="43">
        <v>0</v>
      </c>
    </row>
    <row r="478" spans="1:8" x14ac:dyDescent="0.25">
      <c r="A478" s="40">
        <v>43710</v>
      </c>
      <c r="B478" s="41" t="s">
        <v>37</v>
      </c>
      <c r="C478" s="42" t="s">
        <v>348</v>
      </c>
      <c r="D478" s="42">
        <v>30460007</v>
      </c>
      <c r="E478" s="42" t="s">
        <v>21</v>
      </c>
      <c r="F478" s="39">
        <v>2.37</v>
      </c>
      <c r="G478" s="39">
        <v>0</v>
      </c>
      <c r="H478" s="43">
        <v>-2.37</v>
      </c>
    </row>
    <row r="479" spans="1:8" x14ac:dyDescent="0.25">
      <c r="A479" s="40">
        <v>43710</v>
      </c>
      <c r="B479" s="41" t="s">
        <v>36</v>
      </c>
      <c r="C479" s="42" t="s">
        <v>38</v>
      </c>
      <c r="D479" s="42">
        <v>30460007</v>
      </c>
      <c r="E479" s="42" t="s">
        <v>21</v>
      </c>
      <c r="F479" s="39">
        <v>0</v>
      </c>
      <c r="G479" s="39">
        <v>2.37</v>
      </c>
      <c r="H479" s="43">
        <v>0</v>
      </c>
    </row>
    <row r="480" spans="1:8" x14ac:dyDescent="0.25">
      <c r="A480" s="40">
        <v>43711</v>
      </c>
      <c r="B480" s="41" t="s">
        <v>364</v>
      </c>
      <c r="C480" s="42" t="s">
        <v>28</v>
      </c>
      <c r="D480" s="42">
        <v>30460007</v>
      </c>
      <c r="E480" s="42" t="s">
        <v>21</v>
      </c>
      <c r="F480" s="39">
        <v>0</v>
      </c>
      <c r="G480" s="39">
        <v>7554</v>
      </c>
      <c r="H480" s="43">
        <v>7554</v>
      </c>
    </row>
    <row r="481" spans="1:8" x14ac:dyDescent="0.25">
      <c r="A481" s="40">
        <v>43711</v>
      </c>
      <c r="B481" s="41" t="s">
        <v>37</v>
      </c>
      <c r="C481" s="42" t="s">
        <v>348</v>
      </c>
      <c r="D481" s="42">
        <v>30460007</v>
      </c>
      <c r="E481" s="42" t="s">
        <v>21</v>
      </c>
      <c r="F481" s="39">
        <v>7585.07</v>
      </c>
      <c r="G481" s="39">
        <v>0</v>
      </c>
      <c r="H481" s="43">
        <v>-31.07</v>
      </c>
    </row>
    <row r="482" spans="1:8" x14ac:dyDescent="0.25">
      <c r="A482" s="40">
        <v>43711</v>
      </c>
      <c r="B482" s="41" t="s">
        <v>36</v>
      </c>
      <c r="C482" s="42" t="s">
        <v>38</v>
      </c>
      <c r="D482" s="42">
        <v>30460007</v>
      </c>
      <c r="E482" s="42" t="s">
        <v>21</v>
      </c>
      <c r="F482" s="39">
        <v>0</v>
      </c>
      <c r="G482" s="39">
        <v>2.37</v>
      </c>
      <c r="H482" s="43">
        <v>-28.7</v>
      </c>
    </row>
    <row r="483" spans="1:8" x14ac:dyDescent="0.25">
      <c r="A483" s="40">
        <v>43711</v>
      </c>
      <c r="B483" s="41" t="s">
        <v>36</v>
      </c>
      <c r="C483" s="42" t="s">
        <v>38</v>
      </c>
      <c r="D483" s="42">
        <v>30460007</v>
      </c>
      <c r="E483" s="42" t="s">
        <v>21</v>
      </c>
      <c r="F483" s="39">
        <v>0</v>
      </c>
      <c r="G483" s="39">
        <v>28.7</v>
      </c>
      <c r="H483" s="43">
        <v>0</v>
      </c>
    </row>
    <row r="484" spans="1:8" x14ac:dyDescent="0.25">
      <c r="A484" s="40">
        <v>43712</v>
      </c>
      <c r="B484" s="41" t="s">
        <v>37</v>
      </c>
      <c r="C484" s="42" t="s">
        <v>348</v>
      </c>
      <c r="D484" s="42">
        <v>30460007</v>
      </c>
      <c r="E484" s="42" t="s">
        <v>21</v>
      </c>
      <c r="F484" s="39">
        <v>2.37</v>
      </c>
      <c r="G484" s="39">
        <v>0</v>
      </c>
      <c r="H484" s="43">
        <v>-2.37</v>
      </c>
    </row>
    <row r="485" spans="1:8" x14ac:dyDescent="0.25">
      <c r="A485" s="40">
        <v>43712</v>
      </c>
      <c r="B485" s="41" t="s">
        <v>36</v>
      </c>
      <c r="C485" s="42" t="s">
        <v>38</v>
      </c>
      <c r="D485" s="42">
        <v>30460007</v>
      </c>
      <c r="E485" s="42" t="s">
        <v>21</v>
      </c>
      <c r="F485" s="39">
        <v>0</v>
      </c>
      <c r="G485" s="39">
        <v>2.37</v>
      </c>
      <c r="H485" s="43">
        <v>0</v>
      </c>
    </row>
    <row r="486" spans="1:8" x14ac:dyDescent="0.25">
      <c r="A486" s="40">
        <v>43713</v>
      </c>
      <c r="B486" s="41" t="s">
        <v>37</v>
      </c>
      <c r="C486" s="42" t="s">
        <v>348</v>
      </c>
      <c r="D486" s="42">
        <v>30460007</v>
      </c>
      <c r="E486" s="42" t="s">
        <v>21</v>
      </c>
      <c r="F486" s="39">
        <v>6.1</v>
      </c>
      <c r="G486" s="39">
        <v>0</v>
      </c>
      <c r="H486" s="43">
        <v>-6.1</v>
      </c>
    </row>
    <row r="487" spans="1:8" x14ac:dyDescent="0.25">
      <c r="A487" s="40">
        <v>43713</v>
      </c>
      <c r="B487" s="41" t="s">
        <v>36</v>
      </c>
      <c r="C487" s="42" t="s">
        <v>38</v>
      </c>
      <c r="D487" s="42">
        <v>30460007</v>
      </c>
      <c r="E487" s="42" t="s">
        <v>21</v>
      </c>
      <c r="F487" s="39">
        <v>0</v>
      </c>
      <c r="G487" s="39">
        <v>2.37</v>
      </c>
      <c r="H487" s="43">
        <v>-3.73</v>
      </c>
    </row>
    <row r="488" spans="1:8" x14ac:dyDescent="0.25">
      <c r="A488" s="40">
        <v>43713</v>
      </c>
      <c r="B488" s="41" t="s">
        <v>36</v>
      </c>
      <c r="C488" s="42" t="s">
        <v>38</v>
      </c>
      <c r="D488" s="42">
        <v>30460007</v>
      </c>
      <c r="E488" s="42" t="s">
        <v>21</v>
      </c>
      <c r="F488" s="39">
        <v>0</v>
      </c>
      <c r="G488" s="39">
        <v>3.73</v>
      </c>
      <c r="H488" s="43">
        <v>0</v>
      </c>
    </row>
    <row r="489" spans="1:8" x14ac:dyDescent="0.25">
      <c r="A489" s="40">
        <v>43714</v>
      </c>
      <c r="B489" s="41" t="s">
        <v>37</v>
      </c>
      <c r="C489" s="42" t="s">
        <v>348</v>
      </c>
      <c r="D489" s="42">
        <v>30460007</v>
      </c>
      <c r="E489" s="42" t="s">
        <v>21</v>
      </c>
      <c r="F489" s="39">
        <v>2.37</v>
      </c>
      <c r="G489" s="39">
        <v>0</v>
      </c>
      <c r="H489" s="43">
        <v>-2.37</v>
      </c>
    </row>
    <row r="490" spans="1:8" x14ac:dyDescent="0.25">
      <c r="A490" s="40">
        <v>43714</v>
      </c>
      <c r="B490" s="41" t="s">
        <v>36</v>
      </c>
      <c r="C490" s="42" t="s">
        <v>38</v>
      </c>
      <c r="D490" s="42">
        <v>30460007</v>
      </c>
      <c r="E490" s="42" t="s">
        <v>21</v>
      </c>
      <c r="F490" s="39">
        <v>0</v>
      </c>
      <c r="G490" s="39">
        <v>2.37</v>
      </c>
      <c r="H490" s="43">
        <v>0</v>
      </c>
    </row>
    <row r="491" spans="1:8" x14ac:dyDescent="0.25">
      <c r="A491" s="40">
        <v>43717</v>
      </c>
      <c r="B491" s="41" t="s">
        <v>37</v>
      </c>
      <c r="C491" s="42" t="s">
        <v>348</v>
      </c>
      <c r="D491" s="42">
        <v>30460007</v>
      </c>
      <c r="E491" s="42" t="s">
        <v>21</v>
      </c>
      <c r="F491" s="39">
        <v>2.37</v>
      </c>
      <c r="G491" s="39">
        <v>0</v>
      </c>
      <c r="H491" s="43">
        <v>-2.37</v>
      </c>
    </row>
    <row r="492" spans="1:8" x14ac:dyDescent="0.25">
      <c r="A492" s="40">
        <v>43717</v>
      </c>
      <c r="B492" s="41" t="s">
        <v>36</v>
      </c>
      <c r="C492" s="42" t="s">
        <v>38</v>
      </c>
      <c r="D492" s="42">
        <v>30460007</v>
      </c>
      <c r="E492" s="42" t="s">
        <v>21</v>
      </c>
      <c r="F492" s="39">
        <v>0</v>
      </c>
      <c r="G492" s="39">
        <v>2.37</v>
      </c>
      <c r="H492" s="43">
        <v>0</v>
      </c>
    </row>
    <row r="493" spans="1:8" x14ac:dyDescent="0.25">
      <c r="A493" s="40">
        <v>43718</v>
      </c>
      <c r="B493" s="41" t="s">
        <v>37</v>
      </c>
      <c r="C493" s="42" t="s">
        <v>348</v>
      </c>
      <c r="D493" s="42">
        <v>30460007</v>
      </c>
      <c r="E493" s="42" t="s">
        <v>21</v>
      </c>
      <c r="F493" s="39">
        <v>2.37</v>
      </c>
      <c r="G493" s="39">
        <v>0</v>
      </c>
      <c r="H493" s="43">
        <v>-2.37</v>
      </c>
    </row>
    <row r="494" spans="1:8" x14ac:dyDescent="0.25">
      <c r="A494" s="40">
        <v>43718</v>
      </c>
      <c r="B494" s="41" t="s">
        <v>36</v>
      </c>
      <c r="C494" s="42" t="s">
        <v>38</v>
      </c>
      <c r="D494" s="42">
        <v>30460007</v>
      </c>
      <c r="E494" s="42" t="s">
        <v>21</v>
      </c>
      <c r="F494" s="39">
        <v>0</v>
      </c>
      <c r="G494" s="39">
        <v>2.37</v>
      </c>
      <c r="H494" s="43">
        <v>0</v>
      </c>
    </row>
    <row r="495" spans="1:8" x14ac:dyDescent="0.25">
      <c r="A495" s="40">
        <v>43719</v>
      </c>
      <c r="B495" s="41" t="s">
        <v>37</v>
      </c>
      <c r="C495" s="42" t="s">
        <v>348</v>
      </c>
      <c r="D495" s="42">
        <v>30460007</v>
      </c>
      <c r="E495" s="42" t="s">
        <v>21</v>
      </c>
      <c r="F495" s="39">
        <v>2.37</v>
      </c>
      <c r="G495" s="39">
        <v>0</v>
      </c>
      <c r="H495" s="43">
        <v>-2.37</v>
      </c>
    </row>
    <row r="496" spans="1:8" x14ac:dyDescent="0.25">
      <c r="A496" s="40">
        <v>43719</v>
      </c>
      <c r="B496" s="41" t="s">
        <v>36</v>
      </c>
      <c r="C496" s="42" t="s">
        <v>38</v>
      </c>
      <c r="D496" s="42">
        <v>30460007</v>
      </c>
      <c r="E496" s="42" t="s">
        <v>21</v>
      </c>
      <c r="F496" s="39">
        <v>0</v>
      </c>
      <c r="G496" s="39">
        <v>2.37</v>
      </c>
      <c r="H496" s="43">
        <v>0</v>
      </c>
    </row>
    <row r="497" spans="1:8" x14ac:dyDescent="0.25">
      <c r="A497" s="40">
        <v>43720</v>
      </c>
      <c r="B497" s="41" t="s">
        <v>37</v>
      </c>
      <c r="C497" s="42" t="s">
        <v>348</v>
      </c>
      <c r="D497" s="42">
        <v>30460007</v>
      </c>
      <c r="E497" s="42" t="s">
        <v>21</v>
      </c>
      <c r="F497" s="39">
        <v>2.37</v>
      </c>
      <c r="G497" s="39">
        <v>0</v>
      </c>
      <c r="H497" s="43">
        <v>-2.37</v>
      </c>
    </row>
    <row r="498" spans="1:8" x14ac:dyDescent="0.25">
      <c r="A498" s="40">
        <v>43720</v>
      </c>
      <c r="B498" s="41" t="s">
        <v>36</v>
      </c>
      <c r="C498" s="42" t="s">
        <v>38</v>
      </c>
      <c r="D498" s="42">
        <v>30460007</v>
      </c>
      <c r="E498" s="42" t="s">
        <v>21</v>
      </c>
      <c r="F498" s="39">
        <v>0</v>
      </c>
      <c r="G498" s="39">
        <v>2.37</v>
      </c>
      <c r="H498" s="43">
        <v>0</v>
      </c>
    </row>
    <row r="499" spans="1:8" x14ac:dyDescent="0.25">
      <c r="A499" s="40">
        <v>43721</v>
      </c>
      <c r="B499" s="41" t="s">
        <v>37</v>
      </c>
      <c r="C499" s="42" t="s">
        <v>348</v>
      </c>
      <c r="D499" s="42">
        <v>30460007</v>
      </c>
      <c r="E499" s="42" t="s">
        <v>21</v>
      </c>
      <c r="F499" s="39">
        <v>2.37</v>
      </c>
      <c r="G499" s="39">
        <v>0</v>
      </c>
      <c r="H499" s="43">
        <v>-2.37</v>
      </c>
    </row>
    <row r="500" spans="1:8" x14ac:dyDescent="0.25">
      <c r="A500" s="40">
        <v>43721</v>
      </c>
      <c r="B500" s="41" t="s">
        <v>36</v>
      </c>
      <c r="C500" s="42" t="s">
        <v>38</v>
      </c>
      <c r="D500" s="42">
        <v>30460007</v>
      </c>
      <c r="E500" s="42" t="s">
        <v>21</v>
      </c>
      <c r="F500" s="39">
        <v>0</v>
      </c>
      <c r="G500" s="39">
        <v>2.37</v>
      </c>
      <c r="H500" s="43">
        <v>0</v>
      </c>
    </row>
    <row r="501" spans="1:8" x14ac:dyDescent="0.25">
      <c r="A501" s="40">
        <v>43724</v>
      </c>
      <c r="B501" s="41" t="s">
        <v>37</v>
      </c>
      <c r="C501" s="42" t="s">
        <v>348</v>
      </c>
      <c r="D501" s="42">
        <v>30460007</v>
      </c>
      <c r="E501" s="42" t="s">
        <v>21</v>
      </c>
      <c r="F501" s="39">
        <v>2.37</v>
      </c>
      <c r="G501" s="39">
        <v>0</v>
      </c>
      <c r="H501" s="43">
        <v>-2.37</v>
      </c>
    </row>
    <row r="502" spans="1:8" x14ac:dyDescent="0.25">
      <c r="A502" s="40">
        <v>43724</v>
      </c>
      <c r="B502" s="41" t="s">
        <v>36</v>
      </c>
      <c r="C502" s="42" t="s">
        <v>38</v>
      </c>
      <c r="D502" s="42">
        <v>30460007</v>
      </c>
      <c r="E502" s="42" t="s">
        <v>21</v>
      </c>
      <c r="F502" s="39">
        <v>0</v>
      </c>
      <c r="G502" s="39">
        <v>2.37</v>
      </c>
      <c r="H502" s="43">
        <v>0</v>
      </c>
    </row>
    <row r="503" spans="1:8" x14ac:dyDescent="0.25">
      <c r="A503" s="40">
        <v>43725</v>
      </c>
      <c r="B503" s="41" t="s">
        <v>37</v>
      </c>
      <c r="C503" s="42" t="s">
        <v>348</v>
      </c>
      <c r="D503" s="42">
        <v>30460007</v>
      </c>
      <c r="E503" s="42" t="s">
        <v>21</v>
      </c>
      <c r="F503" s="39">
        <v>2.37</v>
      </c>
      <c r="G503" s="39">
        <v>0</v>
      </c>
      <c r="H503" s="43">
        <v>-2.37</v>
      </c>
    </row>
    <row r="504" spans="1:8" x14ac:dyDescent="0.25">
      <c r="A504" s="40">
        <v>43725</v>
      </c>
      <c r="B504" s="41" t="s">
        <v>36</v>
      </c>
      <c r="C504" s="42" t="s">
        <v>38</v>
      </c>
      <c r="D504" s="42">
        <v>30460007</v>
      </c>
      <c r="E504" s="42" t="s">
        <v>21</v>
      </c>
      <c r="F504" s="39">
        <v>0</v>
      </c>
      <c r="G504" s="39">
        <v>2.37</v>
      </c>
      <c r="H504" s="43">
        <v>0</v>
      </c>
    </row>
    <row r="505" spans="1:8" x14ac:dyDescent="0.25">
      <c r="A505" s="40">
        <v>43726</v>
      </c>
      <c r="B505" s="41" t="s">
        <v>37</v>
      </c>
      <c r="C505" s="42" t="s">
        <v>348</v>
      </c>
      <c r="D505" s="42">
        <v>30460007</v>
      </c>
      <c r="E505" s="42" t="s">
        <v>21</v>
      </c>
      <c r="F505" s="39">
        <v>2.37</v>
      </c>
      <c r="G505" s="39">
        <v>0</v>
      </c>
      <c r="H505" s="43">
        <v>-2.37</v>
      </c>
    </row>
    <row r="506" spans="1:8" x14ac:dyDescent="0.25">
      <c r="A506" s="40">
        <v>43726</v>
      </c>
      <c r="B506" s="41" t="s">
        <v>36</v>
      </c>
      <c r="C506" s="42" t="s">
        <v>38</v>
      </c>
      <c r="D506" s="42">
        <v>30460007</v>
      </c>
      <c r="E506" s="42" t="s">
        <v>21</v>
      </c>
      <c r="F506" s="39">
        <v>0</v>
      </c>
      <c r="G506" s="39">
        <v>2.37</v>
      </c>
      <c r="H506" s="43">
        <v>0</v>
      </c>
    </row>
    <row r="507" spans="1:8" x14ac:dyDescent="0.25">
      <c r="A507" s="40">
        <v>43727</v>
      </c>
      <c r="B507" s="41" t="s">
        <v>37</v>
      </c>
      <c r="C507" s="42" t="s">
        <v>348</v>
      </c>
      <c r="D507" s="42">
        <v>30460007</v>
      </c>
      <c r="E507" s="42" t="s">
        <v>21</v>
      </c>
      <c r="F507" s="39">
        <v>2.37</v>
      </c>
      <c r="G507" s="39">
        <v>0</v>
      </c>
      <c r="H507" s="43">
        <v>-2.37</v>
      </c>
    </row>
    <row r="508" spans="1:8" x14ac:dyDescent="0.25">
      <c r="A508" s="40">
        <v>43727</v>
      </c>
      <c r="B508" s="41" t="s">
        <v>36</v>
      </c>
      <c r="C508" s="42" t="s">
        <v>38</v>
      </c>
      <c r="D508" s="42">
        <v>30460007</v>
      </c>
      <c r="E508" s="42" t="s">
        <v>21</v>
      </c>
      <c r="F508" s="39">
        <v>0</v>
      </c>
      <c r="G508" s="39">
        <v>2.37</v>
      </c>
      <c r="H508" s="43">
        <v>0</v>
      </c>
    </row>
    <row r="509" spans="1:8" x14ac:dyDescent="0.25">
      <c r="A509" s="40">
        <v>43728</v>
      </c>
      <c r="B509" s="41" t="s">
        <v>37</v>
      </c>
      <c r="C509" s="42" t="s">
        <v>348</v>
      </c>
      <c r="D509" s="42">
        <v>30460007</v>
      </c>
      <c r="E509" s="42" t="s">
        <v>21</v>
      </c>
      <c r="F509" s="39">
        <v>2.37</v>
      </c>
      <c r="G509" s="39">
        <v>0</v>
      </c>
      <c r="H509" s="43">
        <v>-2.37</v>
      </c>
    </row>
    <row r="510" spans="1:8" x14ac:dyDescent="0.25">
      <c r="A510" s="40">
        <v>43728</v>
      </c>
      <c r="B510" s="41" t="s">
        <v>36</v>
      </c>
      <c r="C510" s="42" t="s">
        <v>38</v>
      </c>
      <c r="D510" s="42">
        <v>30460007</v>
      </c>
      <c r="E510" s="42" t="s">
        <v>21</v>
      </c>
      <c r="F510" s="39">
        <v>0</v>
      </c>
      <c r="G510" s="39">
        <v>2.37</v>
      </c>
      <c r="H510" s="43">
        <v>0</v>
      </c>
    </row>
    <row r="511" spans="1:8" x14ac:dyDescent="0.25">
      <c r="A511" s="40">
        <v>43731</v>
      </c>
      <c r="B511" s="41" t="s">
        <v>37</v>
      </c>
      <c r="C511" s="42" t="s">
        <v>348</v>
      </c>
      <c r="D511" s="42">
        <v>30460007</v>
      </c>
      <c r="E511" s="42" t="s">
        <v>21</v>
      </c>
      <c r="F511" s="39">
        <v>2.37</v>
      </c>
      <c r="G511" s="39">
        <v>0</v>
      </c>
      <c r="H511" s="43">
        <v>-2.37</v>
      </c>
    </row>
    <row r="512" spans="1:8" x14ac:dyDescent="0.25">
      <c r="A512" s="40">
        <v>43731</v>
      </c>
      <c r="B512" s="41" t="s">
        <v>36</v>
      </c>
      <c r="C512" s="42" t="s">
        <v>38</v>
      </c>
      <c r="D512" s="42">
        <v>30460007</v>
      </c>
      <c r="E512" s="42" t="s">
        <v>21</v>
      </c>
      <c r="F512" s="39">
        <v>0</v>
      </c>
      <c r="G512" s="39">
        <v>2.37</v>
      </c>
      <c r="H512" s="43">
        <v>0</v>
      </c>
    </row>
    <row r="513" spans="1:8" x14ac:dyDescent="0.25">
      <c r="A513" s="40">
        <v>43732</v>
      </c>
      <c r="B513" s="41" t="s">
        <v>37</v>
      </c>
      <c r="C513" s="42" t="s">
        <v>348</v>
      </c>
      <c r="D513" s="42">
        <v>30460007</v>
      </c>
      <c r="E513" s="42" t="s">
        <v>21</v>
      </c>
      <c r="F513" s="39">
        <v>2.37</v>
      </c>
      <c r="G513" s="39">
        <v>0</v>
      </c>
      <c r="H513" s="43">
        <v>-2.37</v>
      </c>
    </row>
    <row r="514" spans="1:8" x14ac:dyDescent="0.25">
      <c r="A514" s="40">
        <v>43732</v>
      </c>
      <c r="B514" s="41" t="s">
        <v>36</v>
      </c>
      <c r="C514" s="42" t="s">
        <v>38</v>
      </c>
      <c r="D514" s="42">
        <v>30460007</v>
      </c>
      <c r="E514" s="42" t="s">
        <v>21</v>
      </c>
      <c r="F514" s="39">
        <v>0</v>
      </c>
      <c r="G514" s="39">
        <v>2.37</v>
      </c>
      <c r="H514" s="43">
        <v>0</v>
      </c>
    </row>
    <row r="515" spans="1:8" x14ac:dyDescent="0.25">
      <c r="A515" s="40">
        <v>43733</v>
      </c>
      <c r="B515" s="41" t="s">
        <v>37</v>
      </c>
      <c r="C515" s="42" t="s">
        <v>348</v>
      </c>
      <c r="D515" s="42">
        <v>30460007</v>
      </c>
      <c r="E515" s="42" t="s">
        <v>21</v>
      </c>
      <c r="F515" s="39">
        <v>2.37</v>
      </c>
      <c r="G515" s="39">
        <v>0</v>
      </c>
      <c r="H515" s="43">
        <v>-2.37</v>
      </c>
    </row>
    <row r="516" spans="1:8" x14ac:dyDescent="0.25">
      <c r="A516" s="40">
        <v>43733</v>
      </c>
      <c r="B516" s="41" t="s">
        <v>36</v>
      </c>
      <c r="C516" s="42" t="s">
        <v>38</v>
      </c>
      <c r="D516" s="42">
        <v>30460007</v>
      </c>
      <c r="E516" s="42" t="s">
        <v>21</v>
      </c>
      <c r="F516" s="39">
        <v>0</v>
      </c>
      <c r="G516" s="39">
        <v>2.37</v>
      </c>
      <c r="H516" s="43">
        <v>0</v>
      </c>
    </row>
    <row r="517" spans="1:8" x14ac:dyDescent="0.25">
      <c r="A517" s="40">
        <v>43734</v>
      </c>
      <c r="B517" s="41" t="s">
        <v>37</v>
      </c>
      <c r="C517" s="42" t="s">
        <v>348</v>
      </c>
      <c r="D517" s="42">
        <v>30460007</v>
      </c>
      <c r="E517" s="42" t="s">
        <v>21</v>
      </c>
      <c r="F517" s="39">
        <v>2.37</v>
      </c>
      <c r="G517" s="39">
        <v>0</v>
      </c>
      <c r="H517" s="43">
        <v>-2.37</v>
      </c>
    </row>
    <row r="518" spans="1:8" x14ac:dyDescent="0.25">
      <c r="A518" s="40">
        <v>43734</v>
      </c>
      <c r="B518" s="41" t="s">
        <v>36</v>
      </c>
      <c r="C518" s="42" t="s">
        <v>38</v>
      </c>
      <c r="D518" s="42">
        <v>30460007</v>
      </c>
      <c r="E518" s="42" t="s">
        <v>21</v>
      </c>
      <c r="F518" s="39">
        <v>0</v>
      </c>
      <c r="G518" s="39">
        <v>2.37</v>
      </c>
      <c r="H518" s="43">
        <v>0</v>
      </c>
    </row>
    <row r="519" spans="1:8" x14ac:dyDescent="0.25">
      <c r="A519" s="40">
        <v>43735</v>
      </c>
      <c r="B519" s="41" t="s">
        <v>37</v>
      </c>
      <c r="C519" s="42" t="s">
        <v>348</v>
      </c>
      <c r="D519" s="42">
        <v>30460007</v>
      </c>
      <c r="E519" s="42" t="s">
        <v>21</v>
      </c>
      <c r="F519" s="39">
        <v>2.37</v>
      </c>
      <c r="G519" s="39">
        <v>0</v>
      </c>
      <c r="H519" s="43">
        <v>-2.37</v>
      </c>
    </row>
    <row r="520" spans="1:8" x14ac:dyDescent="0.25">
      <c r="A520" s="40">
        <v>43735</v>
      </c>
      <c r="B520" s="41" t="s">
        <v>36</v>
      </c>
      <c r="C520" s="42" t="s">
        <v>38</v>
      </c>
      <c r="D520" s="42">
        <v>30460007</v>
      </c>
      <c r="E520" s="42" t="s">
        <v>21</v>
      </c>
      <c r="F520" s="39">
        <v>0</v>
      </c>
      <c r="G520" s="39">
        <v>2.37</v>
      </c>
      <c r="H520" s="43">
        <v>0</v>
      </c>
    </row>
    <row r="521" spans="1:8" x14ac:dyDescent="0.25">
      <c r="A521" s="40">
        <v>43738</v>
      </c>
      <c r="B521" s="41" t="s">
        <v>37</v>
      </c>
      <c r="C521" s="42" t="s">
        <v>348</v>
      </c>
      <c r="D521" s="42">
        <v>30460007</v>
      </c>
      <c r="E521" s="42" t="s">
        <v>21</v>
      </c>
      <c r="F521" s="39">
        <v>2.37</v>
      </c>
      <c r="G521" s="39">
        <v>0</v>
      </c>
      <c r="H521" s="43">
        <v>-2.37</v>
      </c>
    </row>
    <row r="522" spans="1:8" x14ac:dyDescent="0.25">
      <c r="A522" s="40">
        <v>43738</v>
      </c>
      <c r="B522" s="41" t="s">
        <v>36</v>
      </c>
      <c r="C522" s="42" t="s">
        <v>38</v>
      </c>
      <c r="D522" s="42">
        <v>30460007</v>
      </c>
      <c r="E522" s="42" t="s">
        <v>21</v>
      </c>
      <c r="F522" s="39">
        <v>0</v>
      </c>
      <c r="G522" s="39">
        <v>2.37</v>
      </c>
      <c r="H522" s="43">
        <v>0</v>
      </c>
    </row>
    <row r="523" spans="1:8" x14ac:dyDescent="0.25">
      <c r="A523" s="40">
        <v>43739</v>
      </c>
      <c r="B523" s="41" t="s">
        <v>39</v>
      </c>
      <c r="C523" s="42" t="s">
        <v>348</v>
      </c>
      <c r="D523" s="42">
        <v>30460007</v>
      </c>
      <c r="E523" s="42" t="s">
        <v>21</v>
      </c>
      <c r="F523" s="39">
        <v>2.37</v>
      </c>
      <c r="G523" s="39">
        <v>0</v>
      </c>
      <c r="H523" s="43">
        <v>-2.37</v>
      </c>
    </row>
    <row r="524" spans="1:8" x14ac:dyDescent="0.25">
      <c r="A524" s="40">
        <v>43739</v>
      </c>
      <c r="B524" s="41" t="s">
        <v>40</v>
      </c>
      <c r="C524" s="42" t="s">
        <v>38</v>
      </c>
      <c r="D524" s="42">
        <v>30460007</v>
      </c>
      <c r="E524" s="42" t="s">
        <v>21</v>
      </c>
      <c r="F524" s="39">
        <v>0</v>
      </c>
      <c r="G524" s="39">
        <v>2.37</v>
      </c>
      <c r="H524" s="43">
        <v>0</v>
      </c>
    </row>
    <row r="525" spans="1:8" x14ac:dyDescent="0.25">
      <c r="A525" s="40">
        <v>43740</v>
      </c>
      <c r="B525" s="41" t="s">
        <v>39</v>
      </c>
      <c r="C525" s="42" t="s">
        <v>348</v>
      </c>
      <c r="D525" s="42">
        <v>30460007</v>
      </c>
      <c r="E525" s="42" t="s">
        <v>21</v>
      </c>
      <c r="F525" s="39">
        <v>31.07</v>
      </c>
      <c r="G525" s="39">
        <v>0</v>
      </c>
      <c r="H525" s="43">
        <v>-31.07</v>
      </c>
    </row>
    <row r="526" spans="1:8" x14ac:dyDescent="0.25">
      <c r="A526" s="40">
        <v>43740</v>
      </c>
      <c r="B526" s="41" t="s">
        <v>40</v>
      </c>
      <c r="C526" s="42" t="s">
        <v>38</v>
      </c>
      <c r="D526" s="42">
        <v>30460007</v>
      </c>
      <c r="E526" s="42" t="s">
        <v>21</v>
      </c>
      <c r="F526" s="39">
        <v>0</v>
      </c>
      <c r="G526" s="39">
        <v>2.37</v>
      </c>
      <c r="H526" s="43">
        <v>-28.7</v>
      </c>
    </row>
    <row r="527" spans="1:8" x14ac:dyDescent="0.25">
      <c r="A527" s="40">
        <v>43740</v>
      </c>
      <c r="B527" s="41" t="s">
        <v>40</v>
      </c>
      <c r="C527" s="42" t="s">
        <v>38</v>
      </c>
      <c r="D527" s="42">
        <v>30460007</v>
      </c>
      <c r="E527" s="42" t="s">
        <v>21</v>
      </c>
      <c r="F527" s="39">
        <v>0</v>
      </c>
      <c r="G527" s="39">
        <v>28.7</v>
      </c>
      <c r="H527" s="43">
        <v>0</v>
      </c>
    </row>
    <row r="528" spans="1:8" x14ac:dyDescent="0.25">
      <c r="A528" s="40">
        <v>43741</v>
      </c>
      <c r="B528" s="41" t="s">
        <v>39</v>
      </c>
      <c r="C528" s="42" t="s">
        <v>348</v>
      </c>
      <c r="D528" s="42">
        <v>30460007</v>
      </c>
      <c r="E528" s="42" t="s">
        <v>21</v>
      </c>
      <c r="F528" s="39">
        <v>2.37</v>
      </c>
      <c r="G528" s="39">
        <v>0</v>
      </c>
      <c r="H528" s="43">
        <v>-2.37</v>
      </c>
    </row>
    <row r="529" spans="1:8" x14ac:dyDescent="0.25">
      <c r="A529" s="40">
        <v>43741</v>
      </c>
      <c r="B529" s="41" t="s">
        <v>40</v>
      </c>
      <c r="C529" s="42" t="s">
        <v>38</v>
      </c>
      <c r="D529" s="42">
        <v>30460007</v>
      </c>
      <c r="E529" s="42" t="s">
        <v>21</v>
      </c>
      <c r="F529" s="39">
        <v>0</v>
      </c>
      <c r="G529" s="39">
        <v>2.37</v>
      </c>
      <c r="H529" s="43">
        <v>0</v>
      </c>
    </row>
    <row r="530" spans="1:8" x14ac:dyDescent="0.25">
      <c r="A530" s="40">
        <v>43742</v>
      </c>
      <c r="B530" s="41" t="s">
        <v>39</v>
      </c>
      <c r="C530" s="42" t="s">
        <v>348</v>
      </c>
      <c r="D530" s="42">
        <v>30460007</v>
      </c>
      <c r="E530" s="42" t="s">
        <v>21</v>
      </c>
      <c r="F530" s="39">
        <v>2.37</v>
      </c>
      <c r="G530" s="39">
        <v>0</v>
      </c>
      <c r="H530" s="43">
        <v>-2.37</v>
      </c>
    </row>
    <row r="531" spans="1:8" x14ac:dyDescent="0.25">
      <c r="A531" s="40">
        <v>43742</v>
      </c>
      <c r="B531" s="41" t="s">
        <v>40</v>
      </c>
      <c r="C531" s="42" t="s">
        <v>38</v>
      </c>
      <c r="D531" s="42">
        <v>30460007</v>
      </c>
      <c r="E531" s="42" t="s">
        <v>21</v>
      </c>
      <c r="F531" s="39">
        <v>0</v>
      </c>
      <c r="G531" s="39">
        <v>2.37</v>
      </c>
      <c r="H531" s="43">
        <v>0</v>
      </c>
    </row>
    <row r="532" spans="1:8" x14ac:dyDescent="0.25">
      <c r="A532" s="40">
        <v>43745</v>
      </c>
      <c r="B532" s="41" t="s">
        <v>39</v>
      </c>
      <c r="C532" s="42" t="s">
        <v>348</v>
      </c>
      <c r="D532" s="42">
        <v>30460007</v>
      </c>
      <c r="E532" s="42" t="s">
        <v>21</v>
      </c>
      <c r="F532" s="39">
        <v>2.37</v>
      </c>
      <c r="G532" s="39">
        <v>0</v>
      </c>
      <c r="H532" s="43">
        <v>-2.37</v>
      </c>
    </row>
    <row r="533" spans="1:8" x14ac:dyDescent="0.25">
      <c r="A533" s="40">
        <v>43745</v>
      </c>
      <c r="B533" s="41" t="s">
        <v>40</v>
      </c>
      <c r="C533" s="42" t="s">
        <v>38</v>
      </c>
      <c r="D533" s="42">
        <v>30460007</v>
      </c>
      <c r="E533" s="42" t="s">
        <v>21</v>
      </c>
      <c r="F533" s="39">
        <v>0</v>
      </c>
      <c r="G533" s="39">
        <v>2.37</v>
      </c>
      <c r="H533" s="43">
        <v>0</v>
      </c>
    </row>
    <row r="534" spans="1:8" x14ac:dyDescent="0.25">
      <c r="A534" s="40">
        <v>43746</v>
      </c>
      <c r="B534" s="41" t="s">
        <v>39</v>
      </c>
      <c r="C534" s="42" t="s">
        <v>348</v>
      </c>
      <c r="D534" s="42">
        <v>30460007</v>
      </c>
      <c r="E534" s="42" t="s">
        <v>21</v>
      </c>
      <c r="F534" s="39">
        <v>2.37</v>
      </c>
      <c r="G534" s="39">
        <v>0</v>
      </c>
      <c r="H534" s="43">
        <v>-2.37</v>
      </c>
    </row>
    <row r="535" spans="1:8" x14ac:dyDescent="0.25">
      <c r="A535" s="40">
        <v>43746</v>
      </c>
      <c r="B535" s="41" t="s">
        <v>40</v>
      </c>
      <c r="C535" s="42" t="s">
        <v>38</v>
      </c>
      <c r="D535" s="42">
        <v>30460007</v>
      </c>
      <c r="E535" s="42" t="s">
        <v>21</v>
      </c>
      <c r="F535" s="39">
        <v>0</v>
      </c>
      <c r="G535" s="39">
        <v>2.37</v>
      </c>
      <c r="H535" s="43">
        <v>0</v>
      </c>
    </row>
    <row r="536" spans="1:8" x14ac:dyDescent="0.25">
      <c r="A536" s="40">
        <v>43747</v>
      </c>
      <c r="B536" s="41" t="s">
        <v>39</v>
      </c>
      <c r="C536" s="42" t="s">
        <v>348</v>
      </c>
      <c r="D536" s="42">
        <v>30460007</v>
      </c>
      <c r="E536" s="42" t="s">
        <v>21</v>
      </c>
      <c r="F536" s="39">
        <v>2.37</v>
      </c>
      <c r="G536" s="39">
        <v>0</v>
      </c>
      <c r="H536" s="43">
        <v>-2.37</v>
      </c>
    </row>
    <row r="537" spans="1:8" x14ac:dyDescent="0.25">
      <c r="A537" s="40">
        <v>43747</v>
      </c>
      <c r="B537" s="41" t="s">
        <v>40</v>
      </c>
      <c r="C537" s="42" t="s">
        <v>38</v>
      </c>
      <c r="D537" s="42">
        <v>30460007</v>
      </c>
      <c r="E537" s="42" t="s">
        <v>21</v>
      </c>
      <c r="F537" s="39">
        <v>0</v>
      </c>
      <c r="G537" s="39">
        <v>2.37</v>
      </c>
      <c r="H537" s="43">
        <v>0</v>
      </c>
    </row>
    <row r="538" spans="1:8" x14ac:dyDescent="0.25">
      <c r="A538" s="40">
        <v>43748</v>
      </c>
      <c r="B538" s="41" t="s">
        <v>39</v>
      </c>
      <c r="C538" s="42" t="s">
        <v>348</v>
      </c>
      <c r="D538" s="42">
        <v>30460007</v>
      </c>
      <c r="E538" s="42" t="s">
        <v>21</v>
      </c>
      <c r="F538" s="39">
        <v>2.37</v>
      </c>
      <c r="G538" s="39">
        <v>0</v>
      </c>
      <c r="H538" s="43">
        <v>-2.37</v>
      </c>
    </row>
    <row r="539" spans="1:8" x14ac:dyDescent="0.25">
      <c r="A539" s="40">
        <v>43748</v>
      </c>
      <c r="B539" s="41" t="s">
        <v>40</v>
      </c>
      <c r="C539" s="42" t="s">
        <v>38</v>
      </c>
      <c r="D539" s="42">
        <v>30460007</v>
      </c>
      <c r="E539" s="42" t="s">
        <v>21</v>
      </c>
      <c r="F539" s="39">
        <v>0</v>
      </c>
      <c r="G539" s="39">
        <v>2.37</v>
      </c>
      <c r="H539" s="43">
        <v>0</v>
      </c>
    </row>
    <row r="540" spans="1:8" x14ac:dyDescent="0.25">
      <c r="A540" s="40">
        <v>43749</v>
      </c>
      <c r="B540" s="41" t="s">
        <v>39</v>
      </c>
      <c r="C540" s="42" t="s">
        <v>348</v>
      </c>
      <c r="D540" s="42">
        <v>30460007</v>
      </c>
      <c r="E540" s="42" t="s">
        <v>21</v>
      </c>
      <c r="F540" s="39">
        <v>2.37</v>
      </c>
      <c r="G540" s="39">
        <v>0</v>
      </c>
      <c r="H540" s="43">
        <v>-2.37</v>
      </c>
    </row>
    <row r="541" spans="1:8" x14ac:dyDescent="0.25">
      <c r="A541" s="40">
        <v>43749</v>
      </c>
      <c r="B541" s="41" t="s">
        <v>40</v>
      </c>
      <c r="C541" s="42" t="s">
        <v>38</v>
      </c>
      <c r="D541" s="42">
        <v>30460007</v>
      </c>
      <c r="E541" s="42" t="s">
        <v>21</v>
      </c>
      <c r="F541" s="39">
        <v>0</v>
      </c>
      <c r="G541" s="39">
        <v>2.37</v>
      </c>
      <c r="H541" s="43">
        <v>0</v>
      </c>
    </row>
    <row r="542" spans="1:8" x14ac:dyDescent="0.25">
      <c r="A542" s="40">
        <v>43752</v>
      </c>
      <c r="B542" s="41" t="s">
        <v>39</v>
      </c>
      <c r="C542" s="42" t="s">
        <v>348</v>
      </c>
      <c r="D542" s="42">
        <v>30460007</v>
      </c>
      <c r="E542" s="42" t="s">
        <v>21</v>
      </c>
      <c r="F542" s="39">
        <v>2.37</v>
      </c>
      <c r="G542" s="39">
        <v>0</v>
      </c>
      <c r="H542" s="43">
        <v>-2.37</v>
      </c>
    </row>
    <row r="543" spans="1:8" x14ac:dyDescent="0.25">
      <c r="A543" s="40">
        <v>43752</v>
      </c>
      <c r="B543" s="41" t="s">
        <v>40</v>
      </c>
      <c r="C543" s="42" t="s">
        <v>38</v>
      </c>
      <c r="D543" s="42">
        <v>30460007</v>
      </c>
      <c r="E543" s="42" t="s">
        <v>21</v>
      </c>
      <c r="F543" s="39">
        <v>0</v>
      </c>
      <c r="G543" s="39">
        <v>2.37</v>
      </c>
      <c r="H543" s="43">
        <v>0</v>
      </c>
    </row>
    <row r="544" spans="1:8" x14ac:dyDescent="0.25">
      <c r="A544" s="40">
        <v>43753</v>
      </c>
      <c r="B544" s="41" t="s">
        <v>39</v>
      </c>
      <c r="C544" s="42" t="s">
        <v>348</v>
      </c>
      <c r="D544" s="42">
        <v>30460007</v>
      </c>
      <c r="E544" s="42" t="s">
        <v>21</v>
      </c>
      <c r="F544" s="39">
        <v>2.37</v>
      </c>
      <c r="G544" s="39">
        <v>0</v>
      </c>
      <c r="H544" s="43">
        <v>-2.37</v>
      </c>
    </row>
    <row r="545" spans="1:8" x14ac:dyDescent="0.25">
      <c r="A545" s="40">
        <v>43753</v>
      </c>
      <c r="B545" s="41" t="s">
        <v>40</v>
      </c>
      <c r="C545" s="42" t="s">
        <v>38</v>
      </c>
      <c r="D545" s="42">
        <v>30460007</v>
      </c>
      <c r="E545" s="42" t="s">
        <v>21</v>
      </c>
      <c r="F545" s="39">
        <v>0</v>
      </c>
      <c r="G545" s="39">
        <v>2.37</v>
      </c>
      <c r="H545" s="43">
        <v>0</v>
      </c>
    </row>
    <row r="546" spans="1:8" x14ac:dyDescent="0.25">
      <c r="A546" s="40">
        <v>43754</v>
      </c>
      <c r="B546" s="41" t="s">
        <v>39</v>
      </c>
      <c r="C546" s="42" t="s">
        <v>348</v>
      </c>
      <c r="D546" s="42">
        <v>30460007</v>
      </c>
      <c r="E546" s="42" t="s">
        <v>21</v>
      </c>
      <c r="F546" s="39">
        <v>2.37</v>
      </c>
      <c r="G546" s="39">
        <v>0</v>
      </c>
      <c r="H546" s="43">
        <v>-2.37</v>
      </c>
    </row>
    <row r="547" spans="1:8" x14ac:dyDescent="0.25">
      <c r="A547" s="40">
        <v>43754</v>
      </c>
      <c r="B547" s="41" t="s">
        <v>40</v>
      </c>
      <c r="C547" s="42" t="s">
        <v>38</v>
      </c>
      <c r="D547" s="42">
        <v>30460007</v>
      </c>
      <c r="E547" s="42" t="s">
        <v>21</v>
      </c>
      <c r="F547" s="39">
        <v>0</v>
      </c>
      <c r="G547" s="39">
        <v>2.37</v>
      </c>
      <c r="H547" s="43">
        <v>0</v>
      </c>
    </row>
    <row r="548" spans="1:8" x14ac:dyDescent="0.25">
      <c r="A548" s="40">
        <v>43755</v>
      </c>
      <c r="B548" s="41" t="s">
        <v>39</v>
      </c>
      <c r="C548" s="42" t="s">
        <v>348</v>
      </c>
      <c r="D548" s="42">
        <v>30460007</v>
      </c>
      <c r="E548" s="42" t="s">
        <v>21</v>
      </c>
      <c r="F548" s="39">
        <v>2.37</v>
      </c>
      <c r="G548" s="39">
        <v>0</v>
      </c>
      <c r="H548" s="43">
        <v>-2.37</v>
      </c>
    </row>
    <row r="549" spans="1:8" x14ac:dyDescent="0.25">
      <c r="A549" s="40">
        <v>43755</v>
      </c>
      <c r="B549" s="41" t="s">
        <v>40</v>
      </c>
      <c r="C549" s="42" t="s">
        <v>38</v>
      </c>
      <c r="D549" s="42">
        <v>30460007</v>
      </c>
      <c r="E549" s="42" t="s">
        <v>21</v>
      </c>
      <c r="F549" s="39">
        <v>0</v>
      </c>
      <c r="G549" s="39">
        <v>2.37</v>
      </c>
      <c r="H549" s="43">
        <v>0</v>
      </c>
    </row>
    <row r="550" spans="1:8" x14ac:dyDescent="0.25">
      <c r="A550" s="40">
        <v>43756</v>
      </c>
      <c r="B550" s="41" t="s">
        <v>39</v>
      </c>
      <c r="C550" s="42" t="s">
        <v>348</v>
      </c>
      <c r="D550" s="42">
        <v>30460007</v>
      </c>
      <c r="E550" s="42" t="s">
        <v>21</v>
      </c>
      <c r="F550" s="39">
        <v>2.37</v>
      </c>
      <c r="G550" s="39">
        <v>0</v>
      </c>
      <c r="H550" s="43">
        <v>-2.37</v>
      </c>
    </row>
    <row r="551" spans="1:8" x14ac:dyDescent="0.25">
      <c r="A551" s="40">
        <v>43756</v>
      </c>
      <c r="B551" s="41" t="s">
        <v>40</v>
      </c>
      <c r="C551" s="42" t="s">
        <v>38</v>
      </c>
      <c r="D551" s="42">
        <v>30460007</v>
      </c>
      <c r="E551" s="42" t="s">
        <v>21</v>
      </c>
      <c r="F551" s="39">
        <v>0</v>
      </c>
      <c r="G551" s="39">
        <v>2.37</v>
      </c>
      <c r="H551" s="43">
        <v>0</v>
      </c>
    </row>
    <row r="552" spans="1:8" x14ac:dyDescent="0.25">
      <c r="A552" s="40">
        <v>43759</v>
      </c>
      <c r="B552" s="41" t="s">
        <v>39</v>
      </c>
      <c r="C552" s="42" t="s">
        <v>348</v>
      </c>
      <c r="D552" s="42">
        <v>30460007</v>
      </c>
      <c r="E552" s="42" t="s">
        <v>21</v>
      </c>
      <c r="F552" s="39">
        <v>2.37</v>
      </c>
      <c r="G552" s="39">
        <v>0</v>
      </c>
      <c r="H552" s="43">
        <v>-2.37</v>
      </c>
    </row>
    <row r="553" spans="1:8" x14ac:dyDescent="0.25">
      <c r="A553" s="40">
        <v>43759</v>
      </c>
      <c r="B553" s="41" t="s">
        <v>40</v>
      </c>
      <c r="C553" s="42" t="s">
        <v>38</v>
      </c>
      <c r="D553" s="42">
        <v>30460007</v>
      </c>
      <c r="E553" s="42" t="s">
        <v>21</v>
      </c>
      <c r="F553" s="39">
        <v>0</v>
      </c>
      <c r="G553" s="39">
        <v>2.37</v>
      </c>
      <c r="H553" s="43">
        <v>0</v>
      </c>
    </row>
    <row r="554" spans="1:8" x14ac:dyDescent="0.25">
      <c r="A554" s="40">
        <v>43760</v>
      </c>
      <c r="B554" s="41" t="s">
        <v>39</v>
      </c>
      <c r="C554" s="42" t="s">
        <v>348</v>
      </c>
      <c r="D554" s="42">
        <v>30460007</v>
      </c>
      <c r="E554" s="42" t="s">
        <v>21</v>
      </c>
      <c r="F554" s="39">
        <v>2.37</v>
      </c>
      <c r="G554" s="39">
        <v>0</v>
      </c>
      <c r="H554" s="43">
        <v>-2.37</v>
      </c>
    </row>
    <row r="555" spans="1:8" x14ac:dyDescent="0.25">
      <c r="A555" s="40">
        <v>43760</v>
      </c>
      <c r="B555" s="41" t="s">
        <v>40</v>
      </c>
      <c r="C555" s="42" t="s">
        <v>38</v>
      </c>
      <c r="D555" s="42">
        <v>30460007</v>
      </c>
      <c r="E555" s="42" t="s">
        <v>21</v>
      </c>
      <c r="F555" s="39">
        <v>0</v>
      </c>
      <c r="G555" s="39">
        <v>2.37</v>
      </c>
      <c r="H555" s="43">
        <v>0</v>
      </c>
    </row>
    <row r="556" spans="1:8" x14ac:dyDescent="0.25">
      <c r="A556" s="40">
        <v>43761</v>
      </c>
      <c r="B556" s="41" t="s">
        <v>39</v>
      </c>
      <c r="C556" s="42" t="s">
        <v>348</v>
      </c>
      <c r="D556" s="42">
        <v>30460007</v>
      </c>
      <c r="E556" s="42" t="s">
        <v>21</v>
      </c>
      <c r="F556" s="39">
        <v>2.37</v>
      </c>
      <c r="G556" s="39">
        <v>0</v>
      </c>
      <c r="H556" s="43">
        <v>-2.37</v>
      </c>
    </row>
    <row r="557" spans="1:8" x14ac:dyDescent="0.25">
      <c r="A557" s="40">
        <v>43761</v>
      </c>
      <c r="B557" s="41" t="s">
        <v>40</v>
      </c>
      <c r="C557" s="42" t="s">
        <v>38</v>
      </c>
      <c r="D557" s="42">
        <v>30460007</v>
      </c>
      <c r="E557" s="42" t="s">
        <v>21</v>
      </c>
      <c r="F557" s="39">
        <v>0</v>
      </c>
      <c r="G557" s="39">
        <v>2.37</v>
      </c>
      <c r="H557" s="43">
        <v>0</v>
      </c>
    </row>
    <row r="558" spans="1:8" x14ac:dyDescent="0.25">
      <c r="A558" s="40">
        <v>43762</v>
      </c>
      <c r="B558" s="41" t="s">
        <v>39</v>
      </c>
      <c r="C558" s="42" t="s">
        <v>348</v>
      </c>
      <c r="D558" s="42">
        <v>30460007</v>
      </c>
      <c r="E558" s="42" t="s">
        <v>21</v>
      </c>
      <c r="F558" s="39">
        <v>2.37</v>
      </c>
      <c r="G558" s="39">
        <v>0</v>
      </c>
      <c r="H558" s="43">
        <v>-2.37</v>
      </c>
    </row>
    <row r="559" spans="1:8" x14ac:dyDescent="0.25">
      <c r="A559" s="40">
        <v>43762</v>
      </c>
      <c r="B559" s="41" t="s">
        <v>40</v>
      </c>
      <c r="C559" s="42" t="s">
        <v>38</v>
      </c>
      <c r="D559" s="42">
        <v>30460007</v>
      </c>
      <c r="E559" s="42" t="s">
        <v>21</v>
      </c>
      <c r="F559" s="39">
        <v>0</v>
      </c>
      <c r="G559" s="39">
        <v>2.37</v>
      </c>
      <c r="H559" s="43">
        <v>0</v>
      </c>
    </row>
    <row r="560" spans="1:8" x14ac:dyDescent="0.25">
      <c r="A560" s="40">
        <v>43763</v>
      </c>
      <c r="B560" s="41" t="s">
        <v>39</v>
      </c>
      <c r="C560" s="42" t="s">
        <v>348</v>
      </c>
      <c r="D560" s="42">
        <v>30460007</v>
      </c>
      <c r="E560" s="42" t="s">
        <v>21</v>
      </c>
      <c r="F560" s="39">
        <v>2.37</v>
      </c>
      <c r="G560" s="39">
        <v>0</v>
      </c>
      <c r="H560" s="43">
        <v>-2.37</v>
      </c>
    </row>
    <row r="561" spans="1:8" x14ac:dyDescent="0.25">
      <c r="A561" s="40">
        <v>43763</v>
      </c>
      <c r="B561" s="41" t="s">
        <v>40</v>
      </c>
      <c r="C561" s="42" t="s">
        <v>38</v>
      </c>
      <c r="D561" s="42">
        <v>30460007</v>
      </c>
      <c r="E561" s="42" t="s">
        <v>21</v>
      </c>
      <c r="F561" s="39">
        <v>0</v>
      </c>
      <c r="G561" s="39">
        <v>2.37</v>
      </c>
      <c r="H561" s="43">
        <v>0</v>
      </c>
    </row>
    <row r="562" spans="1:8" x14ac:dyDescent="0.25">
      <c r="A562" s="40">
        <v>43766</v>
      </c>
      <c r="B562" s="41" t="s">
        <v>39</v>
      </c>
      <c r="C562" s="42" t="s">
        <v>348</v>
      </c>
      <c r="D562" s="42">
        <v>30460007</v>
      </c>
      <c r="E562" s="42" t="s">
        <v>21</v>
      </c>
      <c r="F562" s="39">
        <v>2.37</v>
      </c>
      <c r="G562" s="39">
        <v>0</v>
      </c>
      <c r="H562" s="43">
        <v>-2.37</v>
      </c>
    </row>
    <row r="563" spans="1:8" x14ac:dyDescent="0.25">
      <c r="A563" s="40">
        <v>43766</v>
      </c>
      <c r="B563" s="41" t="s">
        <v>40</v>
      </c>
      <c r="C563" s="42" t="s">
        <v>38</v>
      </c>
      <c r="D563" s="42">
        <v>30460007</v>
      </c>
      <c r="E563" s="42" t="s">
        <v>21</v>
      </c>
      <c r="F563" s="39">
        <v>0</v>
      </c>
      <c r="G563" s="39">
        <v>2.37</v>
      </c>
      <c r="H563" s="43">
        <v>0</v>
      </c>
    </row>
    <row r="564" spans="1:8" x14ac:dyDescent="0.25">
      <c r="A564" s="40">
        <v>43767</v>
      </c>
      <c r="B564" s="41" t="s">
        <v>39</v>
      </c>
      <c r="C564" s="42" t="s">
        <v>348</v>
      </c>
      <c r="D564" s="42">
        <v>30460007</v>
      </c>
      <c r="E564" s="42" t="s">
        <v>21</v>
      </c>
      <c r="F564" s="39">
        <v>2.37</v>
      </c>
      <c r="G564" s="39">
        <v>0</v>
      </c>
      <c r="H564" s="43">
        <v>-2.37</v>
      </c>
    </row>
    <row r="565" spans="1:8" x14ac:dyDescent="0.25">
      <c r="A565" s="40">
        <v>43767</v>
      </c>
      <c r="B565" s="41" t="s">
        <v>40</v>
      </c>
      <c r="C565" s="42" t="s">
        <v>38</v>
      </c>
      <c r="D565" s="42">
        <v>30460007</v>
      </c>
      <c r="E565" s="42" t="s">
        <v>21</v>
      </c>
      <c r="F565" s="39">
        <v>0</v>
      </c>
      <c r="G565" s="39">
        <v>2.37</v>
      </c>
      <c r="H565" s="43">
        <v>0</v>
      </c>
    </row>
    <row r="566" spans="1:8" x14ac:dyDescent="0.25">
      <c r="A566" s="40">
        <v>43768</v>
      </c>
      <c r="B566" s="41" t="s">
        <v>39</v>
      </c>
      <c r="C566" s="42" t="s">
        <v>348</v>
      </c>
      <c r="D566" s="42">
        <v>30460007</v>
      </c>
      <c r="E566" s="42" t="s">
        <v>21</v>
      </c>
      <c r="F566" s="39">
        <v>2.37</v>
      </c>
      <c r="G566" s="39">
        <v>0</v>
      </c>
      <c r="H566" s="43">
        <v>-2.37</v>
      </c>
    </row>
    <row r="567" spans="1:8" x14ac:dyDescent="0.25">
      <c r="A567" s="40">
        <v>43768</v>
      </c>
      <c r="B567" s="41" t="s">
        <v>40</v>
      </c>
      <c r="C567" s="42" t="s">
        <v>38</v>
      </c>
      <c r="D567" s="42">
        <v>30460007</v>
      </c>
      <c r="E567" s="42" t="s">
        <v>21</v>
      </c>
      <c r="F567" s="39">
        <v>0</v>
      </c>
      <c r="G567" s="39">
        <v>2.37</v>
      </c>
      <c r="H567" s="43">
        <v>0</v>
      </c>
    </row>
    <row r="568" spans="1:8" x14ac:dyDescent="0.25">
      <c r="A568" s="40">
        <v>43769</v>
      </c>
      <c r="B568" s="41" t="s">
        <v>39</v>
      </c>
      <c r="C568" s="42" t="s">
        <v>348</v>
      </c>
      <c r="D568" s="42">
        <v>30460007</v>
      </c>
      <c r="E568" s="42" t="s">
        <v>21</v>
      </c>
      <c r="F568" s="39">
        <v>2.37</v>
      </c>
      <c r="G568" s="39">
        <v>0</v>
      </c>
      <c r="H568" s="43">
        <v>-2.37</v>
      </c>
    </row>
    <row r="569" spans="1:8" x14ac:dyDescent="0.25">
      <c r="A569" s="40">
        <v>43769</v>
      </c>
      <c r="B569" s="41" t="s">
        <v>40</v>
      </c>
      <c r="C569" s="42" t="s">
        <v>38</v>
      </c>
      <c r="D569" s="42">
        <v>30460007</v>
      </c>
      <c r="E569" s="42" t="s">
        <v>21</v>
      </c>
      <c r="F569" s="39">
        <v>0</v>
      </c>
      <c r="G569" s="39">
        <v>2.37</v>
      </c>
      <c r="H569" s="43">
        <v>0</v>
      </c>
    </row>
    <row r="570" spans="1:8" x14ac:dyDescent="0.25">
      <c r="A570" s="40">
        <v>43770</v>
      </c>
      <c r="B570" s="41" t="s">
        <v>39</v>
      </c>
      <c r="C570" s="42" t="s">
        <v>348</v>
      </c>
      <c r="D570" s="42">
        <v>30460007</v>
      </c>
      <c r="E570" s="42" t="s">
        <v>21</v>
      </c>
      <c r="F570" s="39">
        <v>2.37</v>
      </c>
      <c r="G570" s="39">
        <v>0</v>
      </c>
      <c r="H570" s="43">
        <v>-2.37</v>
      </c>
    </row>
    <row r="571" spans="1:8" x14ac:dyDescent="0.25">
      <c r="A571" s="40">
        <v>43770</v>
      </c>
      <c r="B571" s="41" t="s">
        <v>40</v>
      </c>
      <c r="C571" s="42" t="s">
        <v>38</v>
      </c>
      <c r="D571" s="42">
        <v>30460007</v>
      </c>
      <c r="E571" s="42" t="s">
        <v>21</v>
      </c>
      <c r="F571" s="39">
        <v>0</v>
      </c>
      <c r="G571" s="39">
        <v>2.37</v>
      </c>
      <c r="H571" s="43">
        <v>0</v>
      </c>
    </row>
    <row r="572" spans="1:8" x14ac:dyDescent="0.25">
      <c r="A572" s="40">
        <v>43773</v>
      </c>
      <c r="B572" s="41" t="s">
        <v>39</v>
      </c>
      <c r="C572" s="42" t="s">
        <v>348</v>
      </c>
      <c r="D572" s="42">
        <v>30460007</v>
      </c>
      <c r="E572" s="42" t="s">
        <v>21</v>
      </c>
      <c r="F572" s="39">
        <v>31.07</v>
      </c>
      <c r="G572" s="39">
        <v>0</v>
      </c>
      <c r="H572" s="43">
        <v>-31.07</v>
      </c>
    </row>
    <row r="573" spans="1:8" x14ac:dyDescent="0.25">
      <c r="A573" s="40">
        <v>43773</v>
      </c>
      <c r="B573" s="41" t="s">
        <v>40</v>
      </c>
      <c r="C573" s="42" t="s">
        <v>38</v>
      </c>
      <c r="D573" s="42">
        <v>30460007</v>
      </c>
      <c r="E573" s="42" t="s">
        <v>21</v>
      </c>
      <c r="F573" s="39">
        <v>0</v>
      </c>
      <c r="G573" s="39">
        <v>2.37</v>
      </c>
      <c r="H573" s="43">
        <v>-28.7</v>
      </c>
    </row>
    <row r="574" spans="1:8" x14ac:dyDescent="0.25">
      <c r="A574" s="40">
        <v>43773</v>
      </c>
      <c r="B574" s="41" t="s">
        <v>40</v>
      </c>
      <c r="C574" s="42" t="s">
        <v>38</v>
      </c>
      <c r="D574" s="42">
        <v>30460007</v>
      </c>
      <c r="E574" s="42" t="s">
        <v>21</v>
      </c>
      <c r="F574" s="39">
        <v>0</v>
      </c>
      <c r="G574" s="39">
        <v>28.7</v>
      </c>
      <c r="H574" s="43">
        <v>0</v>
      </c>
    </row>
    <row r="575" spans="1:8" x14ac:dyDescent="0.25">
      <c r="A575" s="40">
        <v>43774</v>
      </c>
      <c r="B575" s="41" t="s">
        <v>39</v>
      </c>
      <c r="C575" s="42" t="s">
        <v>348</v>
      </c>
      <c r="D575" s="42">
        <v>30460007</v>
      </c>
      <c r="E575" s="42" t="s">
        <v>21</v>
      </c>
      <c r="F575" s="39">
        <v>2.37</v>
      </c>
      <c r="G575" s="39">
        <v>0</v>
      </c>
      <c r="H575" s="43">
        <v>-2.37</v>
      </c>
    </row>
    <row r="576" spans="1:8" x14ac:dyDescent="0.25">
      <c r="A576" s="40">
        <v>43774</v>
      </c>
      <c r="B576" s="41" t="s">
        <v>40</v>
      </c>
      <c r="C576" s="42" t="s">
        <v>38</v>
      </c>
      <c r="D576" s="42">
        <v>30460007</v>
      </c>
      <c r="E576" s="42" t="s">
        <v>21</v>
      </c>
      <c r="F576" s="39">
        <v>0</v>
      </c>
      <c r="G576" s="39">
        <v>2.37</v>
      </c>
      <c r="H576" s="43">
        <v>0</v>
      </c>
    </row>
    <row r="577" spans="1:8" x14ac:dyDescent="0.25">
      <c r="A577" s="40">
        <v>43775</v>
      </c>
      <c r="B577" s="41" t="s">
        <v>39</v>
      </c>
      <c r="C577" s="42" t="s">
        <v>348</v>
      </c>
      <c r="D577" s="42">
        <v>30460007</v>
      </c>
      <c r="E577" s="42" t="s">
        <v>21</v>
      </c>
      <c r="F577" s="39">
        <v>2.37</v>
      </c>
      <c r="G577" s="39">
        <v>0</v>
      </c>
      <c r="H577" s="43">
        <v>-2.37</v>
      </c>
    </row>
    <row r="578" spans="1:8" x14ac:dyDescent="0.25">
      <c r="A578" s="40">
        <v>43775</v>
      </c>
      <c r="B578" s="41" t="s">
        <v>40</v>
      </c>
      <c r="C578" s="42" t="s">
        <v>38</v>
      </c>
      <c r="D578" s="42">
        <v>30460007</v>
      </c>
      <c r="E578" s="42" t="s">
        <v>21</v>
      </c>
      <c r="F578" s="39">
        <v>0</v>
      </c>
      <c r="G578" s="39">
        <v>2.37</v>
      </c>
      <c r="H578" s="43">
        <v>0</v>
      </c>
    </row>
    <row r="579" spans="1:8" x14ac:dyDescent="0.25">
      <c r="A579" s="40">
        <v>43776</v>
      </c>
      <c r="B579" s="41" t="s">
        <v>39</v>
      </c>
      <c r="C579" s="42" t="s">
        <v>348</v>
      </c>
      <c r="D579" s="42">
        <v>30460007</v>
      </c>
      <c r="E579" s="42" t="s">
        <v>21</v>
      </c>
      <c r="F579" s="39">
        <v>2.37</v>
      </c>
      <c r="G579" s="39">
        <v>0</v>
      </c>
      <c r="H579" s="43">
        <v>-2.37</v>
      </c>
    </row>
    <row r="580" spans="1:8" x14ac:dyDescent="0.25">
      <c r="A580" s="40">
        <v>43776</v>
      </c>
      <c r="B580" s="41" t="s">
        <v>40</v>
      </c>
      <c r="C580" s="42" t="s">
        <v>38</v>
      </c>
      <c r="D580" s="42">
        <v>30460007</v>
      </c>
      <c r="E580" s="42" t="s">
        <v>21</v>
      </c>
      <c r="F580" s="39">
        <v>0</v>
      </c>
      <c r="G580" s="39">
        <v>2.37</v>
      </c>
      <c r="H580" s="43">
        <v>0</v>
      </c>
    </row>
    <row r="581" spans="1:8" x14ac:dyDescent="0.25">
      <c r="A581" s="40">
        <v>43777</v>
      </c>
      <c r="B581" s="41" t="s">
        <v>39</v>
      </c>
      <c r="C581" s="42" t="s">
        <v>348</v>
      </c>
      <c r="D581" s="42">
        <v>30460007</v>
      </c>
      <c r="E581" s="42" t="s">
        <v>21</v>
      </c>
      <c r="F581" s="39">
        <v>2.37</v>
      </c>
      <c r="G581" s="39">
        <v>0</v>
      </c>
      <c r="H581" s="43">
        <v>-2.37</v>
      </c>
    </row>
    <row r="582" spans="1:8" x14ac:dyDescent="0.25">
      <c r="A582" s="40">
        <v>43777</v>
      </c>
      <c r="B582" s="41" t="s">
        <v>40</v>
      </c>
      <c r="C582" s="42" t="s">
        <v>38</v>
      </c>
      <c r="D582" s="42">
        <v>30460007</v>
      </c>
      <c r="E582" s="42" t="s">
        <v>21</v>
      </c>
      <c r="F582" s="39">
        <v>0</v>
      </c>
      <c r="G582" s="39">
        <v>2.37</v>
      </c>
      <c r="H582" s="43">
        <v>0</v>
      </c>
    </row>
    <row r="583" spans="1:8" x14ac:dyDescent="0.25">
      <c r="A583" s="40">
        <v>43780</v>
      </c>
      <c r="B583" s="41" t="s">
        <v>39</v>
      </c>
      <c r="C583" s="42" t="s">
        <v>348</v>
      </c>
      <c r="D583" s="42">
        <v>30460007</v>
      </c>
      <c r="E583" s="42" t="s">
        <v>21</v>
      </c>
      <c r="F583" s="39">
        <v>2.37</v>
      </c>
      <c r="G583" s="39">
        <v>0</v>
      </c>
      <c r="H583" s="43">
        <v>-2.37</v>
      </c>
    </row>
    <row r="584" spans="1:8" x14ac:dyDescent="0.25">
      <c r="A584" s="40">
        <v>43780</v>
      </c>
      <c r="B584" s="41" t="s">
        <v>40</v>
      </c>
      <c r="C584" s="42" t="s">
        <v>38</v>
      </c>
      <c r="D584" s="42">
        <v>30460007</v>
      </c>
      <c r="E584" s="42" t="s">
        <v>21</v>
      </c>
      <c r="F584" s="39">
        <v>0</v>
      </c>
      <c r="G584" s="39">
        <v>2.37</v>
      </c>
      <c r="H584" s="43">
        <v>0</v>
      </c>
    </row>
    <row r="585" spans="1:8" x14ac:dyDescent="0.25">
      <c r="A585" s="40">
        <v>43781</v>
      </c>
      <c r="B585" s="41" t="s">
        <v>39</v>
      </c>
      <c r="C585" s="42" t="s">
        <v>348</v>
      </c>
      <c r="D585" s="42">
        <v>30460007</v>
      </c>
      <c r="E585" s="42" t="s">
        <v>21</v>
      </c>
      <c r="F585" s="39">
        <v>2.37</v>
      </c>
      <c r="G585" s="39">
        <v>0</v>
      </c>
      <c r="H585" s="43">
        <v>-2.37</v>
      </c>
    </row>
    <row r="586" spans="1:8" x14ac:dyDescent="0.25">
      <c r="A586" s="40">
        <v>43781</v>
      </c>
      <c r="B586" s="41" t="s">
        <v>40</v>
      </c>
      <c r="C586" s="42" t="s">
        <v>38</v>
      </c>
      <c r="D586" s="42">
        <v>30460007</v>
      </c>
      <c r="E586" s="42" t="s">
        <v>21</v>
      </c>
      <c r="F586" s="39">
        <v>0</v>
      </c>
      <c r="G586" s="39">
        <v>2.37</v>
      </c>
      <c r="H586" s="43">
        <v>0</v>
      </c>
    </row>
    <row r="587" spans="1:8" x14ac:dyDescent="0.25">
      <c r="A587" s="40">
        <v>43782</v>
      </c>
      <c r="B587" s="41" t="s">
        <v>39</v>
      </c>
      <c r="C587" s="42" t="s">
        <v>348</v>
      </c>
      <c r="D587" s="42">
        <v>30460007</v>
      </c>
      <c r="E587" s="42" t="s">
        <v>21</v>
      </c>
      <c r="F587" s="39">
        <v>2.37</v>
      </c>
      <c r="G587" s="39">
        <v>0</v>
      </c>
      <c r="H587" s="43">
        <v>-2.37</v>
      </c>
    </row>
    <row r="588" spans="1:8" x14ac:dyDescent="0.25">
      <c r="A588" s="40">
        <v>43782</v>
      </c>
      <c r="B588" s="41" t="s">
        <v>40</v>
      </c>
      <c r="C588" s="42" t="s">
        <v>38</v>
      </c>
      <c r="D588" s="42">
        <v>30460007</v>
      </c>
      <c r="E588" s="42" t="s">
        <v>21</v>
      </c>
      <c r="F588" s="39">
        <v>0</v>
      </c>
      <c r="G588" s="39">
        <v>2.37</v>
      </c>
      <c r="H588" s="43">
        <v>0</v>
      </c>
    </row>
    <row r="589" spans="1:8" x14ac:dyDescent="0.25">
      <c r="A589" s="40">
        <v>43783</v>
      </c>
      <c r="B589" s="41" t="s">
        <v>39</v>
      </c>
      <c r="C589" s="42" t="s">
        <v>348</v>
      </c>
      <c r="D589" s="42">
        <v>30460007</v>
      </c>
      <c r="E589" s="42" t="s">
        <v>21</v>
      </c>
      <c r="F589" s="39">
        <v>2.37</v>
      </c>
      <c r="G589" s="39">
        <v>0</v>
      </c>
      <c r="H589" s="43">
        <v>-2.37</v>
      </c>
    </row>
    <row r="590" spans="1:8" x14ac:dyDescent="0.25">
      <c r="A590" s="40">
        <v>43783</v>
      </c>
      <c r="B590" s="41" t="s">
        <v>40</v>
      </c>
      <c r="C590" s="42" t="s">
        <v>38</v>
      </c>
      <c r="D590" s="42">
        <v>30460007</v>
      </c>
      <c r="E590" s="42" t="s">
        <v>21</v>
      </c>
      <c r="F590" s="39">
        <v>0</v>
      </c>
      <c r="G590" s="39">
        <v>2.37</v>
      </c>
      <c r="H590" s="43">
        <v>0</v>
      </c>
    </row>
    <row r="591" spans="1:8" x14ac:dyDescent="0.25">
      <c r="A591" s="40">
        <v>43787</v>
      </c>
      <c r="B591" s="41" t="s">
        <v>39</v>
      </c>
      <c r="C591" s="42" t="s">
        <v>348</v>
      </c>
      <c r="D591" s="42">
        <v>30460007</v>
      </c>
      <c r="E591" s="42" t="s">
        <v>21</v>
      </c>
      <c r="F591" s="39">
        <v>2.37</v>
      </c>
      <c r="G591" s="39">
        <v>0</v>
      </c>
      <c r="H591" s="43">
        <v>-2.37</v>
      </c>
    </row>
    <row r="592" spans="1:8" x14ac:dyDescent="0.25">
      <c r="A592" s="40">
        <v>43787</v>
      </c>
      <c r="B592" s="41" t="s">
        <v>40</v>
      </c>
      <c r="C592" s="42" t="s">
        <v>38</v>
      </c>
      <c r="D592" s="42">
        <v>30460007</v>
      </c>
      <c r="E592" s="42" t="s">
        <v>21</v>
      </c>
      <c r="F592" s="39">
        <v>0</v>
      </c>
      <c r="G592" s="39">
        <v>2.37</v>
      </c>
      <c r="H592" s="43">
        <v>0</v>
      </c>
    </row>
    <row r="593" spans="1:8" x14ac:dyDescent="0.25">
      <c r="A593" s="40">
        <v>43788</v>
      </c>
      <c r="B593" s="41" t="s">
        <v>39</v>
      </c>
      <c r="C593" s="42" t="s">
        <v>348</v>
      </c>
      <c r="D593" s="42">
        <v>30460007</v>
      </c>
      <c r="E593" s="42" t="s">
        <v>21</v>
      </c>
      <c r="F593" s="39">
        <v>2.37</v>
      </c>
      <c r="G593" s="39">
        <v>0</v>
      </c>
      <c r="H593" s="43">
        <v>-2.37</v>
      </c>
    </row>
    <row r="594" spans="1:8" x14ac:dyDescent="0.25">
      <c r="A594" s="40">
        <v>43788</v>
      </c>
      <c r="B594" s="41" t="s">
        <v>40</v>
      </c>
      <c r="C594" s="42" t="s">
        <v>38</v>
      </c>
      <c r="D594" s="42">
        <v>30460007</v>
      </c>
      <c r="E594" s="42" t="s">
        <v>21</v>
      </c>
      <c r="F594" s="39">
        <v>0</v>
      </c>
      <c r="G594" s="39">
        <v>2.37</v>
      </c>
      <c r="H594" s="43">
        <v>0</v>
      </c>
    </row>
    <row r="595" spans="1:8" x14ac:dyDescent="0.25">
      <c r="A595" s="40">
        <v>43789</v>
      </c>
      <c r="B595" s="41" t="s">
        <v>39</v>
      </c>
      <c r="C595" s="42" t="s">
        <v>348</v>
      </c>
      <c r="D595" s="42">
        <v>30460007</v>
      </c>
      <c r="E595" s="42" t="s">
        <v>21</v>
      </c>
      <c r="F595" s="39">
        <v>2.37</v>
      </c>
      <c r="G595" s="39">
        <v>0</v>
      </c>
      <c r="H595" s="43">
        <v>-2.37</v>
      </c>
    </row>
    <row r="596" spans="1:8" x14ac:dyDescent="0.25">
      <c r="A596" s="40">
        <v>43789</v>
      </c>
      <c r="B596" s="41" t="s">
        <v>40</v>
      </c>
      <c r="C596" s="42" t="s">
        <v>38</v>
      </c>
      <c r="D596" s="42">
        <v>30460007</v>
      </c>
      <c r="E596" s="42" t="s">
        <v>21</v>
      </c>
      <c r="F596" s="39">
        <v>0</v>
      </c>
      <c r="G596" s="39">
        <v>2.37</v>
      </c>
      <c r="H596" s="43">
        <v>0</v>
      </c>
    </row>
    <row r="597" spans="1:8" x14ac:dyDescent="0.25">
      <c r="A597" s="40">
        <v>43790</v>
      </c>
      <c r="B597" s="41" t="s">
        <v>39</v>
      </c>
      <c r="C597" s="42" t="s">
        <v>348</v>
      </c>
      <c r="D597" s="42">
        <v>30460007</v>
      </c>
      <c r="E597" s="42" t="s">
        <v>21</v>
      </c>
      <c r="F597" s="39">
        <v>2.37</v>
      </c>
      <c r="G597" s="39">
        <v>0</v>
      </c>
      <c r="H597" s="43">
        <v>-2.37</v>
      </c>
    </row>
    <row r="598" spans="1:8" x14ac:dyDescent="0.25">
      <c r="A598" s="40">
        <v>43790</v>
      </c>
      <c r="B598" s="41" t="s">
        <v>40</v>
      </c>
      <c r="C598" s="42" t="s">
        <v>38</v>
      </c>
      <c r="D598" s="42">
        <v>30460007</v>
      </c>
      <c r="E598" s="42" t="s">
        <v>21</v>
      </c>
      <c r="F598" s="39">
        <v>0</v>
      </c>
      <c r="G598" s="39">
        <v>2.37</v>
      </c>
      <c r="H598" s="43">
        <v>0</v>
      </c>
    </row>
    <row r="599" spans="1:8" x14ac:dyDescent="0.25">
      <c r="A599" s="40">
        <v>43791</v>
      </c>
      <c r="B599" s="41" t="s">
        <v>39</v>
      </c>
      <c r="C599" s="42" t="s">
        <v>348</v>
      </c>
      <c r="D599" s="42">
        <v>30460007</v>
      </c>
      <c r="E599" s="42" t="s">
        <v>21</v>
      </c>
      <c r="F599" s="39">
        <v>2.37</v>
      </c>
      <c r="G599" s="39">
        <v>0</v>
      </c>
      <c r="H599" s="43">
        <v>-2.37</v>
      </c>
    </row>
    <row r="600" spans="1:8" x14ac:dyDescent="0.25">
      <c r="A600" s="40">
        <v>43791</v>
      </c>
      <c r="B600" s="41" t="s">
        <v>40</v>
      </c>
      <c r="C600" s="42" t="s">
        <v>38</v>
      </c>
      <c r="D600" s="42">
        <v>30460007</v>
      </c>
      <c r="E600" s="42" t="s">
        <v>21</v>
      </c>
      <c r="F600" s="39">
        <v>0</v>
      </c>
      <c r="G600" s="39">
        <v>2.37</v>
      </c>
      <c r="H600" s="43">
        <v>0</v>
      </c>
    </row>
    <row r="601" spans="1:8" x14ac:dyDescent="0.25">
      <c r="A601" s="40">
        <v>43794</v>
      </c>
      <c r="B601" s="41" t="s">
        <v>39</v>
      </c>
      <c r="C601" s="42" t="s">
        <v>348</v>
      </c>
      <c r="D601" s="42">
        <v>30460007</v>
      </c>
      <c r="E601" s="42" t="s">
        <v>21</v>
      </c>
      <c r="F601" s="39">
        <v>2.37</v>
      </c>
      <c r="G601" s="39">
        <v>0</v>
      </c>
      <c r="H601" s="43">
        <v>-2.37</v>
      </c>
    </row>
    <row r="602" spans="1:8" x14ac:dyDescent="0.25">
      <c r="A602" s="40">
        <v>43794</v>
      </c>
      <c r="B602" s="41" t="s">
        <v>40</v>
      </c>
      <c r="C602" s="42" t="s">
        <v>38</v>
      </c>
      <c r="D602" s="42">
        <v>30460007</v>
      </c>
      <c r="E602" s="42" t="s">
        <v>21</v>
      </c>
      <c r="F602" s="39">
        <v>0</v>
      </c>
      <c r="G602" s="39">
        <v>2.37</v>
      </c>
      <c r="H602" s="43">
        <v>0</v>
      </c>
    </row>
    <row r="603" spans="1:8" x14ac:dyDescent="0.25">
      <c r="A603" s="40">
        <v>43795</v>
      </c>
      <c r="B603" s="41" t="s">
        <v>39</v>
      </c>
      <c r="C603" s="42" t="s">
        <v>348</v>
      </c>
      <c r="D603" s="42">
        <v>30460007</v>
      </c>
      <c r="E603" s="42" t="s">
        <v>21</v>
      </c>
      <c r="F603" s="39">
        <v>2.37</v>
      </c>
      <c r="G603" s="39">
        <v>0</v>
      </c>
      <c r="H603" s="43">
        <v>-2.37</v>
      </c>
    </row>
    <row r="604" spans="1:8" x14ac:dyDescent="0.25">
      <c r="A604" s="40">
        <v>43795</v>
      </c>
      <c r="B604" s="41" t="s">
        <v>40</v>
      </c>
      <c r="C604" s="42" t="s">
        <v>38</v>
      </c>
      <c r="D604" s="42">
        <v>30460007</v>
      </c>
      <c r="E604" s="42" t="s">
        <v>21</v>
      </c>
      <c r="F604" s="39">
        <v>0</v>
      </c>
      <c r="G604" s="39">
        <v>2.37</v>
      </c>
      <c r="H604" s="43">
        <v>0</v>
      </c>
    </row>
    <row r="605" spans="1:8" x14ac:dyDescent="0.25">
      <c r="A605" s="40">
        <v>43796</v>
      </c>
      <c r="B605" s="41" t="s">
        <v>39</v>
      </c>
      <c r="C605" s="42" t="s">
        <v>348</v>
      </c>
      <c r="D605" s="42">
        <v>30460007</v>
      </c>
      <c r="E605" s="42" t="s">
        <v>21</v>
      </c>
      <c r="F605" s="39">
        <v>2.37</v>
      </c>
      <c r="G605" s="39">
        <v>0</v>
      </c>
      <c r="H605" s="43">
        <v>-2.37</v>
      </c>
    </row>
    <row r="606" spans="1:8" x14ac:dyDescent="0.25">
      <c r="A606" s="40">
        <v>43796</v>
      </c>
      <c r="B606" s="41" t="s">
        <v>40</v>
      </c>
      <c r="C606" s="42" t="s">
        <v>38</v>
      </c>
      <c r="D606" s="42">
        <v>30460007</v>
      </c>
      <c r="E606" s="42" t="s">
        <v>21</v>
      </c>
      <c r="F606" s="39">
        <v>0</v>
      </c>
      <c r="G606" s="39">
        <v>2.37</v>
      </c>
      <c r="H606" s="43">
        <v>0</v>
      </c>
    </row>
    <row r="607" spans="1:8" x14ac:dyDescent="0.25">
      <c r="A607" s="40">
        <v>43797</v>
      </c>
      <c r="B607" s="41" t="s">
        <v>39</v>
      </c>
      <c r="C607" s="42" t="s">
        <v>348</v>
      </c>
      <c r="D607" s="42">
        <v>30460007</v>
      </c>
      <c r="E607" s="42" t="s">
        <v>21</v>
      </c>
      <c r="F607" s="39">
        <v>2.37</v>
      </c>
      <c r="G607" s="39">
        <v>0</v>
      </c>
      <c r="H607" s="43">
        <v>-2.37</v>
      </c>
    </row>
    <row r="608" spans="1:8" x14ac:dyDescent="0.25">
      <c r="A608" s="40">
        <v>43797</v>
      </c>
      <c r="B608" s="41" t="s">
        <v>40</v>
      </c>
      <c r="C608" s="42" t="s">
        <v>38</v>
      </c>
      <c r="D608" s="42">
        <v>30460007</v>
      </c>
      <c r="E608" s="42" t="s">
        <v>21</v>
      </c>
      <c r="F608" s="39">
        <v>0</v>
      </c>
      <c r="G608" s="39">
        <v>2.37</v>
      </c>
      <c r="H608" s="43">
        <v>0</v>
      </c>
    </row>
    <row r="609" spans="1:8" x14ac:dyDescent="0.25">
      <c r="A609" s="40">
        <v>43798</v>
      </c>
      <c r="B609" s="41" t="s">
        <v>39</v>
      </c>
      <c r="C609" s="42" t="s">
        <v>348</v>
      </c>
      <c r="D609" s="42">
        <v>30460007</v>
      </c>
      <c r="E609" s="42" t="s">
        <v>21</v>
      </c>
      <c r="F609" s="39">
        <v>2.37</v>
      </c>
      <c r="G609" s="39">
        <v>0</v>
      </c>
      <c r="H609" s="43">
        <v>-2.37</v>
      </c>
    </row>
    <row r="610" spans="1:8" x14ac:dyDescent="0.25">
      <c r="A610" s="40">
        <v>43798</v>
      </c>
      <c r="B610" s="41" t="s">
        <v>40</v>
      </c>
      <c r="C610" s="42" t="s">
        <v>38</v>
      </c>
      <c r="D610" s="42">
        <v>30460007</v>
      </c>
      <c r="E610" s="42" t="s">
        <v>21</v>
      </c>
      <c r="F610" s="39">
        <v>0</v>
      </c>
      <c r="G610" s="39">
        <v>2.37</v>
      </c>
      <c r="H610" s="43">
        <v>0</v>
      </c>
    </row>
    <row r="611" spans="1:8" x14ac:dyDescent="0.25">
      <c r="A611" s="40">
        <v>43801</v>
      </c>
      <c r="B611" s="41" t="s">
        <v>39</v>
      </c>
      <c r="C611" s="42" t="s">
        <v>348</v>
      </c>
      <c r="D611" s="42">
        <v>30460007</v>
      </c>
      <c r="E611" s="42" t="s">
        <v>21</v>
      </c>
      <c r="F611" s="39">
        <v>2.37</v>
      </c>
      <c r="G611" s="39">
        <v>0</v>
      </c>
      <c r="H611" s="43">
        <v>-2.37</v>
      </c>
    </row>
    <row r="612" spans="1:8" x14ac:dyDescent="0.25">
      <c r="A612" s="40">
        <v>43801</v>
      </c>
      <c r="B612" s="41" t="s">
        <v>40</v>
      </c>
      <c r="C612" s="42" t="s">
        <v>38</v>
      </c>
      <c r="D612" s="42">
        <v>30460007</v>
      </c>
      <c r="E612" s="42" t="s">
        <v>21</v>
      </c>
      <c r="F612" s="39">
        <v>0</v>
      </c>
      <c r="G612" s="39">
        <v>2.37</v>
      </c>
      <c r="H612" s="43">
        <v>0</v>
      </c>
    </row>
    <row r="613" spans="1:8" x14ac:dyDescent="0.25">
      <c r="A613" s="40">
        <v>43802</v>
      </c>
      <c r="B613" s="41" t="s">
        <v>39</v>
      </c>
      <c r="C613" s="42" t="s">
        <v>348</v>
      </c>
      <c r="D613" s="42">
        <v>30460007</v>
      </c>
      <c r="E613" s="42" t="s">
        <v>21</v>
      </c>
      <c r="F613" s="39">
        <v>31.07</v>
      </c>
      <c r="G613" s="39">
        <v>0</v>
      </c>
      <c r="H613" s="43">
        <v>-31.07</v>
      </c>
    </row>
    <row r="614" spans="1:8" x14ac:dyDescent="0.25">
      <c r="A614" s="40">
        <v>43802</v>
      </c>
      <c r="B614" s="41" t="s">
        <v>40</v>
      </c>
      <c r="C614" s="42" t="s">
        <v>38</v>
      </c>
      <c r="D614" s="42">
        <v>30460007</v>
      </c>
      <c r="E614" s="42" t="s">
        <v>21</v>
      </c>
      <c r="F614" s="39">
        <v>0</v>
      </c>
      <c r="G614" s="39">
        <v>2.37</v>
      </c>
      <c r="H614" s="43">
        <v>-28.7</v>
      </c>
    </row>
    <row r="615" spans="1:8" x14ac:dyDescent="0.25">
      <c r="A615" s="40">
        <v>43802</v>
      </c>
      <c r="B615" s="41" t="s">
        <v>40</v>
      </c>
      <c r="C615" s="42" t="s">
        <v>38</v>
      </c>
      <c r="D615" s="42">
        <v>30460007</v>
      </c>
      <c r="E615" s="42" t="s">
        <v>21</v>
      </c>
      <c r="F615" s="39">
        <v>0</v>
      </c>
      <c r="G615" s="39">
        <v>28.7</v>
      </c>
      <c r="H615" s="43">
        <v>0</v>
      </c>
    </row>
    <row r="616" spans="1:8" x14ac:dyDescent="0.25">
      <c r="A616" s="40">
        <v>43803</v>
      </c>
      <c r="B616" s="41" t="s">
        <v>39</v>
      </c>
      <c r="C616" s="42" t="s">
        <v>348</v>
      </c>
      <c r="D616" s="42">
        <v>30460007</v>
      </c>
      <c r="E616" s="42" t="s">
        <v>21</v>
      </c>
      <c r="F616" s="39">
        <v>2.37</v>
      </c>
      <c r="G616" s="39">
        <v>0</v>
      </c>
      <c r="H616" s="43">
        <v>-2.37</v>
      </c>
    </row>
    <row r="617" spans="1:8" x14ac:dyDescent="0.25">
      <c r="A617" s="40">
        <v>43803</v>
      </c>
      <c r="B617" s="41" t="s">
        <v>40</v>
      </c>
      <c r="C617" s="42" t="s">
        <v>38</v>
      </c>
      <c r="D617" s="42">
        <v>30460007</v>
      </c>
      <c r="E617" s="42" t="s">
        <v>21</v>
      </c>
      <c r="F617" s="39">
        <v>0</v>
      </c>
      <c r="G617" s="39">
        <v>2.37</v>
      </c>
      <c r="H617" s="43">
        <v>0</v>
      </c>
    </row>
    <row r="618" spans="1:8" x14ac:dyDescent="0.25">
      <c r="A618" s="40">
        <v>43804</v>
      </c>
      <c r="B618" s="41" t="s">
        <v>39</v>
      </c>
      <c r="C618" s="42" t="s">
        <v>348</v>
      </c>
      <c r="D618" s="42">
        <v>30460007</v>
      </c>
      <c r="E618" s="42" t="s">
        <v>21</v>
      </c>
      <c r="F618" s="39">
        <v>2.37</v>
      </c>
      <c r="G618" s="39">
        <v>0</v>
      </c>
      <c r="H618" s="43">
        <v>-2.37</v>
      </c>
    </row>
    <row r="619" spans="1:8" x14ac:dyDescent="0.25">
      <c r="A619" s="40">
        <v>43804</v>
      </c>
      <c r="B619" s="41" t="s">
        <v>40</v>
      </c>
      <c r="C619" s="42" t="s">
        <v>38</v>
      </c>
      <c r="D619" s="42">
        <v>30460007</v>
      </c>
      <c r="E619" s="42" t="s">
        <v>21</v>
      </c>
      <c r="F619" s="39">
        <v>0</v>
      </c>
      <c r="G619" s="39">
        <v>2.37</v>
      </c>
      <c r="H619" s="43">
        <v>0</v>
      </c>
    </row>
    <row r="620" spans="1:8" x14ac:dyDescent="0.25">
      <c r="A620" s="40">
        <v>43805</v>
      </c>
      <c r="B620" s="41" t="s">
        <v>39</v>
      </c>
      <c r="C620" s="42" t="s">
        <v>348</v>
      </c>
      <c r="D620" s="42">
        <v>30460007</v>
      </c>
      <c r="E620" s="42" t="s">
        <v>21</v>
      </c>
      <c r="F620" s="39">
        <v>2.37</v>
      </c>
      <c r="G620" s="39">
        <v>0</v>
      </c>
      <c r="H620" s="43">
        <v>-2.37</v>
      </c>
    </row>
    <row r="621" spans="1:8" x14ac:dyDescent="0.25">
      <c r="A621" s="40">
        <v>43805</v>
      </c>
      <c r="B621" s="41" t="s">
        <v>40</v>
      </c>
      <c r="C621" s="42" t="s">
        <v>38</v>
      </c>
      <c r="D621" s="42">
        <v>30460007</v>
      </c>
      <c r="E621" s="42" t="s">
        <v>21</v>
      </c>
      <c r="F621" s="39">
        <v>0</v>
      </c>
      <c r="G621" s="39">
        <v>2.37</v>
      </c>
      <c r="H621" s="43">
        <v>0</v>
      </c>
    </row>
    <row r="622" spans="1:8" x14ac:dyDescent="0.25">
      <c r="A622" s="40">
        <v>43808</v>
      </c>
      <c r="B622" s="41" t="s">
        <v>39</v>
      </c>
      <c r="C622" s="42" t="s">
        <v>348</v>
      </c>
      <c r="D622" s="42">
        <v>30460007</v>
      </c>
      <c r="E622" s="42" t="s">
        <v>21</v>
      </c>
      <c r="F622" s="39">
        <v>2.37</v>
      </c>
      <c r="G622" s="39">
        <v>0</v>
      </c>
      <c r="H622" s="43">
        <v>-2.37</v>
      </c>
    </row>
    <row r="623" spans="1:8" x14ac:dyDescent="0.25">
      <c r="A623" s="40">
        <v>43808</v>
      </c>
      <c r="B623" s="41" t="s">
        <v>40</v>
      </c>
      <c r="C623" s="42" t="s">
        <v>38</v>
      </c>
      <c r="D623" s="42">
        <v>30460007</v>
      </c>
      <c r="E623" s="42" t="s">
        <v>21</v>
      </c>
      <c r="F623" s="39">
        <v>0</v>
      </c>
      <c r="G623" s="39">
        <v>2.37</v>
      </c>
      <c r="H623" s="43">
        <v>0</v>
      </c>
    </row>
    <row r="624" spans="1:8" x14ac:dyDescent="0.25">
      <c r="A624" s="40">
        <v>43809</v>
      </c>
      <c r="B624" s="41" t="s">
        <v>39</v>
      </c>
      <c r="C624" s="42" t="s">
        <v>348</v>
      </c>
      <c r="D624" s="42">
        <v>30460007</v>
      </c>
      <c r="E624" s="42" t="s">
        <v>21</v>
      </c>
      <c r="F624" s="39">
        <v>2.37</v>
      </c>
      <c r="G624" s="39">
        <v>0</v>
      </c>
      <c r="H624" s="43">
        <v>-2.37</v>
      </c>
    </row>
    <row r="625" spans="1:8" x14ac:dyDescent="0.25">
      <c r="A625" s="40">
        <v>43809</v>
      </c>
      <c r="B625" s="41" t="s">
        <v>40</v>
      </c>
      <c r="C625" s="42" t="s">
        <v>38</v>
      </c>
      <c r="D625" s="42">
        <v>30460007</v>
      </c>
      <c r="E625" s="42" t="s">
        <v>21</v>
      </c>
      <c r="F625" s="39">
        <v>0</v>
      </c>
      <c r="G625" s="39">
        <v>2.37</v>
      </c>
      <c r="H625" s="43">
        <v>0</v>
      </c>
    </row>
    <row r="626" spans="1:8" x14ac:dyDescent="0.25">
      <c r="A626" s="40">
        <v>43810</v>
      </c>
      <c r="B626" s="41" t="s">
        <v>39</v>
      </c>
      <c r="C626" s="42" t="s">
        <v>348</v>
      </c>
      <c r="D626" s="42">
        <v>30460007</v>
      </c>
      <c r="E626" s="42" t="s">
        <v>21</v>
      </c>
      <c r="F626" s="39">
        <v>2.37</v>
      </c>
      <c r="G626" s="39">
        <v>0</v>
      </c>
      <c r="H626" s="43">
        <v>-2.37</v>
      </c>
    </row>
    <row r="627" spans="1:8" x14ac:dyDescent="0.25">
      <c r="A627" s="40">
        <v>43810</v>
      </c>
      <c r="B627" s="41" t="s">
        <v>40</v>
      </c>
      <c r="C627" s="42" t="s">
        <v>38</v>
      </c>
      <c r="D627" s="42">
        <v>30460007</v>
      </c>
      <c r="E627" s="42" t="s">
        <v>21</v>
      </c>
      <c r="F627" s="39">
        <v>0</v>
      </c>
      <c r="G627" s="39">
        <v>2.37</v>
      </c>
      <c r="H627" s="43">
        <v>0</v>
      </c>
    </row>
    <row r="628" spans="1:8" x14ac:dyDescent="0.25">
      <c r="A628" s="40">
        <v>43811</v>
      </c>
      <c r="B628" s="41" t="s">
        <v>39</v>
      </c>
      <c r="C628" s="42" t="s">
        <v>348</v>
      </c>
      <c r="D628" s="42">
        <v>30460007</v>
      </c>
      <c r="E628" s="42" t="s">
        <v>21</v>
      </c>
      <c r="F628" s="39">
        <v>2.37</v>
      </c>
      <c r="G628" s="39">
        <v>0</v>
      </c>
      <c r="H628" s="43">
        <v>-2.37</v>
      </c>
    </row>
    <row r="629" spans="1:8" x14ac:dyDescent="0.25">
      <c r="A629" s="40">
        <v>43811</v>
      </c>
      <c r="B629" s="41" t="s">
        <v>40</v>
      </c>
      <c r="C629" s="42" t="s">
        <v>38</v>
      </c>
      <c r="D629" s="42">
        <v>30460007</v>
      </c>
      <c r="E629" s="42" t="s">
        <v>21</v>
      </c>
      <c r="F629" s="39">
        <v>0</v>
      </c>
      <c r="G629" s="39">
        <v>2.37</v>
      </c>
      <c r="H629" s="43">
        <v>0</v>
      </c>
    </row>
    <row r="630" spans="1:8" x14ac:dyDescent="0.25">
      <c r="A630" s="40">
        <v>43812</v>
      </c>
      <c r="B630" s="41" t="s">
        <v>39</v>
      </c>
      <c r="C630" s="42" t="s">
        <v>348</v>
      </c>
      <c r="D630" s="42">
        <v>30460007</v>
      </c>
      <c r="E630" s="42" t="s">
        <v>21</v>
      </c>
      <c r="F630" s="39">
        <v>2.37</v>
      </c>
      <c r="G630" s="39">
        <v>0</v>
      </c>
      <c r="H630" s="43">
        <v>-2.37</v>
      </c>
    </row>
    <row r="631" spans="1:8" x14ac:dyDescent="0.25">
      <c r="A631" s="40">
        <v>43812</v>
      </c>
      <c r="B631" s="41" t="s">
        <v>40</v>
      </c>
      <c r="C631" s="42" t="s">
        <v>38</v>
      </c>
      <c r="D631" s="42">
        <v>30460007</v>
      </c>
      <c r="E631" s="42" t="s">
        <v>21</v>
      </c>
      <c r="F631" s="39">
        <v>0</v>
      </c>
      <c r="G631" s="39">
        <v>2.37</v>
      </c>
      <c r="H631" s="43">
        <v>0</v>
      </c>
    </row>
    <row r="632" spans="1:8" x14ac:dyDescent="0.25">
      <c r="A632" s="40">
        <v>43815</v>
      </c>
      <c r="B632" s="41" t="s">
        <v>39</v>
      </c>
      <c r="C632" s="42" t="s">
        <v>348</v>
      </c>
      <c r="D632" s="42">
        <v>30460007</v>
      </c>
      <c r="E632" s="42" t="s">
        <v>21</v>
      </c>
      <c r="F632" s="39">
        <v>2.37</v>
      </c>
      <c r="G632" s="39">
        <v>0</v>
      </c>
      <c r="H632" s="43">
        <v>-2.37</v>
      </c>
    </row>
    <row r="633" spans="1:8" x14ac:dyDescent="0.25">
      <c r="A633" s="40">
        <v>43815</v>
      </c>
      <c r="B633" s="41" t="s">
        <v>40</v>
      </c>
      <c r="C633" s="42" t="s">
        <v>38</v>
      </c>
      <c r="D633" s="42">
        <v>30460007</v>
      </c>
      <c r="E633" s="42" t="s">
        <v>21</v>
      </c>
      <c r="F633" s="39">
        <v>0</v>
      </c>
      <c r="G633" s="39">
        <v>2.37</v>
      </c>
      <c r="H633" s="43">
        <v>0</v>
      </c>
    </row>
    <row r="634" spans="1:8" x14ac:dyDescent="0.25">
      <c r="A634" s="40">
        <v>43816</v>
      </c>
      <c r="B634" s="41" t="s">
        <v>39</v>
      </c>
      <c r="C634" s="42" t="s">
        <v>348</v>
      </c>
      <c r="D634" s="42">
        <v>30460007</v>
      </c>
      <c r="E634" s="42" t="s">
        <v>21</v>
      </c>
      <c r="F634" s="39">
        <v>2.37</v>
      </c>
      <c r="G634" s="39">
        <v>0</v>
      </c>
      <c r="H634" s="43">
        <v>-2.37</v>
      </c>
    </row>
    <row r="635" spans="1:8" x14ac:dyDescent="0.25">
      <c r="A635" s="40">
        <v>43816</v>
      </c>
      <c r="B635" s="41" t="s">
        <v>40</v>
      </c>
      <c r="C635" s="42" t="s">
        <v>38</v>
      </c>
      <c r="D635" s="42">
        <v>30460007</v>
      </c>
      <c r="E635" s="42" t="s">
        <v>21</v>
      </c>
      <c r="F635" s="39">
        <v>0</v>
      </c>
      <c r="G635" s="39">
        <v>2.37</v>
      </c>
      <c r="H635" s="43">
        <v>0</v>
      </c>
    </row>
    <row r="636" spans="1:8" x14ac:dyDescent="0.25">
      <c r="A636" s="40">
        <v>43817</v>
      </c>
      <c r="B636" s="41" t="s">
        <v>39</v>
      </c>
      <c r="C636" s="42" t="s">
        <v>348</v>
      </c>
      <c r="D636" s="42">
        <v>30460007</v>
      </c>
      <c r="E636" s="42" t="s">
        <v>21</v>
      </c>
      <c r="F636" s="39">
        <v>2.37</v>
      </c>
      <c r="G636" s="39">
        <v>0</v>
      </c>
      <c r="H636" s="43">
        <v>-2.37</v>
      </c>
    </row>
    <row r="637" spans="1:8" x14ac:dyDescent="0.25">
      <c r="A637" s="40">
        <v>43817</v>
      </c>
      <c r="B637" s="41" t="s">
        <v>40</v>
      </c>
      <c r="C637" s="42" t="s">
        <v>38</v>
      </c>
      <c r="D637" s="42">
        <v>30460007</v>
      </c>
      <c r="E637" s="42" t="s">
        <v>21</v>
      </c>
      <c r="F637" s="39">
        <v>0</v>
      </c>
      <c r="G637" s="39">
        <v>2.37</v>
      </c>
      <c r="H637" s="43">
        <v>0</v>
      </c>
    </row>
    <row r="638" spans="1:8" x14ac:dyDescent="0.25">
      <c r="A638" s="40">
        <v>43818</v>
      </c>
      <c r="B638" s="41" t="s">
        <v>39</v>
      </c>
      <c r="C638" s="42" t="s">
        <v>348</v>
      </c>
      <c r="D638" s="42">
        <v>30460007</v>
      </c>
      <c r="E638" s="42" t="s">
        <v>21</v>
      </c>
      <c r="F638" s="39">
        <v>2.37</v>
      </c>
      <c r="G638" s="39">
        <v>0</v>
      </c>
      <c r="H638" s="43">
        <v>-2.37</v>
      </c>
    </row>
    <row r="639" spans="1:8" x14ac:dyDescent="0.25">
      <c r="A639" s="40">
        <v>43818</v>
      </c>
      <c r="B639" s="41" t="s">
        <v>40</v>
      </c>
      <c r="C639" s="42" t="s">
        <v>38</v>
      </c>
      <c r="D639" s="42">
        <v>30460007</v>
      </c>
      <c r="E639" s="42" t="s">
        <v>21</v>
      </c>
      <c r="F639" s="39">
        <v>0</v>
      </c>
      <c r="G639" s="39">
        <v>2.37</v>
      </c>
      <c r="H639" s="43">
        <v>0</v>
      </c>
    </row>
    <row r="640" spans="1:8" x14ac:dyDescent="0.25">
      <c r="A640" s="40">
        <v>43819</v>
      </c>
      <c r="B640" s="41" t="s">
        <v>39</v>
      </c>
      <c r="C640" s="42" t="s">
        <v>348</v>
      </c>
      <c r="D640" s="42">
        <v>30460007</v>
      </c>
      <c r="E640" s="42" t="s">
        <v>21</v>
      </c>
      <c r="F640" s="39">
        <v>2.37</v>
      </c>
      <c r="G640" s="39">
        <v>0</v>
      </c>
      <c r="H640" s="43">
        <v>-2.37</v>
      </c>
    </row>
    <row r="641" spans="1:8" x14ac:dyDescent="0.25">
      <c r="A641" s="40">
        <v>43819</v>
      </c>
      <c r="B641" s="41" t="s">
        <v>40</v>
      </c>
      <c r="C641" s="42" t="s">
        <v>38</v>
      </c>
      <c r="D641" s="42">
        <v>30460007</v>
      </c>
      <c r="E641" s="42" t="s">
        <v>21</v>
      </c>
      <c r="F641" s="39">
        <v>0</v>
      </c>
      <c r="G641" s="39">
        <v>2.37</v>
      </c>
      <c r="H641" s="43">
        <v>0</v>
      </c>
    </row>
    <row r="642" spans="1:8" x14ac:dyDescent="0.25">
      <c r="A642" s="40">
        <v>43822</v>
      </c>
      <c r="B642" s="41" t="s">
        <v>39</v>
      </c>
      <c r="C642" s="42" t="s">
        <v>348</v>
      </c>
      <c r="D642" s="42">
        <v>30460007</v>
      </c>
      <c r="E642" s="42" t="s">
        <v>21</v>
      </c>
      <c r="F642" s="39">
        <v>2.37</v>
      </c>
      <c r="G642" s="39">
        <v>0</v>
      </c>
      <c r="H642" s="43">
        <v>-2.37</v>
      </c>
    </row>
    <row r="643" spans="1:8" x14ac:dyDescent="0.25">
      <c r="A643" s="40">
        <v>43822</v>
      </c>
      <c r="B643" s="41" t="s">
        <v>40</v>
      </c>
      <c r="C643" s="42" t="s">
        <v>38</v>
      </c>
      <c r="D643" s="42">
        <v>30460007</v>
      </c>
      <c r="E643" s="42" t="s">
        <v>21</v>
      </c>
      <c r="F643" s="39">
        <v>0</v>
      </c>
      <c r="G643" s="39">
        <v>2.37</v>
      </c>
      <c r="H643" s="43">
        <v>0</v>
      </c>
    </row>
    <row r="644" spans="1:8" x14ac:dyDescent="0.25">
      <c r="A644" s="40">
        <v>43823</v>
      </c>
      <c r="B644" s="41" t="s">
        <v>39</v>
      </c>
      <c r="C644" s="42" t="s">
        <v>348</v>
      </c>
      <c r="D644" s="42">
        <v>30460007</v>
      </c>
      <c r="E644" s="42" t="s">
        <v>21</v>
      </c>
      <c r="F644" s="39">
        <v>2.37</v>
      </c>
      <c r="G644" s="39">
        <v>0</v>
      </c>
      <c r="H644" s="43">
        <v>-2.37</v>
      </c>
    </row>
    <row r="645" spans="1:8" x14ac:dyDescent="0.25">
      <c r="A645" s="40">
        <v>43823</v>
      </c>
      <c r="B645" s="41" t="s">
        <v>40</v>
      </c>
      <c r="C645" s="42" t="s">
        <v>38</v>
      </c>
      <c r="D645" s="42">
        <v>30460007</v>
      </c>
      <c r="E645" s="42" t="s">
        <v>21</v>
      </c>
      <c r="F645" s="39">
        <v>0</v>
      </c>
      <c r="G645" s="39">
        <v>2.37</v>
      </c>
      <c r="H645" s="43">
        <v>0</v>
      </c>
    </row>
    <row r="646" spans="1:8" x14ac:dyDescent="0.25">
      <c r="A646" s="40">
        <v>43825</v>
      </c>
      <c r="B646" s="41" t="s">
        <v>39</v>
      </c>
      <c r="C646" s="42" t="s">
        <v>348</v>
      </c>
      <c r="D646" s="42">
        <v>30460007</v>
      </c>
      <c r="E646" s="42" t="s">
        <v>21</v>
      </c>
      <c r="F646" s="39">
        <v>2.37</v>
      </c>
      <c r="G646" s="39">
        <v>0</v>
      </c>
      <c r="H646" s="43">
        <v>-2.37</v>
      </c>
    </row>
    <row r="647" spans="1:8" x14ac:dyDescent="0.25">
      <c r="A647" s="40">
        <v>43825</v>
      </c>
      <c r="B647" s="41" t="s">
        <v>40</v>
      </c>
      <c r="C647" s="42" t="s">
        <v>38</v>
      </c>
      <c r="D647" s="42">
        <v>30460007</v>
      </c>
      <c r="E647" s="42" t="s">
        <v>21</v>
      </c>
      <c r="F647" s="39">
        <v>0</v>
      </c>
      <c r="G647" s="39">
        <v>2.37</v>
      </c>
      <c r="H647" s="43">
        <v>0</v>
      </c>
    </row>
    <row r="648" spans="1:8" x14ac:dyDescent="0.25">
      <c r="A648" s="40">
        <v>43826</v>
      </c>
      <c r="B648" s="41" t="s">
        <v>39</v>
      </c>
      <c r="C648" s="42" t="s">
        <v>348</v>
      </c>
      <c r="D648" s="42">
        <v>30460007</v>
      </c>
      <c r="E648" s="42" t="s">
        <v>21</v>
      </c>
      <c r="F648" s="39">
        <v>2.37</v>
      </c>
      <c r="G648" s="39">
        <v>0</v>
      </c>
      <c r="H648" s="43">
        <v>-2.37</v>
      </c>
    </row>
    <row r="649" spans="1:8" x14ac:dyDescent="0.25">
      <c r="A649" s="40">
        <v>43826</v>
      </c>
      <c r="B649" s="41" t="s">
        <v>40</v>
      </c>
      <c r="C649" s="42" t="s">
        <v>38</v>
      </c>
      <c r="D649" s="42">
        <v>30460007</v>
      </c>
      <c r="E649" s="42" t="s">
        <v>21</v>
      </c>
      <c r="F649" s="39">
        <v>0</v>
      </c>
      <c r="G649" s="39">
        <v>2.37</v>
      </c>
      <c r="H649" s="43">
        <v>0</v>
      </c>
    </row>
    <row r="650" spans="1:8" x14ac:dyDescent="0.25">
      <c r="A650" s="40">
        <v>43829</v>
      </c>
      <c r="B650" s="41" t="s">
        <v>39</v>
      </c>
      <c r="C650" s="42" t="s">
        <v>348</v>
      </c>
      <c r="D650" s="42">
        <v>30460007</v>
      </c>
      <c r="E650" s="42" t="s">
        <v>21</v>
      </c>
      <c r="F650" s="39">
        <v>2.37</v>
      </c>
      <c r="G650" s="39">
        <v>0</v>
      </c>
      <c r="H650" s="43">
        <v>-2.37</v>
      </c>
    </row>
    <row r="651" spans="1:8" x14ac:dyDescent="0.25">
      <c r="A651" s="40">
        <v>43829</v>
      </c>
      <c r="B651" s="41" t="s">
        <v>40</v>
      </c>
      <c r="C651" s="42" t="s">
        <v>38</v>
      </c>
      <c r="D651" s="42">
        <v>30460007</v>
      </c>
      <c r="E651" s="42" t="s">
        <v>21</v>
      </c>
      <c r="F651" s="39">
        <v>0</v>
      </c>
      <c r="G651" s="39">
        <v>2.37</v>
      </c>
      <c r="H651" s="43">
        <v>0</v>
      </c>
    </row>
    <row r="652" spans="1:8" x14ac:dyDescent="0.25">
      <c r="A652" s="40">
        <v>43830</v>
      </c>
      <c r="B652" s="41" t="s">
        <v>39</v>
      </c>
      <c r="C652" s="42" t="s">
        <v>348</v>
      </c>
      <c r="D652" s="42">
        <v>30460007</v>
      </c>
      <c r="E652" s="42" t="s">
        <v>21</v>
      </c>
      <c r="F652" s="39">
        <v>2.37</v>
      </c>
      <c r="G652" s="39">
        <v>0</v>
      </c>
      <c r="H652" s="43">
        <v>-2.37</v>
      </c>
    </row>
    <row r="653" spans="1:8" x14ac:dyDescent="0.25">
      <c r="A653" s="40">
        <v>43830</v>
      </c>
      <c r="B653" s="41" t="s">
        <v>40</v>
      </c>
      <c r="C653" s="42" t="s">
        <v>38</v>
      </c>
      <c r="D653" s="42">
        <v>30460007</v>
      </c>
      <c r="E653" s="42" t="s">
        <v>21</v>
      </c>
      <c r="F653" s="39">
        <v>0</v>
      </c>
      <c r="G653" s="39">
        <v>2.37</v>
      </c>
      <c r="H653" s="43">
        <v>0</v>
      </c>
    </row>
    <row r="654" spans="1:8" x14ac:dyDescent="0.25">
      <c r="A654" s="40">
        <v>43832</v>
      </c>
      <c r="B654" s="41" t="s">
        <v>56</v>
      </c>
      <c r="C654" s="42" t="s">
        <v>348</v>
      </c>
      <c r="D654" s="42">
        <v>30460007</v>
      </c>
      <c r="E654" s="42" t="s">
        <v>21</v>
      </c>
      <c r="F654" s="39">
        <v>2.37</v>
      </c>
      <c r="G654" s="39">
        <v>0</v>
      </c>
      <c r="H654" s="43">
        <v>-2.37</v>
      </c>
    </row>
    <row r="655" spans="1:8" x14ac:dyDescent="0.25">
      <c r="A655" s="40">
        <v>43832</v>
      </c>
      <c r="B655" s="41" t="s">
        <v>40</v>
      </c>
      <c r="C655" s="42" t="s">
        <v>38</v>
      </c>
      <c r="D655" s="42">
        <v>30460007</v>
      </c>
      <c r="E655" s="42" t="s">
        <v>21</v>
      </c>
      <c r="F655" s="39">
        <v>0</v>
      </c>
      <c r="G655" s="39">
        <v>2.37</v>
      </c>
      <c r="H655" s="43">
        <v>0</v>
      </c>
    </row>
    <row r="656" spans="1:8" x14ac:dyDescent="0.25">
      <c r="A656" s="40">
        <v>43833</v>
      </c>
      <c r="B656" s="41" t="s">
        <v>56</v>
      </c>
      <c r="C656" s="42" t="s">
        <v>348</v>
      </c>
      <c r="D656" s="42">
        <v>30460007</v>
      </c>
      <c r="E656" s="42" t="s">
        <v>21</v>
      </c>
      <c r="F656" s="39">
        <v>31.07</v>
      </c>
      <c r="G656" s="39">
        <v>0</v>
      </c>
      <c r="H656" s="43">
        <v>-31.07</v>
      </c>
    </row>
    <row r="657" spans="1:8" x14ac:dyDescent="0.25">
      <c r="A657" s="40">
        <v>43833</v>
      </c>
      <c r="B657" s="41" t="s">
        <v>40</v>
      </c>
      <c r="C657" s="42" t="s">
        <v>38</v>
      </c>
      <c r="D657" s="42">
        <v>30460007</v>
      </c>
      <c r="E657" s="42" t="s">
        <v>21</v>
      </c>
      <c r="F657" s="39">
        <v>0</v>
      </c>
      <c r="G657" s="39">
        <v>2.37</v>
      </c>
      <c r="H657" s="43">
        <v>-28.7</v>
      </c>
    </row>
    <row r="658" spans="1:8" x14ac:dyDescent="0.25">
      <c r="A658" s="40">
        <v>43833</v>
      </c>
      <c r="B658" s="41" t="s">
        <v>40</v>
      </c>
      <c r="C658" s="42" t="s">
        <v>38</v>
      </c>
      <c r="D658" s="42">
        <v>30460007</v>
      </c>
      <c r="E658" s="42" t="s">
        <v>21</v>
      </c>
      <c r="F658" s="39">
        <v>0</v>
      </c>
      <c r="G658" s="39">
        <v>28.7</v>
      </c>
      <c r="H658" s="43">
        <v>0</v>
      </c>
    </row>
    <row r="659" spans="1:8" x14ac:dyDescent="0.25">
      <c r="A659" s="40">
        <v>43836</v>
      </c>
      <c r="B659" s="41" t="s">
        <v>56</v>
      </c>
      <c r="C659" s="42" t="s">
        <v>348</v>
      </c>
      <c r="D659" s="42">
        <v>30460007</v>
      </c>
      <c r="E659" s="42" t="s">
        <v>21</v>
      </c>
      <c r="F659" s="39">
        <v>2.37</v>
      </c>
      <c r="G659" s="39">
        <v>0</v>
      </c>
      <c r="H659" s="43">
        <v>-2.37</v>
      </c>
    </row>
    <row r="660" spans="1:8" x14ac:dyDescent="0.25">
      <c r="A660" s="40">
        <v>43836</v>
      </c>
      <c r="B660" s="41" t="s">
        <v>40</v>
      </c>
      <c r="C660" s="42" t="s">
        <v>38</v>
      </c>
      <c r="D660" s="42">
        <v>30460007</v>
      </c>
      <c r="E660" s="42" t="s">
        <v>21</v>
      </c>
      <c r="F660" s="39">
        <v>0</v>
      </c>
      <c r="G660" s="39">
        <v>2.37</v>
      </c>
      <c r="H660" s="43">
        <v>0</v>
      </c>
    </row>
    <row r="661" spans="1:8" x14ac:dyDescent="0.25">
      <c r="A661" s="40">
        <v>43837</v>
      </c>
      <c r="B661" s="41" t="s">
        <v>56</v>
      </c>
      <c r="C661" s="42" t="s">
        <v>348</v>
      </c>
      <c r="D661" s="42">
        <v>30460007</v>
      </c>
      <c r="E661" s="42" t="s">
        <v>21</v>
      </c>
      <c r="F661" s="39">
        <v>2.37</v>
      </c>
      <c r="G661" s="39">
        <v>0</v>
      </c>
      <c r="H661" s="43">
        <v>-2.37</v>
      </c>
    </row>
    <row r="662" spans="1:8" x14ac:dyDescent="0.25">
      <c r="A662" s="40">
        <v>43837</v>
      </c>
      <c r="B662" s="41" t="s">
        <v>40</v>
      </c>
      <c r="C662" s="42" t="s">
        <v>38</v>
      </c>
      <c r="D662" s="42">
        <v>30460007</v>
      </c>
      <c r="E662" s="42" t="s">
        <v>21</v>
      </c>
      <c r="F662" s="39">
        <v>0</v>
      </c>
      <c r="G662" s="39">
        <v>2.37</v>
      </c>
      <c r="H662" s="43">
        <v>0</v>
      </c>
    </row>
    <row r="663" spans="1:8" x14ac:dyDescent="0.25">
      <c r="A663" s="40">
        <v>43838</v>
      </c>
      <c r="B663" s="41" t="s">
        <v>56</v>
      </c>
      <c r="C663" s="42" t="s">
        <v>348</v>
      </c>
      <c r="D663" s="42">
        <v>30460007</v>
      </c>
      <c r="E663" s="42" t="s">
        <v>21</v>
      </c>
      <c r="F663" s="39">
        <v>2.37</v>
      </c>
      <c r="G663" s="39">
        <v>0</v>
      </c>
      <c r="H663" s="43">
        <v>-2.37</v>
      </c>
    </row>
    <row r="664" spans="1:8" x14ac:dyDescent="0.25">
      <c r="A664" s="40">
        <v>43838</v>
      </c>
      <c r="B664" s="41" t="s">
        <v>40</v>
      </c>
      <c r="C664" s="42" t="s">
        <v>38</v>
      </c>
      <c r="D664" s="42">
        <v>30460007</v>
      </c>
      <c r="E664" s="42" t="s">
        <v>21</v>
      </c>
      <c r="F664" s="39">
        <v>0</v>
      </c>
      <c r="G664" s="39">
        <v>2.37</v>
      </c>
      <c r="H664" s="43">
        <v>0</v>
      </c>
    </row>
    <row r="665" spans="1:8" x14ac:dyDescent="0.25">
      <c r="A665" s="40">
        <v>43839</v>
      </c>
      <c r="B665" s="41" t="s">
        <v>56</v>
      </c>
      <c r="C665" s="42" t="s">
        <v>348</v>
      </c>
      <c r="D665" s="42">
        <v>30460007</v>
      </c>
      <c r="E665" s="42" t="s">
        <v>21</v>
      </c>
      <c r="F665" s="39">
        <v>2.37</v>
      </c>
      <c r="G665" s="39">
        <v>0</v>
      </c>
      <c r="H665" s="43">
        <v>-2.37</v>
      </c>
    </row>
    <row r="666" spans="1:8" x14ac:dyDescent="0.25">
      <c r="A666" s="40">
        <v>43839</v>
      </c>
      <c r="B666" s="41" t="s">
        <v>40</v>
      </c>
      <c r="C666" s="42" t="s">
        <v>38</v>
      </c>
      <c r="D666" s="42">
        <v>30460007</v>
      </c>
      <c r="E666" s="42" t="s">
        <v>21</v>
      </c>
      <c r="F666" s="39">
        <v>0</v>
      </c>
      <c r="G666" s="39">
        <v>2.37</v>
      </c>
      <c r="H666" s="43">
        <v>0</v>
      </c>
    </row>
    <row r="667" spans="1:8" x14ac:dyDescent="0.25">
      <c r="A667" s="40">
        <v>43840</v>
      </c>
      <c r="B667" s="41" t="s">
        <v>56</v>
      </c>
      <c r="C667" s="42" t="s">
        <v>348</v>
      </c>
      <c r="D667" s="42">
        <v>30460007</v>
      </c>
      <c r="E667" s="42" t="s">
        <v>21</v>
      </c>
      <c r="F667" s="39">
        <v>2.37</v>
      </c>
      <c r="G667" s="39">
        <v>0</v>
      </c>
      <c r="H667" s="43">
        <v>-2.37</v>
      </c>
    </row>
    <row r="668" spans="1:8" x14ac:dyDescent="0.25">
      <c r="A668" s="40">
        <v>43840</v>
      </c>
      <c r="B668" s="41" t="s">
        <v>40</v>
      </c>
      <c r="C668" s="42" t="s">
        <v>38</v>
      </c>
      <c r="D668" s="42">
        <v>30460007</v>
      </c>
      <c r="E668" s="42" t="s">
        <v>21</v>
      </c>
      <c r="F668" s="39">
        <v>0</v>
      </c>
      <c r="G668" s="39">
        <v>2.37</v>
      </c>
      <c r="H668" s="43">
        <v>0</v>
      </c>
    </row>
    <row r="669" spans="1:8" x14ac:dyDescent="0.25">
      <c r="A669" s="40">
        <v>43843</v>
      </c>
      <c r="B669" s="41" t="s">
        <v>56</v>
      </c>
      <c r="C669" s="42" t="s">
        <v>348</v>
      </c>
      <c r="D669" s="42">
        <v>30460007</v>
      </c>
      <c r="E669" s="42" t="s">
        <v>21</v>
      </c>
      <c r="F669" s="39">
        <v>2.37</v>
      </c>
      <c r="G669" s="39">
        <v>0</v>
      </c>
      <c r="H669" s="43">
        <v>-2.37</v>
      </c>
    </row>
    <row r="670" spans="1:8" x14ac:dyDescent="0.25">
      <c r="A670" s="40">
        <v>43843</v>
      </c>
      <c r="B670" s="41" t="s">
        <v>40</v>
      </c>
      <c r="C670" s="42" t="s">
        <v>38</v>
      </c>
      <c r="D670" s="42">
        <v>30460007</v>
      </c>
      <c r="E670" s="42" t="s">
        <v>21</v>
      </c>
      <c r="F670" s="39">
        <v>0</v>
      </c>
      <c r="G670" s="39">
        <v>2.37</v>
      </c>
      <c r="H670" s="43">
        <v>0</v>
      </c>
    </row>
    <row r="671" spans="1:8" x14ac:dyDescent="0.25">
      <c r="A671" s="40">
        <v>43844</v>
      </c>
      <c r="B671" s="41" t="s">
        <v>56</v>
      </c>
      <c r="C671" s="42" t="s">
        <v>348</v>
      </c>
      <c r="D671" s="42">
        <v>30460007</v>
      </c>
      <c r="E671" s="42" t="s">
        <v>21</v>
      </c>
      <c r="F671" s="39">
        <v>2.37</v>
      </c>
      <c r="G671" s="39">
        <v>0</v>
      </c>
      <c r="H671" s="43">
        <v>-2.37</v>
      </c>
    </row>
    <row r="672" spans="1:8" x14ac:dyDescent="0.25">
      <c r="A672" s="40">
        <v>43844</v>
      </c>
      <c r="B672" s="41" t="s">
        <v>40</v>
      </c>
      <c r="C672" s="42" t="s">
        <v>38</v>
      </c>
      <c r="D672" s="42">
        <v>30460007</v>
      </c>
      <c r="E672" s="42" t="s">
        <v>21</v>
      </c>
      <c r="F672" s="39">
        <v>0</v>
      </c>
      <c r="G672" s="39">
        <v>2.37</v>
      </c>
      <c r="H672" s="43">
        <v>0</v>
      </c>
    </row>
    <row r="673" spans="1:8" x14ac:dyDescent="0.25">
      <c r="A673" s="40">
        <v>43845</v>
      </c>
      <c r="B673" s="41" t="s">
        <v>56</v>
      </c>
      <c r="C673" s="42" t="s">
        <v>348</v>
      </c>
      <c r="D673" s="42">
        <v>30460007</v>
      </c>
      <c r="E673" s="42" t="s">
        <v>21</v>
      </c>
      <c r="F673" s="39">
        <v>2.37</v>
      </c>
      <c r="G673" s="39">
        <v>0</v>
      </c>
      <c r="H673" s="43">
        <v>-2.37</v>
      </c>
    </row>
    <row r="674" spans="1:8" x14ac:dyDescent="0.25">
      <c r="A674" s="40">
        <v>43845</v>
      </c>
      <c r="B674" s="41" t="s">
        <v>40</v>
      </c>
      <c r="C674" s="42" t="s">
        <v>38</v>
      </c>
      <c r="D674" s="42">
        <v>30460007</v>
      </c>
      <c r="E674" s="42" t="s">
        <v>21</v>
      </c>
      <c r="F674" s="39">
        <v>0</v>
      </c>
      <c r="G674" s="39">
        <v>2.37</v>
      </c>
      <c r="H674" s="43">
        <v>0</v>
      </c>
    </row>
    <row r="675" spans="1:8" x14ac:dyDescent="0.25">
      <c r="A675" s="40">
        <v>43846</v>
      </c>
      <c r="B675" s="41" t="s">
        <v>56</v>
      </c>
      <c r="C675" s="42" t="s">
        <v>348</v>
      </c>
      <c r="D675" s="42">
        <v>30460007</v>
      </c>
      <c r="E675" s="42" t="s">
        <v>21</v>
      </c>
      <c r="F675" s="39">
        <v>2.37</v>
      </c>
      <c r="G675" s="39">
        <v>0</v>
      </c>
      <c r="H675" s="43">
        <v>-2.37</v>
      </c>
    </row>
    <row r="676" spans="1:8" x14ac:dyDescent="0.25">
      <c r="A676" s="40">
        <v>43846</v>
      </c>
      <c r="B676" s="41" t="s">
        <v>40</v>
      </c>
      <c r="C676" s="42" t="s">
        <v>38</v>
      </c>
      <c r="D676" s="42">
        <v>30460007</v>
      </c>
      <c r="E676" s="42" t="s">
        <v>21</v>
      </c>
      <c r="F676" s="39">
        <v>0</v>
      </c>
      <c r="G676" s="39">
        <v>2.37</v>
      </c>
      <c r="H676" s="43">
        <v>0</v>
      </c>
    </row>
    <row r="677" spans="1:8" x14ac:dyDescent="0.25">
      <c r="A677" s="40">
        <v>43847</v>
      </c>
      <c r="B677" s="41" t="s">
        <v>56</v>
      </c>
      <c r="C677" s="42" t="s">
        <v>348</v>
      </c>
      <c r="D677" s="42">
        <v>30460007</v>
      </c>
      <c r="E677" s="42" t="s">
        <v>21</v>
      </c>
      <c r="F677" s="39">
        <v>2.37</v>
      </c>
      <c r="G677" s="39">
        <v>0</v>
      </c>
      <c r="H677" s="43">
        <v>-2.37</v>
      </c>
    </row>
    <row r="678" spans="1:8" x14ac:dyDescent="0.25">
      <c r="A678" s="40">
        <v>43847</v>
      </c>
      <c r="B678" s="41" t="s">
        <v>40</v>
      </c>
      <c r="C678" s="42" t="s">
        <v>38</v>
      </c>
      <c r="D678" s="42">
        <v>30460007</v>
      </c>
      <c r="E678" s="42" t="s">
        <v>21</v>
      </c>
      <c r="F678" s="39">
        <v>0</v>
      </c>
      <c r="G678" s="39">
        <v>2.37</v>
      </c>
      <c r="H678" s="43">
        <v>0</v>
      </c>
    </row>
    <row r="679" spans="1:8" x14ac:dyDescent="0.25">
      <c r="A679" s="40">
        <v>43850</v>
      </c>
      <c r="B679" s="41" t="s">
        <v>56</v>
      </c>
      <c r="C679" s="42" t="s">
        <v>348</v>
      </c>
      <c r="D679" s="42">
        <v>30460007</v>
      </c>
      <c r="E679" s="42" t="s">
        <v>21</v>
      </c>
      <c r="F679" s="39">
        <v>2.37</v>
      </c>
      <c r="G679" s="39">
        <v>0</v>
      </c>
      <c r="H679" s="43">
        <v>-2.37</v>
      </c>
    </row>
    <row r="680" spans="1:8" x14ac:dyDescent="0.25">
      <c r="A680" s="40">
        <v>43850</v>
      </c>
      <c r="B680" s="41" t="s">
        <v>40</v>
      </c>
      <c r="C680" s="42" t="s">
        <v>38</v>
      </c>
      <c r="D680" s="42">
        <v>30460007</v>
      </c>
      <c r="E680" s="42" t="s">
        <v>21</v>
      </c>
      <c r="F680" s="39">
        <v>0</v>
      </c>
      <c r="G680" s="39">
        <v>2.37</v>
      </c>
      <c r="H680" s="43">
        <v>0</v>
      </c>
    </row>
    <row r="681" spans="1:8" x14ac:dyDescent="0.25">
      <c r="A681" s="40">
        <v>43851</v>
      </c>
      <c r="B681" s="41" t="s">
        <v>56</v>
      </c>
      <c r="C681" s="42" t="s">
        <v>348</v>
      </c>
      <c r="D681" s="42">
        <v>30460007</v>
      </c>
      <c r="E681" s="42" t="s">
        <v>21</v>
      </c>
      <c r="F681" s="39">
        <v>2.37</v>
      </c>
      <c r="G681" s="39">
        <v>0</v>
      </c>
      <c r="H681" s="43">
        <v>-2.37</v>
      </c>
    </row>
    <row r="682" spans="1:8" x14ac:dyDescent="0.25">
      <c r="A682" s="40">
        <v>43851</v>
      </c>
      <c r="B682" s="41" t="s">
        <v>40</v>
      </c>
      <c r="C682" s="42" t="s">
        <v>38</v>
      </c>
      <c r="D682" s="42">
        <v>30460007</v>
      </c>
      <c r="E682" s="42" t="s">
        <v>21</v>
      </c>
      <c r="F682" s="39">
        <v>0</v>
      </c>
      <c r="G682" s="39">
        <v>2.37</v>
      </c>
      <c r="H682" s="43">
        <v>0</v>
      </c>
    </row>
    <row r="683" spans="1:8" x14ac:dyDescent="0.25">
      <c r="A683" s="40">
        <v>43865</v>
      </c>
      <c r="B683" s="41" t="s">
        <v>56</v>
      </c>
      <c r="C683" s="42" t="s">
        <v>348</v>
      </c>
      <c r="D683" s="42">
        <v>30460007</v>
      </c>
      <c r="E683" s="42" t="s">
        <v>21</v>
      </c>
      <c r="F683" s="39">
        <v>28.7</v>
      </c>
      <c r="G683" s="39">
        <v>0</v>
      </c>
      <c r="H683" s="43">
        <v>-28.7</v>
      </c>
    </row>
    <row r="684" spans="1:8" x14ac:dyDescent="0.25">
      <c r="A684" s="40">
        <v>43865</v>
      </c>
      <c r="B684" s="41" t="s">
        <v>40</v>
      </c>
      <c r="C684" s="42" t="s">
        <v>38</v>
      </c>
      <c r="D684" s="42">
        <v>30460007</v>
      </c>
      <c r="E684" s="42" t="s">
        <v>21</v>
      </c>
      <c r="F684" s="39">
        <v>0</v>
      </c>
      <c r="G684" s="39">
        <v>28.7</v>
      </c>
      <c r="H684" s="43">
        <v>0</v>
      </c>
    </row>
  </sheetData>
  <autoFilter ref="A2:H188"/>
  <pageMargins left="0.51181102362204722" right="0.51181102362204722" top="0.78740157480314965" bottom="0.78740157480314965" header="0.31496062992125984" footer="0.31496062992125984"/>
  <pageSetup paperSize="9" scale="73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263"/>
  <sheetViews>
    <sheetView workbookViewId="0">
      <pane ySplit="2" topLeftCell="A27" activePane="bottomLeft" state="frozen"/>
      <selection pane="bottomLeft" activeCell="G261" activeCellId="8" sqref="G148 G174 G196 G234 G237 G241 G248 G255 G261"/>
    </sheetView>
  </sheetViews>
  <sheetFormatPr defaultRowHeight="15" x14ac:dyDescent="0.25"/>
  <cols>
    <col min="1" max="1" width="13.5703125" customWidth="1"/>
    <col min="2" max="2" width="52" customWidth="1"/>
    <col min="3" max="3" width="13.5703125" customWidth="1"/>
    <col min="4" max="4" width="11" customWidth="1"/>
    <col min="5" max="5" width="13.28515625" bestFit="1" customWidth="1"/>
    <col min="6" max="6" width="14" customWidth="1"/>
    <col min="7" max="7" width="19.28515625" bestFit="1" customWidth="1"/>
    <col min="8" max="8" width="12" customWidth="1"/>
  </cols>
  <sheetData>
    <row r="2" spans="1:8" x14ac:dyDescent="0.25">
      <c r="A2" s="31" t="s">
        <v>15</v>
      </c>
      <c r="B2" s="32" t="s">
        <v>16</v>
      </c>
      <c r="C2" s="33" t="s">
        <v>17</v>
      </c>
      <c r="D2" s="33" t="s">
        <v>18</v>
      </c>
      <c r="E2" s="34"/>
      <c r="F2" s="34" t="s">
        <v>19</v>
      </c>
      <c r="G2" s="34" t="s">
        <v>20</v>
      </c>
      <c r="H2" s="34" t="s">
        <v>5</v>
      </c>
    </row>
    <row r="3" spans="1:8" s="44" customFormat="1" hidden="1" x14ac:dyDescent="0.25">
      <c r="A3" s="46" t="s">
        <v>365</v>
      </c>
      <c r="B3" s="47"/>
      <c r="C3" s="48"/>
      <c r="D3" s="48"/>
      <c r="E3" s="48"/>
      <c r="F3" s="39"/>
      <c r="G3" s="39"/>
      <c r="H3" s="48"/>
    </row>
    <row r="4" spans="1:8" s="44" customFormat="1" hidden="1" x14ac:dyDescent="0.25">
      <c r="A4" s="88">
        <v>43340</v>
      </c>
      <c r="B4" s="89" t="s">
        <v>34</v>
      </c>
      <c r="C4" s="90" t="s">
        <v>55</v>
      </c>
      <c r="D4" s="90">
        <v>30460007</v>
      </c>
      <c r="E4" s="90" t="s">
        <v>21</v>
      </c>
      <c r="F4" s="91">
        <v>9513.7000000000007</v>
      </c>
      <c r="G4" s="91">
        <v>0</v>
      </c>
      <c r="H4" s="92">
        <v>-9513.7000000000007</v>
      </c>
    </row>
    <row r="5" spans="1:8" s="44" customFormat="1" hidden="1" x14ac:dyDescent="0.25">
      <c r="A5" s="88">
        <v>43341</v>
      </c>
      <c r="B5" s="89" t="s">
        <v>37</v>
      </c>
      <c r="C5" s="90" t="s">
        <v>55</v>
      </c>
      <c r="D5" s="90">
        <v>30460007</v>
      </c>
      <c r="E5" s="90" t="s">
        <v>21</v>
      </c>
      <c r="F5" s="91">
        <v>0</v>
      </c>
      <c r="G5" s="91">
        <v>2.2999999999999998</v>
      </c>
      <c r="H5" s="92">
        <v>-9511.4</v>
      </c>
    </row>
    <row r="6" spans="1:8" s="44" customFormat="1" hidden="1" x14ac:dyDescent="0.25">
      <c r="A6" s="88">
        <v>43342</v>
      </c>
      <c r="B6" s="89" t="s">
        <v>37</v>
      </c>
      <c r="C6" s="90" t="s">
        <v>55</v>
      </c>
      <c r="D6" s="90">
        <v>30460007</v>
      </c>
      <c r="E6" s="90" t="s">
        <v>21</v>
      </c>
      <c r="F6" s="91">
        <v>0</v>
      </c>
      <c r="G6" s="91">
        <v>2.2999999999999998</v>
      </c>
      <c r="H6" s="92">
        <v>-9509.1</v>
      </c>
    </row>
    <row r="7" spans="1:8" s="44" customFormat="1" hidden="1" x14ac:dyDescent="0.25">
      <c r="A7" s="88">
        <v>43343</v>
      </c>
      <c r="B7" s="89" t="s">
        <v>37</v>
      </c>
      <c r="C7" s="90" t="s">
        <v>55</v>
      </c>
      <c r="D7" s="90">
        <v>30460007</v>
      </c>
      <c r="E7" s="90" t="s">
        <v>21</v>
      </c>
      <c r="F7" s="91">
        <v>0</v>
      </c>
      <c r="G7" s="91">
        <v>2.2999999999999998</v>
      </c>
      <c r="H7" s="92">
        <v>-9506.7999999999993</v>
      </c>
    </row>
    <row r="8" spans="1:8" s="44" customFormat="1" hidden="1" x14ac:dyDescent="0.25">
      <c r="A8" s="88">
        <v>43343</v>
      </c>
      <c r="B8" s="89" t="s">
        <v>42</v>
      </c>
      <c r="C8" s="90" t="s">
        <v>45</v>
      </c>
      <c r="D8" s="90">
        <v>30460007</v>
      </c>
      <c r="E8" s="90" t="s">
        <v>21</v>
      </c>
      <c r="F8" s="91">
        <v>2.78</v>
      </c>
      <c r="G8" s="91">
        <v>0</v>
      </c>
      <c r="H8" s="92">
        <v>-9509.58</v>
      </c>
    </row>
    <row r="9" spans="1:8" s="44" customFormat="1" hidden="1" x14ac:dyDescent="0.25">
      <c r="A9" s="60">
        <v>43346</v>
      </c>
      <c r="B9" s="61" t="s">
        <v>37</v>
      </c>
      <c r="C9" s="62" t="s">
        <v>55</v>
      </c>
      <c r="D9" s="62">
        <v>30460007</v>
      </c>
      <c r="E9" s="62" t="s">
        <v>21</v>
      </c>
      <c r="F9" s="63">
        <v>0</v>
      </c>
      <c r="G9" s="63">
        <v>2.2999999999999998</v>
      </c>
      <c r="H9" s="64">
        <v>-9507.2800000000007</v>
      </c>
    </row>
    <row r="10" spans="1:8" s="44" customFormat="1" hidden="1" x14ac:dyDescent="0.25">
      <c r="A10" s="60">
        <v>43347</v>
      </c>
      <c r="B10" s="61" t="s">
        <v>37</v>
      </c>
      <c r="C10" s="62" t="s">
        <v>55</v>
      </c>
      <c r="D10" s="62">
        <v>30460007</v>
      </c>
      <c r="E10" s="62" t="s">
        <v>21</v>
      </c>
      <c r="F10" s="63">
        <v>0</v>
      </c>
      <c r="G10" s="63">
        <v>28.27</v>
      </c>
      <c r="H10" s="64">
        <v>-9479.01</v>
      </c>
    </row>
    <row r="11" spans="1:8" s="44" customFormat="1" hidden="1" x14ac:dyDescent="0.25">
      <c r="A11" s="60">
        <v>43348</v>
      </c>
      <c r="B11" s="61" t="s">
        <v>37</v>
      </c>
      <c r="C11" s="62" t="s">
        <v>55</v>
      </c>
      <c r="D11" s="62">
        <v>30460007</v>
      </c>
      <c r="E11" s="62" t="s">
        <v>21</v>
      </c>
      <c r="F11" s="63">
        <v>0</v>
      </c>
      <c r="G11" s="63">
        <v>2.2999999999999998</v>
      </c>
      <c r="H11" s="64">
        <v>-9476.7099999999991</v>
      </c>
    </row>
    <row r="12" spans="1:8" s="44" customFormat="1" hidden="1" x14ac:dyDescent="0.25">
      <c r="A12" s="60">
        <v>43349</v>
      </c>
      <c r="B12" s="61" t="s">
        <v>37</v>
      </c>
      <c r="C12" s="62" t="s">
        <v>55</v>
      </c>
      <c r="D12" s="62">
        <v>30460007</v>
      </c>
      <c r="E12" s="62" t="s">
        <v>21</v>
      </c>
      <c r="F12" s="63">
        <v>0</v>
      </c>
      <c r="G12" s="63">
        <v>2.2999999999999998</v>
      </c>
      <c r="H12" s="64">
        <v>-9474.41</v>
      </c>
    </row>
    <row r="13" spans="1:8" s="44" customFormat="1" hidden="1" x14ac:dyDescent="0.25">
      <c r="A13" s="60">
        <v>43353</v>
      </c>
      <c r="B13" s="61" t="s">
        <v>37</v>
      </c>
      <c r="C13" s="62" t="s">
        <v>55</v>
      </c>
      <c r="D13" s="62">
        <v>30460007</v>
      </c>
      <c r="E13" s="62" t="s">
        <v>21</v>
      </c>
      <c r="F13" s="63">
        <v>0</v>
      </c>
      <c r="G13" s="63">
        <v>2.2999999999999998</v>
      </c>
      <c r="H13" s="64">
        <v>-9472.11</v>
      </c>
    </row>
    <row r="14" spans="1:8" s="44" customFormat="1" hidden="1" x14ac:dyDescent="0.25">
      <c r="A14" s="60">
        <v>43354</v>
      </c>
      <c r="B14" s="61" t="s">
        <v>37</v>
      </c>
      <c r="C14" s="62" t="s">
        <v>55</v>
      </c>
      <c r="D14" s="62">
        <v>30460007</v>
      </c>
      <c r="E14" s="62" t="s">
        <v>21</v>
      </c>
      <c r="F14" s="63">
        <v>0</v>
      </c>
      <c r="G14" s="63">
        <v>1280.75</v>
      </c>
      <c r="H14" s="64">
        <v>-8191.36</v>
      </c>
    </row>
    <row r="15" spans="1:8" s="44" customFormat="1" hidden="1" x14ac:dyDescent="0.25">
      <c r="A15" s="60">
        <v>43355</v>
      </c>
      <c r="B15" s="61" t="s">
        <v>34</v>
      </c>
      <c r="C15" s="62" t="s">
        <v>55</v>
      </c>
      <c r="D15" s="62">
        <v>30460007</v>
      </c>
      <c r="E15" s="62" t="s">
        <v>21</v>
      </c>
      <c r="F15" s="63">
        <v>281.45999999999998</v>
      </c>
      <c r="G15" s="63">
        <v>0</v>
      </c>
      <c r="H15" s="64">
        <v>-8472.82</v>
      </c>
    </row>
    <row r="16" spans="1:8" s="44" customFormat="1" hidden="1" x14ac:dyDescent="0.25">
      <c r="A16" s="60">
        <v>43356</v>
      </c>
      <c r="B16" s="61" t="s">
        <v>37</v>
      </c>
      <c r="C16" s="62" t="s">
        <v>55</v>
      </c>
      <c r="D16" s="62">
        <v>30460007</v>
      </c>
      <c r="E16" s="62" t="s">
        <v>21</v>
      </c>
      <c r="F16" s="63">
        <v>0</v>
      </c>
      <c r="G16" s="63">
        <v>2.2999999999999998</v>
      </c>
      <c r="H16" s="64">
        <v>-8470.52</v>
      </c>
    </row>
    <row r="17" spans="1:10" s="44" customFormat="1" hidden="1" x14ac:dyDescent="0.25">
      <c r="A17" s="60">
        <v>43357</v>
      </c>
      <c r="B17" s="61" t="s">
        <v>37</v>
      </c>
      <c r="C17" s="62" t="s">
        <v>55</v>
      </c>
      <c r="D17" s="62">
        <v>30460007</v>
      </c>
      <c r="E17" s="62" t="s">
        <v>21</v>
      </c>
      <c r="F17" s="63">
        <v>0</v>
      </c>
      <c r="G17" s="63">
        <v>2.2999999999999998</v>
      </c>
      <c r="H17" s="64">
        <v>-8468.2199999999993</v>
      </c>
    </row>
    <row r="18" spans="1:10" s="44" customFormat="1" hidden="1" x14ac:dyDescent="0.25">
      <c r="A18" s="60">
        <v>43360</v>
      </c>
      <c r="B18" s="61" t="s">
        <v>37</v>
      </c>
      <c r="C18" s="62" t="s">
        <v>55</v>
      </c>
      <c r="D18" s="62">
        <v>30460007</v>
      </c>
      <c r="E18" s="62" t="s">
        <v>21</v>
      </c>
      <c r="F18" s="63">
        <v>0</v>
      </c>
      <c r="G18" s="63">
        <v>2.2999999999999998</v>
      </c>
      <c r="H18" s="64">
        <v>-8465.92</v>
      </c>
    </row>
    <row r="19" spans="1:10" s="44" customFormat="1" hidden="1" x14ac:dyDescent="0.25">
      <c r="A19" s="60">
        <v>43361</v>
      </c>
      <c r="B19" s="61" t="s">
        <v>37</v>
      </c>
      <c r="C19" s="62" t="s">
        <v>55</v>
      </c>
      <c r="D19" s="62">
        <v>30460007</v>
      </c>
      <c r="E19" s="62" t="s">
        <v>21</v>
      </c>
      <c r="F19" s="63">
        <v>0</v>
      </c>
      <c r="G19" s="63">
        <v>8358.06</v>
      </c>
      <c r="H19" s="64">
        <v>-107.86</v>
      </c>
    </row>
    <row r="20" spans="1:10" s="44" customFormat="1" hidden="1" x14ac:dyDescent="0.25">
      <c r="A20" s="60">
        <v>43362</v>
      </c>
      <c r="B20" s="61" t="s">
        <v>37</v>
      </c>
      <c r="C20" s="62" t="s">
        <v>55</v>
      </c>
      <c r="D20" s="62">
        <v>30460007</v>
      </c>
      <c r="E20" s="62" t="s">
        <v>21</v>
      </c>
      <c r="F20" s="63">
        <v>0</v>
      </c>
      <c r="G20" s="63">
        <v>2.2999999999999998</v>
      </c>
      <c r="H20" s="64">
        <v>-105.56</v>
      </c>
    </row>
    <row r="21" spans="1:10" s="44" customFormat="1" hidden="1" x14ac:dyDescent="0.25">
      <c r="A21" s="60">
        <v>43363</v>
      </c>
      <c r="B21" s="61" t="s">
        <v>37</v>
      </c>
      <c r="C21" s="62" t="s">
        <v>55</v>
      </c>
      <c r="D21" s="62">
        <v>30460007</v>
      </c>
      <c r="E21" s="62" t="s">
        <v>21</v>
      </c>
      <c r="F21" s="63">
        <v>0</v>
      </c>
      <c r="G21" s="63">
        <v>2.2999999999999998</v>
      </c>
      <c r="H21" s="64">
        <v>-103.26</v>
      </c>
    </row>
    <row r="22" spans="1:10" s="44" customFormat="1" hidden="1" x14ac:dyDescent="0.25">
      <c r="A22" s="60">
        <v>43364</v>
      </c>
      <c r="B22" s="61" t="s">
        <v>37</v>
      </c>
      <c r="C22" s="62" t="s">
        <v>55</v>
      </c>
      <c r="D22" s="62">
        <v>30460007</v>
      </c>
      <c r="E22" s="62" t="s">
        <v>21</v>
      </c>
      <c r="F22" s="63">
        <v>0</v>
      </c>
      <c r="G22" s="63">
        <v>2.2999999999999998</v>
      </c>
      <c r="H22" s="64">
        <v>-100.96</v>
      </c>
    </row>
    <row r="23" spans="1:10" s="44" customFormat="1" hidden="1" x14ac:dyDescent="0.25">
      <c r="A23" s="60">
        <v>43367</v>
      </c>
      <c r="B23" s="61" t="s">
        <v>37</v>
      </c>
      <c r="C23" s="62" t="s">
        <v>55</v>
      </c>
      <c r="D23" s="62">
        <v>30460007</v>
      </c>
      <c r="E23" s="62" t="s">
        <v>21</v>
      </c>
      <c r="F23" s="63">
        <v>0</v>
      </c>
      <c r="G23" s="63">
        <v>2.2999999999999998</v>
      </c>
      <c r="H23" s="64">
        <v>-98.66</v>
      </c>
    </row>
    <row r="24" spans="1:10" s="44" customFormat="1" hidden="1" x14ac:dyDescent="0.25">
      <c r="A24" s="60">
        <v>43368</v>
      </c>
      <c r="B24" s="61" t="s">
        <v>37</v>
      </c>
      <c r="C24" s="62" t="s">
        <v>55</v>
      </c>
      <c r="D24" s="62">
        <v>30460007</v>
      </c>
      <c r="E24" s="62" t="s">
        <v>21</v>
      </c>
      <c r="F24" s="63">
        <v>0</v>
      </c>
      <c r="G24" s="63">
        <v>2.2999999999999998</v>
      </c>
      <c r="H24" s="64">
        <v>-96.36</v>
      </c>
    </row>
    <row r="25" spans="1:10" s="44" customFormat="1" hidden="1" x14ac:dyDescent="0.25">
      <c r="A25" s="60">
        <v>43369</v>
      </c>
      <c r="B25" s="61" t="s">
        <v>37</v>
      </c>
      <c r="C25" s="62" t="s">
        <v>55</v>
      </c>
      <c r="D25" s="62">
        <v>30460007</v>
      </c>
      <c r="E25" s="62" t="s">
        <v>21</v>
      </c>
      <c r="F25" s="63">
        <v>0</v>
      </c>
      <c r="G25" s="63">
        <v>2.2999999999999998</v>
      </c>
      <c r="H25" s="64">
        <v>-94.06</v>
      </c>
    </row>
    <row r="26" spans="1:10" s="44" customFormat="1" hidden="1" x14ac:dyDescent="0.25">
      <c r="A26" s="60">
        <v>43370</v>
      </c>
      <c r="B26" s="61" t="s">
        <v>34</v>
      </c>
      <c r="C26" s="62" t="s">
        <v>55</v>
      </c>
      <c r="D26" s="62">
        <v>30460007</v>
      </c>
      <c r="E26" s="62" t="s">
        <v>21</v>
      </c>
      <c r="F26" s="63">
        <v>9828.7000000000007</v>
      </c>
      <c r="G26" s="63">
        <v>0</v>
      </c>
      <c r="H26" s="64">
        <v>-9922.76</v>
      </c>
    </row>
    <row r="27" spans="1:10" s="44" customFormat="1" x14ac:dyDescent="0.25">
      <c r="A27" s="60">
        <v>43371</v>
      </c>
      <c r="B27" s="61" t="s">
        <v>366</v>
      </c>
      <c r="C27" s="62" t="s">
        <v>367</v>
      </c>
      <c r="D27" s="62">
        <v>30460007</v>
      </c>
      <c r="E27" s="62" t="s">
        <v>21</v>
      </c>
      <c r="F27" s="63">
        <v>0</v>
      </c>
      <c r="G27" s="63">
        <v>1.89</v>
      </c>
      <c r="H27" s="64">
        <v>-9920.8700000000008</v>
      </c>
      <c r="I27" s="44">
        <v>10.71</v>
      </c>
    </row>
    <row r="28" spans="1:10" s="44" customFormat="1" hidden="1" x14ac:dyDescent="0.25">
      <c r="A28" s="60">
        <v>43371</v>
      </c>
      <c r="B28" s="61" t="s">
        <v>43</v>
      </c>
      <c r="C28" s="62" t="s">
        <v>41</v>
      </c>
      <c r="D28" s="62">
        <v>30460007</v>
      </c>
      <c r="E28" s="62" t="s">
        <v>21</v>
      </c>
      <c r="F28" s="63">
        <v>0</v>
      </c>
      <c r="G28" s="63">
        <v>4.0199999999999996</v>
      </c>
      <c r="H28" s="64">
        <v>-9916.85</v>
      </c>
      <c r="I28" s="44">
        <f>1.89+4.02</f>
        <v>5.9099999999999993</v>
      </c>
      <c r="J28" s="44">
        <f>I27-I28</f>
        <v>4.8000000000000016</v>
      </c>
    </row>
    <row r="29" spans="1:10" s="44" customFormat="1" hidden="1" x14ac:dyDescent="0.25">
      <c r="A29" s="60">
        <v>43371</v>
      </c>
      <c r="B29" s="61" t="s">
        <v>37</v>
      </c>
      <c r="C29" s="62" t="s">
        <v>55</v>
      </c>
      <c r="D29" s="62">
        <v>30460007</v>
      </c>
      <c r="E29" s="62" t="s">
        <v>21</v>
      </c>
      <c r="F29" s="63">
        <v>0</v>
      </c>
      <c r="G29" s="63">
        <v>2.2999999999999998</v>
      </c>
      <c r="H29" s="64">
        <v>-9914.5499999999993</v>
      </c>
    </row>
    <row r="30" spans="1:10" s="44" customFormat="1" hidden="1" x14ac:dyDescent="0.25">
      <c r="A30" s="60">
        <v>43371</v>
      </c>
      <c r="B30" s="61" t="s">
        <v>42</v>
      </c>
      <c r="C30" s="62" t="s">
        <v>45</v>
      </c>
      <c r="D30" s="62">
        <v>30460007</v>
      </c>
      <c r="E30" s="62" t="s">
        <v>21</v>
      </c>
      <c r="F30" s="63">
        <v>10.71</v>
      </c>
      <c r="G30" s="63">
        <v>0</v>
      </c>
      <c r="H30" s="64">
        <v>-9925.26</v>
      </c>
    </row>
    <row r="31" spans="1:10" s="44" customFormat="1" hidden="1" x14ac:dyDescent="0.25">
      <c r="A31" s="104">
        <v>43374</v>
      </c>
      <c r="B31" s="105" t="s">
        <v>39</v>
      </c>
      <c r="C31" s="106" t="s">
        <v>55</v>
      </c>
      <c r="D31" s="106">
        <v>30460007</v>
      </c>
      <c r="E31" s="106" t="s">
        <v>21</v>
      </c>
      <c r="F31" s="107">
        <v>0</v>
      </c>
      <c r="G31" s="107">
        <v>2.2999999999999998</v>
      </c>
      <c r="H31" s="108">
        <v>-9922.9599999999991</v>
      </c>
    </row>
    <row r="32" spans="1:10" s="44" customFormat="1" hidden="1" x14ac:dyDescent="0.25">
      <c r="A32" s="104">
        <v>43375</v>
      </c>
      <c r="B32" s="105" t="s">
        <v>39</v>
      </c>
      <c r="C32" s="106" t="s">
        <v>55</v>
      </c>
      <c r="D32" s="106">
        <v>30460007</v>
      </c>
      <c r="E32" s="106" t="s">
        <v>21</v>
      </c>
      <c r="F32" s="107">
        <v>0</v>
      </c>
      <c r="G32" s="107">
        <v>28.27</v>
      </c>
      <c r="H32" s="108">
        <v>-9894.69</v>
      </c>
    </row>
    <row r="33" spans="1:8" s="44" customFormat="1" hidden="1" x14ac:dyDescent="0.25">
      <c r="A33" s="104">
        <v>43376</v>
      </c>
      <c r="B33" s="105" t="s">
        <v>39</v>
      </c>
      <c r="C33" s="106" t="s">
        <v>55</v>
      </c>
      <c r="D33" s="106">
        <v>30460007</v>
      </c>
      <c r="E33" s="106" t="s">
        <v>21</v>
      </c>
      <c r="F33" s="107">
        <v>0</v>
      </c>
      <c r="G33" s="107">
        <v>2.2999999999999998</v>
      </c>
      <c r="H33" s="108">
        <v>-9892.39</v>
      </c>
    </row>
    <row r="34" spans="1:8" s="44" customFormat="1" hidden="1" x14ac:dyDescent="0.25">
      <c r="A34" s="104">
        <v>43377</v>
      </c>
      <c r="B34" s="105" t="s">
        <v>39</v>
      </c>
      <c r="C34" s="106" t="s">
        <v>55</v>
      </c>
      <c r="D34" s="106">
        <v>30460007</v>
      </c>
      <c r="E34" s="106" t="s">
        <v>21</v>
      </c>
      <c r="F34" s="107">
        <v>0</v>
      </c>
      <c r="G34" s="107">
        <v>1280.75</v>
      </c>
      <c r="H34" s="108">
        <v>-8611.64</v>
      </c>
    </row>
    <row r="35" spans="1:8" s="44" customFormat="1" hidden="1" x14ac:dyDescent="0.25">
      <c r="A35" s="104">
        <v>43378</v>
      </c>
      <c r="B35" s="105" t="s">
        <v>39</v>
      </c>
      <c r="C35" s="106" t="s">
        <v>55</v>
      </c>
      <c r="D35" s="106">
        <v>30460007</v>
      </c>
      <c r="E35" s="106" t="s">
        <v>21</v>
      </c>
      <c r="F35" s="107">
        <v>0</v>
      </c>
      <c r="G35" s="107">
        <v>2.2999999999999998</v>
      </c>
      <c r="H35" s="108">
        <v>-8609.34</v>
      </c>
    </row>
    <row r="36" spans="1:8" s="44" customFormat="1" hidden="1" x14ac:dyDescent="0.25">
      <c r="A36" s="104">
        <v>43381</v>
      </c>
      <c r="B36" s="105" t="s">
        <v>39</v>
      </c>
      <c r="C36" s="106" t="s">
        <v>55</v>
      </c>
      <c r="D36" s="106">
        <v>30460007</v>
      </c>
      <c r="E36" s="106" t="s">
        <v>21</v>
      </c>
      <c r="F36" s="107">
        <v>0</v>
      </c>
      <c r="G36" s="107">
        <v>2.2999999999999998</v>
      </c>
      <c r="H36" s="108">
        <v>-8607.0400000000009</v>
      </c>
    </row>
    <row r="37" spans="1:8" s="44" customFormat="1" hidden="1" x14ac:dyDescent="0.25">
      <c r="A37" s="104">
        <v>43382</v>
      </c>
      <c r="B37" s="105" t="s">
        <v>39</v>
      </c>
      <c r="C37" s="106" t="s">
        <v>55</v>
      </c>
      <c r="D37" s="106">
        <v>30460007</v>
      </c>
      <c r="E37" s="106" t="s">
        <v>21</v>
      </c>
      <c r="F37" s="107">
        <v>0</v>
      </c>
      <c r="G37" s="107">
        <v>2.2999999999999998</v>
      </c>
      <c r="H37" s="108">
        <v>-8604.74</v>
      </c>
    </row>
    <row r="38" spans="1:8" s="44" customFormat="1" hidden="1" x14ac:dyDescent="0.25">
      <c r="A38" s="104">
        <v>43383</v>
      </c>
      <c r="B38" s="105" t="s">
        <v>39</v>
      </c>
      <c r="C38" s="106" t="s">
        <v>55</v>
      </c>
      <c r="D38" s="106">
        <v>30460007</v>
      </c>
      <c r="E38" s="106" t="s">
        <v>21</v>
      </c>
      <c r="F38" s="107">
        <v>0</v>
      </c>
      <c r="G38" s="107">
        <v>2.2999999999999998</v>
      </c>
      <c r="H38" s="108">
        <v>-8602.44</v>
      </c>
    </row>
    <row r="39" spans="1:8" s="44" customFormat="1" hidden="1" x14ac:dyDescent="0.25">
      <c r="A39" s="104">
        <v>43384</v>
      </c>
      <c r="B39" s="105" t="s">
        <v>39</v>
      </c>
      <c r="C39" s="106" t="s">
        <v>55</v>
      </c>
      <c r="D39" s="106">
        <v>30460007</v>
      </c>
      <c r="E39" s="106" t="s">
        <v>21</v>
      </c>
      <c r="F39" s="107">
        <v>0</v>
      </c>
      <c r="G39" s="107">
        <v>2.2999999999999998</v>
      </c>
      <c r="H39" s="108">
        <v>-8600.14</v>
      </c>
    </row>
    <row r="40" spans="1:8" s="44" customFormat="1" hidden="1" x14ac:dyDescent="0.25">
      <c r="A40" s="104">
        <v>43388</v>
      </c>
      <c r="B40" s="105" t="s">
        <v>39</v>
      </c>
      <c r="C40" s="106" t="s">
        <v>55</v>
      </c>
      <c r="D40" s="106">
        <v>30460007</v>
      </c>
      <c r="E40" s="106" t="s">
        <v>21</v>
      </c>
      <c r="F40" s="107">
        <v>0</v>
      </c>
      <c r="G40" s="107">
        <v>2.2999999999999998</v>
      </c>
      <c r="H40" s="108">
        <v>-8597.84</v>
      </c>
    </row>
    <row r="41" spans="1:8" s="44" customFormat="1" hidden="1" x14ac:dyDescent="0.25">
      <c r="A41" s="104">
        <v>43389</v>
      </c>
      <c r="B41" s="105" t="s">
        <v>39</v>
      </c>
      <c r="C41" s="106" t="s">
        <v>55</v>
      </c>
      <c r="D41" s="106">
        <v>30460007</v>
      </c>
      <c r="E41" s="106" t="s">
        <v>21</v>
      </c>
      <c r="F41" s="107">
        <v>0</v>
      </c>
      <c r="G41" s="107">
        <v>2.2999999999999998</v>
      </c>
      <c r="H41" s="108">
        <v>-8595.5400000000009</v>
      </c>
    </row>
    <row r="42" spans="1:8" s="44" customFormat="1" hidden="1" x14ac:dyDescent="0.25">
      <c r="A42" s="104">
        <v>43390</v>
      </c>
      <c r="B42" s="105" t="s">
        <v>39</v>
      </c>
      <c r="C42" s="106" t="s">
        <v>55</v>
      </c>
      <c r="D42" s="106">
        <v>30460007</v>
      </c>
      <c r="E42" s="106" t="s">
        <v>21</v>
      </c>
      <c r="F42" s="107">
        <v>0</v>
      </c>
      <c r="G42" s="107">
        <v>2.2999999999999998</v>
      </c>
      <c r="H42" s="108">
        <v>-8593.24</v>
      </c>
    </row>
    <row r="43" spans="1:8" s="44" customFormat="1" hidden="1" x14ac:dyDescent="0.25">
      <c r="A43" s="104">
        <v>43391</v>
      </c>
      <c r="B43" s="105" t="s">
        <v>39</v>
      </c>
      <c r="C43" s="106" t="s">
        <v>55</v>
      </c>
      <c r="D43" s="106">
        <v>30460007</v>
      </c>
      <c r="E43" s="106" t="s">
        <v>21</v>
      </c>
      <c r="F43" s="107">
        <v>0</v>
      </c>
      <c r="G43" s="107">
        <v>8358.06</v>
      </c>
      <c r="H43" s="108">
        <v>-235.18</v>
      </c>
    </row>
    <row r="44" spans="1:8" s="44" customFormat="1" hidden="1" x14ac:dyDescent="0.25">
      <c r="A44" s="104">
        <v>43392</v>
      </c>
      <c r="B44" s="105" t="s">
        <v>39</v>
      </c>
      <c r="C44" s="106" t="s">
        <v>55</v>
      </c>
      <c r="D44" s="106">
        <v>30460007</v>
      </c>
      <c r="E44" s="106" t="s">
        <v>21</v>
      </c>
      <c r="F44" s="107">
        <v>0</v>
      </c>
      <c r="G44" s="107">
        <v>2.2999999999999998</v>
      </c>
      <c r="H44" s="108">
        <v>-232.88</v>
      </c>
    </row>
    <row r="45" spans="1:8" s="44" customFormat="1" hidden="1" x14ac:dyDescent="0.25">
      <c r="A45" s="104">
        <v>43395</v>
      </c>
      <c r="B45" s="105" t="s">
        <v>39</v>
      </c>
      <c r="C45" s="106" t="s">
        <v>55</v>
      </c>
      <c r="D45" s="106">
        <v>30460007</v>
      </c>
      <c r="E45" s="106" t="s">
        <v>21</v>
      </c>
      <c r="F45" s="107">
        <v>0</v>
      </c>
      <c r="G45" s="107">
        <v>2.2999999999999998</v>
      </c>
      <c r="H45" s="108">
        <v>-230.58</v>
      </c>
    </row>
    <row r="46" spans="1:8" s="44" customFormat="1" hidden="1" x14ac:dyDescent="0.25">
      <c r="A46" s="104">
        <v>43396</v>
      </c>
      <c r="B46" s="105" t="s">
        <v>39</v>
      </c>
      <c r="C46" s="106" t="s">
        <v>55</v>
      </c>
      <c r="D46" s="106">
        <v>30460007</v>
      </c>
      <c r="E46" s="106" t="s">
        <v>21</v>
      </c>
      <c r="F46" s="107">
        <v>0</v>
      </c>
      <c r="G46" s="107">
        <v>2.2999999999999998</v>
      </c>
      <c r="H46" s="108">
        <v>-228.28</v>
      </c>
    </row>
    <row r="47" spans="1:8" s="44" customFormat="1" hidden="1" x14ac:dyDescent="0.25">
      <c r="A47" s="104">
        <v>43397</v>
      </c>
      <c r="B47" s="105" t="s">
        <v>39</v>
      </c>
      <c r="C47" s="106" t="s">
        <v>55</v>
      </c>
      <c r="D47" s="106">
        <v>30460007</v>
      </c>
      <c r="E47" s="106" t="s">
        <v>21</v>
      </c>
      <c r="F47" s="107">
        <v>0</v>
      </c>
      <c r="G47" s="107">
        <v>2.2999999999999998</v>
      </c>
      <c r="H47" s="108">
        <v>-225.98</v>
      </c>
    </row>
    <row r="48" spans="1:8" s="44" customFormat="1" hidden="1" x14ac:dyDescent="0.25">
      <c r="A48" s="104">
        <v>43398</v>
      </c>
      <c r="B48" s="105" t="s">
        <v>39</v>
      </c>
      <c r="C48" s="106" t="s">
        <v>55</v>
      </c>
      <c r="D48" s="106">
        <v>30460007</v>
      </c>
      <c r="E48" s="106" t="s">
        <v>21</v>
      </c>
      <c r="F48" s="107">
        <v>0</v>
      </c>
      <c r="G48" s="107">
        <v>2.2999999999999998</v>
      </c>
      <c r="H48" s="108">
        <v>-223.68</v>
      </c>
    </row>
    <row r="49" spans="1:8" s="44" customFormat="1" hidden="1" x14ac:dyDescent="0.25">
      <c r="A49" s="104">
        <v>43399</v>
      </c>
      <c r="B49" s="105" t="s">
        <v>39</v>
      </c>
      <c r="C49" s="106" t="s">
        <v>55</v>
      </c>
      <c r="D49" s="106">
        <v>30460007</v>
      </c>
      <c r="E49" s="106" t="s">
        <v>21</v>
      </c>
      <c r="F49" s="107">
        <v>0</v>
      </c>
      <c r="G49" s="107">
        <v>2.2999999999999998</v>
      </c>
      <c r="H49" s="108">
        <v>-221.38</v>
      </c>
    </row>
    <row r="50" spans="1:8" s="44" customFormat="1" hidden="1" x14ac:dyDescent="0.25">
      <c r="A50" s="104">
        <v>43402</v>
      </c>
      <c r="B50" s="105" t="s">
        <v>39</v>
      </c>
      <c r="C50" s="106" t="s">
        <v>55</v>
      </c>
      <c r="D50" s="106">
        <v>30460007</v>
      </c>
      <c r="E50" s="106" t="s">
        <v>21</v>
      </c>
      <c r="F50" s="107">
        <v>0</v>
      </c>
      <c r="G50" s="107">
        <v>2.2999999999999998</v>
      </c>
      <c r="H50" s="108">
        <v>-219.08</v>
      </c>
    </row>
    <row r="51" spans="1:8" s="44" customFormat="1" hidden="1" x14ac:dyDescent="0.25">
      <c r="A51" s="104">
        <v>43403</v>
      </c>
      <c r="B51" s="105" t="s">
        <v>39</v>
      </c>
      <c r="C51" s="106" t="s">
        <v>55</v>
      </c>
      <c r="D51" s="106">
        <v>30460007</v>
      </c>
      <c r="E51" s="106" t="s">
        <v>21</v>
      </c>
      <c r="F51" s="107">
        <v>0</v>
      </c>
      <c r="G51" s="107">
        <v>2.2999999999999998</v>
      </c>
      <c r="H51" s="108">
        <v>-216.78</v>
      </c>
    </row>
    <row r="52" spans="1:8" s="44" customFormat="1" hidden="1" x14ac:dyDescent="0.25">
      <c r="A52" s="104">
        <v>43404</v>
      </c>
      <c r="B52" s="105" t="s">
        <v>39</v>
      </c>
      <c r="C52" s="106" t="s">
        <v>55</v>
      </c>
      <c r="D52" s="106">
        <v>30460007</v>
      </c>
      <c r="E52" s="106" t="s">
        <v>21</v>
      </c>
      <c r="F52" s="107">
        <v>0</v>
      </c>
      <c r="G52" s="107">
        <v>2.2999999999999998</v>
      </c>
      <c r="H52" s="108">
        <v>-214.48</v>
      </c>
    </row>
    <row r="53" spans="1:8" s="44" customFormat="1" hidden="1" x14ac:dyDescent="0.25">
      <c r="A53" s="104">
        <v>43404</v>
      </c>
      <c r="B53" s="105" t="s">
        <v>42</v>
      </c>
      <c r="C53" s="106" t="s">
        <v>45</v>
      </c>
      <c r="D53" s="106">
        <v>30460007</v>
      </c>
      <c r="E53" s="106" t="s">
        <v>21</v>
      </c>
      <c r="F53" s="107">
        <v>11.55</v>
      </c>
      <c r="G53" s="107">
        <v>0</v>
      </c>
      <c r="H53" s="108">
        <v>-226.03</v>
      </c>
    </row>
    <row r="54" spans="1:8" s="44" customFormat="1" x14ac:dyDescent="0.25">
      <c r="A54" s="104">
        <v>43404</v>
      </c>
      <c r="B54" s="105" t="s">
        <v>366</v>
      </c>
      <c r="C54" s="106" t="s">
        <v>367</v>
      </c>
      <c r="D54" s="106">
        <v>30460007</v>
      </c>
      <c r="E54" s="106" t="s">
        <v>21</v>
      </c>
      <c r="F54" s="107">
        <v>0</v>
      </c>
      <c r="G54" s="107">
        <v>1.81</v>
      </c>
      <c r="H54" s="108">
        <v>-224.22</v>
      </c>
    </row>
    <row r="55" spans="1:8" s="44" customFormat="1" hidden="1" x14ac:dyDescent="0.25">
      <c r="A55" s="104">
        <v>43404</v>
      </c>
      <c r="B55" s="105" t="s">
        <v>43</v>
      </c>
      <c r="C55" s="106" t="s">
        <v>41</v>
      </c>
      <c r="D55" s="106">
        <v>30460007</v>
      </c>
      <c r="E55" s="106" t="s">
        <v>21</v>
      </c>
      <c r="F55" s="107">
        <v>0</v>
      </c>
      <c r="G55" s="107">
        <v>3.85</v>
      </c>
      <c r="H55" s="108">
        <v>-220.37</v>
      </c>
    </row>
    <row r="56" spans="1:8" s="44" customFormat="1" hidden="1" x14ac:dyDescent="0.25">
      <c r="A56" s="119">
        <v>43405</v>
      </c>
      <c r="B56" s="120" t="s">
        <v>39</v>
      </c>
      <c r="C56" s="121" t="s">
        <v>55</v>
      </c>
      <c r="D56" s="121">
        <v>30460007</v>
      </c>
      <c r="E56" s="121" t="s">
        <v>21</v>
      </c>
      <c r="F56" s="122">
        <v>0</v>
      </c>
      <c r="G56" s="122">
        <v>2.2999999999999998</v>
      </c>
      <c r="H56" s="123">
        <v>-218.07</v>
      </c>
    </row>
    <row r="57" spans="1:8" s="44" customFormat="1" hidden="1" x14ac:dyDescent="0.25">
      <c r="A57" s="119">
        <v>43409</v>
      </c>
      <c r="B57" s="120" t="s">
        <v>39</v>
      </c>
      <c r="C57" s="121" t="s">
        <v>55</v>
      </c>
      <c r="D57" s="121">
        <v>30460007</v>
      </c>
      <c r="E57" s="121" t="s">
        <v>21</v>
      </c>
      <c r="F57" s="122">
        <v>0</v>
      </c>
      <c r="G57" s="122">
        <v>31.87</v>
      </c>
      <c r="H57" s="123">
        <v>-186.2</v>
      </c>
    </row>
    <row r="58" spans="1:8" s="44" customFormat="1" hidden="1" x14ac:dyDescent="0.25">
      <c r="A58" s="119">
        <v>43410</v>
      </c>
      <c r="B58" s="120" t="s">
        <v>39</v>
      </c>
      <c r="C58" s="121" t="s">
        <v>55</v>
      </c>
      <c r="D58" s="121">
        <v>30460007</v>
      </c>
      <c r="E58" s="121" t="s">
        <v>21</v>
      </c>
      <c r="F58" s="122">
        <v>0</v>
      </c>
      <c r="G58" s="122">
        <v>2.2999999999999998</v>
      </c>
      <c r="H58" s="123">
        <v>-183.9</v>
      </c>
    </row>
    <row r="59" spans="1:8" s="44" customFormat="1" hidden="1" x14ac:dyDescent="0.25">
      <c r="A59" s="119">
        <v>43411</v>
      </c>
      <c r="B59" s="120" t="s">
        <v>39</v>
      </c>
      <c r="C59" s="121" t="s">
        <v>55</v>
      </c>
      <c r="D59" s="121">
        <v>30460007</v>
      </c>
      <c r="E59" s="121" t="s">
        <v>21</v>
      </c>
      <c r="F59" s="122">
        <v>0</v>
      </c>
      <c r="G59" s="122">
        <v>2.2999999999999998</v>
      </c>
      <c r="H59" s="123">
        <v>-181.6</v>
      </c>
    </row>
    <row r="60" spans="1:8" s="44" customFormat="1" hidden="1" x14ac:dyDescent="0.25">
      <c r="A60" s="119">
        <v>43412</v>
      </c>
      <c r="B60" s="120" t="s">
        <v>39</v>
      </c>
      <c r="C60" s="121" t="s">
        <v>55</v>
      </c>
      <c r="D60" s="121">
        <v>30460007</v>
      </c>
      <c r="E60" s="121" t="s">
        <v>21</v>
      </c>
      <c r="F60" s="122">
        <v>0</v>
      </c>
      <c r="G60" s="122">
        <v>2.2999999999999998</v>
      </c>
      <c r="H60" s="123">
        <v>-179.3</v>
      </c>
    </row>
    <row r="61" spans="1:8" s="44" customFormat="1" hidden="1" x14ac:dyDescent="0.25">
      <c r="A61" s="119">
        <v>43413</v>
      </c>
      <c r="B61" s="120" t="s">
        <v>39</v>
      </c>
      <c r="C61" s="121" t="s">
        <v>55</v>
      </c>
      <c r="D61" s="121">
        <v>30460007</v>
      </c>
      <c r="E61" s="121" t="s">
        <v>21</v>
      </c>
      <c r="F61" s="122">
        <v>0</v>
      </c>
      <c r="G61" s="122">
        <v>2.2999999999999998</v>
      </c>
      <c r="H61" s="123">
        <v>-177</v>
      </c>
    </row>
    <row r="62" spans="1:8" s="44" customFormat="1" hidden="1" x14ac:dyDescent="0.25">
      <c r="A62" s="119">
        <v>43416</v>
      </c>
      <c r="B62" s="120" t="s">
        <v>39</v>
      </c>
      <c r="C62" s="121" t="s">
        <v>55</v>
      </c>
      <c r="D62" s="121">
        <v>30460007</v>
      </c>
      <c r="E62" s="121" t="s">
        <v>21</v>
      </c>
      <c r="F62" s="122">
        <v>0</v>
      </c>
      <c r="G62" s="122">
        <v>2.2999999999999998</v>
      </c>
      <c r="H62" s="123">
        <v>-174.7</v>
      </c>
    </row>
    <row r="63" spans="1:8" s="44" customFormat="1" hidden="1" x14ac:dyDescent="0.25">
      <c r="A63" s="119">
        <v>43417</v>
      </c>
      <c r="B63" s="120" t="s">
        <v>39</v>
      </c>
      <c r="C63" s="121" t="s">
        <v>55</v>
      </c>
      <c r="D63" s="121">
        <v>30460007</v>
      </c>
      <c r="E63" s="121" t="s">
        <v>21</v>
      </c>
      <c r="F63" s="122">
        <v>0</v>
      </c>
      <c r="G63" s="122">
        <v>2.2999999999999998</v>
      </c>
      <c r="H63" s="123">
        <v>-172.4</v>
      </c>
    </row>
    <row r="64" spans="1:8" s="44" customFormat="1" hidden="1" x14ac:dyDescent="0.25">
      <c r="A64" s="119">
        <v>43418</v>
      </c>
      <c r="B64" s="120" t="s">
        <v>39</v>
      </c>
      <c r="C64" s="121" t="s">
        <v>55</v>
      </c>
      <c r="D64" s="121">
        <v>30460007</v>
      </c>
      <c r="E64" s="121" t="s">
        <v>21</v>
      </c>
      <c r="F64" s="122">
        <v>0</v>
      </c>
      <c r="G64" s="122">
        <v>2.2999999999999998</v>
      </c>
      <c r="H64" s="123">
        <v>-170.1</v>
      </c>
    </row>
    <row r="65" spans="1:8" s="44" customFormat="1" hidden="1" x14ac:dyDescent="0.25">
      <c r="A65" s="119">
        <v>43420</v>
      </c>
      <c r="B65" s="120" t="s">
        <v>39</v>
      </c>
      <c r="C65" s="121" t="s">
        <v>55</v>
      </c>
      <c r="D65" s="121">
        <v>30460007</v>
      </c>
      <c r="E65" s="121" t="s">
        <v>21</v>
      </c>
      <c r="F65" s="122">
        <v>0</v>
      </c>
      <c r="G65" s="122">
        <v>2.2999999999999998</v>
      </c>
      <c r="H65" s="123">
        <v>-167.8</v>
      </c>
    </row>
    <row r="66" spans="1:8" s="44" customFormat="1" hidden="1" x14ac:dyDescent="0.25">
      <c r="A66" s="119">
        <v>43423</v>
      </c>
      <c r="B66" s="120" t="s">
        <v>39</v>
      </c>
      <c r="C66" s="121" t="s">
        <v>55</v>
      </c>
      <c r="D66" s="121">
        <v>30460007</v>
      </c>
      <c r="E66" s="121" t="s">
        <v>21</v>
      </c>
      <c r="F66" s="122">
        <v>0</v>
      </c>
      <c r="G66" s="122">
        <v>2.2999999999999998</v>
      </c>
      <c r="H66" s="123">
        <v>-165.5</v>
      </c>
    </row>
    <row r="67" spans="1:8" s="44" customFormat="1" hidden="1" x14ac:dyDescent="0.25">
      <c r="A67" s="119">
        <v>43424</v>
      </c>
      <c r="B67" s="120" t="s">
        <v>39</v>
      </c>
      <c r="C67" s="121" t="s">
        <v>55</v>
      </c>
      <c r="D67" s="121">
        <v>30460007</v>
      </c>
      <c r="E67" s="121" t="s">
        <v>21</v>
      </c>
      <c r="F67" s="122">
        <v>0</v>
      </c>
      <c r="G67" s="122">
        <v>2.2999999999999998</v>
      </c>
      <c r="H67" s="123">
        <v>-163.19999999999999</v>
      </c>
    </row>
    <row r="68" spans="1:8" s="44" customFormat="1" hidden="1" x14ac:dyDescent="0.25">
      <c r="A68" s="119">
        <v>43425</v>
      </c>
      <c r="B68" s="120" t="s">
        <v>39</v>
      </c>
      <c r="C68" s="121" t="s">
        <v>55</v>
      </c>
      <c r="D68" s="121">
        <v>30460007</v>
      </c>
      <c r="E68" s="121" t="s">
        <v>21</v>
      </c>
      <c r="F68" s="122">
        <v>0</v>
      </c>
      <c r="G68" s="122">
        <v>2.2999999999999998</v>
      </c>
      <c r="H68" s="123">
        <v>-160.9</v>
      </c>
    </row>
    <row r="69" spans="1:8" s="44" customFormat="1" hidden="1" x14ac:dyDescent="0.25">
      <c r="A69" s="119">
        <v>43426</v>
      </c>
      <c r="B69" s="120" t="s">
        <v>39</v>
      </c>
      <c r="C69" s="121" t="s">
        <v>55</v>
      </c>
      <c r="D69" s="121">
        <v>30460007</v>
      </c>
      <c r="E69" s="121" t="s">
        <v>21</v>
      </c>
      <c r="F69" s="122">
        <v>0</v>
      </c>
      <c r="G69" s="122">
        <v>2.2999999999999998</v>
      </c>
      <c r="H69" s="123">
        <v>-158.6</v>
      </c>
    </row>
    <row r="70" spans="1:8" s="44" customFormat="1" hidden="1" x14ac:dyDescent="0.25">
      <c r="A70" s="119">
        <v>43427</v>
      </c>
      <c r="B70" s="120" t="s">
        <v>39</v>
      </c>
      <c r="C70" s="121" t="s">
        <v>55</v>
      </c>
      <c r="D70" s="121">
        <v>30460007</v>
      </c>
      <c r="E70" s="121" t="s">
        <v>21</v>
      </c>
      <c r="F70" s="122">
        <v>0</v>
      </c>
      <c r="G70" s="122">
        <v>2.2999999999999998</v>
      </c>
      <c r="H70" s="123">
        <v>-156.30000000000001</v>
      </c>
    </row>
    <row r="71" spans="1:8" s="44" customFormat="1" hidden="1" x14ac:dyDescent="0.25">
      <c r="A71" s="119">
        <v>43430</v>
      </c>
      <c r="B71" s="120" t="s">
        <v>39</v>
      </c>
      <c r="C71" s="121" t="s">
        <v>55</v>
      </c>
      <c r="D71" s="121">
        <v>30460007</v>
      </c>
      <c r="E71" s="121" t="s">
        <v>21</v>
      </c>
      <c r="F71" s="122">
        <v>0</v>
      </c>
      <c r="G71" s="122">
        <v>2.2999999999999998</v>
      </c>
      <c r="H71" s="123">
        <v>-154</v>
      </c>
    </row>
    <row r="72" spans="1:8" s="44" customFormat="1" hidden="1" x14ac:dyDescent="0.25">
      <c r="A72" s="119">
        <v>43431</v>
      </c>
      <c r="B72" s="120" t="s">
        <v>39</v>
      </c>
      <c r="C72" s="121" t="s">
        <v>55</v>
      </c>
      <c r="D72" s="121">
        <v>30460007</v>
      </c>
      <c r="E72" s="121" t="s">
        <v>21</v>
      </c>
      <c r="F72" s="122">
        <v>0</v>
      </c>
      <c r="G72" s="122">
        <v>2.2999999999999998</v>
      </c>
      <c r="H72" s="123">
        <v>-151.69999999999999</v>
      </c>
    </row>
    <row r="73" spans="1:8" s="44" customFormat="1" hidden="1" x14ac:dyDescent="0.25">
      <c r="A73" s="119">
        <v>43432</v>
      </c>
      <c r="B73" s="120" t="s">
        <v>39</v>
      </c>
      <c r="C73" s="121" t="s">
        <v>55</v>
      </c>
      <c r="D73" s="121">
        <v>30460007</v>
      </c>
      <c r="E73" s="121" t="s">
        <v>21</v>
      </c>
      <c r="F73" s="122">
        <v>0</v>
      </c>
      <c r="G73" s="122">
        <v>2.2999999999999998</v>
      </c>
      <c r="H73" s="123">
        <v>-149.4</v>
      </c>
    </row>
    <row r="74" spans="1:8" s="44" customFormat="1" hidden="1" x14ac:dyDescent="0.25">
      <c r="A74" s="119">
        <v>43433</v>
      </c>
      <c r="B74" s="120" t="s">
        <v>39</v>
      </c>
      <c r="C74" s="121" t="s">
        <v>55</v>
      </c>
      <c r="D74" s="121">
        <v>30460007</v>
      </c>
      <c r="E74" s="121" t="s">
        <v>21</v>
      </c>
      <c r="F74" s="122">
        <v>0</v>
      </c>
      <c r="G74" s="122">
        <v>2.2999999999999998</v>
      </c>
      <c r="H74" s="123">
        <v>-147.1</v>
      </c>
    </row>
    <row r="75" spans="1:8" s="44" customFormat="1" hidden="1" x14ac:dyDescent="0.25">
      <c r="A75" s="119">
        <v>43434</v>
      </c>
      <c r="B75" s="120" t="s">
        <v>39</v>
      </c>
      <c r="C75" s="121" t="s">
        <v>55</v>
      </c>
      <c r="D75" s="121">
        <v>30460007</v>
      </c>
      <c r="E75" s="121" t="s">
        <v>21</v>
      </c>
      <c r="F75" s="122">
        <v>0</v>
      </c>
      <c r="G75" s="122">
        <v>2.2999999999999998</v>
      </c>
      <c r="H75" s="123">
        <v>-144.80000000000001</v>
      </c>
    </row>
    <row r="76" spans="1:8" s="44" customFormat="1" hidden="1" x14ac:dyDescent="0.25">
      <c r="A76" s="119">
        <v>43434</v>
      </c>
      <c r="B76" s="120" t="s">
        <v>42</v>
      </c>
      <c r="C76" s="121" t="s">
        <v>45</v>
      </c>
      <c r="D76" s="121">
        <v>30460007</v>
      </c>
      <c r="E76" s="121" t="s">
        <v>21</v>
      </c>
      <c r="F76" s="122">
        <v>0.34</v>
      </c>
      <c r="G76" s="122">
        <v>0</v>
      </c>
      <c r="H76" s="123">
        <v>-145.13999999999999</v>
      </c>
    </row>
    <row r="77" spans="1:8" s="44" customFormat="1" x14ac:dyDescent="0.25">
      <c r="A77" s="119">
        <v>43434</v>
      </c>
      <c r="B77" s="120" t="s">
        <v>366</v>
      </c>
      <c r="C77" s="121" t="s">
        <v>367</v>
      </c>
      <c r="D77" s="121">
        <v>30460007</v>
      </c>
      <c r="E77" s="121" t="s">
        <v>21</v>
      </c>
      <c r="F77" s="122">
        <v>0</v>
      </c>
      <c r="G77" s="122">
        <v>0.13</v>
      </c>
      <c r="H77" s="123">
        <v>-145.01</v>
      </c>
    </row>
    <row r="78" spans="1:8" s="44" customFormat="1" hidden="1" x14ac:dyDescent="0.25">
      <c r="A78" s="133">
        <v>43438</v>
      </c>
      <c r="B78" s="134" t="s">
        <v>39</v>
      </c>
      <c r="C78" s="135" t="s">
        <v>55</v>
      </c>
      <c r="D78" s="135">
        <v>30460007</v>
      </c>
      <c r="E78" s="135" t="s">
        <v>21</v>
      </c>
      <c r="F78" s="136">
        <v>0</v>
      </c>
      <c r="G78" s="136">
        <v>30.57</v>
      </c>
      <c r="H78" s="137">
        <v>-114.44</v>
      </c>
    </row>
    <row r="79" spans="1:8" s="44" customFormat="1" hidden="1" x14ac:dyDescent="0.25">
      <c r="A79" s="133">
        <v>43439</v>
      </c>
      <c r="B79" s="134" t="s">
        <v>39</v>
      </c>
      <c r="C79" s="135" t="s">
        <v>55</v>
      </c>
      <c r="D79" s="135">
        <v>30460007</v>
      </c>
      <c r="E79" s="135" t="s">
        <v>21</v>
      </c>
      <c r="F79" s="136">
        <v>0</v>
      </c>
      <c r="G79" s="136">
        <v>2.2999999999999998</v>
      </c>
      <c r="H79" s="137">
        <v>-112.14</v>
      </c>
    </row>
    <row r="80" spans="1:8" s="44" customFormat="1" hidden="1" x14ac:dyDescent="0.25">
      <c r="A80" s="133">
        <v>43440</v>
      </c>
      <c r="B80" s="134" t="s">
        <v>39</v>
      </c>
      <c r="C80" s="135" t="s">
        <v>55</v>
      </c>
      <c r="D80" s="135">
        <v>30460007</v>
      </c>
      <c r="E80" s="135" t="s">
        <v>21</v>
      </c>
      <c r="F80" s="136">
        <v>0</v>
      </c>
      <c r="G80" s="136">
        <v>2.2999999999999998</v>
      </c>
      <c r="H80" s="137">
        <v>-109.84</v>
      </c>
    </row>
    <row r="81" spans="1:8" s="44" customFormat="1" hidden="1" x14ac:dyDescent="0.25">
      <c r="A81" s="133">
        <v>43441</v>
      </c>
      <c r="B81" s="134" t="s">
        <v>39</v>
      </c>
      <c r="C81" s="135" t="s">
        <v>55</v>
      </c>
      <c r="D81" s="135">
        <v>30460007</v>
      </c>
      <c r="E81" s="135" t="s">
        <v>21</v>
      </c>
      <c r="F81" s="136">
        <v>0</v>
      </c>
      <c r="G81" s="136">
        <v>2.2999999999999998</v>
      </c>
      <c r="H81" s="137">
        <v>-107.54</v>
      </c>
    </row>
    <row r="82" spans="1:8" s="44" customFormat="1" hidden="1" x14ac:dyDescent="0.25">
      <c r="A82" s="133">
        <v>43444</v>
      </c>
      <c r="B82" s="134" t="s">
        <v>39</v>
      </c>
      <c r="C82" s="135" t="s">
        <v>55</v>
      </c>
      <c r="D82" s="135">
        <v>30460007</v>
      </c>
      <c r="E82" s="135" t="s">
        <v>21</v>
      </c>
      <c r="F82" s="136">
        <v>0</v>
      </c>
      <c r="G82" s="136">
        <v>2.2999999999999998</v>
      </c>
      <c r="H82" s="137">
        <v>-105.24</v>
      </c>
    </row>
    <row r="83" spans="1:8" s="44" customFormat="1" hidden="1" x14ac:dyDescent="0.25">
      <c r="A83" s="133">
        <v>43445</v>
      </c>
      <c r="B83" s="134" t="s">
        <v>39</v>
      </c>
      <c r="C83" s="135" t="s">
        <v>55</v>
      </c>
      <c r="D83" s="135">
        <v>30460007</v>
      </c>
      <c r="E83" s="135" t="s">
        <v>21</v>
      </c>
      <c r="F83" s="136">
        <v>0</v>
      </c>
      <c r="G83" s="136">
        <v>2.2999999999999998</v>
      </c>
      <c r="H83" s="137">
        <v>-102.94</v>
      </c>
    </row>
    <row r="84" spans="1:8" s="44" customFormat="1" hidden="1" x14ac:dyDescent="0.25">
      <c r="A84" s="133">
        <v>43446</v>
      </c>
      <c r="B84" s="134" t="s">
        <v>39</v>
      </c>
      <c r="C84" s="135" t="s">
        <v>55</v>
      </c>
      <c r="D84" s="135">
        <v>30460007</v>
      </c>
      <c r="E84" s="135" t="s">
        <v>21</v>
      </c>
      <c r="F84" s="136">
        <v>0</v>
      </c>
      <c r="G84" s="136">
        <v>2.2999999999999998</v>
      </c>
      <c r="H84" s="137">
        <v>-100.64</v>
      </c>
    </row>
    <row r="85" spans="1:8" s="44" customFormat="1" hidden="1" x14ac:dyDescent="0.25">
      <c r="A85" s="133">
        <v>43447</v>
      </c>
      <c r="B85" s="134" t="s">
        <v>39</v>
      </c>
      <c r="C85" s="135" t="s">
        <v>55</v>
      </c>
      <c r="D85" s="135">
        <v>30460007</v>
      </c>
      <c r="E85" s="135" t="s">
        <v>21</v>
      </c>
      <c r="F85" s="136">
        <v>0</v>
      </c>
      <c r="G85" s="136">
        <v>2.2999999999999998</v>
      </c>
      <c r="H85" s="137">
        <v>-98.34</v>
      </c>
    </row>
    <row r="86" spans="1:8" s="44" customFormat="1" hidden="1" x14ac:dyDescent="0.25">
      <c r="A86" s="133">
        <v>43448</v>
      </c>
      <c r="B86" s="134" t="s">
        <v>39</v>
      </c>
      <c r="C86" s="135" t="s">
        <v>55</v>
      </c>
      <c r="D86" s="135">
        <v>30460007</v>
      </c>
      <c r="E86" s="135" t="s">
        <v>21</v>
      </c>
      <c r="F86" s="136">
        <v>0</v>
      </c>
      <c r="G86" s="136">
        <v>2.2999999999999998</v>
      </c>
      <c r="H86" s="137">
        <v>-96.04</v>
      </c>
    </row>
    <row r="87" spans="1:8" s="44" customFormat="1" hidden="1" x14ac:dyDescent="0.25">
      <c r="A87" s="133">
        <v>43451</v>
      </c>
      <c r="B87" s="134" t="s">
        <v>39</v>
      </c>
      <c r="C87" s="135" t="s">
        <v>55</v>
      </c>
      <c r="D87" s="135">
        <v>30460007</v>
      </c>
      <c r="E87" s="135" t="s">
        <v>21</v>
      </c>
      <c r="F87" s="136">
        <v>0</v>
      </c>
      <c r="G87" s="136">
        <v>2.2999999999999998</v>
      </c>
      <c r="H87" s="137">
        <v>-93.74</v>
      </c>
    </row>
    <row r="88" spans="1:8" s="44" customFormat="1" hidden="1" x14ac:dyDescent="0.25">
      <c r="A88" s="133">
        <v>43452</v>
      </c>
      <c r="B88" s="134" t="s">
        <v>39</v>
      </c>
      <c r="C88" s="135" t="s">
        <v>55</v>
      </c>
      <c r="D88" s="135">
        <v>30460007</v>
      </c>
      <c r="E88" s="135" t="s">
        <v>21</v>
      </c>
      <c r="F88" s="136">
        <v>0</v>
      </c>
      <c r="G88" s="136">
        <v>2.2999999999999998</v>
      </c>
      <c r="H88" s="137">
        <v>-91.44</v>
      </c>
    </row>
    <row r="89" spans="1:8" s="44" customFormat="1" hidden="1" x14ac:dyDescent="0.25">
      <c r="A89" s="133">
        <v>43453</v>
      </c>
      <c r="B89" s="134" t="s">
        <v>39</v>
      </c>
      <c r="C89" s="135" t="s">
        <v>55</v>
      </c>
      <c r="D89" s="135">
        <v>30460007</v>
      </c>
      <c r="E89" s="135" t="s">
        <v>21</v>
      </c>
      <c r="F89" s="136">
        <v>0</v>
      </c>
      <c r="G89" s="136">
        <v>2.2999999999999998</v>
      </c>
      <c r="H89" s="137">
        <v>-89.14</v>
      </c>
    </row>
    <row r="90" spans="1:8" s="44" customFormat="1" hidden="1" x14ac:dyDescent="0.25">
      <c r="A90" s="133">
        <v>43454</v>
      </c>
      <c r="B90" s="134" t="s">
        <v>39</v>
      </c>
      <c r="C90" s="135" t="s">
        <v>55</v>
      </c>
      <c r="D90" s="135">
        <v>30460007</v>
      </c>
      <c r="E90" s="135" t="s">
        <v>21</v>
      </c>
      <c r="F90" s="136">
        <v>0</v>
      </c>
      <c r="G90" s="136">
        <v>2.2999999999999998</v>
      </c>
      <c r="H90" s="137">
        <v>-86.84</v>
      </c>
    </row>
    <row r="91" spans="1:8" s="44" customFormat="1" hidden="1" x14ac:dyDescent="0.25">
      <c r="A91" s="133">
        <v>43455</v>
      </c>
      <c r="B91" s="134" t="s">
        <v>39</v>
      </c>
      <c r="C91" s="135" t="s">
        <v>55</v>
      </c>
      <c r="D91" s="135">
        <v>30460007</v>
      </c>
      <c r="E91" s="135" t="s">
        <v>21</v>
      </c>
      <c r="F91" s="136">
        <v>0</v>
      </c>
      <c r="G91" s="136">
        <v>2.2999999999999998</v>
      </c>
      <c r="H91" s="137">
        <v>-84.54</v>
      </c>
    </row>
    <row r="92" spans="1:8" s="44" customFormat="1" hidden="1" x14ac:dyDescent="0.25">
      <c r="A92" s="133">
        <v>43458</v>
      </c>
      <c r="B92" s="134" t="s">
        <v>39</v>
      </c>
      <c r="C92" s="135" t="s">
        <v>55</v>
      </c>
      <c r="D92" s="135">
        <v>30460007</v>
      </c>
      <c r="E92" s="135" t="s">
        <v>21</v>
      </c>
      <c r="F92" s="136">
        <v>0</v>
      </c>
      <c r="G92" s="136">
        <v>2.2999999999999998</v>
      </c>
      <c r="H92" s="137">
        <v>-82.24</v>
      </c>
    </row>
    <row r="93" spans="1:8" s="44" customFormat="1" hidden="1" x14ac:dyDescent="0.25">
      <c r="A93" s="133">
        <v>43460</v>
      </c>
      <c r="B93" s="134" t="s">
        <v>39</v>
      </c>
      <c r="C93" s="135" t="s">
        <v>55</v>
      </c>
      <c r="D93" s="135">
        <v>30460007</v>
      </c>
      <c r="E93" s="135" t="s">
        <v>21</v>
      </c>
      <c r="F93" s="136">
        <v>0</v>
      </c>
      <c r="G93" s="136">
        <v>2.2999999999999998</v>
      </c>
      <c r="H93" s="137">
        <v>-79.94</v>
      </c>
    </row>
    <row r="94" spans="1:8" s="44" customFormat="1" hidden="1" x14ac:dyDescent="0.25">
      <c r="A94" s="133">
        <v>43461</v>
      </c>
      <c r="B94" s="134" t="s">
        <v>39</v>
      </c>
      <c r="C94" s="135" t="s">
        <v>55</v>
      </c>
      <c r="D94" s="135">
        <v>30460007</v>
      </c>
      <c r="E94" s="135" t="s">
        <v>21</v>
      </c>
      <c r="F94" s="136">
        <v>0</v>
      </c>
      <c r="G94" s="136">
        <v>2.2999999999999998</v>
      </c>
      <c r="H94" s="137">
        <v>-77.64</v>
      </c>
    </row>
    <row r="95" spans="1:8" s="44" customFormat="1" hidden="1" x14ac:dyDescent="0.25">
      <c r="A95" s="133">
        <v>43462</v>
      </c>
      <c r="B95" s="134" t="s">
        <v>39</v>
      </c>
      <c r="C95" s="135" t="s">
        <v>55</v>
      </c>
      <c r="D95" s="135">
        <v>30460007</v>
      </c>
      <c r="E95" s="135" t="s">
        <v>21</v>
      </c>
      <c r="F95" s="136">
        <v>0</v>
      </c>
      <c r="G95" s="136">
        <v>2.2999999999999998</v>
      </c>
      <c r="H95" s="137">
        <v>-75.34</v>
      </c>
    </row>
    <row r="96" spans="1:8" s="44" customFormat="1" hidden="1" x14ac:dyDescent="0.25">
      <c r="A96" s="133">
        <v>43465</v>
      </c>
      <c r="B96" s="134" t="s">
        <v>39</v>
      </c>
      <c r="C96" s="135" t="s">
        <v>55</v>
      </c>
      <c r="D96" s="135">
        <v>30460007</v>
      </c>
      <c r="E96" s="135" t="s">
        <v>21</v>
      </c>
      <c r="F96" s="136">
        <v>0</v>
      </c>
      <c r="G96" s="136">
        <v>2.2999999999999998</v>
      </c>
      <c r="H96" s="137">
        <v>-73.040000000000006</v>
      </c>
    </row>
    <row r="97" spans="1:8" s="44" customFormat="1" hidden="1" x14ac:dyDescent="0.25">
      <c r="A97" s="133">
        <v>43465</v>
      </c>
      <c r="B97" s="134" t="s">
        <v>42</v>
      </c>
      <c r="C97" s="135" t="s">
        <v>45</v>
      </c>
      <c r="D97" s="135">
        <v>30460007</v>
      </c>
      <c r="E97" s="135" t="s">
        <v>21</v>
      </c>
      <c r="F97" s="136">
        <v>0.19</v>
      </c>
      <c r="G97" s="136">
        <v>0</v>
      </c>
      <c r="H97" s="137">
        <v>-73.23</v>
      </c>
    </row>
    <row r="98" spans="1:8" s="44" customFormat="1" hidden="1" x14ac:dyDescent="0.25">
      <c r="A98" s="138">
        <v>43467</v>
      </c>
      <c r="B98" s="139" t="s">
        <v>39</v>
      </c>
      <c r="C98" s="140" t="s">
        <v>55</v>
      </c>
      <c r="D98" s="140">
        <v>30460007</v>
      </c>
      <c r="E98" s="140" t="s">
        <v>21</v>
      </c>
      <c r="F98" s="141">
        <v>0</v>
      </c>
      <c r="G98" s="141">
        <v>2.2999999999999998</v>
      </c>
      <c r="H98" s="142">
        <v>-70.930000000000007</v>
      </c>
    </row>
    <row r="99" spans="1:8" s="44" customFormat="1" hidden="1" x14ac:dyDescent="0.25">
      <c r="A99" s="138">
        <v>43468</v>
      </c>
      <c r="B99" s="139" t="s">
        <v>39</v>
      </c>
      <c r="C99" s="140" t="s">
        <v>55</v>
      </c>
      <c r="D99" s="140">
        <v>30460007</v>
      </c>
      <c r="E99" s="140" t="s">
        <v>21</v>
      </c>
      <c r="F99" s="141">
        <v>0</v>
      </c>
      <c r="G99" s="141">
        <v>29.43</v>
      </c>
      <c r="H99" s="142">
        <v>-41.5</v>
      </c>
    </row>
    <row r="100" spans="1:8" s="44" customFormat="1" hidden="1" x14ac:dyDescent="0.25">
      <c r="A100" s="138">
        <v>43469</v>
      </c>
      <c r="B100" s="139" t="s">
        <v>39</v>
      </c>
      <c r="C100" s="140" t="s">
        <v>55</v>
      </c>
      <c r="D100" s="140">
        <v>30460007</v>
      </c>
      <c r="E100" s="140" t="s">
        <v>21</v>
      </c>
      <c r="F100" s="141">
        <v>0</v>
      </c>
      <c r="G100" s="141">
        <v>2.2999999999999998</v>
      </c>
      <c r="H100" s="142">
        <v>-39.200000000000003</v>
      </c>
    </row>
    <row r="101" spans="1:8" s="44" customFormat="1" hidden="1" x14ac:dyDescent="0.25">
      <c r="A101" s="138">
        <v>43472</v>
      </c>
      <c r="B101" s="139" t="s">
        <v>39</v>
      </c>
      <c r="C101" s="140" t="s">
        <v>55</v>
      </c>
      <c r="D101" s="140">
        <v>30460007</v>
      </c>
      <c r="E101" s="140" t="s">
        <v>21</v>
      </c>
      <c r="F101" s="141">
        <v>0</v>
      </c>
      <c r="G101" s="141">
        <v>2.2999999999999998</v>
      </c>
      <c r="H101" s="142">
        <v>-36.9</v>
      </c>
    </row>
    <row r="102" spans="1:8" s="44" customFormat="1" hidden="1" x14ac:dyDescent="0.25">
      <c r="A102" s="138">
        <v>43473</v>
      </c>
      <c r="B102" s="139" t="s">
        <v>39</v>
      </c>
      <c r="C102" s="140" t="s">
        <v>55</v>
      </c>
      <c r="D102" s="140">
        <v>30460007</v>
      </c>
      <c r="E102" s="140" t="s">
        <v>21</v>
      </c>
      <c r="F102" s="141">
        <v>0</v>
      </c>
      <c r="G102" s="141">
        <v>2.2999999999999998</v>
      </c>
      <c r="H102" s="142">
        <v>-34.6</v>
      </c>
    </row>
    <row r="103" spans="1:8" s="44" customFormat="1" hidden="1" x14ac:dyDescent="0.25">
      <c r="A103" s="138">
        <v>43474</v>
      </c>
      <c r="B103" s="139" t="s">
        <v>39</v>
      </c>
      <c r="C103" s="140" t="s">
        <v>55</v>
      </c>
      <c r="D103" s="140">
        <v>30460007</v>
      </c>
      <c r="E103" s="140" t="s">
        <v>21</v>
      </c>
      <c r="F103" s="141">
        <v>0</v>
      </c>
      <c r="G103" s="141">
        <v>2.2999999999999998</v>
      </c>
      <c r="H103" s="142">
        <v>-32.299999999999997</v>
      </c>
    </row>
    <row r="104" spans="1:8" s="44" customFormat="1" hidden="1" x14ac:dyDescent="0.25">
      <c r="A104" s="138">
        <v>43475</v>
      </c>
      <c r="B104" s="139" t="s">
        <v>39</v>
      </c>
      <c r="C104" s="140" t="s">
        <v>55</v>
      </c>
      <c r="D104" s="140">
        <v>30460007</v>
      </c>
      <c r="E104" s="140" t="s">
        <v>21</v>
      </c>
      <c r="F104" s="141">
        <v>0</v>
      </c>
      <c r="G104" s="141">
        <v>2.2999999999999998</v>
      </c>
      <c r="H104" s="142">
        <v>-30</v>
      </c>
    </row>
    <row r="105" spans="1:8" s="44" customFormat="1" hidden="1" x14ac:dyDescent="0.25">
      <c r="A105" s="138">
        <v>43476</v>
      </c>
      <c r="B105" s="139" t="s">
        <v>39</v>
      </c>
      <c r="C105" s="140" t="s">
        <v>55</v>
      </c>
      <c r="D105" s="140">
        <v>30460007</v>
      </c>
      <c r="E105" s="140" t="s">
        <v>21</v>
      </c>
      <c r="F105" s="141">
        <v>0</v>
      </c>
      <c r="G105" s="141">
        <v>2.2999999999999998</v>
      </c>
      <c r="H105" s="142">
        <v>-27.7</v>
      </c>
    </row>
    <row r="106" spans="1:8" s="44" customFormat="1" hidden="1" x14ac:dyDescent="0.25">
      <c r="A106" s="138">
        <v>43479</v>
      </c>
      <c r="B106" s="139" t="s">
        <v>39</v>
      </c>
      <c r="C106" s="140" t="s">
        <v>55</v>
      </c>
      <c r="D106" s="140">
        <v>30460007</v>
      </c>
      <c r="E106" s="140" t="s">
        <v>21</v>
      </c>
      <c r="F106" s="141">
        <v>0</v>
      </c>
      <c r="G106" s="141">
        <v>2.2999999999999998</v>
      </c>
      <c r="H106" s="142">
        <v>-25.4</v>
      </c>
    </row>
    <row r="107" spans="1:8" s="44" customFormat="1" hidden="1" x14ac:dyDescent="0.25">
      <c r="A107" s="138">
        <v>43480</v>
      </c>
      <c r="B107" s="139" t="s">
        <v>39</v>
      </c>
      <c r="C107" s="140" t="s">
        <v>55</v>
      </c>
      <c r="D107" s="140">
        <v>30460007</v>
      </c>
      <c r="E107" s="140" t="s">
        <v>21</v>
      </c>
      <c r="F107" s="141">
        <v>0</v>
      </c>
      <c r="G107" s="141">
        <v>2.2999999999999998</v>
      </c>
      <c r="H107" s="142">
        <v>-23.1</v>
      </c>
    </row>
    <row r="108" spans="1:8" s="44" customFormat="1" hidden="1" x14ac:dyDescent="0.25">
      <c r="A108" s="138">
        <v>43481</v>
      </c>
      <c r="B108" s="139" t="s">
        <v>39</v>
      </c>
      <c r="C108" s="140" t="s">
        <v>55</v>
      </c>
      <c r="D108" s="140">
        <v>30460007</v>
      </c>
      <c r="E108" s="140" t="s">
        <v>21</v>
      </c>
      <c r="F108" s="141">
        <v>0</v>
      </c>
      <c r="G108" s="141">
        <v>2.2999999999999998</v>
      </c>
      <c r="H108" s="142">
        <v>-20.8</v>
      </c>
    </row>
    <row r="109" spans="1:8" s="44" customFormat="1" hidden="1" x14ac:dyDescent="0.25">
      <c r="A109" s="138">
        <v>43482</v>
      </c>
      <c r="B109" s="139" t="s">
        <v>39</v>
      </c>
      <c r="C109" s="140" t="s">
        <v>55</v>
      </c>
      <c r="D109" s="140">
        <v>30460007</v>
      </c>
      <c r="E109" s="140" t="s">
        <v>21</v>
      </c>
      <c r="F109" s="141">
        <v>0</v>
      </c>
      <c r="G109" s="141">
        <v>2.2999999999999998</v>
      </c>
      <c r="H109" s="142">
        <v>-18.5</v>
      </c>
    </row>
    <row r="110" spans="1:8" hidden="1" x14ac:dyDescent="0.25">
      <c r="A110" s="138">
        <v>43483</v>
      </c>
      <c r="B110" s="139" t="s">
        <v>39</v>
      </c>
      <c r="C110" s="140" t="s">
        <v>55</v>
      </c>
      <c r="D110" s="140">
        <v>30460007</v>
      </c>
      <c r="E110" s="140" t="s">
        <v>21</v>
      </c>
      <c r="F110" s="141">
        <v>0</v>
      </c>
      <c r="G110" s="141">
        <v>2.2999999999999998</v>
      </c>
      <c r="H110" s="142">
        <v>-16.2</v>
      </c>
    </row>
    <row r="111" spans="1:8" hidden="1" x14ac:dyDescent="0.25">
      <c r="A111" s="138">
        <v>43486</v>
      </c>
      <c r="B111" s="139" t="s">
        <v>39</v>
      </c>
      <c r="C111" s="140" t="s">
        <v>55</v>
      </c>
      <c r="D111" s="140">
        <v>30460007</v>
      </c>
      <c r="E111" s="140" t="s">
        <v>21</v>
      </c>
      <c r="F111" s="141">
        <v>0</v>
      </c>
      <c r="G111" s="141">
        <v>2.2999999999999998</v>
      </c>
      <c r="H111" s="142">
        <v>-13.9</v>
      </c>
    </row>
    <row r="112" spans="1:8" hidden="1" x14ac:dyDescent="0.25">
      <c r="A112" s="138">
        <v>43487</v>
      </c>
      <c r="B112" s="139" t="s">
        <v>39</v>
      </c>
      <c r="C112" s="140" t="s">
        <v>55</v>
      </c>
      <c r="D112" s="140">
        <v>30460007</v>
      </c>
      <c r="E112" s="140" t="s">
        <v>21</v>
      </c>
      <c r="F112" s="141">
        <v>0</v>
      </c>
      <c r="G112" s="141">
        <v>2.2999999999999998</v>
      </c>
      <c r="H112" s="142">
        <v>-11.6</v>
      </c>
    </row>
    <row r="113" spans="1:8" hidden="1" x14ac:dyDescent="0.25">
      <c r="A113" s="138">
        <v>43488</v>
      </c>
      <c r="B113" s="139" t="s">
        <v>39</v>
      </c>
      <c r="C113" s="140" t="s">
        <v>55</v>
      </c>
      <c r="D113" s="140">
        <v>30460007</v>
      </c>
      <c r="E113" s="140" t="s">
        <v>21</v>
      </c>
      <c r="F113" s="141">
        <v>0</v>
      </c>
      <c r="G113" s="141">
        <v>2.2999999999999998</v>
      </c>
      <c r="H113" s="142">
        <v>-9.3000000000000007</v>
      </c>
    </row>
    <row r="114" spans="1:8" hidden="1" x14ac:dyDescent="0.25">
      <c r="A114" s="138">
        <v>43489</v>
      </c>
      <c r="B114" s="139" t="s">
        <v>39</v>
      </c>
      <c r="C114" s="140" t="s">
        <v>55</v>
      </c>
      <c r="D114" s="140">
        <v>30460007</v>
      </c>
      <c r="E114" s="140" t="s">
        <v>21</v>
      </c>
      <c r="F114" s="141">
        <v>0</v>
      </c>
      <c r="G114" s="141">
        <v>2.2999999999999998</v>
      </c>
      <c r="H114" s="142">
        <v>-7</v>
      </c>
    </row>
    <row r="115" spans="1:8" hidden="1" x14ac:dyDescent="0.25">
      <c r="A115" s="138">
        <v>43490</v>
      </c>
      <c r="B115" s="139" t="s">
        <v>39</v>
      </c>
      <c r="C115" s="140" t="s">
        <v>55</v>
      </c>
      <c r="D115" s="140">
        <v>30460007</v>
      </c>
      <c r="E115" s="140" t="s">
        <v>21</v>
      </c>
      <c r="F115" s="141">
        <v>0</v>
      </c>
      <c r="G115" s="141">
        <v>2.2999999999999998</v>
      </c>
      <c r="H115" s="142">
        <v>-4.7</v>
      </c>
    </row>
    <row r="116" spans="1:8" hidden="1" x14ac:dyDescent="0.25">
      <c r="A116" s="138">
        <v>43493</v>
      </c>
      <c r="B116" s="139" t="s">
        <v>39</v>
      </c>
      <c r="C116" s="140" t="s">
        <v>55</v>
      </c>
      <c r="D116" s="140">
        <v>30460007</v>
      </c>
      <c r="E116" s="140" t="s">
        <v>21</v>
      </c>
      <c r="F116" s="141">
        <v>0</v>
      </c>
      <c r="G116" s="141">
        <v>4.74</v>
      </c>
      <c r="H116" s="142">
        <v>0.04</v>
      </c>
    </row>
    <row r="117" spans="1:8" hidden="1" x14ac:dyDescent="0.25">
      <c r="A117" s="138">
        <v>43496</v>
      </c>
      <c r="B117" s="139" t="s">
        <v>44</v>
      </c>
      <c r="C117" s="140" t="s">
        <v>45</v>
      </c>
      <c r="D117" s="140">
        <v>30460007</v>
      </c>
      <c r="E117" s="140" t="s">
        <v>21</v>
      </c>
      <c r="F117" s="141">
        <v>0.05</v>
      </c>
      <c r="G117" s="141">
        <v>0</v>
      </c>
      <c r="H117" s="142">
        <v>-0.01</v>
      </c>
    </row>
    <row r="118" spans="1:8" x14ac:dyDescent="0.25">
      <c r="A118" s="138">
        <v>43496</v>
      </c>
      <c r="B118" s="139" t="s">
        <v>366</v>
      </c>
      <c r="C118" s="140" t="s">
        <v>367</v>
      </c>
      <c r="D118" s="140">
        <v>30460007</v>
      </c>
      <c r="E118" s="140" t="s">
        <v>21</v>
      </c>
      <c r="F118" s="141">
        <v>0</v>
      </c>
      <c r="G118" s="141">
        <v>0.01</v>
      </c>
      <c r="H118" s="142">
        <v>0</v>
      </c>
    </row>
    <row r="119" spans="1:8" hidden="1" x14ac:dyDescent="0.25">
      <c r="A119" s="40">
        <v>43700</v>
      </c>
      <c r="B119" s="41" t="s">
        <v>363</v>
      </c>
      <c r="C119" s="42" t="s">
        <v>55</v>
      </c>
      <c r="D119" s="42">
        <v>30460007</v>
      </c>
      <c r="E119" s="42" t="s">
        <v>21</v>
      </c>
      <c r="F119" s="39">
        <v>8107.31</v>
      </c>
      <c r="G119" s="39">
        <v>0</v>
      </c>
      <c r="H119" s="43">
        <v>-8107.31</v>
      </c>
    </row>
    <row r="120" spans="1:8" hidden="1" x14ac:dyDescent="0.25">
      <c r="A120" s="40">
        <v>43703</v>
      </c>
      <c r="B120" s="41" t="s">
        <v>56</v>
      </c>
      <c r="C120" s="42" t="s">
        <v>55</v>
      </c>
      <c r="D120" s="42">
        <v>30460007</v>
      </c>
      <c r="E120" s="42" t="s">
        <v>21</v>
      </c>
      <c r="F120" s="39">
        <v>0</v>
      </c>
      <c r="G120" s="39">
        <v>2.37</v>
      </c>
      <c r="H120" s="43">
        <v>-8104.94</v>
      </c>
    </row>
    <row r="121" spans="1:8" hidden="1" x14ac:dyDescent="0.25">
      <c r="A121" s="40">
        <v>43704</v>
      </c>
      <c r="B121" s="41" t="s">
        <v>56</v>
      </c>
      <c r="C121" s="42" t="s">
        <v>55</v>
      </c>
      <c r="D121" s="42">
        <v>30460007</v>
      </c>
      <c r="E121" s="42" t="s">
        <v>21</v>
      </c>
      <c r="F121" s="39">
        <v>0</v>
      </c>
      <c r="G121" s="39">
        <v>2.37</v>
      </c>
      <c r="H121" s="43">
        <v>-8102.57</v>
      </c>
    </row>
    <row r="122" spans="1:8" hidden="1" x14ac:dyDescent="0.25">
      <c r="A122" s="40">
        <v>43705</v>
      </c>
      <c r="B122" s="41" t="s">
        <v>56</v>
      </c>
      <c r="C122" s="42" t="s">
        <v>55</v>
      </c>
      <c r="D122" s="42">
        <v>30460007</v>
      </c>
      <c r="E122" s="42" t="s">
        <v>21</v>
      </c>
      <c r="F122" s="39">
        <v>0</v>
      </c>
      <c r="G122" s="39">
        <v>2.37</v>
      </c>
      <c r="H122" s="43">
        <v>-8100.2</v>
      </c>
    </row>
    <row r="123" spans="1:8" hidden="1" x14ac:dyDescent="0.25">
      <c r="A123" s="40">
        <v>43706</v>
      </c>
      <c r="B123" s="41" t="s">
        <v>56</v>
      </c>
      <c r="C123" s="42" t="s">
        <v>55</v>
      </c>
      <c r="D123" s="42">
        <v>30460007</v>
      </c>
      <c r="E123" s="42" t="s">
        <v>21</v>
      </c>
      <c r="F123" s="39">
        <v>0</v>
      </c>
      <c r="G123" s="39">
        <v>2.37</v>
      </c>
      <c r="H123" s="43">
        <v>-8097.83</v>
      </c>
    </row>
    <row r="124" spans="1:8" hidden="1" x14ac:dyDescent="0.25">
      <c r="A124" s="40">
        <v>43707</v>
      </c>
      <c r="B124" s="41" t="s">
        <v>56</v>
      </c>
      <c r="C124" s="42" t="s">
        <v>55</v>
      </c>
      <c r="D124" s="42">
        <v>30460007</v>
      </c>
      <c r="E124" s="42" t="s">
        <v>21</v>
      </c>
      <c r="F124" s="39">
        <v>0</v>
      </c>
      <c r="G124" s="39">
        <v>2.37</v>
      </c>
      <c r="H124" s="43">
        <v>-8095.46</v>
      </c>
    </row>
    <row r="125" spans="1:8" hidden="1" x14ac:dyDescent="0.25">
      <c r="A125" s="40">
        <v>43707</v>
      </c>
      <c r="B125" s="41" t="s">
        <v>44</v>
      </c>
      <c r="C125" s="42" t="s">
        <v>45</v>
      </c>
      <c r="D125" s="42">
        <v>30460007</v>
      </c>
      <c r="E125" s="42" t="s">
        <v>21</v>
      </c>
      <c r="F125" s="39">
        <v>3.21</v>
      </c>
      <c r="G125" s="39">
        <v>0</v>
      </c>
      <c r="H125" s="43">
        <v>-8098.67</v>
      </c>
    </row>
    <row r="126" spans="1:8" hidden="1" x14ac:dyDescent="0.25">
      <c r="A126" s="40">
        <v>43710</v>
      </c>
      <c r="B126" s="41" t="s">
        <v>37</v>
      </c>
      <c r="C126" s="42" t="s">
        <v>55</v>
      </c>
      <c r="D126" s="42">
        <v>30460007</v>
      </c>
      <c r="E126" s="42" t="s">
        <v>21</v>
      </c>
      <c r="F126" s="39">
        <v>0</v>
      </c>
      <c r="G126" s="39">
        <v>2.37</v>
      </c>
      <c r="H126" s="43">
        <v>-8096.3</v>
      </c>
    </row>
    <row r="127" spans="1:8" hidden="1" x14ac:dyDescent="0.25">
      <c r="A127" s="40">
        <v>43711</v>
      </c>
      <c r="B127" s="41" t="s">
        <v>37</v>
      </c>
      <c r="C127" s="42" t="s">
        <v>55</v>
      </c>
      <c r="D127" s="42">
        <v>30460007</v>
      </c>
      <c r="E127" s="42" t="s">
        <v>21</v>
      </c>
      <c r="F127" s="39">
        <v>0</v>
      </c>
      <c r="G127" s="39">
        <v>7585.07</v>
      </c>
      <c r="H127" s="43">
        <v>-511.23</v>
      </c>
    </row>
    <row r="128" spans="1:8" hidden="1" x14ac:dyDescent="0.25">
      <c r="A128" s="40">
        <v>43712</v>
      </c>
      <c r="B128" s="41" t="s">
        <v>37</v>
      </c>
      <c r="C128" s="42" t="s">
        <v>55</v>
      </c>
      <c r="D128" s="42">
        <v>30460007</v>
      </c>
      <c r="E128" s="42" t="s">
        <v>21</v>
      </c>
      <c r="F128" s="39">
        <v>0</v>
      </c>
      <c r="G128" s="39">
        <v>2.37</v>
      </c>
      <c r="H128" s="43">
        <v>-508.86</v>
      </c>
    </row>
    <row r="129" spans="1:8" hidden="1" x14ac:dyDescent="0.25">
      <c r="A129" s="40">
        <v>43713</v>
      </c>
      <c r="B129" s="41" t="s">
        <v>37</v>
      </c>
      <c r="C129" s="42" t="s">
        <v>55</v>
      </c>
      <c r="D129" s="42">
        <v>30460007</v>
      </c>
      <c r="E129" s="42" t="s">
        <v>21</v>
      </c>
      <c r="F129" s="39">
        <v>0</v>
      </c>
      <c r="G129" s="39">
        <v>6.1</v>
      </c>
      <c r="H129" s="43">
        <v>-502.76</v>
      </c>
    </row>
    <row r="130" spans="1:8" hidden="1" x14ac:dyDescent="0.25">
      <c r="A130" s="40">
        <v>43714</v>
      </c>
      <c r="B130" s="41" t="s">
        <v>37</v>
      </c>
      <c r="C130" s="42" t="s">
        <v>55</v>
      </c>
      <c r="D130" s="42">
        <v>30460007</v>
      </c>
      <c r="E130" s="42" t="s">
        <v>21</v>
      </c>
      <c r="F130" s="39">
        <v>0</v>
      </c>
      <c r="G130" s="39">
        <v>2.37</v>
      </c>
      <c r="H130" s="43">
        <v>-500.39</v>
      </c>
    </row>
    <row r="131" spans="1:8" hidden="1" x14ac:dyDescent="0.25">
      <c r="A131" s="40">
        <v>43717</v>
      </c>
      <c r="B131" s="41" t="s">
        <v>37</v>
      </c>
      <c r="C131" s="42" t="s">
        <v>55</v>
      </c>
      <c r="D131" s="42">
        <v>30460007</v>
      </c>
      <c r="E131" s="42" t="s">
        <v>21</v>
      </c>
      <c r="F131" s="39">
        <v>0</v>
      </c>
      <c r="G131" s="39">
        <v>2.37</v>
      </c>
      <c r="H131" s="43">
        <v>-498.02</v>
      </c>
    </row>
    <row r="132" spans="1:8" hidden="1" x14ac:dyDescent="0.25">
      <c r="A132" s="40">
        <v>43718</v>
      </c>
      <c r="B132" s="41" t="s">
        <v>37</v>
      </c>
      <c r="C132" s="42" t="s">
        <v>55</v>
      </c>
      <c r="D132" s="42">
        <v>30460007</v>
      </c>
      <c r="E132" s="42" t="s">
        <v>21</v>
      </c>
      <c r="F132" s="39">
        <v>0</v>
      </c>
      <c r="G132" s="39">
        <v>2.37</v>
      </c>
      <c r="H132" s="43">
        <v>-495.65</v>
      </c>
    </row>
    <row r="133" spans="1:8" hidden="1" x14ac:dyDescent="0.25">
      <c r="A133" s="40">
        <v>43719</v>
      </c>
      <c r="B133" s="41" t="s">
        <v>37</v>
      </c>
      <c r="C133" s="42" t="s">
        <v>55</v>
      </c>
      <c r="D133" s="42">
        <v>30460007</v>
      </c>
      <c r="E133" s="42" t="s">
        <v>21</v>
      </c>
      <c r="F133" s="39">
        <v>0</v>
      </c>
      <c r="G133" s="39">
        <v>2.37</v>
      </c>
      <c r="H133" s="43">
        <v>-493.28</v>
      </c>
    </row>
    <row r="134" spans="1:8" hidden="1" x14ac:dyDescent="0.25">
      <c r="A134" s="40">
        <v>43720</v>
      </c>
      <c r="B134" s="41" t="s">
        <v>37</v>
      </c>
      <c r="C134" s="42" t="s">
        <v>55</v>
      </c>
      <c r="D134" s="42">
        <v>30460007</v>
      </c>
      <c r="E134" s="42" t="s">
        <v>21</v>
      </c>
      <c r="F134" s="39">
        <v>0</v>
      </c>
      <c r="G134" s="39">
        <v>2.37</v>
      </c>
      <c r="H134" s="43">
        <v>-490.91</v>
      </c>
    </row>
    <row r="135" spans="1:8" hidden="1" x14ac:dyDescent="0.25">
      <c r="A135" s="40">
        <v>43721</v>
      </c>
      <c r="B135" s="41" t="s">
        <v>37</v>
      </c>
      <c r="C135" s="42" t="s">
        <v>55</v>
      </c>
      <c r="D135" s="42">
        <v>30460007</v>
      </c>
      <c r="E135" s="42" t="s">
        <v>21</v>
      </c>
      <c r="F135" s="39">
        <v>0</v>
      </c>
      <c r="G135" s="39">
        <v>2.37</v>
      </c>
      <c r="H135" s="43">
        <v>-488.54</v>
      </c>
    </row>
    <row r="136" spans="1:8" hidden="1" x14ac:dyDescent="0.25">
      <c r="A136" s="40">
        <v>43724</v>
      </c>
      <c r="B136" s="41" t="s">
        <v>37</v>
      </c>
      <c r="C136" s="42" t="s">
        <v>55</v>
      </c>
      <c r="D136" s="42">
        <v>30460007</v>
      </c>
      <c r="E136" s="42" t="s">
        <v>21</v>
      </c>
      <c r="F136" s="39">
        <v>0</v>
      </c>
      <c r="G136" s="39">
        <v>2.37</v>
      </c>
      <c r="H136" s="43">
        <v>-486.17</v>
      </c>
    </row>
    <row r="137" spans="1:8" hidden="1" x14ac:dyDescent="0.25">
      <c r="A137" s="40">
        <v>43725</v>
      </c>
      <c r="B137" s="41" t="s">
        <v>37</v>
      </c>
      <c r="C137" s="42" t="s">
        <v>55</v>
      </c>
      <c r="D137" s="42">
        <v>30460007</v>
      </c>
      <c r="E137" s="42" t="s">
        <v>21</v>
      </c>
      <c r="F137" s="39">
        <v>0</v>
      </c>
      <c r="G137" s="39">
        <v>2.37</v>
      </c>
      <c r="H137" s="43">
        <v>-483.8</v>
      </c>
    </row>
    <row r="138" spans="1:8" hidden="1" x14ac:dyDescent="0.25">
      <c r="A138" s="40">
        <v>43726</v>
      </c>
      <c r="B138" s="41" t="s">
        <v>37</v>
      </c>
      <c r="C138" s="42" t="s">
        <v>55</v>
      </c>
      <c r="D138" s="42">
        <v>30460007</v>
      </c>
      <c r="E138" s="42" t="s">
        <v>21</v>
      </c>
      <c r="F138" s="39">
        <v>0</v>
      </c>
      <c r="G138" s="39">
        <v>2.37</v>
      </c>
      <c r="H138" s="43">
        <v>-481.43</v>
      </c>
    </row>
    <row r="139" spans="1:8" hidden="1" x14ac:dyDescent="0.25">
      <c r="A139" s="40">
        <v>43727</v>
      </c>
      <c r="B139" s="41" t="s">
        <v>37</v>
      </c>
      <c r="C139" s="42" t="s">
        <v>55</v>
      </c>
      <c r="D139" s="42">
        <v>30460007</v>
      </c>
      <c r="E139" s="42" t="s">
        <v>21</v>
      </c>
      <c r="F139" s="39">
        <v>0</v>
      </c>
      <c r="G139" s="39">
        <v>2.37</v>
      </c>
      <c r="H139" s="43">
        <v>-479.06</v>
      </c>
    </row>
    <row r="140" spans="1:8" hidden="1" x14ac:dyDescent="0.25">
      <c r="A140" s="40">
        <v>43728</v>
      </c>
      <c r="B140" s="41" t="s">
        <v>37</v>
      </c>
      <c r="C140" s="42" t="s">
        <v>55</v>
      </c>
      <c r="D140" s="42">
        <v>30460007</v>
      </c>
      <c r="E140" s="42" t="s">
        <v>21</v>
      </c>
      <c r="F140" s="39">
        <v>0</v>
      </c>
      <c r="G140" s="39">
        <v>2.37</v>
      </c>
      <c r="H140" s="43">
        <v>-476.69</v>
      </c>
    </row>
    <row r="141" spans="1:8" hidden="1" x14ac:dyDescent="0.25">
      <c r="A141" s="40">
        <v>43731</v>
      </c>
      <c r="B141" s="41" t="s">
        <v>37</v>
      </c>
      <c r="C141" s="42" t="s">
        <v>55</v>
      </c>
      <c r="D141" s="42">
        <v>30460007</v>
      </c>
      <c r="E141" s="42" t="s">
        <v>21</v>
      </c>
      <c r="F141" s="39">
        <v>0</v>
      </c>
      <c r="G141" s="39">
        <v>2.37</v>
      </c>
      <c r="H141" s="43">
        <v>-474.32</v>
      </c>
    </row>
    <row r="142" spans="1:8" hidden="1" x14ac:dyDescent="0.25">
      <c r="A142" s="40">
        <v>43732</v>
      </c>
      <c r="B142" s="41" t="s">
        <v>37</v>
      </c>
      <c r="C142" s="42" t="s">
        <v>55</v>
      </c>
      <c r="D142" s="42">
        <v>30460007</v>
      </c>
      <c r="E142" s="42" t="s">
        <v>21</v>
      </c>
      <c r="F142" s="39">
        <v>0</v>
      </c>
      <c r="G142" s="39">
        <v>2.37</v>
      </c>
      <c r="H142" s="43">
        <v>-471.95</v>
      </c>
    </row>
    <row r="143" spans="1:8" hidden="1" x14ac:dyDescent="0.25">
      <c r="A143" s="40">
        <v>43733</v>
      </c>
      <c r="B143" s="41" t="s">
        <v>37</v>
      </c>
      <c r="C143" s="42" t="s">
        <v>55</v>
      </c>
      <c r="D143" s="42">
        <v>30460007</v>
      </c>
      <c r="E143" s="42" t="s">
        <v>21</v>
      </c>
      <c r="F143" s="39">
        <v>0</v>
      </c>
      <c r="G143" s="39">
        <v>2.37</v>
      </c>
      <c r="H143" s="43">
        <v>-469.58</v>
      </c>
    </row>
    <row r="144" spans="1:8" hidden="1" x14ac:dyDescent="0.25">
      <c r="A144" s="40">
        <v>43734</v>
      </c>
      <c r="B144" s="41" t="s">
        <v>37</v>
      </c>
      <c r="C144" s="42" t="s">
        <v>55</v>
      </c>
      <c r="D144" s="42">
        <v>30460007</v>
      </c>
      <c r="E144" s="42" t="s">
        <v>21</v>
      </c>
      <c r="F144" s="39">
        <v>0</v>
      </c>
      <c r="G144" s="39">
        <v>2.37</v>
      </c>
      <c r="H144" s="43">
        <v>-467.21</v>
      </c>
    </row>
    <row r="145" spans="1:8" hidden="1" x14ac:dyDescent="0.25">
      <c r="A145" s="40">
        <v>43735</v>
      </c>
      <c r="B145" s="41" t="s">
        <v>37</v>
      </c>
      <c r="C145" s="42" t="s">
        <v>55</v>
      </c>
      <c r="D145" s="42">
        <v>30460007</v>
      </c>
      <c r="E145" s="42" t="s">
        <v>21</v>
      </c>
      <c r="F145" s="39">
        <v>0</v>
      </c>
      <c r="G145" s="39">
        <v>2.37</v>
      </c>
      <c r="H145" s="43">
        <v>-464.84</v>
      </c>
    </row>
    <row r="146" spans="1:8" hidden="1" x14ac:dyDescent="0.25">
      <c r="A146" s="40">
        <v>43738</v>
      </c>
      <c r="B146" s="41" t="s">
        <v>37</v>
      </c>
      <c r="C146" s="42" t="s">
        <v>55</v>
      </c>
      <c r="D146" s="42">
        <v>30460007</v>
      </c>
      <c r="E146" s="42" t="s">
        <v>21</v>
      </c>
      <c r="F146" s="39">
        <v>0</v>
      </c>
      <c r="G146" s="39">
        <v>2.37</v>
      </c>
      <c r="H146" s="43">
        <v>-462.47</v>
      </c>
    </row>
    <row r="147" spans="1:8" hidden="1" x14ac:dyDescent="0.25">
      <c r="A147" s="40">
        <v>43738</v>
      </c>
      <c r="B147" s="41" t="s">
        <v>58</v>
      </c>
      <c r="C147" s="42" t="s">
        <v>45</v>
      </c>
      <c r="D147" s="42">
        <v>30460007</v>
      </c>
      <c r="E147" s="42" t="s">
        <v>21</v>
      </c>
      <c r="F147" s="39">
        <v>2.0499999999999998</v>
      </c>
      <c r="G147" s="39">
        <v>0</v>
      </c>
      <c r="H147" s="43">
        <v>-464.52</v>
      </c>
    </row>
    <row r="148" spans="1:8" x14ac:dyDescent="0.25">
      <c r="A148" s="40">
        <v>43738</v>
      </c>
      <c r="B148" s="41" t="s">
        <v>368</v>
      </c>
      <c r="C148" s="42" t="s">
        <v>367</v>
      </c>
      <c r="D148" s="42">
        <v>30460007</v>
      </c>
      <c r="E148" s="42" t="s">
        <v>21</v>
      </c>
      <c r="F148" s="39">
        <v>0</v>
      </c>
      <c r="G148" s="39">
        <v>0.35</v>
      </c>
      <c r="H148" s="43">
        <v>-464.17</v>
      </c>
    </row>
    <row r="149" spans="1:8" hidden="1" x14ac:dyDescent="0.25">
      <c r="A149" s="40">
        <v>43738</v>
      </c>
      <c r="B149" s="41" t="s">
        <v>46</v>
      </c>
      <c r="C149" s="42" t="s">
        <v>41</v>
      </c>
      <c r="D149" s="42">
        <v>30460007</v>
      </c>
      <c r="E149" s="42" t="s">
        <v>21</v>
      </c>
      <c r="F149" s="39">
        <v>0</v>
      </c>
      <c r="G149" s="39">
        <v>2.67</v>
      </c>
      <c r="H149" s="43">
        <v>-461.5</v>
      </c>
    </row>
    <row r="150" spans="1:8" hidden="1" x14ac:dyDescent="0.25">
      <c r="A150" s="40">
        <v>43739</v>
      </c>
      <c r="B150" s="41" t="s">
        <v>39</v>
      </c>
      <c r="C150" s="42" t="s">
        <v>55</v>
      </c>
      <c r="D150" s="42">
        <v>30460007</v>
      </c>
      <c r="E150" s="42" t="s">
        <v>21</v>
      </c>
      <c r="F150" s="39">
        <v>0</v>
      </c>
      <c r="G150" s="39">
        <v>2.37</v>
      </c>
      <c r="H150" s="43">
        <v>-459.13</v>
      </c>
    </row>
    <row r="151" spans="1:8" hidden="1" x14ac:dyDescent="0.25">
      <c r="A151" s="40">
        <v>43740</v>
      </c>
      <c r="B151" s="41" t="s">
        <v>39</v>
      </c>
      <c r="C151" s="42" t="s">
        <v>55</v>
      </c>
      <c r="D151" s="42">
        <v>30460007</v>
      </c>
      <c r="E151" s="42" t="s">
        <v>21</v>
      </c>
      <c r="F151" s="39">
        <v>0</v>
      </c>
      <c r="G151" s="39">
        <v>31.07</v>
      </c>
      <c r="H151" s="43">
        <v>-428.06</v>
      </c>
    </row>
    <row r="152" spans="1:8" hidden="1" x14ac:dyDescent="0.25">
      <c r="A152" s="40">
        <v>43741</v>
      </c>
      <c r="B152" s="41" t="s">
        <v>39</v>
      </c>
      <c r="C152" s="42" t="s">
        <v>55</v>
      </c>
      <c r="D152" s="42">
        <v>30460007</v>
      </c>
      <c r="E152" s="42" t="s">
        <v>21</v>
      </c>
      <c r="F152" s="39">
        <v>0</v>
      </c>
      <c r="G152" s="39">
        <v>2.37</v>
      </c>
      <c r="H152" s="43">
        <v>-425.69</v>
      </c>
    </row>
    <row r="153" spans="1:8" hidden="1" x14ac:dyDescent="0.25">
      <c r="A153" s="40">
        <v>43742</v>
      </c>
      <c r="B153" s="41" t="s">
        <v>39</v>
      </c>
      <c r="C153" s="42" t="s">
        <v>55</v>
      </c>
      <c r="D153" s="42">
        <v>30460007</v>
      </c>
      <c r="E153" s="42" t="s">
        <v>21</v>
      </c>
      <c r="F153" s="39">
        <v>0</v>
      </c>
      <c r="G153" s="39">
        <v>2.37</v>
      </c>
      <c r="H153" s="43">
        <v>-423.32</v>
      </c>
    </row>
    <row r="154" spans="1:8" hidden="1" x14ac:dyDescent="0.25">
      <c r="A154" s="40">
        <v>43745</v>
      </c>
      <c r="B154" s="41" t="s">
        <v>39</v>
      </c>
      <c r="C154" s="42" t="s">
        <v>55</v>
      </c>
      <c r="D154" s="42">
        <v>30460007</v>
      </c>
      <c r="E154" s="42" t="s">
        <v>21</v>
      </c>
      <c r="F154" s="39">
        <v>0</v>
      </c>
      <c r="G154" s="39">
        <v>2.37</v>
      </c>
      <c r="H154" s="43">
        <v>-420.95</v>
      </c>
    </row>
    <row r="155" spans="1:8" hidden="1" x14ac:dyDescent="0.25">
      <c r="A155" s="40">
        <v>43746</v>
      </c>
      <c r="B155" s="41" t="s">
        <v>39</v>
      </c>
      <c r="C155" s="42" t="s">
        <v>55</v>
      </c>
      <c r="D155" s="42">
        <v>30460007</v>
      </c>
      <c r="E155" s="42" t="s">
        <v>21</v>
      </c>
      <c r="F155" s="39">
        <v>0</v>
      </c>
      <c r="G155" s="39">
        <v>2.37</v>
      </c>
      <c r="H155" s="43">
        <v>-418.58</v>
      </c>
    </row>
    <row r="156" spans="1:8" hidden="1" x14ac:dyDescent="0.25">
      <c r="A156" s="40">
        <v>43747</v>
      </c>
      <c r="B156" s="41" t="s">
        <v>39</v>
      </c>
      <c r="C156" s="42" t="s">
        <v>55</v>
      </c>
      <c r="D156" s="42">
        <v>30460007</v>
      </c>
      <c r="E156" s="42" t="s">
        <v>21</v>
      </c>
      <c r="F156" s="39">
        <v>0</v>
      </c>
      <c r="G156" s="39">
        <v>2.37</v>
      </c>
      <c r="H156" s="43">
        <v>-416.21</v>
      </c>
    </row>
    <row r="157" spans="1:8" hidden="1" x14ac:dyDescent="0.25">
      <c r="A157" s="40">
        <v>43748</v>
      </c>
      <c r="B157" s="41" t="s">
        <v>39</v>
      </c>
      <c r="C157" s="42" t="s">
        <v>55</v>
      </c>
      <c r="D157" s="42">
        <v>30460007</v>
      </c>
      <c r="E157" s="42" t="s">
        <v>21</v>
      </c>
      <c r="F157" s="39">
        <v>0</v>
      </c>
      <c r="G157" s="39">
        <v>2.37</v>
      </c>
      <c r="H157" s="43">
        <v>-413.84</v>
      </c>
    </row>
    <row r="158" spans="1:8" hidden="1" x14ac:dyDescent="0.25">
      <c r="A158" s="40">
        <v>43749</v>
      </c>
      <c r="B158" s="41" t="s">
        <v>39</v>
      </c>
      <c r="C158" s="42" t="s">
        <v>55</v>
      </c>
      <c r="D158" s="42">
        <v>30460007</v>
      </c>
      <c r="E158" s="42" t="s">
        <v>21</v>
      </c>
      <c r="F158" s="39">
        <v>0</v>
      </c>
      <c r="G158" s="39">
        <v>2.37</v>
      </c>
      <c r="H158" s="43">
        <v>-411.47</v>
      </c>
    </row>
    <row r="159" spans="1:8" hidden="1" x14ac:dyDescent="0.25">
      <c r="A159" s="40">
        <v>43752</v>
      </c>
      <c r="B159" s="41" t="s">
        <v>39</v>
      </c>
      <c r="C159" s="42" t="s">
        <v>55</v>
      </c>
      <c r="D159" s="42">
        <v>30460007</v>
      </c>
      <c r="E159" s="42" t="s">
        <v>21</v>
      </c>
      <c r="F159" s="39">
        <v>0</v>
      </c>
      <c r="G159" s="39">
        <v>2.37</v>
      </c>
      <c r="H159" s="43">
        <v>-409.1</v>
      </c>
    </row>
    <row r="160" spans="1:8" hidden="1" x14ac:dyDescent="0.25">
      <c r="A160" s="40">
        <v>43753</v>
      </c>
      <c r="B160" s="41" t="s">
        <v>39</v>
      </c>
      <c r="C160" s="42" t="s">
        <v>55</v>
      </c>
      <c r="D160" s="42">
        <v>30460007</v>
      </c>
      <c r="E160" s="42" t="s">
        <v>21</v>
      </c>
      <c r="F160" s="39">
        <v>0</v>
      </c>
      <c r="G160" s="39">
        <v>2.37</v>
      </c>
      <c r="H160" s="43">
        <v>-406.73</v>
      </c>
    </row>
    <row r="161" spans="1:8" hidden="1" x14ac:dyDescent="0.25">
      <c r="A161" s="40">
        <v>43754</v>
      </c>
      <c r="B161" s="41" t="s">
        <v>39</v>
      </c>
      <c r="C161" s="42" t="s">
        <v>55</v>
      </c>
      <c r="D161" s="42">
        <v>30460007</v>
      </c>
      <c r="E161" s="42" t="s">
        <v>21</v>
      </c>
      <c r="F161" s="39">
        <v>0</v>
      </c>
      <c r="G161" s="39">
        <v>2.37</v>
      </c>
      <c r="H161" s="43">
        <v>-404.36</v>
      </c>
    </row>
    <row r="162" spans="1:8" hidden="1" x14ac:dyDescent="0.25">
      <c r="A162" s="40">
        <v>43755</v>
      </c>
      <c r="B162" s="41" t="s">
        <v>39</v>
      </c>
      <c r="C162" s="42" t="s">
        <v>55</v>
      </c>
      <c r="D162" s="42">
        <v>30460007</v>
      </c>
      <c r="E162" s="42" t="s">
        <v>21</v>
      </c>
      <c r="F162" s="39">
        <v>0</v>
      </c>
      <c r="G162" s="39">
        <v>2.37</v>
      </c>
      <c r="H162" s="43">
        <v>-401.99</v>
      </c>
    </row>
    <row r="163" spans="1:8" hidden="1" x14ac:dyDescent="0.25">
      <c r="A163" s="40">
        <v>43756</v>
      </c>
      <c r="B163" s="41" t="s">
        <v>39</v>
      </c>
      <c r="C163" s="42" t="s">
        <v>55</v>
      </c>
      <c r="D163" s="42">
        <v>30460007</v>
      </c>
      <c r="E163" s="42" t="s">
        <v>21</v>
      </c>
      <c r="F163" s="39">
        <v>0</v>
      </c>
      <c r="G163" s="39">
        <v>2.37</v>
      </c>
      <c r="H163" s="43">
        <v>-399.62</v>
      </c>
    </row>
    <row r="164" spans="1:8" hidden="1" x14ac:dyDescent="0.25">
      <c r="A164" s="40">
        <v>43759</v>
      </c>
      <c r="B164" s="41" t="s">
        <v>39</v>
      </c>
      <c r="C164" s="42" t="s">
        <v>55</v>
      </c>
      <c r="D164" s="42">
        <v>30460007</v>
      </c>
      <c r="E164" s="42" t="s">
        <v>21</v>
      </c>
      <c r="F164" s="39">
        <v>0</v>
      </c>
      <c r="G164" s="39">
        <v>2.37</v>
      </c>
      <c r="H164" s="43">
        <v>-397.25</v>
      </c>
    </row>
    <row r="165" spans="1:8" hidden="1" x14ac:dyDescent="0.25">
      <c r="A165" s="40">
        <v>43760</v>
      </c>
      <c r="B165" s="41" t="s">
        <v>39</v>
      </c>
      <c r="C165" s="42" t="s">
        <v>55</v>
      </c>
      <c r="D165" s="42">
        <v>30460007</v>
      </c>
      <c r="E165" s="42" t="s">
        <v>21</v>
      </c>
      <c r="F165" s="39">
        <v>0</v>
      </c>
      <c r="G165" s="39">
        <v>2.37</v>
      </c>
      <c r="H165" s="43">
        <v>-394.88</v>
      </c>
    </row>
    <row r="166" spans="1:8" hidden="1" x14ac:dyDescent="0.25">
      <c r="A166" s="40">
        <v>43761</v>
      </c>
      <c r="B166" s="41" t="s">
        <v>39</v>
      </c>
      <c r="C166" s="42" t="s">
        <v>55</v>
      </c>
      <c r="D166" s="42">
        <v>30460007</v>
      </c>
      <c r="E166" s="42" t="s">
        <v>21</v>
      </c>
      <c r="F166" s="39">
        <v>0</v>
      </c>
      <c r="G166" s="39">
        <v>2.37</v>
      </c>
      <c r="H166" s="43">
        <v>-392.51</v>
      </c>
    </row>
    <row r="167" spans="1:8" hidden="1" x14ac:dyDescent="0.25">
      <c r="A167" s="40">
        <v>43762</v>
      </c>
      <c r="B167" s="41" t="s">
        <v>39</v>
      </c>
      <c r="C167" s="42" t="s">
        <v>55</v>
      </c>
      <c r="D167" s="42">
        <v>30460007</v>
      </c>
      <c r="E167" s="42" t="s">
        <v>21</v>
      </c>
      <c r="F167" s="39">
        <v>0</v>
      </c>
      <c r="G167" s="39">
        <v>2.37</v>
      </c>
      <c r="H167" s="43">
        <v>-390.14</v>
      </c>
    </row>
    <row r="168" spans="1:8" hidden="1" x14ac:dyDescent="0.25">
      <c r="A168" s="40">
        <v>43763</v>
      </c>
      <c r="B168" s="41" t="s">
        <v>39</v>
      </c>
      <c r="C168" s="42" t="s">
        <v>55</v>
      </c>
      <c r="D168" s="42">
        <v>30460007</v>
      </c>
      <c r="E168" s="42" t="s">
        <v>21</v>
      </c>
      <c r="F168" s="39">
        <v>0</v>
      </c>
      <c r="G168" s="39">
        <v>2.37</v>
      </c>
      <c r="H168" s="43">
        <v>-387.77</v>
      </c>
    </row>
    <row r="169" spans="1:8" hidden="1" x14ac:dyDescent="0.25">
      <c r="A169" s="40">
        <v>43766</v>
      </c>
      <c r="B169" s="41" t="s">
        <v>39</v>
      </c>
      <c r="C169" s="42" t="s">
        <v>55</v>
      </c>
      <c r="D169" s="42">
        <v>30460007</v>
      </c>
      <c r="E169" s="42" t="s">
        <v>21</v>
      </c>
      <c r="F169" s="39">
        <v>0</v>
      </c>
      <c r="G169" s="39">
        <v>2.37</v>
      </c>
      <c r="H169" s="43">
        <v>-385.4</v>
      </c>
    </row>
    <row r="170" spans="1:8" hidden="1" x14ac:dyDescent="0.25">
      <c r="A170" s="40">
        <v>43767</v>
      </c>
      <c r="B170" s="41" t="s">
        <v>39</v>
      </c>
      <c r="C170" s="42" t="s">
        <v>55</v>
      </c>
      <c r="D170" s="42">
        <v>30460007</v>
      </c>
      <c r="E170" s="42" t="s">
        <v>21</v>
      </c>
      <c r="F170" s="39">
        <v>0</v>
      </c>
      <c r="G170" s="39">
        <v>2.37</v>
      </c>
      <c r="H170" s="43">
        <v>-383.03</v>
      </c>
    </row>
    <row r="171" spans="1:8" hidden="1" x14ac:dyDescent="0.25">
      <c r="A171" s="40">
        <v>43768</v>
      </c>
      <c r="B171" s="41" t="s">
        <v>39</v>
      </c>
      <c r="C171" s="42" t="s">
        <v>55</v>
      </c>
      <c r="D171" s="42">
        <v>30460007</v>
      </c>
      <c r="E171" s="42" t="s">
        <v>21</v>
      </c>
      <c r="F171" s="39">
        <v>0</v>
      </c>
      <c r="G171" s="39">
        <v>2.37</v>
      </c>
      <c r="H171" s="43">
        <v>-380.66</v>
      </c>
    </row>
    <row r="172" spans="1:8" hidden="1" x14ac:dyDescent="0.25">
      <c r="A172" s="40">
        <v>43769</v>
      </c>
      <c r="B172" s="41" t="s">
        <v>39</v>
      </c>
      <c r="C172" s="42" t="s">
        <v>55</v>
      </c>
      <c r="D172" s="42">
        <v>30460007</v>
      </c>
      <c r="E172" s="42" t="s">
        <v>21</v>
      </c>
      <c r="F172" s="39">
        <v>0</v>
      </c>
      <c r="G172" s="39">
        <v>2.37</v>
      </c>
      <c r="H172" s="43">
        <v>-378.29</v>
      </c>
    </row>
    <row r="173" spans="1:8" hidden="1" x14ac:dyDescent="0.25">
      <c r="A173" s="40">
        <v>43769</v>
      </c>
      <c r="B173" s="41" t="s">
        <v>42</v>
      </c>
      <c r="C173" s="42" t="s">
        <v>45</v>
      </c>
      <c r="D173" s="42">
        <v>30460007</v>
      </c>
      <c r="E173" s="42" t="s">
        <v>21</v>
      </c>
      <c r="F173" s="39">
        <v>0.84</v>
      </c>
      <c r="G173" s="39">
        <v>0</v>
      </c>
      <c r="H173" s="43">
        <v>-379.13</v>
      </c>
    </row>
    <row r="174" spans="1:8" x14ac:dyDescent="0.25">
      <c r="A174" s="40">
        <v>43769</v>
      </c>
      <c r="B174" s="41" t="s">
        <v>366</v>
      </c>
      <c r="C174" s="42" t="s">
        <v>367</v>
      </c>
      <c r="D174" s="42">
        <v>30460007</v>
      </c>
      <c r="E174" s="42" t="s">
        <v>21</v>
      </c>
      <c r="F174" s="39">
        <v>0</v>
      </c>
      <c r="G174" s="39">
        <v>0.01</v>
      </c>
      <c r="H174" s="43">
        <v>-379.12</v>
      </c>
    </row>
    <row r="175" spans="1:8" hidden="1" x14ac:dyDescent="0.25">
      <c r="A175" s="40">
        <v>43770</v>
      </c>
      <c r="B175" s="41" t="s">
        <v>39</v>
      </c>
      <c r="C175" s="42" t="s">
        <v>55</v>
      </c>
      <c r="D175" s="42">
        <v>30460007</v>
      </c>
      <c r="E175" s="42" t="s">
        <v>21</v>
      </c>
      <c r="F175" s="39">
        <v>0</v>
      </c>
      <c r="G175" s="39">
        <v>2.37</v>
      </c>
      <c r="H175" s="43">
        <v>-376.75</v>
      </c>
    </row>
    <row r="176" spans="1:8" hidden="1" x14ac:dyDescent="0.25">
      <c r="A176" s="40">
        <v>43773</v>
      </c>
      <c r="B176" s="41" t="s">
        <v>39</v>
      </c>
      <c r="C176" s="42" t="s">
        <v>55</v>
      </c>
      <c r="D176" s="42">
        <v>30460007</v>
      </c>
      <c r="E176" s="42" t="s">
        <v>21</v>
      </c>
      <c r="F176" s="39">
        <v>0</v>
      </c>
      <c r="G176" s="39">
        <v>31.07</v>
      </c>
      <c r="H176" s="43">
        <v>-345.68</v>
      </c>
    </row>
    <row r="177" spans="1:8" hidden="1" x14ac:dyDescent="0.25">
      <c r="A177" s="40">
        <v>43774</v>
      </c>
      <c r="B177" s="41" t="s">
        <v>39</v>
      </c>
      <c r="C177" s="42" t="s">
        <v>55</v>
      </c>
      <c r="D177" s="42">
        <v>30460007</v>
      </c>
      <c r="E177" s="42" t="s">
        <v>21</v>
      </c>
      <c r="F177" s="39">
        <v>0</v>
      </c>
      <c r="G177" s="39">
        <v>2.37</v>
      </c>
      <c r="H177" s="43">
        <v>-343.31</v>
      </c>
    </row>
    <row r="178" spans="1:8" hidden="1" x14ac:dyDescent="0.25">
      <c r="A178" s="40">
        <v>43775</v>
      </c>
      <c r="B178" s="41" t="s">
        <v>39</v>
      </c>
      <c r="C178" s="42" t="s">
        <v>55</v>
      </c>
      <c r="D178" s="42">
        <v>30460007</v>
      </c>
      <c r="E178" s="42" t="s">
        <v>21</v>
      </c>
      <c r="F178" s="39">
        <v>0</v>
      </c>
      <c r="G178" s="39">
        <v>2.37</v>
      </c>
      <c r="H178" s="43">
        <v>-340.94</v>
      </c>
    </row>
    <row r="179" spans="1:8" hidden="1" x14ac:dyDescent="0.25">
      <c r="A179" s="40">
        <v>43776</v>
      </c>
      <c r="B179" s="41" t="s">
        <v>39</v>
      </c>
      <c r="C179" s="42" t="s">
        <v>55</v>
      </c>
      <c r="D179" s="42">
        <v>30460007</v>
      </c>
      <c r="E179" s="42" t="s">
        <v>21</v>
      </c>
      <c r="F179" s="39">
        <v>0</v>
      </c>
      <c r="G179" s="39">
        <v>2.37</v>
      </c>
      <c r="H179" s="43">
        <v>-338.57</v>
      </c>
    </row>
    <row r="180" spans="1:8" hidden="1" x14ac:dyDescent="0.25">
      <c r="A180" s="40">
        <v>43777</v>
      </c>
      <c r="B180" s="41" t="s">
        <v>39</v>
      </c>
      <c r="C180" s="42" t="s">
        <v>55</v>
      </c>
      <c r="D180" s="42">
        <v>30460007</v>
      </c>
      <c r="E180" s="42" t="s">
        <v>21</v>
      </c>
      <c r="F180" s="39">
        <v>0</v>
      </c>
      <c r="G180" s="39">
        <v>2.37</v>
      </c>
      <c r="H180" s="43">
        <v>-336.2</v>
      </c>
    </row>
    <row r="181" spans="1:8" hidden="1" x14ac:dyDescent="0.25">
      <c r="A181" s="40">
        <v>43780</v>
      </c>
      <c r="B181" s="41" t="s">
        <v>39</v>
      </c>
      <c r="C181" s="42" t="s">
        <v>55</v>
      </c>
      <c r="D181" s="42">
        <v>30460007</v>
      </c>
      <c r="E181" s="42" t="s">
        <v>21</v>
      </c>
      <c r="F181" s="39">
        <v>0</v>
      </c>
      <c r="G181" s="39">
        <v>2.37</v>
      </c>
      <c r="H181" s="43">
        <v>-333.83</v>
      </c>
    </row>
    <row r="182" spans="1:8" hidden="1" x14ac:dyDescent="0.25">
      <c r="A182" s="40">
        <v>43781</v>
      </c>
      <c r="B182" s="41" t="s">
        <v>39</v>
      </c>
      <c r="C182" s="42" t="s">
        <v>55</v>
      </c>
      <c r="D182" s="42">
        <v>30460007</v>
      </c>
      <c r="E182" s="42" t="s">
        <v>21</v>
      </c>
      <c r="F182" s="39">
        <v>0</v>
      </c>
      <c r="G182" s="39">
        <v>2.37</v>
      </c>
      <c r="H182" s="43">
        <v>-331.46</v>
      </c>
    </row>
    <row r="183" spans="1:8" hidden="1" x14ac:dyDescent="0.25">
      <c r="A183" s="40">
        <v>43782</v>
      </c>
      <c r="B183" s="41" t="s">
        <v>39</v>
      </c>
      <c r="C183" s="42" t="s">
        <v>55</v>
      </c>
      <c r="D183" s="42">
        <v>30460007</v>
      </c>
      <c r="E183" s="42" t="s">
        <v>21</v>
      </c>
      <c r="F183" s="39">
        <v>0</v>
      </c>
      <c r="G183" s="39">
        <v>2.37</v>
      </c>
      <c r="H183" s="43">
        <v>-329.09</v>
      </c>
    </row>
    <row r="184" spans="1:8" hidden="1" x14ac:dyDescent="0.25">
      <c r="A184" s="40">
        <v>43783</v>
      </c>
      <c r="B184" s="41" t="s">
        <v>39</v>
      </c>
      <c r="C184" s="42" t="s">
        <v>55</v>
      </c>
      <c r="D184" s="42">
        <v>30460007</v>
      </c>
      <c r="E184" s="42" t="s">
        <v>21</v>
      </c>
      <c r="F184" s="39">
        <v>0</v>
      </c>
      <c r="G184" s="39">
        <v>2.37</v>
      </c>
      <c r="H184" s="43">
        <v>-326.72000000000003</v>
      </c>
    </row>
    <row r="185" spans="1:8" hidden="1" x14ac:dyDescent="0.25">
      <c r="A185" s="40">
        <v>43787</v>
      </c>
      <c r="B185" s="41" t="s">
        <v>39</v>
      </c>
      <c r="C185" s="42" t="s">
        <v>55</v>
      </c>
      <c r="D185" s="42">
        <v>30460007</v>
      </c>
      <c r="E185" s="42" t="s">
        <v>21</v>
      </c>
      <c r="F185" s="39">
        <v>0</v>
      </c>
      <c r="G185" s="39">
        <v>2.37</v>
      </c>
      <c r="H185" s="43">
        <v>-324.35000000000002</v>
      </c>
    </row>
    <row r="186" spans="1:8" hidden="1" x14ac:dyDescent="0.25">
      <c r="A186" s="40">
        <v>43788</v>
      </c>
      <c r="B186" s="41" t="s">
        <v>39</v>
      </c>
      <c r="C186" s="42" t="s">
        <v>55</v>
      </c>
      <c r="D186" s="42">
        <v>30460007</v>
      </c>
      <c r="E186" s="42" t="s">
        <v>21</v>
      </c>
      <c r="F186" s="39">
        <v>0</v>
      </c>
      <c r="G186" s="39">
        <v>2.37</v>
      </c>
      <c r="H186" s="43">
        <v>-321.98</v>
      </c>
    </row>
    <row r="187" spans="1:8" hidden="1" x14ac:dyDescent="0.25">
      <c r="A187" s="40">
        <v>43789</v>
      </c>
      <c r="B187" s="41" t="s">
        <v>39</v>
      </c>
      <c r="C187" s="42" t="s">
        <v>55</v>
      </c>
      <c r="D187" s="42">
        <v>30460007</v>
      </c>
      <c r="E187" s="42" t="s">
        <v>21</v>
      </c>
      <c r="F187" s="39">
        <v>0</v>
      </c>
      <c r="G187" s="39">
        <v>2.37</v>
      </c>
      <c r="H187" s="43">
        <v>-319.61</v>
      </c>
    </row>
    <row r="188" spans="1:8" hidden="1" x14ac:dyDescent="0.25">
      <c r="A188" s="40">
        <v>43790</v>
      </c>
      <c r="B188" s="41" t="s">
        <v>39</v>
      </c>
      <c r="C188" s="42" t="s">
        <v>55</v>
      </c>
      <c r="D188" s="42">
        <v>30460007</v>
      </c>
      <c r="E188" s="42" t="s">
        <v>21</v>
      </c>
      <c r="F188" s="39">
        <v>0</v>
      </c>
      <c r="G188" s="39">
        <v>2.37</v>
      </c>
      <c r="H188" s="43">
        <v>-317.24</v>
      </c>
    </row>
    <row r="189" spans="1:8" hidden="1" x14ac:dyDescent="0.25">
      <c r="A189" s="40">
        <v>43791</v>
      </c>
      <c r="B189" s="41" t="s">
        <v>39</v>
      </c>
      <c r="C189" s="42" t="s">
        <v>55</v>
      </c>
      <c r="D189" s="42">
        <v>30460007</v>
      </c>
      <c r="E189" s="42" t="s">
        <v>21</v>
      </c>
      <c r="F189" s="39">
        <v>0</v>
      </c>
      <c r="G189" s="39">
        <v>2.37</v>
      </c>
      <c r="H189" s="43">
        <v>-314.87</v>
      </c>
    </row>
    <row r="190" spans="1:8" hidden="1" x14ac:dyDescent="0.25">
      <c r="A190" s="40">
        <v>43794</v>
      </c>
      <c r="B190" s="41" t="s">
        <v>39</v>
      </c>
      <c r="C190" s="42" t="s">
        <v>55</v>
      </c>
      <c r="D190" s="42">
        <v>30460007</v>
      </c>
      <c r="E190" s="42" t="s">
        <v>21</v>
      </c>
      <c r="F190" s="39">
        <v>0</v>
      </c>
      <c r="G190" s="39">
        <v>2.37</v>
      </c>
      <c r="H190" s="43">
        <v>-312.5</v>
      </c>
    </row>
    <row r="191" spans="1:8" hidden="1" x14ac:dyDescent="0.25">
      <c r="A191" s="40">
        <v>43795</v>
      </c>
      <c r="B191" s="41" t="s">
        <v>39</v>
      </c>
      <c r="C191" s="42" t="s">
        <v>55</v>
      </c>
      <c r="D191" s="42">
        <v>30460007</v>
      </c>
      <c r="E191" s="42" t="s">
        <v>21</v>
      </c>
      <c r="F191" s="39">
        <v>0</v>
      </c>
      <c r="G191" s="39">
        <v>2.37</v>
      </c>
      <c r="H191" s="43">
        <v>-310.13</v>
      </c>
    </row>
    <row r="192" spans="1:8" hidden="1" x14ac:dyDescent="0.25">
      <c r="A192" s="40">
        <v>43796</v>
      </c>
      <c r="B192" s="41" t="s">
        <v>39</v>
      </c>
      <c r="C192" s="42" t="s">
        <v>55</v>
      </c>
      <c r="D192" s="42">
        <v>30460007</v>
      </c>
      <c r="E192" s="42" t="s">
        <v>21</v>
      </c>
      <c r="F192" s="39">
        <v>0</v>
      </c>
      <c r="G192" s="39">
        <v>2.37</v>
      </c>
      <c r="H192" s="43">
        <v>-307.76</v>
      </c>
    </row>
    <row r="193" spans="1:8" hidden="1" x14ac:dyDescent="0.25">
      <c r="A193" s="40">
        <v>43797</v>
      </c>
      <c r="B193" s="41" t="s">
        <v>39</v>
      </c>
      <c r="C193" s="42" t="s">
        <v>55</v>
      </c>
      <c r="D193" s="42">
        <v>30460007</v>
      </c>
      <c r="E193" s="42" t="s">
        <v>21</v>
      </c>
      <c r="F193" s="39">
        <v>0</v>
      </c>
      <c r="G193" s="39">
        <v>2.37</v>
      </c>
      <c r="H193" s="43">
        <v>-305.39</v>
      </c>
    </row>
    <row r="194" spans="1:8" hidden="1" x14ac:dyDescent="0.25">
      <c r="A194" s="40">
        <v>43798</v>
      </c>
      <c r="B194" s="41" t="s">
        <v>39</v>
      </c>
      <c r="C194" s="42" t="s">
        <v>55</v>
      </c>
      <c r="D194" s="42">
        <v>30460007</v>
      </c>
      <c r="E194" s="42" t="s">
        <v>21</v>
      </c>
      <c r="F194" s="39">
        <v>0</v>
      </c>
      <c r="G194" s="39">
        <v>2.37</v>
      </c>
      <c r="H194" s="43">
        <v>-303.02</v>
      </c>
    </row>
    <row r="195" spans="1:8" hidden="1" x14ac:dyDescent="0.25">
      <c r="A195" s="40">
        <v>43798</v>
      </c>
      <c r="B195" s="41" t="s">
        <v>42</v>
      </c>
      <c r="C195" s="42" t="s">
        <v>45</v>
      </c>
      <c r="D195" s="42">
        <v>30460007</v>
      </c>
      <c r="E195" s="42" t="s">
        <v>21</v>
      </c>
      <c r="F195" s="39">
        <v>0.46</v>
      </c>
      <c r="G195" s="39">
        <v>0</v>
      </c>
      <c r="H195" s="43">
        <v>-303.48</v>
      </c>
    </row>
    <row r="196" spans="1:8" x14ac:dyDescent="0.25">
      <c r="A196" s="40">
        <v>43798</v>
      </c>
      <c r="B196" s="41" t="s">
        <v>366</v>
      </c>
      <c r="C196" s="42" t="s">
        <v>367</v>
      </c>
      <c r="D196" s="42">
        <v>30460007</v>
      </c>
      <c r="E196" s="42" t="s">
        <v>21</v>
      </c>
      <c r="F196" s="39">
        <v>0</v>
      </c>
      <c r="G196" s="39">
        <v>0.36</v>
      </c>
      <c r="H196" s="43">
        <v>-303.12</v>
      </c>
    </row>
    <row r="197" spans="1:8" hidden="1" x14ac:dyDescent="0.25">
      <c r="A197" s="40">
        <v>43801</v>
      </c>
      <c r="B197" s="41" t="s">
        <v>39</v>
      </c>
      <c r="C197" s="42" t="s">
        <v>55</v>
      </c>
      <c r="D197" s="42">
        <v>30460007</v>
      </c>
      <c r="E197" s="42" t="s">
        <v>21</v>
      </c>
      <c r="F197" s="39">
        <v>0</v>
      </c>
      <c r="G197" s="39">
        <v>2.37</v>
      </c>
      <c r="H197" s="43">
        <v>-300.75</v>
      </c>
    </row>
    <row r="198" spans="1:8" hidden="1" x14ac:dyDescent="0.25">
      <c r="A198" s="40">
        <v>43802</v>
      </c>
      <c r="B198" s="41" t="s">
        <v>39</v>
      </c>
      <c r="C198" s="42" t="s">
        <v>55</v>
      </c>
      <c r="D198" s="42">
        <v>30460007</v>
      </c>
      <c r="E198" s="42" t="s">
        <v>21</v>
      </c>
      <c r="F198" s="39">
        <v>0</v>
      </c>
      <c r="G198" s="39">
        <v>31.07</v>
      </c>
      <c r="H198" s="43">
        <v>-269.68</v>
      </c>
    </row>
    <row r="199" spans="1:8" hidden="1" x14ac:dyDescent="0.25">
      <c r="A199" s="40">
        <v>43803</v>
      </c>
      <c r="B199" s="41" t="s">
        <v>39</v>
      </c>
      <c r="C199" s="42" t="s">
        <v>55</v>
      </c>
      <c r="D199" s="42">
        <v>30460007</v>
      </c>
      <c r="E199" s="42" t="s">
        <v>21</v>
      </c>
      <c r="F199" s="39">
        <v>0</v>
      </c>
      <c r="G199" s="39">
        <v>2.37</v>
      </c>
      <c r="H199" s="43">
        <v>-267.31</v>
      </c>
    </row>
    <row r="200" spans="1:8" hidden="1" x14ac:dyDescent="0.25">
      <c r="A200" s="40">
        <v>43804</v>
      </c>
      <c r="B200" s="41" t="s">
        <v>39</v>
      </c>
      <c r="C200" s="42" t="s">
        <v>55</v>
      </c>
      <c r="D200" s="42">
        <v>30460007</v>
      </c>
      <c r="E200" s="42" t="s">
        <v>21</v>
      </c>
      <c r="F200" s="39">
        <v>0</v>
      </c>
      <c r="G200" s="39">
        <v>2.37</v>
      </c>
      <c r="H200" s="43">
        <v>-264.94</v>
      </c>
    </row>
    <row r="201" spans="1:8" hidden="1" x14ac:dyDescent="0.25">
      <c r="A201" s="40">
        <v>43805</v>
      </c>
      <c r="B201" s="41" t="s">
        <v>39</v>
      </c>
      <c r="C201" s="42" t="s">
        <v>55</v>
      </c>
      <c r="D201" s="42">
        <v>30460007</v>
      </c>
      <c r="E201" s="42" t="s">
        <v>21</v>
      </c>
      <c r="F201" s="39">
        <v>0</v>
      </c>
      <c r="G201" s="39">
        <v>2.37</v>
      </c>
      <c r="H201" s="43">
        <v>-262.57</v>
      </c>
    </row>
    <row r="202" spans="1:8" hidden="1" x14ac:dyDescent="0.25">
      <c r="A202" s="40">
        <v>43808</v>
      </c>
      <c r="B202" s="41" t="s">
        <v>39</v>
      </c>
      <c r="C202" s="42" t="s">
        <v>55</v>
      </c>
      <c r="D202" s="42">
        <v>30460007</v>
      </c>
      <c r="E202" s="42" t="s">
        <v>21</v>
      </c>
      <c r="F202" s="39">
        <v>0</v>
      </c>
      <c r="G202" s="39">
        <v>2.37</v>
      </c>
      <c r="H202" s="43">
        <v>-260.2</v>
      </c>
    </row>
    <row r="203" spans="1:8" hidden="1" x14ac:dyDescent="0.25">
      <c r="A203" s="40">
        <v>43809</v>
      </c>
      <c r="B203" s="41" t="s">
        <v>39</v>
      </c>
      <c r="C203" s="42" t="s">
        <v>55</v>
      </c>
      <c r="D203" s="42">
        <v>30460007</v>
      </c>
      <c r="E203" s="42" t="s">
        <v>21</v>
      </c>
      <c r="F203" s="39">
        <v>0</v>
      </c>
      <c r="G203" s="39">
        <v>2.37</v>
      </c>
      <c r="H203" s="43">
        <v>-257.83</v>
      </c>
    </row>
    <row r="204" spans="1:8" hidden="1" x14ac:dyDescent="0.25">
      <c r="A204" s="40">
        <v>43810</v>
      </c>
      <c r="B204" s="41" t="s">
        <v>39</v>
      </c>
      <c r="C204" s="42" t="s">
        <v>55</v>
      </c>
      <c r="D204" s="42">
        <v>30460007</v>
      </c>
      <c r="E204" s="42" t="s">
        <v>21</v>
      </c>
      <c r="F204" s="39">
        <v>0</v>
      </c>
      <c r="G204" s="39">
        <v>2.37</v>
      </c>
      <c r="H204" s="43">
        <v>-255.46</v>
      </c>
    </row>
    <row r="205" spans="1:8" hidden="1" x14ac:dyDescent="0.25">
      <c r="A205" s="40">
        <v>43811</v>
      </c>
      <c r="B205" s="41" t="s">
        <v>39</v>
      </c>
      <c r="C205" s="42" t="s">
        <v>55</v>
      </c>
      <c r="D205" s="42">
        <v>30460007</v>
      </c>
      <c r="E205" s="42" t="s">
        <v>21</v>
      </c>
      <c r="F205" s="39">
        <v>0</v>
      </c>
      <c r="G205" s="39">
        <v>2.37</v>
      </c>
      <c r="H205" s="43">
        <v>-253.09</v>
      </c>
    </row>
    <row r="206" spans="1:8" hidden="1" x14ac:dyDescent="0.25">
      <c r="A206" s="40">
        <v>43812</v>
      </c>
      <c r="B206" s="41" t="s">
        <v>39</v>
      </c>
      <c r="C206" s="42" t="s">
        <v>55</v>
      </c>
      <c r="D206" s="42">
        <v>30460007</v>
      </c>
      <c r="E206" s="42" t="s">
        <v>21</v>
      </c>
      <c r="F206" s="39">
        <v>0</v>
      </c>
      <c r="G206" s="39">
        <v>2.37</v>
      </c>
      <c r="H206" s="43">
        <v>-250.72</v>
      </c>
    </row>
    <row r="207" spans="1:8" hidden="1" x14ac:dyDescent="0.25">
      <c r="A207" s="40">
        <v>43815</v>
      </c>
      <c r="B207" s="41" t="s">
        <v>39</v>
      </c>
      <c r="C207" s="42" t="s">
        <v>55</v>
      </c>
      <c r="D207" s="42">
        <v>30460007</v>
      </c>
      <c r="E207" s="42" t="s">
        <v>21</v>
      </c>
      <c r="F207" s="39">
        <v>0</v>
      </c>
      <c r="G207" s="39">
        <v>2.37</v>
      </c>
      <c r="H207" s="43">
        <v>-248.35</v>
      </c>
    </row>
    <row r="208" spans="1:8" hidden="1" x14ac:dyDescent="0.25">
      <c r="A208" s="40">
        <v>43816</v>
      </c>
      <c r="B208" s="41" t="s">
        <v>39</v>
      </c>
      <c r="C208" s="42" t="s">
        <v>55</v>
      </c>
      <c r="D208" s="42">
        <v>30460007</v>
      </c>
      <c r="E208" s="42" t="s">
        <v>21</v>
      </c>
      <c r="F208" s="39">
        <v>0</v>
      </c>
      <c r="G208" s="39">
        <v>2.37</v>
      </c>
      <c r="H208" s="43">
        <v>-245.98</v>
      </c>
    </row>
    <row r="209" spans="1:8" hidden="1" x14ac:dyDescent="0.25">
      <c r="A209" s="40">
        <v>43817</v>
      </c>
      <c r="B209" s="41" t="s">
        <v>39</v>
      </c>
      <c r="C209" s="42" t="s">
        <v>55</v>
      </c>
      <c r="D209" s="42">
        <v>30460007</v>
      </c>
      <c r="E209" s="42" t="s">
        <v>21</v>
      </c>
      <c r="F209" s="39">
        <v>0</v>
      </c>
      <c r="G209" s="39">
        <v>2.37</v>
      </c>
      <c r="H209" s="43">
        <v>-243.61</v>
      </c>
    </row>
    <row r="210" spans="1:8" hidden="1" x14ac:dyDescent="0.25">
      <c r="A210" s="40">
        <v>43818</v>
      </c>
      <c r="B210" s="41" t="s">
        <v>39</v>
      </c>
      <c r="C210" s="42" t="s">
        <v>55</v>
      </c>
      <c r="D210" s="42">
        <v>30460007</v>
      </c>
      <c r="E210" s="42" t="s">
        <v>21</v>
      </c>
      <c r="F210" s="39">
        <v>0</v>
      </c>
      <c r="G210" s="39">
        <v>2.37</v>
      </c>
      <c r="H210" s="43">
        <v>-241.24</v>
      </c>
    </row>
    <row r="211" spans="1:8" hidden="1" x14ac:dyDescent="0.25">
      <c r="A211" s="40">
        <v>43819</v>
      </c>
      <c r="B211" s="41" t="s">
        <v>39</v>
      </c>
      <c r="C211" s="42" t="s">
        <v>55</v>
      </c>
      <c r="D211" s="42">
        <v>30460007</v>
      </c>
      <c r="E211" s="42" t="s">
        <v>21</v>
      </c>
      <c r="F211" s="39">
        <v>0</v>
      </c>
      <c r="G211" s="39">
        <v>2.37</v>
      </c>
      <c r="H211" s="43">
        <v>-238.87</v>
      </c>
    </row>
    <row r="212" spans="1:8" hidden="1" x14ac:dyDescent="0.25">
      <c r="A212" s="40">
        <v>43822</v>
      </c>
      <c r="B212" s="41" t="s">
        <v>39</v>
      </c>
      <c r="C212" s="42" t="s">
        <v>55</v>
      </c>
      <c r="D212" s="42">
        <v>30460007</v>
      </c>
      <c r="E212" s="42" t="s">
        <v>21</v>
      </c>
      <c r="F212" s="39">
        <v>0</v>
      </c>
      <c r="G212" s="39">
        <v>2.37</v>
      </c>
      <c r="H212" s="43">
        <v>-236.5</v>
      </c>
    </row>
    <row r="213" spans="1:8" hidden="1" x14ac:dyDescent="0.25">
      <c r="A213" s="40">
        <v>43823</v>
      </c>
      <c r="B213" s="41" t="s">
        <v>39</v>
      </c>
      <c r="C213" s="42" t="s">
        <v>55</v>
      </c>
      <c r="D213" s="42">
        <v>30460007</v>
      </c>
      <c r="E213" s="42" t="s">
        <v>21</v>
      </c>
      <c r="F213" s="39">
        <v>0</v>
      </c>
      <c r="G213" s="39">
        <v>2.37</v>
      </c>
      <c r="H213" s="43">
        <v>-234.13</v>
      </c>
    </row>
    <row r="214" spans="1:8" hidden="1" x14ac:dyDescent="0.25">
      <c r="A214" s="40">
        <v>43825</v>
      </c>
      <c r="B214" s="41" t="s">
        <v>39</v>
      </c>
      <c r="C214" s="42" t="s">
        <v>55</v>
      </c>
      <c r="D214" s="42">
        <v>30460007</v>
      </c>
      <c r="E214" s="42" t="s">
        <v>21</v>
      </c>
      <c r="F214" s="39">
        <v>0</v>
      </c>
      <c r="G214" s="39">
        <v>2.37</v>
      </c>
      <c r="H214" s="43">
        <v>-231.76</v>
      </c>
    </row>
    <row r="215" spans="1:8" hidden="1" x14ac:dyDescent="0.25">
      <c r="A215" s="40">
        <v>43826</v>
      </c>
      <c r="B215" s="41" t="s">
        <v>39</v>
      </c>
      <c r="C215" s="42" t="s">
        <v>55</v>
      </c>
      <c r="D215" s="42">
        <v>30460007</v>
      </c>
      <c r="E215" s="42" t="s">
        <v>21</v>
      </c>
      <c r="F215" s="39">
        <v>0</v>
      </c>
      <c r="G215" s="39">
        <v>2.37</v>
      </c>
      <c r="H215" s="43">
        <v>-229.39</v>
      </c>
    </row>
    <row r="216" spans="1:8" hidden="1" x14ac:dyDescent="0.25">
      <c r="A216" s="40">
        <v>43829</v>
      </c>
      <c r="B216" s="41" t="s">
        <v>39</v>
      </c>
      <c r="C216" s="42" t="s">
        <v>55</v>
      </c>
      <c r="D216" s="42">
        <v>30460007</v>
      </c>
      <c r="E216" s="42" t="s">
        <v>21</v>
      </c>
      <c r="F216" s="39">
        <v>0</v>
      </c>
      <c r="G216" s="39">
        <v>2.37</v>
      </c>
      <c r="H216" s="43">
        <v>-227.02</v>
      </c>
    </row>
    <row r="217" spans="1:8" hidden="1" x14ac:dyDescent="0.25">
      <c r="A217" s="40">
        <v>43830</v>
      </c>
      <c r="B217" s="41" t="s">
        <v>39</v>
      </c>
      <c r="C217" s="42" t="s">
        <v>55</v>
      </c>
      <c r="D217" s="42">
        <v>30460007</v>
      </c>
      <c r="E217" s="42" t="s">
        <v>21</v>
      </c>
      <c r="F217" s="39">
        <v>0</v>
      </c>
      <c r="G217" s="39">
        <v>2.37</v>
      </c>
      <c r="H217" s="43">
        <v>-224.65</v>
      </c>
    </row>
    <row r="218" spans="1:8" hidden="1" x14ac:dyDescent="0.25">
      <c r="A218" s="40">
        <v>43830</v>
      </c>
      <c r="B218" s="41" t="s">
        <v>42</v>
      </c>
      <c r="C218" s="42" t="s">
        <v>45</v>
      </c>
      <c r="D218" s="42">
        <v>30460007</v>
      </c>
      <c r="E218" s="42" t="s">
        <v>21</v>
      </c>
      <c r="F218" s="39">
        <v>0.32</v>
      </c>
      <c r="G218" s="39">
        <v>0</v>
      </c>
      <c r="H218" s="43">
        <v>-224.97</v>
      </c>
    </row>
    <row r="219" spans="1:8" hidden="1" x14ac:dyDescent="0.25">
      <c r="A219" s="40">
        <v>43832</v>
      </c>
      <c r="B219" s="41" t="s">
        <v>56</v>
      </c>
      <c r="C219" s="42" t="s">
        <v>55</v>
      </c>
      <c r="D219" s="42">
        <v>30460007</v>
      </c>
      <c r="E219" s="42" t="s">
        <v>21</v>
      </c>
      <c r="F219" s="39">
        <v>0</v>
      </c>
      <c r="G219" s="39">
        <v>2.37</v>
      </c>
      <c r="H219" s="43">
        <v>-222.6</v>
      </c>
    </row>
    <row r="220" spans="1:8" hidden="1" x14ac:dyDescent="0.25">
      <c r="A220" s="40">
        <v>43833</v>
      </c>
      <c r="B220" s="41" t="s">
        <v>56</v>
      </c>
      <c r="C220" s="42" t="s">
        <v>55</v>
      </c>
      <c r="D220" s="42">
        <v>30460007</v>
      </c>
      <c r="E220" s="42" t="s">
        <v>21</v>
      </c>
      <c r="F220" s="39">
        <v>0</v>
      </c>
      <c r="G220" s="39">
        <v>31.07</v>
      </c>
      <c r="H220" s="43">
        <v>-191.53</v>
      </c>
    </row>
    <row r="221" spans="1:8" hidden="1" x14ac:dyDescent="0.25">
      <c r="A221" s="40">
        <v>43836</v>
      </c>
      <c r="B221" s="41" t="s">
        <v>56</v>
      </c>
      <c r="C221" s="42" t="s">
        <v>55</v>
      </c>
      <c r="D221" s="42">
        <v>30460007</v>
      </c>
      <c r="E221" s="42" t="s">
        <v>21</v>
      </c>
      <c r="F221" s="39">
        <v>0</v>
      </c>
      <c r="G221" s="39">
        <v>2.37</v>
      </c>
      <c r="H221" s="43">
        <v>-189.16</v>
      </c>
    </row>
    <row r="222" spans="1:8" hidden="1" x14ac:dyDescent="0.25">
      <c r="A222" s="40">
        <v>43837</v>
      </c>
      <c r="B222" s="41" t="s">
        <v>56</v>
      </c>
      <c r="C222" s="42" t="s">
        <v>55</v>
      </c>
      <c r="D222" s="42">
        <v>30460007</v>
      </c>
      <c r="E222" s="42" t="s">
        <v>21</v>
      </c>
      <c r="F222" s="39">
        <v>0</v>
      </c>
      <c r="G222" s="39">
        <v>2.37</v>
      </c>
      <c r="H222" s="43">
        <v>-186.79</v>
      </c>
    </row>
    <row r="223" spans="1:8" hidden="1" x14ac:dyDescent="0.25">
      <c r="A223" s="40">
        <v>43838</v>
      </c>
      <c r="B223" s="41" t="s">
        <v>56</v>
      </c>
      <c r="C223" s="42" t="s">
        <v>55</v>
      </c>
      <c r="D223" s="42">
        <v>30460007</v>
      </c>
      <c r="E223" s="42" t="s">
        <v>21</v>
      </c>
      <c r="F223" s="39">
        <v>0</v>
      </c>
      <c r="G223" s="39">
        <v>2.37</v>
      </c>
      <c r="H223" s="43">
        <v>-184.42</v>
      </c>
    </row>
    <row r="224" spans="1:8" hidden="1" x14ac:dyDescent="0.25">
      <c r="A224" s="40">
        <v>43839</v>
      </c>
      <c r="B224" s="41" t="s">
        <v>56</v>
      </c>
      <c r="C224" s="42" t="s">
        <v>55</v>
      </c>
      <c r="D224" s="42">
        <v>30460007</v>
      </c>
      <c r="E224" s="42" t="s">
        <v>21</v>
      </c>
      <c r="F224" s="39">
        <v>0</v>
      </c>
      <c r="G224" s="39">
        <v>2.37</v>
      </c>
      <c r="H224" s="43">
        <v>-182.05</v>
      </c>
    </row>
    <row r="225" spans="1:8" hidden="1" x14ac:dyDescent="0.25">
      <c r="A225" s="40">
        <v>43840</v>
      </c>
      <c r="B225" s="41" t="s">
        <v>56</v>
      </c>
      <c r="C225" s="42" t="s">
        <v>55</v>
      </c>
      <c r="D225" s="42">
        <v>30460007</v>
      </c>
      <c r="E225" s="42" t="s">
        <v>21</v>
      </c>
      <c r="F225" s="39">
        <v>0</v>
      </c>
      <c r="G225" s="39">
        <v>2.37</v>
      </c>
      <c r="H225" s="43">
        <v>-179.68</v>
      </c>
    </row>
    <row r="226" spans="1:8" hidden="1" x14ac:dyDescent="0.25">
      <c r="A226" s="40">
        <v>43843</v>
      </c>
      <c r="B226" s="41" t="s">
        <v>56</v>
      </c>
      <c r="C226" s="42" t="s">
        <v>55</v>
      </c>
      <c r="D226" s="42">
        <v>30460007</v>
      </c>
      <c r="E226" s="42" t="s">
        <v>21</v>
      </c>
      <c r="F226" s="39">
        <v>0</v>
      </c>
      <c r="G226" s="39">
        <v>2.37</v>
      </c>
      <c r="H226" s="43">
        <v>-177.31</v>
      </c>
    </row>
    <row r="227" spans="1:8" hidden="1" x14ac:dyDescent="0.25">
      <c r="A227" s="40">
        <v>43844</v>
      </c>
      <c r="B227" s="41" t="s">
        <v>56</v>
      </c>
      <c r="C227" s="42" t="s">
        <v>55</v>
      </c>
      <c r="D227" s="42">
        <v>30460007</v>
      </c>
      <c r="E227" s="42" t="s">
        <v>21</v>
      </c>
      <c r="F227" s="39">
        <v>0</v>
      </c>
      <c r="G227" s="39">
        <v>2.37</v>
      </c>
      <c r="H227" s="43">
        <v>-174.94</v>
      </c>
    </row>
    <row r="228" spans="1:8" hidden="1" x14ac:dyDescent="0.25">
      <c r="A228" s="40">
        <v>43845</v>
      </c>
      <c r="B228" s="41" t="s">
        <v>56</v>
      </c>
      <c r="C228" s="42" t="s">
        <v>55</v>
      </c>
      <c r="D228" s="42">
        <v>30460007</v>
      </c>
      <c r="E228" s="42" t="s">
        <v>21</v>
      </c>
      <c r="F228" s="39">
        <v>0</v>
      </c>
      <c r="G228" s="39">
        <v>2.37</v>
      </c>
      <c r="H228" s="43">
        <v>-172.57</v>
      </c>
    </row>
    <row r="229" spans="1:8" hidden="1" x14ac:dyDescent="0.25">
      <c r="A229" s="40">
        <v>43846</v>
      </c>
      <c r="B229" s="41" t="s">
        <v>56</v>
      </c>
      <c r="C229" s="42" t="s">
        <v>55</v>
      </c>
      <c r="D229" s="42">
        <v>30460007</v>
      </c>
      <c r="E229" s="42" t="s">
        <v>21</v>
      </c>
      <c r="F229" s="39">
        <v>0</v>
      </c>
      <c r="G229" s="39">
        <v>2.37</v>
      </c>
      <c r="H229" s="43">
        <v>-170.2</v>
      </c>
    </row>
    <row r="230" spans="1:8" hidden="1" x14ac:dyDescent="0.25">
      <c r="A230" s="40">
        <v>43847</v>
      </c>
      <c r="B230" s="41" t="s">
        <v>56</v>
      </c>
      <c r="C230" s="42" t="s">
        <v>55</v>
      </c>
      <c r="D230" s="42">
        <v>30460007</v>
      </c>
      <c r="E230" s="42" t="s">
        <v>21</v>
      </c>
      <c r="F230" s="39">
        <v>0</v>
      </c>
      <c r="G230" s="39">
        <v>2.37</v>
      </c>
      <c r="H230" s="43">
        <v>-167.83</v>
      </c>
    </row>
    <row r="231" spans="1:8" hidden="1" x14ac:dyDescent="0.25">
      <c r="A231" s="40">
        <v>43850</v>
      </c>
      <c r="B231" s="41" t="s">
        <v>56</v>
      </c>
      <c r="C231" s="42" t="s">
        <v>55</v>
      </c>
      <c r="D231" s="42">
        <v>30460007</v>
      </c>
      <c r="E231" s="42" t="s">
        <v>21</v>
      </c>
      <c r="F231" s="39">
        <v>0</v>
      </c>
      <c r="G231" s="39">
        <v>2.37</v>
      </c>
      <c r="H231" s="43">
        <v>-165.46</v>
      </c>
    </row>
    <row r="232" spans="1:8" hidden="1" x14ac:dyDescent="0.25">
      <c r="A232" s="40">
        <v>43851</v>
      </c>
      <c r="B232" s="41" t="s">
        <v>56</v>
      </c>
      <c r="C232" s="42" t="s">
        <v>55</v>
      </c>
      <c r="D232" s="42">
        <v>30460007</v>
      </c>
      <c r="E232" s="42" t="s">
        <v>21</v>
      </c>
      <c r="F232" s="39">
        <v>0</v>
      </c>
      <c r="G232" s="39">
        <v>2.37</v>
      </c>
      <c r="H232" s="43">
        <v>-163.09</v>
      </c>
    </row>
    <row r="233" spans="1:8" hidden="1" x14ac:dyDescent="0.25">
      <c r="A233" s="40">
        <v>43861</v>
      </c>
      <c r="B233" s="41" t="s">
        <v>44</v>
      </c>
      <c r="C233" s="42" t="s">
        <v>45</v>
      </c>
      <c r="D233" s="42">
        <v>30460007</v>
      </c>
      <c r="E233" s="42" t="s">
        <v>21</v>
      </c>
      <c r="F233" s="39">
        <v>0.2</v>
      </c>
      <c r="G233" s="39">
        <v>0</v>
      </c>
      <c r="H233" s="43">
        <v>-163.29</v>
      </c>
    </row>
    <row r="234" spans="1:8" x14ac:dyDescent="0.25">
      <c r="A234" s="40">
        <v>43861</v>
      </c>
      <c r="B234" s="41" t="s">
        <v>366</v>
      </c>
      <c r="C234" s="42" t="s">
        <v>367</v>
      </c>
      <c r="D234" s="42">
        <v>30460007</v>
      </c>
      <c r="E234" s="42" t="s">
        <v>21</v>
      </c>
      <c r="F234" s="39">
        <v>0</v>
      </c>
      <c r="G234" s="39">
        <v>0.01</v>
      </c>
      <c r="H234" s="43">
        <v>-163.28</v>
      </c>
    </row>
    <row r="235" spans="1:8" hidden="1" x14ac:dyDescent="0.25">
      <c r="A235" s="40">
        <v>43865</v>
      </c>
      <c r="B235" s="41" t="s">
        <v>56</v>
      </c>
      <c r="C235" s="42" t="s">
        <v>55</v>
      </c>
      <c r="D235" s="42">
        <v>30460007</v>
      </c>
      <c r="E235" s="42" t="s">
        <v>21</v>
      </c>
      <c r="F235" s="39">
        <v>0</v>
      </c>
      <c r="G235" s="39">
        <v>28.7</v>
      </c>
      <c r="H235" s="43">
        <v>-134.58000000000001</v>
      </c>
    </row>
    <row r="236" spans="1:8" hidden="1" x14ac:dyDescent="0.25">
      <c r="A236" s="40">
        <v>43889</v>
      </c>
      <c r="B236" s="41" t="s">
        <v>44</v>
      </c>
      <c r="C236" s="42" t="s">
        <v>45</v>
      </c>
      <c r="D236" s="42">
        <v>30460007</v>
      </c>
      <c r="E236" s="42" t="s">
        <v>21</v>
      </c>
      <c r="F236" s="39">
        <v>0.11</v>
      </c>
      <c r="G236" s="39">
        <v>0</v>
      </c>
      <c r="H236" s="43">
        <v>-134.69</v>
      </c>
    </row>
    <row r="237" spans="1:8" x14ac:dyDescent="0.25">
      <c r="A237" s="40">
        <v>43889</v>
      </c>
      <c r="B237" s="41" t="s">
        <v>366</v>
      </c>
      <c r="C237" s="42" t="s">
        <v>367</v>
      </c>
      <c r="D237" s="42">
        <v>30460007</v>
      </c>
      <c r="E237" s="42" t="s">
        <v>21</v>
      </c>
      <c r="F237" s="39">
        <v>0</v>
      </c>
      <c r="G237" s="39">
        <v>0.01</v>
      </c>
      <c r="H237" s="43">
        <v>-134.68</v>
      </c>
    </row>
    <row r="238" spans="1:8" hidden="1" x14ac:dyDescent="0.25">
      <c r="A238" s="40">
        <v>43921</v>
      </c>
      <c r="B238" s="41" t="s">
        <v>44</v>
      </c>
      <c r="C238" s="42" t="s">
        <v>45</v>
      </c>
      <c r="D238" s="42">
        <v>30460007</v>
      </c>
      <c r="E238" s="42" t="s">
        <v>21</v>
      </c>
      <c r="F238" s="39">
        <v>0.1</v>
      </c>
      <c r="G238" s="39">
        <v>0</v>
      </c>
      <c r="H238" s="43">
        <v>-134.78</v>
      </c>
    </row>
    <row r="239" spans="1:8" hidden="1" x14ac:dyDescent="0.25">
      <c r="A239" s="40">
        <v>43951</v>
      </c>
      <c r="B239" s="41" t="s">
        <v>44</v>
      </c>
      <c r="C239" s="42" t="s">
        <v>45</v>
      </c>
      <c r="D239" s="42">
        <v>30460007</v>
      </c>
      <c r="E239" s="42" t="s">
        <v>21</v>
      </c>
      <c r="F239" s="39">
        <v>0.06</v>
      </c>
      <c r="G239" s="39">
        <v>0</v>
      </c>
      <c r="H239" s="43">
        <v>-134.84</v>
      </c>
    </row>
    <row r="240" spans="1:8" hidden="1" x14ac:dyDescent="0.25">
      <c r="A240" s="40">
        <v>43980</v>
      </c>
      <c r="B240" s="41" t="s">
        <v>44</v>
      </c>
      <c r="C240" s="42" t="s">
        <v>45</v>
      </c>
      <c r="D240" s="42">
        <v>30460007</v>
      </c>
      <c r="E240" s="42" t="s">
        <v>21</v>
      </c>
      <c r="F240" s="39">
        <v>7.0000000000000007E-2</v>
      </c>
      <c r="G240" s="39">
        <v>0</v>
      </c>
      <c r="H240" s="43">
        <v>-134.91</v>
      </c>
    </row>
    <row r="241" spans="1:8" x14ac:dyDescent="0.25">
      <c r="A241" s="40">
        <v>43980</v>
      </c>
      <c r="B241" s="41" t="s">
        <v>366</v>
      </c>
      <c r="C241" s="42" t="s">
        <v>367</v>
      </c>
      <c r="D241" s="42">
        <v>30460007</v>
      </c>
      <c r="E241" s="42" t="s">
        <v>21</v>
      </c>
      <c r="F241" s="39">
        <v>0</v>
      </c>
      <c r="G241" s="39">
        <v>0.13</v>
      </c>
      <c r="H241" s="43">
        <v>-134.78</v>
      </c>
    </row>
    <row r="242" spans="1:8" hidden="1" x14ac:dyDescent="0.25">
      <c r="A242" s="40">
        <v>44012</v>
      </c>
      <c r="B242" s="41" t="s">
        <v>44</v>
      </c>
      <c r="C242" s="42" t="s">
        <v>45</v>
      </c>
      <c r="D242" s="42">
        <v>30460007</v>
      </c>
      <c r="E242" s="42" t="s">
        <v>21</v>
      </c>
      <c r="F242" s="39">
        <v>0.05</v>
      </c>
      <c r="G242" s="39">
        <v>0</v>
      </c>
      <c r="H242" s="43">
        <v>-134.83000000000001</v>
      </c>
    </row>
    <row r="243" spans="1:8" hidden="1" x14ac:dyDescent="0.25">
      <c r="A243" s="40">
        <v>44043</v>
      </c>
      <c r="B243" s="41" t="s">
        <v>44</v>
      </c>
      <c r="C243" s="42" t="s">
        <v>45</v>
      </c>
      <c r="D243" s="42">
        <v>30460007</v>
      </c>
      <c r="E243" s="42" t="s">
        <v>21</v>
      </c>
      <c r="F243" s="39">
        <v>0.05</v>
      </c>
      <c r="G243" s="39">
        <v>0</v>
      </c>
      <c r="H243" s="43">
        <v>-134.88</v>
      </c>
    </row>
    <row r="244" spans="1:8" hidden="1" x14ac:dyDescent="0.25">
      <c r="A244" s="40">
        <v>44074</v>
      </c>
      <c r="B244" s="41" t="s">
        <v>44</v>
      </c>
      <c r="C244" s="42" t="s">
        <v>45</v>
      </c>
      <c r="D244" s="42">
        <v>30460007</v>
      </c>
      <c r="E244" s="42" t="s">
        <v>21</v>
      </c>
      <c r="F244" s="39">
        <v>0.02</v>
      </c>
      <c r="G244" s="39">
        <v>0</v>
      </c>
      <c r="H244" s="43">
        <v>-134.9</v>
      </c>
    </row>
    <row r="245" spans="1:8" hidden="1" x14ac:dyDescent="0.25">
      <c r="A245" s="40">
        <v>44104</v>
      </c>
      <c r="B245" s="41" t="s">
        <v>44</v>
      </c>
      <c r="C245" s="42" t="s">
        <v>45</v>
      </c>
      <c r="D245" s="42">
        <v>30460007</v>
      </c>
      <c r="E245" s="42" t="s">
        <v>21</v>
      </c>
      <c r="F245" s="39">
        <v>0.01</v>
      </c>
      <c r="G245" s="39">
        <v>0</v>
      </c>
      <c r="H245" s="43">
        <v>-134.91</v>
      </c>
    </row>
    <row r="246" spans="1:8" hidden="1" x14ac:dyDescent="0.25">
      <c r="A246" s="40">
        <v>44134</v>
      </c>
      <c r="B246" s="41" t="s">
        <v>44</v>
      </c>
      <c r="C246" s="42" t="s">
        <v>45</v>
      </c>
      <c r="D246" s="42">
        <v>30460007</v>
      </c>
      <c r="E246" s="42" t="s">
        <v>21</v>
      </c>
      <c r="F246" s="39">
        <v>0.01</v>
      </c>
      <c r="G246" s="39">
        <v>0</v>
      </c>
      <c r="H246" s="43">
        <v>-134.91999999999999</v>
      </c>
    </row>
    <row r="247" spans="1:8" hidden="1" x14ac:dyDescent="0.25">
      <c r="A247" s="40">
        <v>44165</v>
      </c>
      <c r="B247" s="41" t="s">
        <v>44</v>
      </c>
      <c r="C247" s="42" t="s">
        <v>45</v>
      </c>
      <c r="D247" s="42">
        <v>30460007</v>
      </c>
      <c r="E247" s="42" t="s">
        <v>21</v>
      </c>
      <c r="F247" s="39">
        <v>0.01</v>
      </c>
      <c r="G247" s="39">
        <v>0</v>
      </c>
      <c r="H247" s="43">
        <v>-134.93</v>
      </c>
    </row>
    <row r="248" spans="1:8" x14ac:dyDescent="0.25">
      <c r="A248" s="40">
        <v>44165</v>
      </c>
      <c r="B248" s="41" t="s">
        <v>366</v>
      </c>
      <c r="C248" s="42" t="s">
        <v>367</v>
      </c>
      <c r="D248" s="42">
        <v>30460007</v>
      </c>
      <c r="E248" s="42" t="s">
        <v>21</v>
      </c>
      <c r="F248" s="39">
        <v>0</v>
      </c>
      <c r="G248" s="39">
        <v>0.03</v>
      </c>
      <c r="H248" s="43">
        <v>-134.9</v>
      </c>
    </row>
    <row r="249" spans="1:8" hidden="1" x14ac:dyDescent="0.25">
      <c r="A249" s="40">
        <v>44196</v>
      </c>
      <c r="B249" s="41" t="s">
        <v>44</v>
      </c>
      <c r="C249" s="42" t="s">
        <v>45</v>
      </c>
      <c r="D249" s="42">
        <v>30460007</v>
      </c>
      <c r="E249" s="42" t="s">
        <v>21</v>
      </c>
      <c r="F249" s="39">
        <v>0.02</v>
      </c>
      <c r="G249" s="39">
        <v>0</v>
      </c>
      <c r="H249" s="43">
        <v>-134.91999999999999</v>
      </c>
    </row>
    <row r="250" spans="1:8" hidden="1" x14ac:dyDescent="0.25">
      <c r="A250" s="40">
        <v>44225</v>
      </c>
      <c r="B250" s="41" t="s">
        <v>44</v>
      </c>
      <c r="C250" s="42" t="s">
        <v>45</v>
      </c>
      <c r="D250" s="42">
        <v>30460007</v>
      </c>
      <c r="E250" s="42" t="s">
        <v>21</v>
      </c>
      <c r="F250" s="39">
        <v>0.01</v>
      </c>
      <c r="G250" s="39">
        <v>0</v>
      </c>
      <c r="H250" s="43">
        <v>-134.93</v>
      </c>
    </row>
    <row r="251" spans="1:8" hidden="1" x14ac:dyDescent="0.25">
      <c r="A251" s="40">
        <v>44255</v>
      </c>
      <c r="B251" s="41" t="s">
        <v>44</v>
      </c>
      <c r="C251" s="42" t="s">
        <v>45</v>
      </c>
      <c r="D251" s="42">
        <v>30460007</v>
      </c>
      <c r="E251" s="42" t="s">
        <v>21</v>
      </c>
      <c r="F251" s="39">
        <v>0.01</v>
      </c>
      <c r="G251" s="39">
        <v>0</v>
      </c>
      <c r="H251" s="43">
        <v>-134.94</v>
      </c>
    </row>
    <row r="252" spans="1:8" hidden="1" x14ac:dyDescent="0.25">
      <c r="A252" s="40">
        <v>44286</v>
      </c>
      <c r="B252" s="41" t="s">
        <v>44</v>
      </c>
      <c r="C252" s="42" t="s">
        <v>45</v>
      </c>
      <c r="D252" s="42">
        <v>30460007</v>
      </c>
      <c r="E252" s="42" t="s">
        <v>21</v>
      </c>
      <c r="F252" s="39">
        <v>0.05</v>
      </c>
      <c r="G252" s="39">
        <v>0</v>
      </c>
      <c r="H252" s="43">
        <v>-134.99</v>
      </c>
    </row>
    <row r="253" spans="1:8" hidden="1" x14ac:dyDescent="0.25">
      <c r="A253" s="40">
        <v>44316</v>
      </c>
      <c r="B253" s="41" t="s">
        <v>44</v>
      </c>
      <c r="C253" s="42" t="s">
        <v>45</v>
      </c>
      <c r="D253" s="42">
        <v>30460007</v>
      </c>
      <c r="E253" s="42" t="s">
        <v>21</v>
      </c>
      <c r="F253" s="39">
        <v>0.09</v>
      </c>
      <c r="G253" s="39">
        <v>0</v>
      </c>
      <c r="H253" s="43">
        <v>-135.08000000000001</v>
      </c>
    </row>
    <row r="254" spans="1:8" hidden="1" x14ac:dyDescent="0.25">
      <c r="A254" s="40">
        <v>44347</v>
      </c>
      <c r="B254" s="41" t="s">
        <v>44</v>
      </c>
      <c r="C254" s="42" t="s">
        <v>45</v>
      </c>
      <c r="D254" s="42">
        <v>30460007</v>
      </c>
      <c r="E254" s="42" t="s">
        <v>21</v>
      </c>
      <c r="F254" s="39">
        <v>0.17</v>
      </c>
      <c r="G254" s="39">
        <v>0</v>
      </c>
      <c r="H254" s="43">
        <v>-135.25</v>
      </c>
    </row>
    <row r="255" spans="1:8" x14ac:dyDescent="0.25">
      <c r="A255" s="40">
        <v>44347</v>
      </c>
      <c r="B255" s="41" t="s">
        <v>366</v>
      </c>
      <c r="C255" s="42" t="s">
        <v>367</v>
      </c>
      <c r="D255" s="42">
        <v>30460007</v>
      </c>
      <c r="E255" s="42" t="s">
        <v>21</v>
      </c>
      <c r="F255" s="39">
        <v>0</v>
      </c>
      <c r="G255" s="39">
        <v>7.0000000000000007E-2</v>
      </c>
      <c r="H255" s="43">
        <v>-135.18</v>
      </c>
    </row>
    <row r="256" spans="1:8" hidden="1" x14ac:dyDescent="0.25">
      <c r="A256" s="40">
        <v>44377</v>
      </c>
      <c r="B256" s="41" t="s">
        <v>369</v>
      </c>
      <c r="C256" s="42" t="s">
        <v>45</v>
      </c>
      <c r="D256" s="42">
        <v>30460007</v>
      </c>
      <c r="E256" s="42" t="s">
        <v>21</v>
      </c>
      <c r="F256" s="39">
        <v>0.21</v>
      </c>
      <c r="G256" s="39">
        <v>0</v>
      </c>
      <c r="H256" s="43">
        <v>-135.38999999999999</v>
      </c>
    </row>
    <row r="257" spans="1:8" hidden="1" x14ac:dyDescent="0.25">
      <c r="A257" s="40">
        <v>44407</v>
      </c>
      <c r="B257" s="41" t="s">
        <v>369</v>
      </c>
      <c r="C257" s="42" t="s">
        <v>45</v>
      </c>
      <c r="D257" s="42">
        <v>30460007</v>
      </c>
      <c r="E257" s="42" t="s">
        <v>21</v>
      </c>
      <c r="F257" s="39">
        <v>0.26</v>
      </c>
      <c r="G257" s="39">
        <v>0</v>
      </c>
      <c r="H257" s="43">
        <v>-135.65</v>
      </c>
    </row>
    <row r="258" spans="1:8" hidden="1" x14ac:dyDescent="0.25">
      <c r="A258" s="40">
        <v>44439</v>
      </c>
      <c r="B258" s="41" t="s">
        <v>369</v>
      </c>
      <c r="C258" s="42" t="s">
        <v>45</v>
      </c>
      <c r="D258" s="42">
        <v>30460007</v>
      </c>
      <c r="E258" s="42" t="s">
        <v>21</v>
      </c>
      <c r="F258" s="39">
        <v>0.35</v>
      </c>
      <c r="G258" s="39">
        <v>0</v>
      </c>
      <c r="H258" s="43">
        <v>-136</v>
      </c>
    </row>
    <row r="259" spans="1:8" hidden="1" x14ac:dyDescent="0.25">
      <c r="A259" s="40">
        <v>44469</v>
      </c>
      <c r="B259" s="41" t="s">
        <v>369</v>
      </c>
      <c r="C259" s="42" t="s">
        <v>45</v>
      </c>
      <c r="D259" s="42">
        <v>30460007</v>
      </c>
      <c r="E259" s="42" t="s">
        <v>21</v>
      </c>
      <c r="F259" s="39">
        <v>0.39</v>
      </c>
      <c r="G259" s="39">
        <v>0</v>
      </c>
      <c r="H259" s="43">
        <v>-136.38999999999999</v>
      </c>
    </row>
    <row r="260" spans="1:8" hidden="1" x14ac:dyDescent="0.25">
      <c r="A260" s="40">
        <v>44498</v>
      </c>
      <c r="B260" s="41" t="s">
        <v>369</v>
      </c>
      <c r="C260" s="42" t="s">
        <v>45</v>
      </c>
      <c r="D260" s="42">
        <v>30460007</v>
      </c>
      <c r="E260" s="42" t="s">
        <v>21</v>
      </c>
      <c r="F260" s="39">
        <v>0.46</v>
      </c>
      <c r="G260" s="39">
        <v>0</v>
      </c>
      <c r="H260" s="43">
        <v>-136.85</v>
      </c>
    </row>
    <row r="261" spans="1:8" x14ac:dyDescent="0.25">
      <c r="A261" s="40">
        <v>44530</v>
      </c>
      <c r="B261" s="41" t="s">
        <v>366</v>
      </c>
      <c r="C261" s="42" t="s">
        <v>367</v>
      </c>
      <c r="D261" s="42">
        <v>30460007</v>
      </c>
      <c r="E261" s="42" t="s">
        <v>21</v>
      </c>
      <c r="F261" s="39">
        <v>0</v>
      </c>
      <c r="G261" s="39">
        <v>0.46</v>
      </c>
      <c r="H261" s="43">
        <v>-136.38999999999999</v>
      </c>
    </row>
    <row r="262" spans="1:8" hidden="1" x14ac:dyDescent="0.25">
      <c r="A262" s="40">
        <v>44530</v>
      </c>
      <c r="B262" s="41" t="s">
        <v>44</v>
      </c>
      <c r="C262" s="42" t="s">
        <v>45</v>
      </c>
      <c r="D262" s="42">
        <v>30460007</v>
      </c>
      <c r="E262" s="42" t="s">
        <v>21</v>
      </c>
      <c r="F262" s="39">
        <v>0.61</v>
      </c>
      <c r="G262" s="39">
        <v>0</v>
      </c>
      <c r="H262" s="43">
        <v>-137</v>
      </c>
    </row>
    <row r="263" spans="1:8" hidden="1" x14ac:dyDescent="0.25">
      <c r="A263" s="40">
        <v>44561</v>
      </c>
      <c r="B263" s="41" t="s">
        <v>44</v>
      </c>
      <c r="C263" s="42" t="s">
        <v>45</v>
      </c>
      <c r="D263" s="42">
        <v>30460007</v>
      </c>
      <c r="E263" s="42" t="s">
        <v>21</v>
      </c>
      <c r="F263" s="39">
        <v>0.82</v>
      </c>
      <c r="G263" s="39">
        <v>0</v>
      </c>
      <c r="H263" s="43">
        <v>-137.82</v>
      </c>
    </row>
  </sheetData>
  <autoFilter ref="A2:H263">
    <filterColumn colId="1">
      <filters>
        <filter val="Vlr Ref. a IR S/APLIC.FINANCEIRA"/>
        <filter val="Vlr. Ref. IR S/Aplicacao Financeira fixa"/>
      </filters>
    </filterColumn>
  </autoFilter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773"/>
  <sheetViews>
    <sheetView zoomScaleNormal="100" workbookViewId="0">
      <pane ySplit="2" topLeftCell="A574" activePane="bottomLeft" state="frozen"/>
      <selection pane="bottomLeft" activeCell="H520" sqref="H520:H772"/>
    </sheetView>
  </sheetViews>
  <sheetFormatPr defaultRowHeight="15" x14ac:dyDescent="0.25"/>
  <cols>
    <col min="1" max="1" width="12.85546875" customWidth="1"/>
    <col min="2" max="2" width="14.140625" bestFit="1" customWidth="1"/>
    <col min="3" max="3" width="28.28515625" bestFit="1" customWidth="1"/>
    <col min="4" max="4" width="70.85546875" customWidth="1"/>
    <col min="5" max="5" width="13" customWidth="1"/>
    <col min="6" max="6" width="9" bestFit="1" customWidth="1"/>
    <col min="7" max="7" width="12.7109375" bestFit="1" customWidth="1"/>
    <col min="8" max="8" width="16.28515625" customWidth="1"/>
    <col min="9" max="9" width="16.42578125" customWidth="1"/>
  </cols>
  <sheetData>
    <row r="1" spans="1:10" x14ac:dyDescent="0.25">
      <c r="H1">
        <f>27.15+0.14+0.14+3.37</f>
        <v>30.8</v>
      </c>
    </row>
    <row r="2" spans="1:10" x14ac:dyDescent="0.25">
      <c r="A2" s="35" t="s">
        <v>15</v>
      </c>
      <c r="B2" s="36" t="s">
        <v>24</v>
      </c>
      <c r="C2" s="36" t="s">
        <v>25</v>
      </c>
      <c r="D2" s="37" t="s">
        <v>16</v>
      </c>
      <c r="E2" s="36" t="s">
        <v>17</v>
      </c>
      <c r="F2" s="36" t="s">
        <v>26</v>
      </c>
      <c r="G2" s="38" t="s">
        <v>29</v>
      </c>
      <c r="H2" s="38" t="s">
        <v>19</v>
      </c>
      <c r="I2" s="38" t="s">
        <v>20</v>
      </c>
    </row>
    <row r="3" spans="1:10" hidden="1" x14ac:dyDescent="0.25">
      <c r="A3" s="69">
        <v>42615</v>
      </c>
      <c r="B3" s="70">
        <v>511004006</v>
      </c>
      <c r="C3" s="70" t="s">
        <v>47</v>
      </c>
      <c r="D3" s="71" t="s">
        <v>59</v>
      </c>
      <c r="E3" s="70">
        <v>211001001</v>
      </c>
      <c r="F3" s="72">
        <v>30460001</v>
      </c>
      <c r="G3" s="72">
        <v>2062277</v>
      </c>
      <c r="H3" s="73">
        <v>14117.2</v>
      </c>
      <c r="I3" s="73">
        <v>0</v>
      </c>
      <c r="J3" s="44"/>
    </row>
    <row r="4" spans="1:10" hidden="1" x14ac:dyDescent="0.25">
      <c r="A4" s="69">
        <v>42627</v>
      </c>
      <c r="B4" s="70">
        <v>511004006</v>
      </c>
      <c r="C4" s="70" t="s">
        <v>47</v>
      </c>
      <c r="D4" s="71" t="s">
        <v>60</v>
      </c>
      <c r="E4" s="70">
        <v>211001001</v>
      </c>
      <c r="F4" s="72">
        <v>30460001</v>
      </c>
      <c r="G4" s="72">
        <v>2062277</v>
      </c>
      <c r="H4" s="73">
        <v>9502.94</v>
      </c>
      <c r="I4" s="73">
        <v>0</v>
      </c>
      <c r="J4" s="44"/>
    </row>
    <row r="5" spans="1:10" hidden="1" x14ac:dyDescent="0.25">
      <c r="A5" s="69">
        <v>42642</v>
      </c>
      <c r="B5" s="70">
        <v>511009004</v>
      </c>
      <c r="C5" s="70" t="s">
        <v>61</v>
      </c>
      <c r="D5" s="71" t="s">
        <v>62</v>
      </c>
      <c r="E5" s="70">
        <v>211001001</v>
      </c>
      <c r="F5" s="72">
        <v>30460001</v>
      </c>
      <c r="G5" s="72"/>
      <c r="H5" s="73">
        <v>135</v>
      </c>
      <c r="I5" s="73">
        <v>0</v>
      </c>
      <c r="J5" s="44"/>
    </row>
    <row r="6" spans="1:10" hidden="1" x14ac:dyDescent="0.25">
      <c r="A6" s="69">
        <v>42642</v>
      </c>
      <c r="B6" s="70">
        <v>512001008</v>
      </c>
      <c r="C6" s="70" t="s">
        <v>63</v>
      </c>
      <c r="D6" s="71" t="s">
        <v>64</v>
      </c>
      <c r="E6" s="70">
        <v>211001001</v>
      </c>
      <c r="F6" s="72">
        <v>30460001</v>
      </c>
      <c r="G6" s="72"/>
      <c r="H6" s="73">
        <v>1515.36</v>
      </c>
      <c r="I6" s="73">
        <v>0</v>
      </c>
      <c r="J6" s="44"/>
    </row>
    <row r="7" spans="1:10" hidden="1" x14ac:dyDescent="0.25">
      <c r="A7" s="69">
        <v>42642</v>
      </c>
      <c r="B7" s="70">
        <v>512001054</v>
      </c>
      <c r="C7" s="70" t="s">
        <v>65</v>
      </c>
      <c r="D7" s="71" t="s">
        <v>66</v>
      </c>
      <c r="E7" s="70">
        <v>211001001</v>
      </c>
      <c r="F7" s="72">
        <v>30460001</v>
      </c>
      <c r="G7" s="72"/>
      <c r="H7" s="73">
        <v>2079.0700000000002</v>
      </c>
      <c r="I7" s="73">
        <v>0</v>
      </c>
      <c r="J7" s="44"/>
    </row>
    <row r="8" spans="1:10" hidden="1" x14ac:dyDescent="0.25">
      <c r="A8" s="69">
        <v>42642</v>
      </c>
      <c r="B8" s="70">
        <v>512001058</v>
      </c>
      <c r="C8" s="70" t="s">
        <v>67</v>
      </c>
      <c r="D8" s="71" t="s">
        <v>68</v>
      </c>
      <c r="E8" s="70">
        <v>211001001</v>
      </c>
      <c r="F8" s="72">
        <v>30460001</v>
      </c>
      <c r="G8" s="72"/>
      <c r="H8" s="73">
        <v>831.77</v>
      </c>
      <c r="I8" s="73">
        <v>0</v>
      </c>
      <c r="J8" s="44"/>
    </row>
    <row r="9" spans="1:10" hidden="1" x14ac:dyDescent="0.25">
      <c r="A9" s="69">
        <v>42653</v>
      </c>
      <c r="B9" s="70">
        <v>511010001</v>
      </c>
      <c r="C9" s="70" t="s">
        <v>48</v>
      </c>
      <c r="D9" s="71" t="s">
        <v>69</v>
      </c>
      <c r="E9" s="70">
        <v>111004267</v>
      </c>
      <c r="F9" s="72">
        <v>30460001</v>
      </c>
      <c r="G9" s="72"/>
      <c r="H9" s="73">
        <v>4.72</v>
      </c>
      <c r="I9" s="73">
        <v>0</v>
      </c>
      <c r="J9" s="44"/>
    </row>
    <row r="10" spans="1:10" hidden="1" x14ac:dyDescent="0.25">
      <c r="A10" s="69">
        <v>42671</v>
      </c>
      <c r="B10" s="70">
        <v>511004006</v>
      </c>
      <c r="C10" s="70" t="s">
        <v>47</v>
      </c>
      <c r="D10" s="71" t="s">
        <v>70</v>
      </c>
      <c r="E10" s="70">
        <v>211001001</v>
      </c>
      <c r="F10" s="72">
        <v>30460001</v>
      </c>
      <c r="G10" s="72">
        <v>2062277</v>
      </c>
      <c r="H10" s="73">
        <v>9502.94</v>
      </c>
      <c r="I10" s="73">
        <v>0</v>
      </c>
      <c r="J10" s="44">
        <f>69265.12+69265.12</f>
        <v>138530.23999999999</v>
      </c>
    </row>
    <row r="11" spans="1:10" hidden="1" x14ac:dyDescent="0.25">
      <c r="A11" s="69">
        <v>42682</v>
      </c>
      <c r="B11" s="70">
        <v>511004005</v>
      </c>
      <c r="C11" s="70" t="s">
        <v>71</v>
      </c>
      <c r="D11" s="71" t="s">
        <v>72</v>
      </c>
      <c r="E11" s="70">
        <v>211001001</v>
      </c>
      <c r="F11" s="72">
        <v>30460001</v>
      </c>
      <c r="G11" s="72"/>
      <c r="H11" s="73">
        <v>257</v>
      </c>
      <c r="I11" s="73">
        <v>0</v>
      </c>
      <c r="J11" s="44"/>
    </row>
    <row r="12" spans="1:10" hidden="1" x14ac:dyDescent="0.25">
      <c r="A12" s="69">
        <v>42682</v>
      </c>
      <c r="B12" s="70">
        <v>512001008</v>
      </c>
      <c r="C12" s="70" t="s">
        <v>63</v>
      </c>
      <c r="D12" s="71" t="s">
        <v>73</v>
      </c>
      <c r="E12" s="70">
        <v>211001001</v>
      </c>
      <c r="F12" s="72">
        <v>30460001</v>
      </c>
      <c r="G12" s="72"/>
      <c r="H12" s="73">
        <v>6888.45</v>
      </c>
      <c r="I12" s="73">
        <v>0</v>
      </c>
      <c r="J12" s="44"/>
    </row>
    <row r="13" spans="1:10" hidden="1" x14ac:dyDescent="0.25">
      <c r="A13" s="69">
        <v>42682</v>
      </c>
      <c r="B13" s="70">
        <v>512001032</v>
      </c>
      <c r="C13" s="70" t="s">
        <v>74</v>
      </c>
      <c r="D13" s="71" t="s">
        <v>75</v>
      </c>
      <c r="E13" s="70">
        <v>211001001</v>
      </c>
      <c r="F13" s="72">
        <v>30460001</v>
      </c>
      <c r="G13" s="72"/>
      <c r="H13" s="73">
        <v>4667</v>
      </c>
      <c r="I13" s="73">
        <v>0</v>
      </c>
      <c r="J13" s="44"/>
    </row>
    <row r="14" spans="1:10" hidden="1" x14ac:dyDescent="0.25">
      <c r="A14" s="69">
        <v>42682</v>
      </c>
      <c r="B14" s="70">
        <v>512001054</v>
      </c>
      <c r="C14" s="70" t="s">
        <v>65</v>
      </c>
      <c r="D14" s="71" t="s">
        <v>76</v>
      </c>
      <c r="E14" s="70">
        <v>211001001</v>
      </c>
      <c r="F14" s="72">
        <v>30460001</v>
      </c>
      <c r="G14" s="72"/>
      <c r="H14" s="73">
        <v>927.58</v>
      </c>
      <c r="I14" s="73">
        <v>0</v>
      </c>
      <c r="J14" s="44"/>
    </row>
    <row r="15" spans="1:10" hidden="1" x14ac:dyDescent="0.25">
      <c r="A15" s="69">
        <v>42713</v>
      </c>
      <c r="B15" s="70">
        <v>511010001</v>
      </c>
      <c r="C15" s="70" t="s">
        <v>48</v>
      </c>
      <c r="D15" s="71" t="s">
        <v>77</v>
      </c>
      <c r="E15" s="70">
        <v>111004267</v>
      </c>
      <c r="F15" s="72">
        <v>30460001</v>
      </c>
      <c r="G15" s="72"/>
      <c r="H15" s="73">
        <v>4.72</v>
      </c>
      <c r="I15" s="73">
        <v>0</v>
      </c>
      <c r="J15" s="44"/>
    </row>
    <row r="16" spans="1:10" hidden="1" x14ac:dyDescent="0.25">
      <c r="A16" s="69">
        <v>42726</v>
      </c>
      <c r="B16" s="70">
        <v>511004006</v>
      </c>
      <c r="C16" s="70" t="s">
        <v>47</v>
      </c>
      <c r="D16" s="71" t="s">
        <v>78</v>
      </c>
      <c r="E16" s="70">
        <v>211001001</v>
      </c>
      <c r="F16" s="72">
        <v>30460001</v>
      </c>
      <c r="G16" s="72">
        <v>2062277</v>
      </c>
      <c r="H16" s="73">
        <v>9502.94</v>
      </c>
      <c r="I16" s="73">
        <v>0</v>
      </c>
      <c r="J16" s="44"/>
    </row>
    <row r="17" spans="1:10" hidden="1" x14ac:dyDescent="0.25">
      <c r="A17" s="69">
        <v>42726</v>
      </c>
      <c r="B17" s="70">
        <v>511004006</v>
      </c>
      <c r="C17" s="70" t="s">
        <v>47</v>
      </c>
      <c r="D17" s="71" t="s">
        <v>79</v>
      </c>
      <c r="E17" s="70">
        <v>211001001</v>
      </c>
      <c r="F17" s="72">
        <v>30460001</v>
      </c>
      <c r="G17" s="72">
        <v>2062277</v>
      </c>
      <c r="H17" s="73">
        <v>14329.41</v>
      </c>
      <c r="I17" s="73">
        <v>0</v>
      </c>
      <c r="J17" s="44"/>
    </row>
    <row r="18" spans="1:10" hidden="1" x14ac:dyDescent="0.25">
      <c r="A18" s="69">
        <v>42726</v>
      </c>
      <c r="B18" s="70">
        <v>511004006</v>
      </c>
      <c r="C18" s="70" t="s">
        <v>47</v>
      </c>
      <c r="D18" s="71" t="s">
        <v>80</v>
      </c>
      <c r="E18" s="70">
        <v>211001001</v>
      </c>
      <c r="F18" s="72">
        <v>30460001</v>
      </c>
      <c r="G18" s="72">
        <v>2062277</v>
      </c>
      <c r="H18" s="73">
        <v>3352.94</v>
      </c>
      <c r="I18" s="73">
        <v>0</v>
      </c>
      <c r="J18" s="44"/>
    </row>
    <row r="19" spans="1:10" hidden="1" x14ac:dyDescent="0.25">
      <c r="A19" s="69">
        <v>42740</v>
      </c>
      <c r="B19" s="70">
        <v>513001010</v>
      </c>
      <c r="C19" s="70" t="s">
        <v>49</v>
      </c>
      <c r="D19" s="71" t="s">
        <v>36</v>
      </c>
      <c r="E19" s="70">
        <v>111004267</v>
      </c>
      <c r="F19" s="72">
        <v>30460001</v>
      </c>
      <c r="G19" s="72"/>
      <c r="H19" s="73">
        <v>13.5</v>
      </c>
      <c r="I19" s="73">
        <v>0</v>
      </c>
      <c r="J19" s="44"/>
    </row>
    <row r="20" spans="1:10" hidden="1" x14ac:dyDescent="0.25">
      <c r="A20" s="69">
        <v>42745</v>
      </c>
      <c r="B20" s="70">
        <v>513001010</v>
      </c>
      <c r="C20" s="70" t="s">
        <v>49</v>
      </c>
      <c r="D20" s="71" t="s">
        <v>36</v>
      </c>
      <c r="E20" s="70">
        <v>111004267</v>
      </c>
      <c r="F20" s="72">
        <v>30460001</v>
      </c>
      <c r="G20" s="72"/>
      <c r="H20" s="73">
        <v>63</v>
      </c>
      <c r="I20" s="73">
        <v>0</v>
      </c>
      <c r="J20" s="44"/>
    </row>
    <row r="21" spans="1:10" hidden="1" x14ac:dyDescent="0.25">
      <c r="A21" s="69">
        <v>42776</v>
      </c>
      <c r="B21" s="70">
        <v>513001010</v>
      </c>
      <c r="C21" s="70" t="s">
        <v>49</v>
      </c>
      <c r="D21" s="71" t="s">
        <v>36</v>
      </c>
      <c r="E21" s="70">
        <v>111004267</v>
      </c>
      <c r="F21" s="72">
        <v>30460001</v>
      </c>
      <c r="G21" s="72"/>
      <c r="H21" s="73">
        <v>68</v>
      </c>
      <c r="I21" s="73">
        <v>0</v>
      </c>
      <c r="J21" s="44"/>
    </row>
    <row r="22" spans="1:10" hidden="1" x14ac:dyDescent="0.25">
      <c r="A22" s="69">
        <v>42804</v>
      </c>
      <c r="B22" s="70">
        <v>513001010</v>
      </c>
      <c r="C22" s="70" t="s">
        <v>49</v>
      </c>
      <c r="D22" s="71" t="s">
        <v>36</v>
      </c>
      <c r="E22" s="70">
        <v>111004267</v>
      </c>
      <c r="F22" s="72">
        <v>30460001</v>
      </c>
      <c r="G22" s="72"/>
      <c r="H22" s="73">
        <v>68</v>
      </c>
      <c r="I22" s="73">
        <v>0</v>
      </c>
      <c r="J22" s="44"/>
    </row>
    <row r="23" spans="1:10" hidden="1" x14ac:dyDescent="0.25">
      <c r="A23" s="69">
        <v>42831</v>
      </c>
      <c r="B23" s="70">
        <v>512001008</v>
      </c>
      <c r="C23" s="70" t="s">
        <v>63</v>
      </c>
      <c r="D23" s="71" t="s">
        <v>81</v>
      </c>
      <c r="E23" s="70">
        <v>211001001</v>
      </c>
      <c r="F23" s="72">
        <v>30460001</v>
      </c>
      <c r="G23" s="72">
        <v>2035110</v>
      </c>
      <c r="H23" s="73">
        <v>1271.56</v>
      </c>
      <c r="I23" s="73">
        <v>0</v>
      </c>
      <c r="J23" s="44"/>
    </row>
    <row r="24" spans="1:10" hidden="1" x14ac:dyDescent="0.25">
      <c r="A24" s="69">
        <v>42835</v>
      </c>
      <c r="B24" s="70">
        <v>513001010</v>
      </c>
      <c r="C24" s="70" t="s">
        <v>49</v>
      </c>
      <c r="D24" s="71" t="s">
        <v>40</v>
      </c>
      <c r="E24" s="70">
        <v>111004267</v>
      </c>
      <c r="F24" s="72">
        <v>30460001</v>
      </c>
      <c r="G24" s="72"/>
      <c r="H24" s="73">
        <v>68</v>
      </c>
      <c r="I24" s="73">
        <v>0</v>
      </c>
      <c r="J24" s="44"/>
    </row>
    <row r="25" spans="1:10" hidden="1" x14ac:dyDescent="0.25">
      <c r="A25" s="69">
        <v>42843</v>
      </c>
      <c r="B25" s="70">
        <v>511004006</v>
      </c>
      <c r="C25" s="70" t="s">
        <v>47</v>
      </c>
      <c r="D25" s="71" t="s">
        <v>82</v>
      </c>
      <c r="E25" s="70">
        <v>211001001</v>
      </c>
      <c r="F25" s="72">
        <v>30460001</v>
      </c>
      <c r="G25" s="72">
        <v>2062277</v>
      </c>
      <c r="H25" s="73">
        <v>4852.9399999999996</v>
      </c>
      <c r="I25" s="73">
        <v>0</v>
      </c>
      <c r="J25" s="44"/>
    </row>
    <row r="26" spans="1:10" hidden="1" x14ac:dyDescent="0.25">
      <c r="A26" s="69">
        <v>42857</v>
      </c>
      <c r="B26" s="70">
        <v>511004005</v>
      </c>
      <c r="C26" s="70" t="s">
        <v>71</v>
      </c>
      <c r="D26" s="71" t="s">
        <v>83</v>
      </c>
      <c r="E26" s="70">
        <v>211001001</v>
      </c>
      <c r="F26" s="72">
        <v>30460001</v>
      </c>
      <c r="G26" s="72">
        <v>2062003</v>
      </c>
      <c r="H26" s="73">
        <v>255</v>
      </c>
      <c r="I26" s="73">
        <v>0</v>
      </c>
      <c r="J26" s="44"/>
    </row>
    <row r="27" spans="1:10" hidden="1" x14ac:dyDescent="0.25">
      <c r="A27" s="69">
        <v>42857</v>
      </c>
      <c r="B27" s="70">
        <v>512001007</v>
      </c>
      <c r="C27" s="70" t="s">
        <v>84</v>
      </c>
      <c r="D27" s="71" t="s">
        <v>85</v>
      </c>
      <c r="E27" s="70">
        <v>211001001</v>
      </c>
      <c r="F27" s="72">
        <v>30460001</v>
      </c>
      <c r="G27" s="72">
        <v>2062003</v>
      </c>
      <c r="H27" s="73">
        <v>478.93</v>
      </c>
      <c r="I27" s="73">
        <v>0</v>
      </c>
    </row>
    <row r="28" spans="1:10" hidden="1" x14ac:dyDescent="0.25">
      <c r="A28" s="69">
        <v>42857</v>
      </c>
      <c r="B28" s="70">
        <v>512001008</v>
      </c>
      <c r="C28" s="70" t="s">
        <v>63</v>
      </c>
      <c r="D28" s="71" t="s">
        <v>86</v>
      </c>
      <c r="E28" s="70">
        <v>211001001</v>
      </c>
      <c r="F28" s="72">
        <v>30460001</v>
      </c>
      <c r="G28" s="72">
        <v>2062003</v>
      </c>
      <c r="H28" s="73">
        <v>7779</v>
      </c>
      <c r="I28" s="73">
        <v>0</v>
      </c>
    </row>
    <row r="29" spans="1:10" hidden="1" x14ac:dyDescent="0.25">
      <c r="A29" s="69">
        <v>42857</v>
      </c>
      <c r="B29" s="70">
        <v>512001015</v>
      </c>
      <c r="C29" s="70" t="s">
        <v>87</v>
      </c>
      <c r="D29" s="71" t="s">
        <v>88</v>
      </c>
      <c r="E29" s="70">
        <v>211001001</v>
      </c>
      <c r="F29" s="72">
        <v>30460001</v>
      </c>
      <c r="G29" s="72">
        <v>2062003</v>
      </c>
      <c r="H29" s="73">
        <v>220.07</v>
      </c>
      <c r="I29" s="73">
        <v>0</v>
      </c>
    </row>
    <row r="30" spans="1:10" hidden="1" x14ac:dyDescent="0.25">
      <c r="A30" s="69">
        <v>42857</v>
      </c>
      <c r="B30" s="70">
        <v>512001032</v>
      </c>
      <c r="C30" s="70" t="s">
        <v>74</v>
      </c>
      <c r="D30" s="71" t="s">
        <v>89</v>
      </c>
      <c r="E30" s="70">
        <v>211001001</v>
      </c>
      <c r="F30" s="72">
        <v>30460001</v>
      </c>
      <c r="G30" s="72">
        <v>2062003</v>
      </c>
      <c r="H30" s="73">
        <v>1973.9</v>
      </c>
      <c r="I30" s="73">
        <v>0</v>
      </c>
    </row>
    <row r="31" spans="1:10" hidden="1" x14ac:dyDescent="0.25">
      <c r="A31" s="69">
        <v>42857</v>
      </c>
      <c r="B31" s="70">
        <v>512001054</v>
      </c>
      <c r="C31" s="70" t="s">
        <v>65</v>
      </c>
      <c r="D31" s="71" t="s">
        <v>90</v>
      </c>
      <c r="E31" s="70">
        <v>211001001</v>
      </c>
      <c r="F31" s="72">
        <v>30460001</v>
      </c>
      <c r="G31" s="72">
        <v>2062003</v>
      </c>
      <c r="H31" s="73">
        <v>990.96</v>
      </c>
      <c r="I31" s="73">
        <v>0</v>
      </c>
    </row>
    <row r="32" spans="1:10" hidden="1" x14ac:dyDescent="0.25">
      <c r="A32" s="69">
        <v>42860</v>
      </c>
      <c r="B32" s="70">
        <v>513001010</v>
      </c>
      <c r="C32" s="70" t="s">
        <v>49</v>
      </c>
      <c r="D32" s="71" t="s">
        <v>40</v>
      </c>
      <c r="E32" s="70">
        <v>111004267</v>
      </c>
      <c r="F32" s="72">
        <v>30460001</v>
      </c>
      <c r="G32" s="72"/>
      <c r="H32" s="73">
        <v>4.5</v>
      </c>
      <c r="I32" s="73">
        <v>0</v>
      </c>
      <c r="J32">
        <f>3042.51+198.92+57.49</f>
        <v>3298.92</v>
      </c>
    </row>
    <row r="33" spans="1:10" hidden="1" x14ac:dyDescent="0.25">
      <c r="A33" s="69">
        <v>42860</v>
      </c>
      <c r="B33" s="70">
        <v>513001010</v>
      </c>
      <c r="C33" s="70" t="s">
        <v>49</v>
      </c>
      <c r="D33" s="71" t="s">
        <v>40</v>
      </c>
      <c r="E33" s="70">
        <v>111004267</v>
      </c>
      <c r="F33" s="72">
        <v>30460001</v>
      </c>
      <c r="G33" s="72"/>
      <c r="H33" s="73">
        <v>4.5</v>
      </c>
      <c r="I33" s="73">
        <v>0</v>
      </c>
      <c r="J33">
        <f>3.76+16.75+27.13</f>
        <v>47.64</v>
      </c>
    </row>
    <row r="34" spans="1:10" hidden="1" x14ac:dyDescent="0.25">
      <c r="A34" s="69">
        <v>42865</v>
      </c>
      <c r="B34" s="70">
        <v>513001010</v>
      </c>
      <c r="C34" s="70" t="s">
        <v>49</v>
      </c>
      <c r="D34" s="71" t="s">
        <v>40</v>
      </c>
      <c r="E34" s="70">
        <v>111004267</v>
      </c>
      <c r="F34" s="72">
        <v>30460001</v>
      </c>
      <c r="G34" s="72"/>
      <c r="H34" s="73">
        <v>68</v>
      </c>
      <c r="I34" s="73">
        <v>0</v>
      </c>
    </row>
    <row r="35" spans="1:10" hidden="1" x14ac:dyDescent="0.25">
      <c r="A35" s="69">
        <v>42873</v>
      </c>
      <c r="B35" s="70">
        <v>511004006</v>
      </c>
      <c r="C35" s="70" t="s">
        <v>47</v>
      </c>
      <c r="D35" s="71" t="s">
        <v>91</v>
      </c>
      <c r="E35" s="70">
        <v>211001001</v>
      </c>
      <c r="F35" s="72">
        <v>30460001</v>
      </c>
      <c r="G35" s="72">
        <v>2062277</v>
      </c>
      <c r="H35" s="73">
        <v>4839.22</v>
      </c>
      <c r="I35" s="73">
        <v>0</v>
      </c>
    </row>
    <row r="36" spans="1:10" hidden="1" x14ac:dyDescent="0.25">
      <c r="A36" s="69">
        <v>42878</v>
      </c>
      <c r="B36" s="70">
        <v>511009004</v>
      </c>
      <c r="C36" s="70" t="s">
        <v>61</v>
      </c>
      <c r="D36" s="71" t="s">
        <v>92</v>
      </c>
      <c r="E36" s="70">
        <v>211001001</v>
      </c>
      <c r="F36" s="72">
        <v>30460002</v>
      </c>
      <c r="G36" s="72">
        <v>2063308</v>
      </c>
      <c r="H36" s="73">
        <v>320</v>
      </c>
      <c r="I36" s="73">
        <v>0</v>
      </c>
    </row>
    <row r="37" spans="1:10" hidden="1" x14ac:dyDescent="0.25">
      <c r="A37" s="69">
        <v>42878</v>
      </c>
      <c r="B37" s="70">
        <v>512001008</v>
      </c>
      <c r="C37" s="70" t="s">
        <v>63</v>
      </c>
      <c r="D37" s="71" t="s">
        <v>93</v>
      </c>
      <c r="E37" s="70">
        <v>211001001</v>
      </c>
      <c r="F37" s="72">
        <v>30460002</v>
      </c>
      <c r="G37" s="72">
        <v>2035110</v>
      </c>
      <c r="H37" s="73">
        <v>2851.44</v>
      </c>
      <c r="I37" s="73">
        <v>0</v>
      </c>
    </row>
    <row r="38" spans="1:10" hidden="1" x14ac:dyDescent="0.25">
      <c r="A38" s="69">
        <v>42879</v>
      </c>
      <c r="B38" s="70">
        <v>512001008</v>
      </c>
      <c r="C38" s="70" t="s">
        <v>63</v>
      </c>
      <c r="D38" s="71" t="s">
        <v>94</v>
      </c>
      <c r="E38" s="70">
        <v>211001001</v>
      </c>
      <c r="F38" s="72">
        <v>30460002</v>
      </c>
      <c r="G38" s="72">
        <v>2035110</v>
      </c>
      <c r="H38" s="73">
        <v>1869.9</v>
      </c>
      <c r="I38" s="73">
        <v>0</v>
      </c>
    </row>
    <row r="39" spans="1:10" hidden="1" x14ac:dyDescent="0.25">
      <c r="A39" s="69">
        <v>42879</v>
      </c>
      <c r="B39" s="70">
        <v>512001008</v>
      </c>
      <c r="C39" s="70" t="s">
        <v>63</v>
      </c>
      <c r="D39" s="71" t="s">
        <v>95</v>
      </c>
      <c r="E39" s="70">
        <v>211001001</v>
      </c>
      <c r="F39" s="72">
        <v>30460001</v>
      </c>
      <c r="G39" s="72">
        <v>2062003</v>
      </c>
      <c r="H39" s="73">
        <v>2321</v>
      </c>
      <c r="I39" s="73">
        <v>0</v>
      </c>
    </row>
    <row r="40" spans="1:10" hidden="1" x14ac:dyDescent="0.25">
      <c r="A40" s="69">
        <v>42879</v>
      </c>
      <c r="B40" s="70">
        <v>512001054</v>
      </c>
      <c r="C40" s="70" t="s">
        <v>65</v>
      </c>
      <c r="D40" s="71" t="s">
        <v>96</v>
      </c>
      <c r="E40" s="70">
        <v>211001001</v>
      </c>
      <c r="F40" s="72">
        <v>30460001</v>
      </c>
      <c r="G40" s="72">
        <v>2062003</v>
      </c>
      <c r="H40" s="73">
        <v>388.59</v>
      </c>
      <c r="I40" s="73">
        <v>0</v>
      </c>
    </row>
    <row r="41" spans="1:10" hidden="1" x14ac:dyDescent="0.25">
      <c r="A41" s="69">
        <v>42880</v>
      </c>
      <c r="B41" s="70">
        <v>511004005</v>
      </c>
      <c r="C41" s="70" t="s">
        <v>71</v>
      </c>
      <c r="D41" s="71" t="s">
        <v>97</v>
      </c>
      <c r="E41" s="70">
        <v>211001001</v>
      </c>
      <c r="F41" s="72">
        <v>30460002</v>
      </c>
      <c r="G41" s="72">
        <v>2063307</v>
      </c>
      <c r="H41" s="73">
        <v>660</v>
      </c>
      <c r="I41" s="73">
        <v>0</v>
      </c>
    </row>
    <row r="42" spans="1:10" hidden="1" x14ac:dyDescent="0.25">
      <c r="A42" s="69">
        <v>42884</v>
      </c>
      <c r="B42" s="70">
        <v>511004005</v>
      </c>
      <c r="C42" s="70" t="s">
        <v>71</v>
      </c>
      <c r="D42" s="71" t="s">
        <v>98</v>
      </c>
      <c r="E42" s="70">
        <v>211001001</v>
      </c>
      <c r="F42" s="72">
        <v>30460002</v>
      </c>
      <c r="G42" s="72">
        <v>2062003</v>
      </c>
      <c r="H42" s="73">
        <v>1050</v>
      </c>
      <c r="I42" s="73">
        <v>0</v>
      </c>
    </row>
    <row r="43" spans="1:10" hidden="1" x14ac:dyDescent="0.25">
      <c r="A43" s="69">
        <v>42884</v>
      </c>
      <c r="B43" s="70">
        <v>512001007</v>
      </c>
      <c r="C43" s="70" t="s">
        <v>84</v>
      </c>
      <c r="D43" s="71" t="s">
        <v>99</v>
      </c>
      <c r="E43" s="70">
        <v>211001001</v>
      </c>
      <c r="F43" s="72">
        <v>30460002</v>
      </c>
      <c r="G43" s="72">
        <v>2063312</v>
      </c>
      <c r="H43" s="73">
        <v>590.4</v>
      </c>
      <c r="I43" s="73">
        <v>0</v>
      </c>
    </row>
    <row r="44" spans="1:10" hidden="1" x14ac:dyDescent="0.25">
      <c r="A44" s="69">
        <v>42884</v>
      </c>
      <c r="B44" s="70">
        <v>512001032</v>
      </c>
      <c r="C44" s="70" t="s">
        <v>74</v>
      </c>
      <c r="D44" s="71" t="s">
        <v>100</v>
      </c>
      <c r="E44" s="70">
        <v>211001001</v>
      </c>
      <c r="F44" s="72">
        <v>30460002</v>
      </c>
      <c r="G44" s="72">
        <v>2062003</v>
      </c>
      <c r="H44" s="73">
        <v>506</v>
      </c>
      <c r="I44" s="73">
        <v>0</v>
      </c>
    </row>
    <row r="45" spans="1:10" hidden="1" x14ac:dyDescent="0.25">
      <c r="A45" s="69">
        <v>42891</v>
      </c>
      <c r="B45" s="70">
        <v>511004027</v>
      </c>
      <c r="C45" s="70" t="s">
        <v>101</v>
      </c>
      <c r="D45" s="71" t="s">
        <v>102</v>
      </c>
      <c r="E45" s="70">
        <v>211001001</v>
      </c>
      <c r="F45" s="72">
        <v>30460002</v>
      </c>
      <c r="G45" s="72">
        <v>2063386</v>
      </c>
      <c r="H45" s="73">
        <v>3500</v>
      </c>
      <c r="I45" s="73">
        <v>0</v>
      </c>
    </row>
    <row r="46" spans="1:10" hidden="1" x14ac:dyDescent="0.25">
      <c r="A46" s="69">
        <v>42891</v>
      </c>
      <c r="B46" s="70">
        <v>513001010</v>
      </c>
      <c r="C46" s="70" t="s">
        <v>49</v>
      </c>
      <c r="D46" s="71" t="s">
        <v>36</v>
      </c>
      <c r="E46" s="70">
        <v>111004285</v>
      </c>
      <c r="F46" s="72">
        <v>30460002</v>
      </c>
      <c r="G46" s="72"/>
      <c r="H46" s="73">
        <v>120.25</v>
      </c>
      <c r="I46" s="73">
        <v>0</v>
      </c>
    </row>
    <row r="47" spans="1:10" hidden="1" x14ac:dyDescent="0.25">
      <c r="A47" s="69">
        <v>42891</v>
      </c>
      <c r="B47" s="70">
        <v>513001010</v>
      </c>
      <c r="C47" s="70" t="s">
        <v>49</v>
      </c>
      <c r="D47" s="71" t="s">
        <v>36</v>
      </c>
      <c r="E47" s="70">
        <v>111004285</v>
      </c>
      <c r="F47" s="72">
        <v>30460002</v>
      </c>
      <c r="G47" s="72"/>
      <c r="H47" s="73">
        <v>68</v>
      </c>
      <c r="I47" s="73">
        <v>0</v>
      </c>
    </row>
    <row r="48" spans="1:10" hidden="1" x14ac:dyDescent="0.25">
      <c r="A48" s="69">
        <v>42891</v>
      </c>
      <c r="B48" s="70">
        <v>513001010</v>
      </c>
      <c r="C48" s="70" t="s">
        <v>49</v>
      </c>
      <c r="D48" s="71" t="s">
        <v>36</v>
      </c>
      <c r="E48" s="70">
        <v>111004285</v>
      </c>
      <c r="F48" s="72">
        <v>30460002</v>
      </c>
      <c r="G48" s="72"/>
      <c r="H48" s="73">
        <v>68</v>
      </c>
      <c r="I48" s="73">
        <v>0</v>
      </c>
    </row>
    <row r="49" spans="1:9" hidden="1" x14ac:dyDescent="0.25">
      <c r="A49" s="69">
        <v>42891</v>
      </c>
      <c r="B49" s="70">
        <v>513001010</v>
      </c>
      <c r="C49" s="70" t="s">
        <v>49</v>
      </c>
      <c r="D49" s="71" t="s">
        <v>36</v>
      </c>
      <c r="E49" s="70">
        <v>111004285</v>
      </c>
      <c r="F49" s="72">
        <v>30460002</v>
      </c>
      <c r="G49" s="72"/>
      <c r="H49" s="73">
        <v>68</v>
      </c>
      <c r="I49" s="73">
        <v>0</v>
      </c>
    </row>
    <row r="50" spans="1:9" hidden="1" x14ac:dyDescent="0.25">
      <c r="A50" s="69">
        <v>42891</v>
      </c>
      <c r="B50" s="70">
        <v>513001010</v>
      </c>
      <c r="C50" s="70" t="s">
        <v>49</v>
      </c>
      <c r="D50" s="71" t="s">
        <v>36</v>
      </c>
      <c r="E50" s="70">
        <v>111004285</v>
      </c>
      <c r="F50" s="72">
        <v>30460002</v>
      </c>
      <c r="G50" s="72"/>
      <c r="H50" s="73">
        <v>68</v>
      </c>
      <c r="I50" s="73">
        <v>0</v>
      </c>
    </row>
    <row r="51" spans="1:9" hidden="1" x14ac:dyDescent="0.25">
      <c r="A51" s="69">
        <v>42891</v>
      </c>
      <c r="B51" s="70">
        <v>513001010</v>
      </c>
      <c r="C51" s="70" t="s">
        <v>49</v>
      </c>
      <c r="D51" s="71" t="s">
        <v>40</v>
      </c>
      <c r="E51" s="70">
        <v>111004267</v>
      </c>
      <c r="F51" s="72">
        <v>30460001</v>
      </c>
      <c r="G51" s="72"/>
      <c r="H51" s="73">
        <v>4.5</v>
      </c>
      <c r="I51" s="73">
        <v>0</v>
      </c>
    </row>
    <row r="52" spans="1:9" hidden="1" x14ac:dyDescent="0.25">
      <c r="A52" s="69">
        <v>42898</v>
      </c>
      <c r="B52" s="70">
        <v>513001010</v>
      </c>
      <c r="C52" s="70" t="s">
        <v>49</v>
      </c>
      <c r="D52" s="71" t="s">
        <v>40</v>
      </c>
      <c r="E52" s="70">
        <v>111004267</v>
      </c>
      <c r="F52" s="72">
        <v>30460001</v>
      </c>
      <c r="G52" s="72"/>
      <c r="H52" s="73">
        <v>68</v>
      </c>
      <c r="I52" s="73">
        <v>0</v>
      </c>
    </row>
    <row r="53" spans="1:9" hidden="1" x14ac:dyDescent="0.25">
      <c r="A53" s="69">
        <v>42898</v>
      </c>
      <c r="B53" s="70">
        <v>513001010</v>
      </c>
      <c r="C53" s="70" t="s">
        <v>49</v>
      </c>
      <c r="D53" s="71" t="s">
        <v>36</v>
      </c>
      <c r="E53" s="70">
        <v>111004285</v>
      </c>
      <c r="F53" s="72">
        <v>30460002</v>
      </c>
      <c r="G53" s="72"/>
      <c r="H53" s="73">
        <v>68</v>
      </c>
      <c r="I53" s="73">
        <v>0</v>
      </c>
    </row>
    <row r="54" spans="1:9" hidden="1" x14ac:dyDescent="0.25">
      <c r="A54" s="69">
        <v>42899</v>
      </c>
      <c r="B54" s="70">
        <v>511004024</v>
      </c>
      <c r="C54" s="70" t="s">
        <v>103</v>
      </c>
      <c r="D54" s="71" t="s">
        <v>104</v>
      </c>
      <c r="E54" s="70">
        <v>211001001</v>
      </c>
      <c r="F54" s="72">
        <v>30460002</v>
      </c>
      <c r="G54" s="72">
        <v>2063382</v>
      </c>
      <c r="H54" s="73">
        <v>2150</v>
      </c>
      <c r="I54" s="73">
        <v>0</v>
      </c>
    </row>
    <row r="55" spans="1:9" hidden="1" x14ac:dyDescent="0.25">
      <c r="A55" s="69">
        <v>42905</v>
      </c>
      <c r="B55" s="70">
        <v>511004005</v>
      </c>
      <c r="C55" s="70" t="s">
        <v>71</v>
      </c>
      <c r="D55" s="71" t="s">
        <v>105</v>
      </c>
      <c r="E55" s="70">
        <v>211001001</v>
      </c>
      <c r="F55" s="72">
        <v>30460002</v>
      </c>
      <c r="G55" s="72">
        <v>2003576</v>
      </c>
      <c r="H55" s="73">
        <v>4855</v>
      </c>
      <c r="I55" s="73">
        <v>0</v>
      </c>
    </row>
    <row r="56" spans="1:9" hidden="1" x14ac:dyDescent="0.25">
      <c r="A56" s="69">
        <v>42914</v>
      </c>
      <c r="B56" s="70">
        <v>512001007</v>
      </c>
      <c r="C56" s="70" t="s">
        <v>84</v>
      </c>
      <c r="D56" s="71" t="s">
        <v>106</v>
      </c>
      <c r="E56" s="70">
        <v>211001001</v>
      </c>
      <c r="F56" s="72">
        <v>30460002</v>
      </c>
      <c r="G56" s="72">
        <v>2063344</v>
      </c>
      <c r="H56" s="73">
        <v>780</v>
      </c>
      <c r="I56" s="73">
        <v>0</v>
      </c>
    </row>
    <row r="57" spans="1:9" hidden="1" x14ac:dyDescent="0.25">
      <c r="A57" s="69">
        <v>42914</v>
      </c>
      <c r="B57" s="70">
        <v>512001008</v>
      </c>
      <c r="C57" s="70" t="s">
        <v>63</v>
      </c>
      <c r="D57" s="71" t="s">
        <v>107</v>
      </c>
      <c r="E57" s="70">
        <v>211001001</v>
      </c>
      <c r="F57" s="72">
        <v>30460002</v>
      </c>
      <c r="G57" s="72">
        <v>2063344</v>
      </c>
      <c r="H57" s="73">
        <v>1388.33</v>
      </c>
      <c r="I57" s="73">
        <v>0</v>
      </c>
    </row>
    <row r="58" spans="1:9" hidden="1" x14ac:dyDescent="0.25">
      <c r="A58" s="69">
        <v>42914</v>
      </c>
      <c r="B58" s="70">
        <v>512001013</v>
      </c>
      <c r="C58" s="70" t="s">
        <v>108</v>
      </c>
      <c r="D58" s="71" t="s">
        <v>109</v>
      </c>
      <c r="E58" s="70">
        <v>211001001</v>
      </c>
      <c r="F58" s="72">
        <v>30460002</v>
      </c>
      <c r="G58" s="72">
        <v>2063344</v>
      </c>
      <c r="H58" s="73">
        <v>215.52</v>
      </c>
      <c r="I58" s="73">
        <v>0</v>
      </c>
    </row>
    <row r="59" spans="1:9" hidden="1" x14ac:dyDescent="0.25">
      <c r="A59" s="69">
        <v>42914</v>
      </c>
      <c r="B59" s="70">
        <v>512001032</v>
      </c>
      <c r="C59" s="70" t="s">
        <v>74</v>
      </c>
      <c r="D59" s="71" t="s">
        <v>110</v>
      </c>
      <c r="E59" s="70">
        <v>211001001</v>
      </c>
      <c r="F59" s="72">
        <v>30460002</v>
      </c>
      <c r="G59" s="72">
        <v>2063344</v>
      </c>
      <c r="H59" s="73">
        <v>622.04</v>
      </c>
      <c r="I59" s="73">
        <v>0</v>
      </c>
    </row>
    <row r="60" spans="1:9" hidden="1" x14ac:dyDescent="0.25">
      <c r="A60" s="69">
        <v>42921</v>
      </c>
      <c r="B60" s="70">
        <v>512001032</v>
      </c>
      <c r="C60" s="70" t="s">
        <v>74</v>
      </c>
      <c r="D60" s="71" t="s">
        <v>111</v>
      </c>
      <c r="E60" s="70">
        <v>211001001</v>
      </c>
      <c r="F60" s="72">
        <v>30460002</v>
      </c>
      <c r="G60" s="72">
        <v>2044137</v>
      </c>
      <c r="H60" s="73">
        <v>298</v>
      </c>
      <c r="I60" s="73">
        <v>0</v>
      </c>
    </row>
    <row r="61" spans="1:9" hidden="1" x14ac:dyDescent="0.25">
      <c r="A61" s="69">
        <v>42921</v>
      </c>
      <c r="B61" s="70">
        <v>513001010</v>
      </c>
      <c r="C61" s="70" t="s">
        <v>49</v>
      </c>
      <c r="D61" s="71" t="s">
        <v>36</v>
      </c>
      <c r="E61" s="70">
        <v>111004267</v>
      </c>
      <c r="F61" s="72">
        <v>30460001</v>
      </c>
      <c r="G61" s="72"/>
      <c r="H61" s="73">
        <v>4.5</v>
      </c>
      <c r="I61" s="73">
        <v>0</v>
      </c>
    </row>
    <row r="62" spans="1:9" hidden="1" x14ac:dyDescent="0.25">
      <c r="A62" s="69">
        <v>42921</v>
      </c>
      <c r="B62" s="70">
        <v>513001010</v>
      </c>
      <c r="C62" s="70" t="s">
        <v>49</v>
      </c>
      <c r="D62" s="71" t="s">
        <v>36</v>
      </c>
      <c r="E62" s="70">
        <v>111004285</v>
      </c>
      <c r="F62" s="72">
        <v>30460002</v>
      </c>
      <c r="G62" s="72"/>
      <c r="H62" s="73">
        <v>4.5</v>
      </c>
      <c r="I62" s="73">
        <v>0</v>
      </c>
    </row>
    <row r="63" spans="1:9" hidden="1" x14ac:dyDescent="0.25">
      <c r="A63" s="69">
        <v>42923</v>
      </c>
      <c r="B63" s="70">
        <v>512001032</v>
      </c>
      <c r="C63" s="70" t="s">
        <v>74</v>
      </c>
      <c r="D63" s="71" t="s">
        <v>112</v>
      </c>
      <c r="E63" s="70">
        <v>211001001</v>
      </c>
      <c r="F63" s="72">
        <v>30460002</v>
      </c>
      <c r="G63" s="72">
        <v>2044137</v>
      </c>
      <c r="H63" s="73">
        <v>194</v>
      </c>
      <c r="I63" s="73">
        <v>0</v>
      </c>
    </row>
    <row r="64" spans="1:9" hidden="1" x14ac:dyDescent="0.25">
      <c r="A64" s="69">
        <v>42923</v>
      </c>
      <c r="B64" s="70">
        <v>512001032</v>
      </c>
      <c r="C64" s="70" t="s">
        <v>74</v>
      </c>
      <c r="D64" s="71" t="s">
        <v>113</v>
      </c>
      <c r="E64" s="70">
        <v>211001001</v>
      </c>
      <c r="F64" s="72">
        <v>30460002</v>
      </c>
      <c r="G64" s="72">
        <v>2044137</v>
      </c>
      <c r="H64" s="73">
        <v>1192</v>
      </c>
      <c r="I64" s="73">
        <v>0</v>
      </c>
    </row>
    <row r="65" spans="1:9" hidden="1" x14ac:dyDescent="0.25">
      <c r="A65" s="69">
        <v>42926</v>
      </c>
      <c r="B65" s="70">
        <v>513001010</v>
      </c>
      <c r="C65" s="70" t="s">
        <v>49</v>
      </c>
      <c r="D65" s="71" t="s">
        <v>36</v>
      </c>
      <c r="E65" s="70">
        <v>111004267</v>
      </c>
      <c r="F65" s="72">
        <v>30460001</v>
      </c>
      <c r="G65" s="72"/>
      <c r="H65" s="73">
        <v>68</v>
      </c>
      <c r="I65" s="73">
        <v>0</v>
      </c>
    </row>
    <row r="66" spans="1:9" hidden="1" x14ac:dyDescent="0.25">
      <c r="A66" s="69">
        <v>42926</v>
      </c>
      <c r="B66" s="70">
        <v>513001010</v>
      </c>
      <c r="C66" s="70" t="s">
        <v>49</v>
      </c>
      <c r="D66" s="71" t="s">
        <v>36</v>
      </c>
      <c r="E66" s="70">
        <v>111004285</v>
      </c>
      <c r="F66" s="72">
        <v>30460002</v>
      </c>
      <c r="G66" s="72"/>
      <c r="H66" s="73">
        <v>68</v>
      </c>
      <c r="I66" s="73">
        <v>0</v>
      </c>
    </row>
    <row r="67" spans="1:9" hidden="1" x14ac:dyDescent="0.25">
      <c r="A67" s="69">
        <v>42930</v>
      </c>
      <c r="B67" s="70">
        <v>511004005</v>
      </c>
      <c r="C67" s="70" t="s">
        <v>71</v>
      </c>
      <c r="D67" s="71" t="s">
        <v>114</v>
      </c>
      <c r="E67" s="70">
        <v>211001001</v>
      </c>
      <c r="F67" s="72">
        <v>30460002</v>
      </c>
      <c r="G67" s="72">
        <v>2063307</v>
      </c>
      <c r="H67" s="73">
        <v>360</v>
      </c>
      <c r="I67" s="73">
        <v>0</v>
      </c>
    </row>
    <row r="68" spans="1:9" hidden="1" x14ac:dyDescent="0.25">
      <c r="A68" s="69">
        <v>42930</v>
      </c>
      <c r="B68" s="70">
        <v>511009004</v>
      </c>
      <c r="C68" s="70" t="s">
        <v>61</v>
      </c>
      <c r="D68" s="71" t="s">
        <v>115</v>
      </c>
      <c r="E68" s="70">
        <v>211001001</v>
      </c>
      <c r="F68" s="72">
        <v>30460002</v>
      </c>
      <c r="G68" s="72">
        <v>2063308</v>
      </c>
      <c r="H68" s="73">
        <v>250</v>
      </c>
      <c r="I68" s="73">
        <v>0</v>
      </c>
    </row>
    <row r="69" spans="1:9" hidden="1" x14ac:dyDescent="0.25">
      <c r="A69" s="69">
        <v>42941</v>
      </c>
      <c r="B69" s="70">
        <v>511004005</v>
      </c>
      <c r="C69" s="70" t="s">
        <v>71</v>
      </c>
      <c r="D69" s="71" t="s">
        <v>116</v>
      </c>
      <c r="E69" s="70">
        <v>211001001</v>
      </c>
      <c r="F69" s="72">
        <v>30460002</v>
      </c>
      <c r="G69" s="72">
        <v>2062003</v>
      </c>
      <c r="H69" s="73">
        <v>100</v>
      </c>
      <c r="I69" s="73">
        <v>0</v>
      </c>
    </row>
    <row r="70" spans="1:9" hidden="1" x14ac:dyDescent="0.25">
      <c r="A70" s="69">
        <v>42941</v>
      </c>
      <c r="B70" s="70">
        <v>511004024</v>
      </c>
      <c r="C70" s="70" t="s">
        <v>103</v>
      </c>
      <c r="D70" s="71" t="s">
        <v>117</v>
      </c>
      <c r="E70" s="70">
        <v>211001001</v>
      </c>
      <c r="F70" s="72">
        <v>30460002</v>
      </c>
      <c r="G70" s="72">
        <v>2062003</v>
      </c>
      <c r="H70" s="73">
        <v>350</v>
      </c>
      <c r="I70" s="73">
        <v>0</v>
      </c>
    </row>
    <row r="71" spans="1:9" hidden="1" x14ac:dyDescent="0.25">
      <c r="A71" s="69">
        <v>42941</v>
      </c>
      <c r="B71" s="70">
        <v>511004027</v>
      </c>
      <c r="C71" s="70" t="s">
        <v>101</v>
      </c>
      <c r="D71" s="71" t="s">
        <v>118</v>
      </c>
      <c r="E71" s="70">
        <v>211001001</v>
      </c>
      <c r="F71" s="72">
        <v>30460002</v>
      </c>
      <c r="G71" s="72">
        <v>2062003</v>
      </c>
      <c r="H71" s="73">
        <v>1954</v>
      </c>
      <c r="I71" s="73">
        <v>0</v>
      </c>
    </row>
    <row r="72" spans="1:9" hidden="1" x14ac:dyDescent="0.25">
      <c r="A72" s="69">
        <v>42941</v>
      </c>
      <c r="B72" s="70">
        <v>512001007</v>
      </c>
      <c r="C72" s="70" t="s">
        <v>84</v>
      </c>
      <c r="D72" s="71" t="s">
        <v>119</v>
      </c>
      <c r="E72" s="70">
        <v>211001001</v>
      </c>
      <c r="F72" s="72">
        <v>30460002</v>
      </c>
      <c r="G72" s="72">
        <v>2062003</v>
      </c>
      <c r="H72" s="73">
        <v>156.49</v>
      </c>
      <c r="I72" s="73">
        <v>0</v>
      </c>
    </row>
    <row r="73" spans="1:9" hidden="1" x14ac:dyDescent="0.25">
      <c r="A73" s="69">
        <v>42941</v>
      </c>
      <c r="B73" s="70">
        <v>512001008</v>
      </c>
      <c r="C73" s="70" t="s">
        <v>63</v>
      </c>
      <c r="D73" s="71" t="s">
        <v>120</v>
      </c>
      <c r="E73" s="70">
        <v>211001001</v>
      </c>
      <c r="F73" s="72">
        <v>30460002</v>
      </c>
      <c r="G73" s="72">
        <v>2062003</v>
      </c>
      <c r="H73" s="73">
        <v>4535.38</v>
      </c>
      <c r="I73" s="73">
        <v>0</v>
      </c>
    </row>
    <row r="74" spans="1:9" hidden="1" x14ac:dyDescent="0.25">
      <c r="A74" s="69">
        <v>42941</v>
      </c>
      <c r="B74" s="70">
        <v>512001013</v>
      </c>
      <c r="C74" s="70" t="s">
        <v>108</v>
      </c>
      <c r="D74" s="71" t="s">
        <v>121</v>
      </c>
      <c r="E74" s="70">
        <v>211001001</v>
      </c>
      <c r="F74" s="72">
        <v>30460002</v>
      </c>
      <c r="G74" s="72">
        <v>2062003</v>
      </c>
      <c r="H74" s="73">
        <v>153.26</v>
      </c>
      <c r="I74" s="73">
        <v>0</v>
      </c>
    </row>
    <row r="75" spans="1:9" hidden="1" x14ac:dyDescent="0.25">
      <c r="A75" s="69">
        <v>42941</v>
      </c>
      <c r="B75" s="70">
        <v>512001048</v>
      </c>
      <c r="C75" s="70" t="s">
        <v>122</v>
      </c>
      <c r="D75" s="71" t="s">
        <v>123</v>
      </c>
      <c r="E75" s="70">
        <v>211001001</v>
      </c>
      <c r="F75" s="72">
        <v>30460002</v>
      </c>
      <c r="G75" s="72">
        <v>2062003</v>
      </c>
      <c r="H75" s="73">
        <v>299</v>
      </c>
      <c r="I75" s="73">
        <v>0</v>
      </c>
    </row>
    <row r="76" spans="1:9" hidden="1" x14ac:dyDescent="0.25">
      <c r="A76" s="69">
        <v>42941</v>
      </c>
      <c r="B76" s="70">
        <v>512001054</v>
      </c>
      <c r="C76" s="70" t="s">
        <v>65</v>
      </c>
      <c r="D76" s="71" t="s">
        <v>124</v>
      </c>
      <c r="E76" s="70">
        <v>211001001</v>
      </c>
      <c r="F76" s="72">
        <v>30460002</v>
      </c>
      <c r="G76" s="72">
        <v>2062003</v>
      </c>
      <c r="H76" s="73">
        <v>16.989999999999998</v>
      </c>
      <c r="I76" s="73">
        <v>0</v>
      </c>
    </row>
    <row r="77" spans="1:9" hidden="1" x14ac:dyDescent="0.25">
      <c r="A77" s="69">
        <v>42941</v>
      </c>
      <c r="B77" s="70">
        <v>513001001</v>
      </c>
      <c r="C77" s="70" t="s">
        <v>125</v>
      </c>
      <c r="D77" s="71" t="s">
        <v>126</v>
      </c>
      <c r="E77" s="70">
        <v>111004285</v>
      </c>
      <c r="F77" s="72">
        <v>30460002</v>
      </c>
      <c r="G77" s="72"/>
      <c r="H77" s="73">
        <v>14.3</v>
      </c>
      <c r="I77" s="73">
        <v>0</v>
      </c>
    </row>
    <row r="78" spans="1:9" hidden="1" x14ac:dyDescent="0.25">
      <c r="A78" s="69">
        <v>42941</v>
      </c>
      <c r="B78" s="70">
        <v>513001001</v>
      </c>
      <c r="C78" s="70" t="s">
        <v>125</v>
      </c>
      <c r="D78" s="71" t="s">
        <v>127</v>
      </c>
      <c r="E78" s="70">
        <v>111004285</v>
      </c>
      <c r="F78" s="72">
        <v>30460002</v>
      </c>
      <c r="G78" s="72"/>
      <c r="H78" s="73">
        <v>4.7699999999999996</v>
      </c>
      <c r="I78" s="73">
        <v>0</v>
      </c>
    </row>
    <row r="79" spans="1:9" hidden="1" x14ac:dyDescent="0.25">
      <c r="A79" s="69">
        <v>42941</v>
      </c>
      <c r="B79" s="70">
        <v>513001001</v>
      </c>
      <c r="C79" s="70" t="s">
        <v>125</v>
      </c>
      <c r="D79" s="71" t="s">
        <v>128</v>
      </c>
      <c r="E79" s="70">
        <v>111004285</v>
      </c>
      <c r="F79" s="72">
        <v>30460002</v>
      </c>
      <c r="G79" s="72"/>
      <c r="H79" s="73">
        <v>3.1</v>
      </c>
      <c r="I79" s="73">
        <v>0</v>
      </c>
    </row>
    <row r="80" spans="1:9" hidden="1" x14ac:dyDescent="0.25">
      <c r="A80" s="69">
        <v>42949</v>
      </c>
      <c r="B80" s="70">
        <v>511004004</v>
      </c>
      <c r="C80" s="70" t="s">
        <v>129</v>
      </c>
      <c r="D80" s="71" t="s">
        <v>130</v>
      </c>
      <c r="E80" s="70">
        <v>211001001</v>
      </c>
      <c r="F80" s="72">
        <v>30460002</v>
      </c>
      <c r="G80" s="72">
        <v>2063384</v>
      </c>
      <c r="H80" s="73">
        <v>15000</v>
      </c>
      <c r="I80" s="73">
        <v>0</v>
      </c>
    </row>
    <row r="81" spans="1:9" hidden="1" x14ac:dyDescent="0.25">
      <c r="A81" s="69">
        <v>42949</v>
      </c>
      <c r="B81" s="70">
        <v>511004006</v>
      </c>
      <c r="C81" s="70" t="s">
        <v>47</v>
      </c>
      <c r="D81" s="71" t="s">
        <v>131</v>
      </c>
      <c r="E81" s="70">
        <v>211001001</v>
      </c>
      <c r="F81" s="72">
        <v>30460002</v>
      </c>
      <c r="G81" s="72">
        <v>2063383</v>
      </c>
      <c r="H81" s="73">
        <v>13000</v>
      </c>
      <c r="I81" s="73">
        <v>0</v>
      </c>
    </row>
    <row r="82" spans="1:9" hidden="1" x14ac:dyDescent="0.25">
      <c r="A82" s="69">
        <v>42954</v>
      </c>
      <c r="B82" s="70">
        <v>511004014</v>
      </c>
      <c r="C82" s="70" t="s">
        <v>132</v>
      </c>
      <c r="D82" s="71" t="s">
        <v>133</v>
      </c>
      <c r="E82" s="70">
        <v>211001001</v>
      </c>
      <c r="F82" s="72">
        <v>30460002</v>
      </c>
      <c r="G82" s="72">
        <v>2063385</v>
      </c>
      <c r="H82" s="73">
        <v>6000</v>
      </c>
      <c r="I82" s="73">
        <v>0</v>
      </c>
    </row>
    <row r="83" spans="1:9" hidden="1" x14ac:dyDescent="0.25">
      <c r="A83" s="69">
        <v>42954</v>
      </c>
      <c r="B83" s="70">
        <v>512001015</v>
      </c>
      <c r="C83" s="70" t="s">
        <v>87</v>
      </c>
      <c r="D83" s="71" t="s">
        <v>134</v>
      </c>
      <c r="E83" s="70">
        <v>211001001</v>
      </c>
      <c r="F83" s="72">
        <v>30460002</v>
      </c>
      <c r="G83" s="72">
        <v>2062003</v>
      </c>
      <c r="H83" s="73">
        <v>390</v>
      </c>
      <c r="I83" s="73">
        <v>0</v>
      </c>
    </row>
    <row r="84" spans="1:9" hidden="1" x14ac:dyDescent="0.25">
      <c r="A84" s="69">
        <v>42954</v>
      </c>
      <c r="B84" s="70">
        <v>513001010</v>
      </c>
      <c r="C84" s="70" t="s">
        <v>49</v>
      </c>
      <c r="D84" s="71" t="s">
        <v>36</v>
      </c>
      <c r="E84" s="70">
        <v>111004285</v>
      </c>
      <c r="F84" s="72">
        <v>30460002</v>
      </c>
      <c r="G84" s="72"/>
      <c r="H84" s="73">
        <v>4.5</v>
      </c>
      <c r="I84" s="73">
        <v>0</v>
      </c>
    </row>
    <row r="85" spans="1:9" hidden="1" x14ac:dyDescent="0.25">
      <c r="A85" s="69">
        <v>42954</v>
      </c>
      <c r="B85" s="70">
        <v>513001010</v>
      </c>
      <c r="C85" s="70" t="s">
        <v>49</v>
      </c>
      <c r="D85" s="71" t="s">
        <v>36</v>
      </c>
      <c r="E85" s="70">
        <v>111004285</v>
      </c>
      <c r="F85" s="72">
        <v>30460002</v>
      </c>
      <c r="G85" s="72"/>
      <c r="H85" s="73">
        <v>4.5</v>
      </c>
      <c r="I85" s="73">
        <v>0</v>
      </c>
    </row>
    <row r="86" spans="1:9" hidden="1" x14ac:dyDescent="0.25">
      <c r="A86" s="69">
        <v>42955</v>
      </c>
      <c r="B86" s="70">
        <v>512001005</v>
      </c>
      <c r="C86" s="70" t="s">
        <v>135</v>
      </c>
      <c r="D86" s="71" t="s">
        <v>136</v>
      </c>
      <c r="E86" s="70">
        <v>211001001</v>
      </c>
      <c r="F86" s="72">
        <v>30460002</v>
      </c>
      <c r="G86" s="72">
        <v>2062003</v>
      </c>
      <c r="H86" s="73">
        <v>140.88</v>
      </c>
      <c r="I86" s="73">
        <v>0</v>
      </c>
    </row>
    <row r="87" spans="1:9" hidden="1" x14ac:dyDescent="0.25">
      <c r="A87" s="69">
        <v>42955</v>
      </c>
      <c r="B87" s="70">
        <v>512001007</v>
      </c>
      <c r="C87" s="70" t="s">
        <v>84</v>
      </c>
      <c r="D87" s="71" t="s">
        <v>137</v>
      </c>
      <c r="E87" s="70">
        <v>211001001</v>
      </c>
      <c r="F87" s="72">
        <v>30460002</v>
      </c>
      <c r="G87" s="72">
        <v>2062003</v>
      </c>
      <c r="H87" s="73">
        <v>212.43</v>
      </c>
      <c r="I87" s="73">
        <v>0</v>
      </c>
    </row>
    <row r="88" spans="1:9" hidden="1" x14ac:dyDescent="0.25">
      <c r="A88" s="69">
        <v>42955</v>
      </c>
      <c r="B88" s="70">
        <v>512001013</v>
      </c>
      <c r="C88" s="70" t="s">
        <v>108</v>
      </c>
      <c r="D88" s="71" t="s">
        <v>138</v>
      </c>
      <c r="E88" s="70">
        <v>211001001</v>
      </c>
      <c r="F88" s="72">
        <v>30460002</v>
      </c>
      <c r="G88" s="72">
        <v>2062003</v>
      </c>
      <c r="H88" s="73">
        <v>75.099999999999994</v>
      </c>
      <c r="I88" s="73">
        <v>0</v>
      </c>
    </row>
    <row r="89" spans="1:9" hidden="1" x14ac:dyDescent="0.25">
      <c r="A89" s="69">
        <v>42956</v>
      </c>
      <c r="B89" s="70">
        <v>512001008</v>
      </c>
      <c r="C89" s="70" t="s">
        <v>63</v>
      </c>
      <c r="D89" s="71" t="s">
        <v>139</v>
      </c>
      <c r="E89" s="70">
        <v>211001001</v>
      </c>
      <c r="F89" s="72">
        <v>30460002</v>
      </c>
      <c r="G89" s="72">
        <v>2063344</v>
      </c>
      <c r="H89" s="73">
        <v>1092.7</v>
      </c>
      <c r="I89" s="73">
        <v>0</v>
      </c>
    </row>
    <row r="90" spans="1:9" hidden="1" x14ac:dyDescent="0.25">
      <c r="A90" s="69">
        <v>42957</v>
      </c>
      <c r="B90" s="70">
        <v>513001010</v>
      </c>
      <c r="C90" s="70" t="s">
        <v>49</v>
      </c>
      <c r="D90" s="71" t="s">
        <v>36</v>
      </c>
      <c r="E90" s="70">
        <v>111004285</v>
      </c>
      <c r="F90" s="72">
        <v>30460002</v>
      </c>
      <c r="G90" s="72"/>
      <c r="H90" s="73">
        <v>71</v>
      </c>
      <c r="I90" s="73">
        <v>0</v>
      </c>
    </row>
    <row r="91" spans="1:9" hidden="1" x14ac:dyDescent="0.25">
      <c r="A91" s="69">
        <v>42961</v>
      </c>
      <c r="B91" s="70">
        <v>511004024</v>
      </c>
      <c r="C91" s="70" t="s">
        <v>103</v>
      </c>
      <c r="D91" s="71" t="s">
        <v>140</v>
      </c>
      <c r="E91" s="70">
        <v>211001001</v>
      </c>
      <c r="F91" s="72">
        <v>30460002</v>
      </c>
      <c r="G91" s="72">
        <v>2063444</v>
      </c>
      <c r="H91" s="73">
        <v>630</v>
      </c>
      <c r="I91" s="73">
        <v>0</v>
      </c>
    </row>
    <row r="92" spans="1:9" hidden="1" x14ac:dyDescent="0.25">
      <c r="A92" s="69">
        <v>42961</v>
      </c>
      <c r="B92" s="70">
        <v>513001010</v>
      </c>
      <c r="C92" s="70" t="s">
        <v>49</v>
      </c>
      <c r="D92" s="71" t="s">
        <v>36</v>
      </c>
      <c r="E92" s="70">
        <v>111004285</v>
      </c>
      <c r="F92" s="72">
        <v>30460002</v>
      </c>
      <c r="G92" s="72"/>
      <c r="H92" s="73">
        <v>4.7</v>
      </c>
      <c r="I92" s="73">
        <v>0</v>
      </c>
    </row>
    <row r="93" spans="1:9" hidden="1" x14ac:dyDescent="0.25">
      <c r="A93" s="69">
        <v>42963</v>
      </c>
      <c r="B93" s="70">
        <v>513001010</v>
      </c>
      <c r="C93" s="70" t="s">
        <v>49</v>
      </c>
      <c r="D93" s="71" t="s">
        <v>36</v>
      </c>
      <c r="E93" s="70">
        <v>111004285</v>
      </c>
      <c r="F93" s="72">
        <v>30460002</v>
      </c>
      <c r="G93" s="72"/>
      <c r="H93" s="73">
        <v>4.7</v>
      </c>
      <c r="I93" s="73">
        <v>0</v>
      </c>
    </row>
    <row r="94" spans="1:9" hidden="1" x14ac:dyDescent="0.25">
      <c r="A94" s="69">
        <v>42965</v>
      </c>
      <c r="B94" s="70">
        <v>512001058</v>
      </c>
      <c r="C94" s="70" t="s">
        <v>67</v>
      </c>
      <c r="D94" s="71" t="s">
        <v>141</v>
      </c>
      <c r="E94" s="70">
        <v>211001001</v>
      </c>
      <c r="F94" s="72">
        <v>30460002</v>
      </c>
      <c r="G94" s="72">
        <v>2063437</v>
      </c>
      <c r="H94" s="73">
        <v>2950</v>
      </c>
      <c r="I94" s="73">
        <v>0</v>
      </c>
    </row>
    <row r="95" spans="1:9" hidden="1" x14ac:dyDescent="0.25">
      <c r="A95" s="69">
        <v>42966</v>
      </c>
      <c r="B95" s="70">
        <v>511009004</v>
      </c>
      <c r="C95" s="70" t="s">
        <v>61</v>
      </c>
      <c r="D95" s="71" t="s">
        <v>142</v>
      </c>
      <c r="E95" s="70">
        <v>211001001</v>
      </c>
      <c r="F95" s="72">
        <v>30460002</v>
      </c>
      <c r="G95" s="72">
        <v>2063445</v>
      </c>
      <c r="H95" s="73">
        <v>320</v>
      </c>
      <c r="I95" s="73">
        <v>0</v>
      </c>
    </row>
    <row r="96" spans="1:9" hidden="1" x14ac:dyDescent="0.25">
      <c r="A96" s="69">
        <v>42969</v>
      </c>
      <c r="B96" s="70">
        <v>511009004</v>
      </c>
      <c r="C96" s="70" t="s">
        <v>61</v>
      </c>
      <c r="D96" s="71" t="s">
        <v>143</v>
      </c>
      <c r="E96" s="70">
        <v>211001001</v>
      </c>
      <c r="F96" s="72">
        <v>30460002</v>
      </c>
      <c r="G96" s="72">
        <v>2063445</v>
      </c>
      <c r="H96" s="73">
        <v>160</v>
      </c>
      <c r="I96" s="73">
        <v>0</v>
      </c>
    </row>
    <row r="97" spans="1:9" hidden="1" x14ac:dyDescent="0.25">
      <c r="A97" s="69">
        <v>42970</v>
      </c>
      <c r="B97" s="70">
        <v>512001008</v>
      </c>
      <c r="C97" s="70" t="s">
        <v>63</v>
      </c>
      <c r="D97" s="71" t="s">
        <v>144</v>
      </c>
      <c r="E97" s="70">
        <v>211001001</v>
      </c>
      <c r="F97" s="72">
        <v>30460002</v>
      </c>
      <c r="G97" s="72">
        <v>2044137</v>
      </c>
      <c r="H97" s="73">
        <v>1919.99</v>
      </c>
      <c r="I97" s="73">
        <v>0</v>
      </c>
    </row>
    <row r="98" spans="1:9" hidden="1" x14ac:dyDescent="0.25">
      <c r="A98" s="69">
        <v>42972</v>
      </c>
      <c r="B98" s="70">
        <v>513001010</v>
      </c>
      <c r="C98" s="70" t="s">
        <v>49</v>
      </c>
      <c r="D98" s="71" t="s">
        <v>36</v>
      </c>
      <c r="E98" s="70">
        <v>111004286</v>
      </c>
      <c r="F98" s="72">
        <v>30460003</v>
      </c>
      <c r="G98" s="72"/>
      <c r="H98" s="73">
        <v>71</v>
      </c>
      <c r="I98" s="73">
        <v>0</v>
      </c>
    </row>
    <row r="99" spans="1:9" hidden="1" x14ac:dyDescent="0.25">
      <c r="A99" s="69">
        <v>42975</v>
      </c>
      <c r="B99" s="70">
        <v>511009004</v>
      </c>
      <c r="C99" s="70" t="s">
        <v>61</v>
      </c>
      <c r="D99" s="71" t="s">
        <v>145</v>
      </c>
      <c r="E99" s="70">
        <v>211001001</v>
      </c>
      <c r="F99" s="72">
        <v>30460002</v>
      </c>
      <c r="G99" s="72">
        <v>2063308</v>
      </c>
      <c r="H99" s="73">
        <v>250</v>
      </c>
      <c r="I99" s="73">
        <v>0</v>
      </c>
    </row>
    <row r="100" spans="1:9" hidden="1" x14ac:dyDescent="0.25">
      <c r="A100" s="69">
        <v>42978</v>
      </c>
      <c r="B100" s="70">
        <v>512001023</v>
      </c>
      <c r="C100" s="70" t="s">
        <v>146</v>
      </c>
      <c r="D100" s="71" t="s">
        <v>147</v>
      </c>
      <c r="E100" s="70">
        <v>211001001</v>
      </c>
      <c r="F100" s="72">
        <v>30460002</v>
      </c>
      <c r="G100" s="72">
        <v>2063437</v>
      </c>
      <c r="H100" s="73">
        <v>3920</v>
      </c>
      <c r="I100" s="73">
        <v>0</v>
      </c>
    </row>
    <row r="101" spans="1:9" hidden="1" x14ac:dyDescent="0.25">
      <c r="A101" s="69">
        <v>42979</v>
      </c>
      <c r="B101" s="70">
        <v>511009004</v>
      </c>
      <c r="C101" s="70" t="s">
        <v>61</v>
      </c>
      <c r="D101" s="71" t="s">
        <v>148</v>
      </c>
      <c r="E101" s="70">
        <v>211001001</v>
      </c>
      <c r="F101" s="72">
        <v>30460002</v>
      </c>
      <c r="G101" s="72">
        <v>2063308</v>
      </c>
      <c r="H101" s="73">
        <v>250</v>
      </c>
      <c r="I101" s="73">
        <v>0</v>
      </c>
    </row>
    <row r="102" spans="1:9" hidden="1" x14ac:dyDescent="0.25">
      <c r="A102" s="69">
        <v>42982</v>
      </c>
      <c r="B102" s="70">
        <v>511004004</v>
      </c>
      <c r="C102" s="70" t="s">
        <v>129</v>
      </c>
      <c r="D102" s="71" t="s">
        <v>149</v>
      </c>
      <c r="E102" s="70">
        <v>211001001</v>
      </c>
      <c r="F102" s="72">
        <v>30460003</v>
      </c>
      <c r="G102" s="72">
        <v>2063384</v>
      </c>
      <c r="H102" s="73">
        <v>6750</v>
      </c>
      <c r="I102" s="73">
        <v>0</v>
      </c>
    </row>
    <row r="103" spans="1:9" hidden="1" x14ac:dyDescent="0.25">
      <c r="A103" s="69">
        <v>42982</v>
      </c>
      <c r="B103" s="70">
        <v>511004004</v>
      </c>
      <c r="C103" s="70" t="s">
        <v>129</v>
      </c>
      <c r="D103" s="71" t="s">
        <v>150</v>
      </c>
      <c r="E103" s="70">
        <v>211001001</v>
      </c>
      <c r="F103" s="72">
        <v>30460003</v>
      </c>
      <c r="G103" s="72">
        <v>2063384</v>
      </c>
      <c r="H103" s="73">
        <v>0</v>
      </c>
      <c r="I103" s="73">
        <v>0.01</v>
      </c>
    </row>
    <row r="104" spans="1:9" hidden="1" x14ac:dyDescent="0.25">
      <c r="A104" s="69">
        <v>42983</v>
      </c>
      <c r="B104" s="70">
        <v>511004014</v>
      </c>
      <c r="C104" s="70" t="s">
        <v>132</v>
      </c>
      <c r="D104" s="71" t="s">
        <v>151</v>
      </c>
      <c r="E104" s="70">
        <v>211001001</v>
      </c>
      <c r="F104" s="72">
        <v>30460002</v>
      </c>
      <c r="G104" s="72">
        <v>2063462</v>
      </c>
      <c r="H104" s="73">
        <v>5000</v>
      </c>
      <c r="I104" s="73">
        <v>0</v>
      </c>
    </row>
    <row r="105" spans="1:9" hidden="1" x14ac:dyDescent="0.25">
      <c r="A105" s="69">
        <v>42983</v>
      </c>
      <c r="B105" s="70">
        <v>511004027</v>
      </c>
      <c r="C105" s="70" t="s">
        <v>101</v>
      </c>
      <c r="D105" s="71" t="s">
        <v>152</v>
      </c>
      <c r="E105" s="70">
        <v>211001001</v>
      </c>
      <c r="F105" s="72">
        <v>30460003</v>
      </c>
      <c r="G105" s="72">
        <v>2063383</v>
      </c>
      <c r="H105" s="73">
        <v>10340</v>
      </c>
      <c r="I105" s="73">
        <v>0</v>
      </c>
    </row>
    <row r="106" spans="1:9" hidden="1" x14ac:dyDescent="0.25">
      <c r="A106" s="69">
        <v>42983</v>
      </c>
      <c r="B106" s="70">
        <v>513001010</v>
      </c>
      <c r="C106" s="70" t="s">
        <v>49</v>
      </c>
      <c r="D106" s="71" t="s">
        <v>40</v>
      </c>
      <c r="E106" s="70">
        <v>111004285</v>
      </c>
      <c r="F106" s="72">
        <v>30460002</v>
      </c>
      <c r="G106" s="72"/>
      <c r="H106" s="73">
        <v>0.2</v>
      </c>
      <c r="I106" s="73">
        <v>0</v>
      </c>
    </row>
    <row r="107" spans="1:9" hidden="1" x14ac:dyDescent="0.25">
      <c r="A107" s="69">
        <v>42983</v>
      </c>
      <c r="B107" s="70">
        <v>513001010</v>
      </c>
      <c r="C107" s="70" t="s">
        <v>49</v>
      </c>
      <c r="D107" s="71" t="s">
        <v>36</v>
      </c>
      <c r="E107" s="70">
        <v>111004285</v>
      </c>
      <c r="F107" s="72">
        <v>30460002</v>
      </c>
      <c r="G107" s="72"/>
      <c r="H107" s="73">
        <v>0.2</v>
      </c>
      <c r="I107" s="73">
        <v>0</v>
      </c>
    </row>
    <row r="108" spans="1:9" hidden="1" x14ac:dyDescent="0.25">
      <c r="A108" s="69">
        <v>42983</v>
      </c>
      <c r="B108" s="70">
        <v>513001010</v>
      </c>
      <c r="C108" s="70" t="s">
        <v>49</v>
      </c>
      <c r="D108" s="71" t="s">
        <v>36</v>
      </c>
      <c r="E108" s="70">
        <v>111004285</v>
      </c>
      <c r="F108" s="72">
        <v>30460002</v>
      </c>
      <c r="G108" s="72"/>
      <c r="H108" s="73">
        <v>4.5</v>
      </c>
      <c r="I108" s="73">
        <v>0</v>
      </c>
    </row>
    <row r="109" spans="1:9" hidden="1" x14ac:dyDescent="0.25">
      <c r="A109" s="69">
        <v>42983</v>
      </c>
      <c r="B109" s="70">
        <v>513001010</v>
      </c>
      <c r="C109" s="70" t="s">
        <v>49</v>
      </c>
      <c r="D109" s="71" t="s">
        <v>36</v>
      </c>
      <c r="E109" s="70">
        <v>111004285</v>
      </c>
      <c r="F109" s="72">
        <v>30460002</v>
      </c>
      <c r="G109" s="72"/>
      <c r="H109" s="73">
        <v>4.5</v>
      </c>
      <c r="I109" s="73">
        <v>0</v>
      </c>
    </row>
    <row r="110" spans="1:9" hidden="1" x14ac:dyDescent="0.25">
      <c r="A110" s="69">
        <v>42983</v>
      </c>
      <c r="B110" s="70">
        <v>513001010</v>
      </c>
      <c r="C110" s="70" t="s">
        <v>49</v>
      </c>
      <c r="D110" s="71" t="s">
        <v>36</v>
      </c>
      <c r="E110" s="70">
        <v>111004285</v>
      </c>
      <c r="F110" s="72">
        <v>30460002</v>
      </c>
      <c r="G110" s="72"/>
      <c r="H110" s="73">
        <v>9</v>
      </c>
      <c r="I110" s="73">
        <v>0</v>
      </c>
    </row>
    <row r="111" spans="1:9" hidden="1" x14ac:dyDescent="0.25">
      <c r="A111" s="69">
        <v>42983</v>
      </c>
      <c r="B111" s="70">
        <v>513001010</v>
      </c>
      <c r="C111" s="70" t="s">
        <v>49</v>
      </c>
      <c r="D111" s="71" t="s">
        <v>36</v>
      </c>
      <c r="E111" s="70">
        <v>111004285</v>
      </c>
      <c r="F111" s="72">
        <v>30460002</v>
      </c>
      <c r="G111" s="72"/>
      <c r="H111" s="73">
        <v>4.5</v>
      </c>
      <c r="I111" s="73">
        <v>0</v>
      </c>
    </row>
    <row r="112" spans="1:9" hidden="1" x14ac:dyDescent="0.25">
      <c r="A112" s="69">
        <v>42984</v>
      </c>
      <c r="B112" s="70">
        <v>511004005</v>
      </c>
      <c r="C112" s="70" t="s">
        <v>71</v>
      </c>
      <c r="D112" s="71" t="s">
        <v>153</v>
      </c>
      <c r="E112" s="70">
        <v>211001001</v>
      </c>
      <c r="F112" s="72">
        <v>30460002</v>
      </c>
      <c r="G112" s="72">
        <v>2063439</v>
      </c>
      <c r="H112" s="73">
        <v>22</v>
      </c>
      <c r="I112" s="73">
        <v>0</v>
      </c>
    </row>
    <row r="113" spans="1:9" hidden="1" x14ac:dyDescent="0.25">
      <c r="A113" s="69">
        <v>42984</v>
      </c>
      <c r="B113" s="70">
        <v>511009004</v>
      </c>
      <c r="C113" s="70" t="s">
        <v>61</v>
      </c>
      <c r="D113" s="71" t="s">
        <v>154</v>
      </c>
      <c r="E113" s="70">
        <v>211001001</v>
      </c>
      <c r="F113" s="72">
        <v>30460002</v>
      </c>
      <c r="G113" s="72">
        <v>2063439</v>
      </c>
      <c r="H113" s="73">
        <v>360</v>
      </c>
      <c r="I113" s="73">
        <v>0</v>
      </c>
    </row>
    <row r="114" spans="1:9" hidden="1" x14ac:dyDescent="0.25">
      <c r="A114" s="69">
        <v>42984</v>
      </c>
      <c r="B114" s="70">
        <v>512001048</v>
      </c>
      <c r="C114" s="70" t="s">
        <v>122</v>
      </c>
      <c r="D114" s="71" t="s">
        <v>155</v>
      </c>
      <c r="E114" s="70">
        <v>211001001</v>
      </c>
      <c r="F114" s="72">
        <v>30460002</v>
      </c>
      <c r="G114" s="72">
        <v>2063439</v>
      </c>
      <c r="H114" s="73">
        <v>558</v>
      </c>
      <c r="I114" s="73">
        <v>0</v>
      </c>
    </row>
    <row r="115" spans="1:9" hidden="1" x14ac:dyDescent="0.25">
      <c r="A115" s="69">
        <v>42984</v>
      </c>
      <c r="B115" s="70">
        <v>512001058</v>
      </c>
      <c r="C115" s="70" t="s">
        <v>67</v>
      </c>
      <c r="D115" s="71" t="s">
        <v>156</v>
      </c>
      <c r="E115" s="70">
        <v>211001001</v>
      </c>
      <c r="F115" s="72">
        <v>30460002</v>
      </c>
      <c r="G115" s="72">
        <v>2063439</v>
      </c>
      <c r="H115" s="73">
        <v>144.37</v>
      </c>
      <c r="I115" s="73">
        <v>0</v>
      </c>
    </row>
    <row r="116" spans="1:9" hidden="1" x14ac:dyDescent="0.25">
      <c r="A116" s="69">
        <v>42989</v>
      </c>
      <c r="B116" s="70">
        <v>511004004</v>
      </c>
      <c r="C116" s="70" t="s">
        <v>129</v>
      </c>
      <c r="D116" s="71" t="s">
        <v>157</v>
      </c>
      <c r="E116" s="70">
        <v>211001001</v>
      </c>
      <c r="F116" s="72">
        <v>30460003</v>
      </c>
      <c r="G116" s="72">
        <v>2063384</v>
      </c>
      <c r="H116" s="73">
        <v>6750</v>
      </c>
      <c r="I116" s="73">
        <v>0</v>
      </c>
    </row>
    <row r="117" spans="1:9" hidden="1" x14ac:dyDescent="0.25">
      <c r="A117" s="69">
        <v>42989</v>
      </c>
      <c r="B117" s="70">
        <v>511004004</v>
      </c>
      <c r="C117" s="70" t="s">
        <v>129</v>
      </c>
      <c r="D117" s="71" t="s">
        <v>158</v>
      </c>
      <c r="E117" s="70">
        <v>211001001</v>
      </c>
      <c r="F117" s="72">
        <v>30460003</v>
      </c>
      <c r="G117" s="72">
        <v>2063384</v>
      </c>
      <c r="H117" s="73">
        <v>0</v>
      </c>
      <c r="I117" s="73">
        <v>0.01</v>
      </c>
    </row>
    <row r="118" spans="1:9" hidden="1" x14ac:dyDescent="0.25">
      <c r="A118" s="69">
        <v>42989</v>
      </c>
      <c r="B118" s="70">
        <v>511004014</v>
      </c>
      <c r="C118" s="70" t="s">
        <v>132</v>
      </c>
      <c r="D118" s="71" t="s">
        <v>159</v>
      </c>
      <c r="E118" s="70">
        <v>211001001</v>
      </c>
      <c r="F118" s="72">
        <v>30460003</v>
      </c>
      <c r="G118" s="72">
        <v>2063383</v>
      </c>
      <c r="H118" s="73">
        <v>5220</v>
      </c>
      <c r="I118" s="73">
        <v>0</v>
      </c>
    </row>
    <row r="119" spans="1:9" hidden="1" x14ac:dyDescent="0.25">
      <c r="A119" s="69">
        <v>42989</v>
      </c>
      <c r="B119" s="70">
        <v>512001013</v>
      </c>
      <c r="C119" s="70" t="s">
        <v>108</v>
      </c>
      <c r="D119" s="71" t="s">
        <v>160</v>
      </c>
      <c r="E119" s="70">
        <v>211001001</v>
      </c>
      <c r="F119" s="72">
        <v>30460002</v>
      </c>
      <c r="G119" s="72">
        <v>2063439</v>
      </c>
      <c r="H119" s="73">
        <v>300.74</v>
      </c>
      <c r="I119" s="73">
        <v>0</v>
      </c>
    </row>
    <row r="120" spans="1:9" hidden="1" x14ac:dyDescent="0.25">
      <c r="A120" s="69">
        <v>42989</v>
      </c>
      <c r="B120" s="70">
        <v>513001010</v>
      </c>
      <c r="C120" s="70" t="s">
        <v>49</v>
      </c>
      <c r="D120" s="71" t="s">
        <v>40</v>
      </c>
      <c r="E120" s="70">
        <v>111004286</v>
      </c>
      <c r="F120" s="72">
        <v>30460003</v>
      </c>
      <c r="G120" s="72"/>
      <c r="H120" s="73">
        <v>71</v>
      </c>
      <c r="I120" s="73">
        <v>0</v>
      </c>
    </row>
    <row r="121" spans="1:9" hidden="1" x14ac:dyDescent="0.25">
      <c r="A121" s="69">
        <v>42989</v>
      </c>
      <c r="B121" s="70">
        <v>513001010</v>
      </c>
      <c r="C121" s="70" t="s">
        <v>49</v>
      </c>
      <c r="D121" s="71" t="s">
        <v>40</v>
      </c>
      <c r="E121" s="70">
        <v>111004285</v>
      </c>
      <c r="F121" s="72">
        <v>30460002</v>
      </c>
      <c r="G121" s="72"/>
      <c r="H121" s="73">
        <v>71</v>
      </c>
      <c r="I121" s="73">
        <v>0</v>
      </c>
    </row>
    <row r="122" spans="1:9" hidden="1" x14ac:dyDescent="0.25">
      <c r="A122" s="69">
        <v>42990</v>
      </c>
      <c r="B122" s="70">
        <v>512001054</v>
      </c>
      <c r="C122" s="70" t="s">
        <v>65</v>
      </c>
      <c r="D122" s="71" t="s">
        <v>161</v>
      </c>
      <c r="E122" s="70">
        <v>211001001</v>
      </c>
      <c r="F122" s="72">
        <v>30460002</v>
      </c>
      <c r="G122" s="72">
        <v>2063476</v>
      </c>
      <c r="H122" s="73">
        <v>1600</v>
      </c>
      <c r="I122" s="73">
        <v>0</v>
      </c>
    </row>
    <row r="123" spans="1:9" hidden="1" x14ac:dyDescent="0.25">
      <c r="A123" s="69">
        <v>42992</v>
      </c>
      <c r="B123" s="70">
        <v>511004005</v>
      </c>
      <c r="C123" s="70" t="s">
        <v>71</v>
      </c>
      <c r="D123" s="71" t="s">
        <v>162</v>
      </c>
      <c r="E123" s="70">
        <v>211001001</v>
      </c>
      <c r="F123" s="72">
        <v>30460002</v>
      </c>
      <c r="G123" s="72">
        <v>2063439</v>
      </c>
      <c r="H123" s="73">
        <v>265</v>
      </c>
      <c r="I123" s="73">
        <v>0</v>
      </c>
    </row>
    <row r="124" spans="1:9" hidden="1" x14ac:dyDescent="0.25">
      <c r="A124" s="69">
        <v>42992</v>
      </c>
      <c r="B124" s="70">
        <v>512001005</v>
      </c>
      <c r="C124" s="70" t="s">
        <v>135</v>
      </c>
      <c r="D124" s="71" t="s">
        <v>163</v>
      </c>
      <c r="E124" s="70">
        <v>211001001</v>
      </c>
      <c r="F124" s="72">
        <v>30460002</v>
      </c>
      <c r="G124" s="72">
        <v>2063439</v>
      </c>
      <c r="H124" s="73">
        <v>35.630000000000003</v>
      </c>
      <c r="I124" s="73">
        <v>0</v>
      </c>
    </row>
    <row r="125" spans="1:9" hidden="1" x14ac:dyDescent="0.25">
      <c r="A125" s="69">
        <v>42992</v>
      </c>
      <c r="B125" s="70">
        <v>512001007</v>
      </c>
      <c r="C125" s="70" t="s">
        <v>84</v>
      </c>
      <c r="D125" s="71" t="s">
        <v>164</v>
      </c>
      <c r="E125" s="70">
        <v>211001001</v>
      </c>
      <c r="F125" s="72">
        <v>30460002</v>
      </c>
      <c r="G125" s="72">
        <v>2063439</v>
      </c>
      <c r="H125" s="73">
        <v>47.9</v>
      </c>
      <c r="I125" s="73">
        <v>0</v>
      </c>
    </row>
    <row r="126" spans="1:9" hidden="1" x14ac:dyDescent="0.25">
      <c r="A126" s="69">
        <v>42992</v>
      </c>
      <c r="B126" s="70">
        <v>512001015</v>
      </c>
      <c r="C126" s="70" t="s">
        <v>87</v>
      </c>
      <c r="D126" s="71" t="s">
        <v>165</v>
      </c>
      <c r="E126" s="70">
        <v>211001001</v>
      </c>
      <c r="F126" s="72">
        <v>30460002</v>
      </c>
      <c r="G126" s="72">
        <v>2063439</v>
      </c>
      <c r="H126" s="73">
        <v>230.01</v>
      </c>
      <c r="I126" s="73">
        <v>0</v>
      </c>
    </row>
    <row r="127" spans="1:9" hidden="1" x14ac:dyDescent="0.25">
      <c r="A127" s="69">
        <v>42992</v>
      </c>
      <c r="B127" s="70">
        <v>512001048</v>
      </c>
      <c r="C127" s="70" t="s">
        <v>122</v>
      </c>
      <c r="D127" s="71" t="s">
        <v>166</v>
      </c>
      <c r="E127" s="70">
        <v>211001001</v>
      </c>
      <c r="F127" s="72">
        <v>30460002</v>
      </c>
      <c r="G127" s="72">
        <v>2062003</v>
      </c>
      <c r="H127" s="73">
        <v>279</v>
      </c>
      <c r="I127" s="73">
        <v>0</v>
      </c>
    </row>
    <row r="128" spans="1:9" hidden="1" x14ac:dyDescent="0.25">
      <c r="A128" s="69">
        <v>42993</v>
      </c>
      <c r="B128" s="70">
        <v>513001001</v>
      </c>
      <c r="C128" s="70" t="s">
        <v>125</v>
      </c>
      <c r="D128" s="71" t="s">
        <v>167</v>
      </c>
      <c r="E128" s="70">
        <v>111004285</v>
      </c>
      <c r="F128" s="72">
        <v>30460002</v>
      </c>
      <c r="G128" s="72">
        <v>2044137</v>
      </c>
      <c r="H128" s="73">
        <v>53.76</v>
      </c>
      <c r="I128" s="73">
        <v>0</v>
      </c>
    </row>
    <row r="129" spans="1:9" hidden="1" x14ac:dyDescent="0.25">
      <c r="A129" s="69">
        <v>42996</v>
      </c>
      <c r="B129" s="70">
        <v>511004005</v>
      </c>
      <c r="C129" s="70" t="s">
        <v>71</v>
      </c>
      <c r="D129" s="71" t="s">
        <v>168</v>
      </c>
      <c r="E129" s="70">
        <v>211001001</v>
      </c>
      <c r="F129" s="72">
        <v>30460002</v>
      </c>
      <c r="G129" s="72">
        <v>2063439</v>
      </c>
      <c r="H129" s="73">
        <v>469.9</v>
      </c>
      <c r="I129" s="73">
        <v>0</v>
      </c>
    </row>
    <row r="130" spans="1:9" hidden="1" x14ac:dyDescent="0.25">
      <c r="A130" s="69">
        <v>42996</v>
      </c>
      <c r="B130" s="70">
        <v>511004019</v>
      </c>
      <c r="C130" s="70" t="s">
        <v>169</v>
      </c>
      <c r="D130" s="71" t="s">
        <v>170</v>
      </c>
      <c r="E130" s="70">
        <v>211001001</v>
      </c>
      <c r="F130" s="72">
        <v>30460002</v>
      </c>
      <c r="G130" s="72">
        <v>2063477</v>
      </c>
      <c r="H130" s="73">
        <v>947</v>
      </c>
      <c r="I130" s="73">
        <v>0</v>
      </c>
    </row>
    <row r="131" spans="1:9" hidden="1" x14ac:dyDescent="0.25">
      <c r="A131" s="69">
        <v>42996</v>
      </c>
      <c r="B131" s="70">
        <v>511004024</v>
      </c>
      <c r="C131" s="70" t="s">
        <v>103</v>
      </c>
      <c r="D131" s="71" t="s">
        <v>171</v>
      </c>
      <c r="E131" s="70">
        <v>211001001</v>
      </c>
      <c r="F131" s="72">
        <v>30460002</v>
      </c>
      <c r="G131" s="72">
        <v>2063478</v>
      </c>
      <c r="H131" s="73">
        <v>3250</v>
      </c>
      <c r="I131" s="73">
        <v>0</v>
      </c>
    </row>
    <row r="132" spans="1:9" hidden="1" x14ac:dyDescent="0.25">
      <c r="A132" s="69">
        <v>42996</v>
      </c>
      <c r="B132" s="70">
        <v>512001005</v>
      </c>
      <c r="C132" s="70" t="s">
        <v>135</v>
      </c>
      <c r="D132" s="71" t="s">
        <v>172</v>
      </c>
      <c r="E132" s="70">
        <v>211001001</v>
      </c>
      <c r="F132" s="72">
        <v>30460002</v>
      </c>
      <c r="G132" s="72">
        <v>2063439</v>
      </c>
      <c r="H132" s="73">
        <v>99.7</v>
      </c>
      <c r="I132" s="73">
        <v>0</v>
      </c>
    </row>
    <row r="133" spans="1:9" hidden="1" x14ac:dyDescent="0.25">
      <c r="A133" s="69">
        <v>42996</v>
      </c>
      <c r="B133" s="70">
        <v>512001011</v>
      </c>
      <c r="C133" s="70" t="s">
        <v>173</v>
      </c>
      <c r="D133" s="71" t="s">
        <v>174</v>
      </c>
      <c r="E133" s="70">
        <v>211001001</v>
      </c>
      <c r="F133" s="72">
        <v>30460002</v>
      </c>
      <c r="G133" s="72">
        <v>2063439</v>
      </c>
      <c r="H133" s="73">
        <v>291.55</v>
      </c>
      <c r="I133" s="73">
        <v>0</v>
      </c>
    </row>
    <row r="134" spans="1:9" hidden="1" x14ac:dyDescent="0.25">
      <c r="A134" s="69">
        <v>42996</v>
      </c>
      <c r="B134" s="70">
        <v>512001032</v>
      </c>
      <c r="C134" s="70" t="s">
        <v>74</v>
      </c>
      <c r="D134" s="71" t="s">
        <v>175</v>
      </c>
      <c r="E134" s="70">
        <v>211001001</v>
      </c>
      <c r="F134" s="72">
        <v>30460002</v>
      </c>
      <c r="G134" s="72">
        <v>2063479</v>
      </c>
      <c r="H134" s="73">
        <v>900</v>
      </c>
      <c r="I134" s="73">
        <v>0</v>
      </c>
    </row>
    <row r="135" spans="1:9" hidden="1" x14ac:dyDescent="0.25">
      <c r="A135" s="69">
        <v>42996</v>
      </c>
      <c r="B135" s="70">
        <v>512001032</v>
      </c>
      <c r="C135" s="70" t="s">
        <v>74</v>
      </c>
      <c r="D135" s="71" t="s">
        <v>176</v>
      </c>
      <c r="E135" s="70">
        <v>211001001</v>
      </c>
      <c r="F135" s="72">
        <v>30460001</v>
      </c>
      <c r="G135" s="72">
        <v>2062003</v>
      </c>
      <c r="H135" s="73">
        <v>217</v>
      </c>
      <c r="I135" s="73">
        <v>0</v>
      </c>
    </row>
    <row r="136" spans="1:9" hidden="1" x14ac:dyDescent="0.25">
      <c r="A136" s="69">
        <v>42996</v>
      </c>
      <c r="B136" s="70">
        <v>512001058</v>
      </c>
      <c r="C136" s="70" t="s">
        <v>67</v>
      </c>
      <c r="D136" s="71" t="s">
        <v>177</v>
      </c>
      <c r="E136" s="70">
        <v>211001001</v>
      </c>
      <c r="F136" s="72">
        <v>30460002</v>
      </c>
      <c r="G136" s="72">
        <v>2063439</v>
      </c>
      <c r="H136" s="73">
        <v>73.31</v>
      </c>
      <c r="I136" s="73">
        <v>0</v>
      </c>
    </row>
    <row r="137" spans="1:9" hidden="1" x14ac:dyDescent="0.25">
      <c r="A137" s="69">
        <v>42997</v>
      </c>
      <c r="B137" s="70">
        <v>511009004</v>
      </c>
      <c r="C137" s="70" t="s">
        <v>61</v>
      </c>
      <c r="D137" s="71" t="s">
        <v>178</v>
      </c>
      <c r="E137" s="70">
        <v>211001001</v>
      </c>
      <c r="F137" s="72">
        <v>30460002</v>
      </c>
      <c r="G137" s="72">
        <v>2063484</v>
      </c>
      <c r="H137" s="73">
        <v>250</v>
      </c>
      <c r="I137" s="73">
        <v>0</v>
      </c>
    </row>
    <row r="138" spans="1:9" hidden="1" x14ac:dyDescent="0.25">
      <c r="A138" s="69">
        <v>42997</v>
      </c>
      <c r="B138" s="70">
        <v>512001032</v>
      </c>
      <c r="C138" s="70" t="s">
        <v>74</v>
      </c>
      <c r="D138" s="71" t="s">
        <v>179</v>
      </c>
      <c r="E138" s="70">
        <v>114001008</v>
      </c>
      <c r="F138" s="72">
        <v>30460002</v>
      </c>
      <c r="G138" s="72">
        <v>2062003</v>
      </c>
      <c r="H138" s="73">
        <v>5000</v>
      </c>
      <c r="I138" s="73">
        <v>0</v>
      </c>
    </row>
    <row r="139" spans="1:9" hidden="1" x14ac:dyDescent="0.25">
      <c r="A139" s="69">
        <v>42999</v>
      </c>
      <c r="B139" s="70">
        <v>512001007</v>
      </c>
      <c r="C139" s="70" t="s">
        <v>84</v>
      </c>
      <c r="D139" s="71" t="s">
        <v>180</v>
      </c>
      <c r="E139" s="70">
        <v>211001001</v>
      </c>
      <c r="F139" s="72">
        <v>30460002</v>
      </c>
      <c r="G139" s="72">
        <v>2063439</v>
      </c>
      <c r="H139" s="73">
        <v>206.29</v>
      </c>
      <c r="I139" s="73">
        <v>0</v>
      </c>
    </row>
    <row r="140" spans="1:9" hidden="1" x14ac:dyDescent="0.25">
      <c r="A140" s="69">
        <v>42999</v>
      </c>
      <c r="B140" s="70">
        <v>512001013</v>
      </c>
      <c r="C140" s="70" t="s">
        <v>108</v>
      </c>
      <c r="D140" s="71" t="s">
        <v>181</v>
      </c>
      <c r="E140" s="70">
        <v>211001001</v>
      </c>
      <c r="F140" s="72">
        <v>30460002</v>
      </c>
      <c r="G140" s="72">
        <v>2063439</v>
      </c>
      <c r="H140" s="73">
        <v>86.43</v>
      </c>
      <c r="I140" s="73">
        <v>0</v>
      </c>
    </row>
    <row r="141" spans="1:9" hidden="1" x14ac:dyDescent="0.25">
      <c r="A141" s="69">
        <v>42999</v>
      </c>
      <c r="B141" s="70">
        <v>512001032</v>
      </c>
      <c r="C141" s="70" t="s">
        <v>74</v>
      </c>
      <c r="D141" s="71" t="s">
        <v>182</v>
      </c>
      <c r="E141" s="70">
        <v>211001001</v>
      </c>
      <c r="F141" s="72">
        <v>30460002</v>
      </c>
      <c r="G141" s="72">
        <v>2062003</v>
      </c>
      <c r="H141" s="73">
        <v>1350</v>
      </c>
      <c r="I141" s="73">
        <v>0</v>
      </c>
    </row>
    <row r="142" spans="1:9" hidden="1" x14ac:dyDescent="0.25">
      <c r="A142" s="69">
        <v>42999</v>
      </c>
      <c r="B142" s="70">
        <v>512001054</v>
      </c>
      <c r="C142" s="70" t="s">
        <v>65</v>
      </c>
      <c r="D142" s="71" t="s">
        <v>183</v>
      </c>
      <c r="E142" s="70">
        <v>211001001</v>
      </c>
      <c r="F142" s="72">
        <v>30460002</v>
      </c>
      <c r="G142" s="72">
        <v>2063439</v>
      </c>
      <c r="H142" s="73">
        <v>20.350000000000001</v>
      </c>
      <c r="I142" s="73">
        <v>0</v>
      </c>
    </row>
    <row r="143" spans="1:9" hidden="1" x14ac:dyDescent="0.25">
      <c r="A143" s="69">
        <v>42999</v>
      </c>
      <c r="B143" s="70">
        <v>513001010</v>
      </c>
      <c r="C143" s="70" t="s">
        <v>49</v>
      </c>
      <c r="D143" s="71" t="s">
        <v>40</v>
      </c>
      <c r="E143" s="70">
        <v>111004286</v>
      </c>
      <c r="F143" s="72">
        <v>30460003</v>
      </c>
      <c r="G143" s="72"/>
      <c r="H143" s="73">
        <v>3.69</v>
      </c>
      <c r="I143" s="73">
        <v>0</v>
      </c>
    </row>
    <row r="144" spans="1:9" hidden="1" x14ac:dyDescent="0.25">
      <c r="A144" s="69">
        <v>43000</v>
      </c>
      <c r="B144" s="70">
        <v>512001008</v>
      </c>
      <c r="C144" s="70" t="s">
        <v>63</v>
      </c>
      <c r="D144" s="71" t="s">
        <v>184</v>
      </c>
      <c r="E144" s="70">
        <v>211001001</v>
      </c>
      <c r="F144" s="72">
        <v>30460002</v>
      </c>
      <c r="G144" s="72">
        <v>2044137</v>
      </c>
      <c r="H144" s="73">
        <v>8825.33</v>
      </c>
      <c r="I144" s="73">
        <v>0</v>
      </c>
    </row>
    <row r="145" spans="1:9" hidden="1" x14ac:dyDescent="0.25">
      <c r="A145" s="69">
        <v>43000</v>
      </c>
      <c r="B145" s="70">
        <v>512001008</v>
      </c>
      <c r="C145" s="70" t="s">
        <v>63</v>
      </c>
      <c r="D145" s="71" t="s">
        <v>185</v>
      </c>
      <c r="E145" s="70">
        <v>211001001</v>
      </c>
      <c r="F145" s="72">
        <v>30460002</v>
      </c>
      <c r="G145" s="72">
        <v>2044137</v>
      </c>
      <c r="H145" s="73">
        <v>1243.33</v>
      </c>
      <c r="I145" s="73">
        <v>0</v>
      </c>
    </row>
    <row r="146" spans="1:9" hidden="1" x14ac:dyDescent="0.25">
      <c r="A146" s="69">
        <v>43004</v>
      </c>
      <c r="B146" s="70">
        <v>513001010</v>
      </c>
      <c r="C146" s="70" t="s">
        <v>49</v>
      </c>
      <c r="D146" s="71" t="s">
        <v>40</v>
      </c>
      <c r="E146" s="70">
        <v>111004285</v>
      </c>
      <c r="F146" s="72">
        <v>30460002</v>
      </c>
      <c r="G146" s="72"/>
      <c r="H146" s="73">
        <v>3.69</v>
      </c>
      <c r="I146" s="73">
        <v>0</v>
      </c>
    </row>
    <row r="147" spans="1:9" hidden="1" x14ac:dyDescent="0.25">
      <c r="A147" s="69">
        <v>43005</v>
      </c>
      <c r="B147" s="70">
        <v>512001054</v>
      </c>
      <c r="C147" s="70" t="s">
        <v>65</v>
      </c>
      <c r="D147" s="71" t="s">
        <v>186</v>
      </c>
      <c r="E147" s="70">
        <v>211001001</v>
      </c>
      <c r="F147" s="72">
        <v>30460002</v>
      </c>
      <c r="G147" s="72">
        <v>2063494</v>
      </c>
      <c r="H147" s="73">
        <v>432</v>
      </c>
      <c r="I147" s="73">
        <v>0</v>
      </c>
    </row>
    <row r="148" spans="1:9" hidden="1" x14ac:dyDescent="0.25">
      <c r="A148" s="69">
        <v>43010</v>
      </c>
      <c r="B148" s="70">
        <v>511004014</v>
      </c>
      <c r="C148" s="70" t="s">
        <v>132</v>
      </c>
      <c r="D148" s="71" t="s">
        <v>187</v>
      </c>
      <c r="E148" s="70">
        <v>211001001</v>
      </c>
      <c r="F148" s="72">
        <v>30460002</v>
      </c>
      <c r="G148" s="72">
        <v>2063518</v>
      </c>
      <c r="H148" s="73">
        <v>2400</v>
      </c>
      <c r="I148" s="73">
        <v>0</v>
      </c>
    </row>
    <row r="149" spans="1:9" hidden="1" x14ac:dyDescent="0.25">
      <c r="A149" s="69">
        <v>43011</v>
      </c>
      <c r="B149" s="70">
        <v>513001001</v>
      </c>
      <c r="C149" s="70" t="s">
        <v>125</v>
      </c>
      <c r="D149" s="71" t="s">
        <v>188</v>
      </c>
      <c r="E149" s="70">
        <v>111004285</v>
      </c>
      <c r="F149" s="72">
        <v>30460002</v>
      </c>
      <c r="G149" s="72">
        <v>2044137</v>
      </c>
      <c r="H149" s="73">
        <v>2.4900000000000002</v>
      </c>
      <c r="I149" s="73">
        <v>0</v>
      </c>
    </row>
    <row r="150" spans="1:9" hidden="1" x14ac:dyDescent="0.25">
      <c r="A150" s="69">
        <v>43013</v>
      </c>
      <c r="B150" s="70">
        <v>513001010</v>
      </c>
      <c r="C150" s="70" t="s">
        <v>49</v>
      </c>
      <c r="D150" s="71" t="s">
        <v>40</v>
      </c>
      <c r="E150" s="70">
        <v>111004285</v>
      </c>
      <c r="F150" s="72">
        <v>30460002</v>
      </c>
      <c r="G150" s="72"/>
      <c r="H150" s="73">
        <v>3.5</v>
      </c>
      <c r="I150" s="73">
        <v>0</v>
      </c>
    </row>
    <row r="151" spans="1:9" hidden="1" x14ac:dyDescent="0.25">
      <c r="A151" s="69">
        <v>43013</v>
      </c>
      <c r="B151" s="70">
        <v>513001010</v>
      </c>
      <c r="C151" s="70" t="s">
        <v>49</v>
      </c>
      <c r="D151" s="71" t="s">
        <v>40</v>
      </c>
      <c r="E151" s="70">
        <v>111004285</v>
      </c>
      <c r="F151" s="72">
        <v>30460002</v>
      </c>
      <c r="G151" s="72"/>
      <c r="H151" s="73">
        <v>3.5</v>
      </c>
      <c r="I151" s="73">
        <v>0</v>
      </c>
    </row>
    <row r="152" spans="1:9" hidden="1" x14ac:dyDescent="0.25">
      <c r="A152" s="69">
        <v>43013</v>
      </c>
      <c r="B152" s="70">
        <v>513001010</v>
      </c>
      <c r="C152" s="70" t="s">
        <v>49</v>
      </c>
      <c r="D152" s="71" t="s">
        <v>40</v>
      </c>
      <c r="E152" s="70">
        <v>111004285</v>
      </c>
      <c r="F152" s="72">
        <v>30460002</v>
      </c>
      <c r="G152" s="72"/>
      <c r="H152" s="73">
        <v>10.5</v>
      </c>
      <c r="I152" s="73">
        <v>0</v>
      </c>
    </row>
    <row r="153" spans="1:9" hidden="1" x14ac:dyDescent="0.25">
      <c r="A153" s="69">
        <v>43013</v>
      </c>
      <c r="B153" s="70">
        <v>513001010</v>
      </c>
      <c r="C153" s="70" t="s">
        <v>49</v>
      </c>
      <c r="D153" s="71" t="s">
        <v>40</v>
      </c>
      <c r="E153" s="70">
        <v>111004285</v>
      </c>
      <c r="F153" s="72">
        <v>30460002</v>
      </c>
      <c r="G153" s="72"/>
      <c r="H153" s="73">
        <v>7</v>
      </c>
      <c r="I153" s="73">
        <v>0</v>
      </c>
    </row>
    <row r="154" spans="1:9" hidden="1" x14ac:dyDescent="0.25">
      <c r="A154" s="69">
        <v>43013</v>
      </c>
      <c r="B154" s="70">
        <v>513001010</v>
      </c>
      <c r="C154" s="70" t="s">
        <v>49</v>
      </c>
      <c r="D154" s="71" t="s">
        <v>40</v>
      </c>
      <c r="E154" s="70">
        <v>111004285</v>
      </c>
      <c r="F154" s="72">
        <v>30460002</v>
      </c>
      <c r="G154" s="72"/>
      <c r="H154" s="73">
        <v>3.5</v>
      </c>
      <c r="I154" s="73">
        <v>0</v>
      </c>
    </row>
    <row r="155" spans="1:9" hidden="1" x14ac:dyDescent="0.25">
      <c r="A155" s="69">
        <v>43013</v>
      </c>
      <c r="B155" s="70">
        <v>513001010</v>
      </c>
      <c r="C155" s="70" t="s">
        <v>49</v>
      </c>
      <c r="D155" s="71" t="s">
        <v>40</v>
      </c>
      <c r="E155" s="70">
        <v>111004285</v>
      </c>
      <c r="F155" s="72">
        <v>30460002</v>
      </c>
      <c r="G155" s="72"/>
      <c r="H155" s="73">
        <v>3.5</v>
      </c>
      <c r="I155" s="73">
        <v>0</v>
      </c>
    </row>
    <row r="156" spans="1:9" hidden="1" x14ac:dyDescent="0.25">
      <c r="A156" s="69">
        <v>43013</v>
      </c>
      <c r="B156" s="70">
        <v>513001010</v>
      </c>
      <c r="C156" s="70" t="s">
        <v>49</v>
      </c>
      <c r="D156" s="71" t="s">
        <v>40</v>
      </c>
      <c r="E156" s="70">
        <v>111004285</v>
      </c>
      <c r="F156" s="72">
        <v>30460002</v>
      </c>
      <c r="G156" s="72"/>
      <c r="H156" s="73">
        <v>7</v>
      </c>
      <c r="I156" s="73">
        <v>0</v>
      </c>
    </row>
    <row r="157" spans="1:9" hidden="1" x14ac:dyDescent="0.25">
      <c r="A157" s="69">
        <v>43013</v>
      </c>
      <c r="B157" s="70">
        <v>513001010</v>
      </c>
      <c r="C157" s="70" t="s">
        <v>49</v>
      </c>
      <c r="D157" s="71" t="s">
        <v>40</v>
      </c>
      <c r="E157" s="70">
        <v>111004285</v>
      </c>
      <c r="F157" s="72">
        <v>30460002</v>
      </c>
      <c r="G157" s="72"/>
      <c r="H157" s="73">
        <v>10.5</v>
      </c>
      <c r="I157" s="73">
        <v>0</v>
      </c>
    </row>
    <row r="158" spans="1:9" hidden="1" x14ac:dyDescent="0.25">
      <c r="A158" s="69">
        <v>43013</v>
      </c>
      <c r="B158" s="70">
        <v>513001010</v>
      </c>
      <c r="C158" s="70" t="s">
        <v>49</v>
      </c>
      <c r="D158" s="71" t="s">
        <v>40</v>
      </c>
      <c r="E158" s="70">
        <v>111004285</v>
      </c>
      <c r="F158" s="72">
        <v>30460002</v>
      </c>
      <c r="G158" s="72"/>
      <c r="H158" s="73">
        <v>3.5</v>
      </c>
      <c r="I158" s="73">
        <v>0</v>
      </c>
    </row>
    <row r="159" spans="1:9" hidden="1" x14ac:dyDescent="0.25">
      <c r="A159" s="69">
        <v>43013</v>
      </c>
      <c r="B159" s="70">
        <v>513001010</v>
      </c>
      <c r="C159" s="70" t="s">
        <v>49</v>
      </c>
      <c r="D159" s="71" t="s">
        <v>40</v>
      </c>
      <c r="E159" s="70">
        <v>111004286</v>
      </c>
      <c r="F159" s="72">
        <v>30460003</v>
      </c>
      <c r="G159" s="72"/>
      <c r="H159" s="73">
        <v>7</v>
      </c>
      <c r="I159" s="73">
        <v>0</v>
      </c>
    </row>
    <row r="160" spans="1:9" hidden="1" x14ac:dyDescent="0.25">
      <c r="A160" s="69">
        <v>43013</v>
      </c>
      <c r="B160" s="70">
        <v>513001010</v>
      </c>
      <c r="C160" s="70" t="s">
        <v>49</v>
      </c>
      <c r="D160" s="71" t="s">
        <v>40</v>
      </c>
      <c r="E160" s="70">
        <v>111004286</v>
      </c>
      <c r="F160" s="72">
        <v>30460003</v>
      </c>
      <c r="G160" s="72"/>
      <c r="H160" s="73">
        <v>3.5</v>
      </c>
      <c r="I160" s="73">
        <v>0</v>
      </c>
    </row>
    <row r="161" spans="1:9" hidden="1" x14ac:dyDescent="0.25">
      <c r="A161" s="69">
        <v>43013</v>
      </c>
      <c r="B161" s="70">
        <v>513001010</v>
      </c>
      <c r="C161" s="70" t="s">
        <v>49</v>
      </c>
      <c r="D161" s="71" t="s">
        <v>40</v>
      </c>
      <c r="E161" s="70">
        <v>111004285</v>
      </c>
      <c r="F161" s="72">
        <v>30460002</v>
      </c>
      <c r="G161" s="72"/>
      <c r="H161" s="73">
        <v>0.6</v>
      </c>
      <c r="I161" s="73">
        <v>0</v>
      </c>
    </row>
    <row r="162" spans="1:9" hidden="1" x14ac:dyDescent="0.25">
      <c r="A162" s="69">
        <v>43018</v>
      </c>
      <c r="B162" s="70">
        <v>513001010</v>
      </c>
      <c r="C162" s="70" t="s">
        <v>49</v>
      </c>
      <c r="D162" s="71" t="s">
        <v>40</v>
      </c>
      <c r="E162" s="70">
        <v>111004286</v>
      </c>
      <c r="F162" s="72">
        <v>30460003</v>
      </c>
      <c r="G162" s="72"/>
      <c r="H162" s="73">
        <v>71</v>
      </c>
      <c r="I162" s="73">
        <v>0</v>
      </c>
    </row>
    <row r="163" spans="1:9" hidden="1" x14ac:dyDescent="0.25">
      <c r="A163" s="69">
        <v>43018</v>
      </c>
      <c r="B163" s="70">
        <v>513001010</v>
      </c>
      <c r="C163" s="70" t="s">
        <v>49</v>
      </c>
      <c r="D163" s="71" t="s">
        <v>40</v>
      </c>
      <c r="E163" s="70">
        <v>111004285</v>
      </c>
      <c r="F163" s="72">
        <v>30460002</v>
      </c>
      <c r="G163" s="72"/>
      <c r="H163" s="73">
        <v>71</v>
      </c>
      <c r="I163" s="73">
        <v>0</v>
      </c>
    </row>
    <row r="164" spans="1:9" hidden="1" x14ac:dyDescent="0.25">
      <c r="A164" s="69">
        <v>43021</v>
      </c>
      <c r="B164" s="70">
        <v>512001008</v>
      </c>
      <c r="C164" s="70" t="s">
        <v>63</v>
      </c>
      <c r="D164" s="71" t="s">
        <v>189</v>
      </c>
      <c r="E164" s="70">
        <v>211001001</v>
      </c>
      <c r="F164" s="72">
        <v>30460002</v>
      </c>
      <c r="G164" s="72">
        <v>2018166</v>
      </c>
      <c r="H164" s="73">
        <v>3056.6</v>
      </c>
      <c r="I164" s="73">
        <v>0</v>
      </c>
    </row>
    <row r="165" spans="1:9" hidden="1" x14ac:dyDescent="0.25">
      <c r="A165" s="69">
        <v>43025</v>
      </c>
      <c r="B165" s="70">
        <v>512001008</v>
      </c>
      <c r="C165" s="70" t="s">
        <v>63</v>
      </c>
      <c r="D165" s="71" t="s">
        <v>190</v>
      </c>
      <c r="E165" s="70">
        <v>211001001</v>
      </c>
      <c r="F165" s="72">
        <v>30460002</v>
      </c>
      <c r="G165" s="72">
        <v>2018166</v>
      </c>
      <c r="H165" s="73">
        <v>1500.8</v>
      </c>
      <c r="I165" s="73">
        <v>0</v>
      </c>
    </row>
    <row r="166" spans="1:9" hidden="1" x14ac:dyDescent="0.25">
      <c r="A166" s="69">
        <v>43025</v>
      </c>
      <c r="B166" s="70">
        <v>512001008</v>
      </c>
      <c r="C166" s="70" t="s">
        <v>63</v>
      </c>
      <c r="D166" s="71" t="s">
        <v>191</v>
      </c>
      <c r="E166" s="70">
        <v>211001001</v>
      </c>
      <c r="F166" s="72">
        <v>30460003</v>
      </c>
      <c r="G166" s="72">
        <v>2044137</v>
      </c>
      <c r="H166" s="73">
        <v>2317.9699999999998</v>
      </c>
      <c r="I166" s="73">
        <v>0</v>
      </c>
    </row>
    <row r="167" spans="1:9" hidden="1" x14ac:dyDescent="0.25">
      <c r="A167" s="69">
        <v>43026</v>
      </c>
      <c r="B167" s="70">
        <v>511004027</v>
      </c>
      <c r="C167" s="70" t="s">
        <v>101</v>
      </c>
      <c r="D167" s="71" t="s">
        <v>192</v>
      </c>
      <c r="E167" s="70">
        <v>211001001</v>
      </c>
      <c r="F167" s="72">
        <v>30460003</v>
      </c>
      <c r="G167" s="72">
        <v>2063383</v>
      </c>
      <c r="H167" s="73">
        <v>2802.03</v>
      </c>
      <c r="I167" s="73">
        <v>0</v>
      </c>
    </row>
    <row r="168" spans="1:9" hidden="1" x14ac:dyDescent="0.25">
      <c r="A168" s="69">
        <v>43027</v>
      </c>
      <c r="B168" s="70">
        <v>513001010</v>
      </c>
      <c r="C168" s="70" t="s">
        <v>49</v>
      </c>
      <c r="D168" s="71" t="s">
        <v>40</v>
      </c>
      <c r="E168" s="70">
        <v>111004285</v>
      </c>
      <c r="F168" s="72">
        <v>30460002</v>
      </c>
      <c r="G168" s="72"/>
      <c r="H168" s="73">
        <v>3.69</v>
      </c>
      <c r="I168" s="73">
        <v>0</v>
      </c>
    </row>
    <row r="169" spans="1:9" hidden="1" x14ac:dyDescent="0.25">
      <c r="A169" s="69">
        <v>43028</v>
      </c>
      <c r="B169" s="70">
        <v>512001058</v>
      </c>
      <c r="C169" s="70" t="s">
        <v>67</v>
      </c>
      <c r="D169" s="71" t="s">
        <v>193</v>
      </c>
      <c r="E169" s="70">
        <v>211001001</v>
      </c>
      <c r="F169" s="72">
        <v>30460002</v>
      </c>
      <c r="G169" s="72">
        <v>2063437</v>
      </c>
      <c r="H169" s="73">
        <v>1330</v>
      </c>
      <c r="I169" s="73">
        <v>0</v>
      </c>
    </row>
    <row r="170" spans="1:9" hidden="1" x14ac:dyDescent="0.25">
      <c r="A170" s="69">
        <v>43031</v>
      </c>
      <c r="B170" s="70">
        <v>511004027</v>
      </c>
      <c r="C170" s="70" t="s">
        <v>101</v>
      </c>
      <c r="D170" s="71" t="s">
        <v>194</v>
      </c>
      <c r="E170" s="70">
        <v>211001001</v>
      </c>
      <c r="F170" s="72">
        <v>30460002</v>
      </c>
      <c r="G170" s="72">
        <v>2063568</v>
      </c>
      <c r="H170" s="73">
        <v>800</v>
      </c>
      <c r="I170" s="73">
        <v>0</v>
      </c>
    </row>
    <row r="171" spans="1:9" hidden="1" x14ac:dyDescent="0.25">
      <c r="A171" s="69">
        <v>43034</v>
      </c>
      <c r="B171" s="70">
        <v>511009004</v>
      </c>
      <c r="C171" s="70" t="s">
        <v>61</v>
      </c>
      <c r="D171" s="71" t="s">
        <v>195</v>
      </c>
      <c r="E171" s="70">
        <v>211001001</v>
      </c>
      <c r="F171" s="72">
        <v>30460002</v>
      </c>
      <c r="G171" s="72">
        <v>2063308</v>
      </c>
      <c r="H171" s="73">
        <v>250</v>
      </c>
      <c r="I171" s="73">
        <v>0</v>
      </c>
    </row>
    <row r="172" spans="1:9" hidden="1" x14ac:dyDescent="0.25">
      <c r="A172" s="69">
        <v>43039</v>
      </c>
      <c r="B172" s="70">
        <v>511003001</v>
      </c>
      <c r="C172" s="70" t="s">
        <v>196</v>
      </c>
      <c r="D172" s="71" t="s">
        <v>197</v>
      </c>
      <c r="E172" s="70">
        <v>211005003</v>
      </c>
      <c r="F172" s="72">
        <v>30460002</v>
      </c>
      <c r="G172" s="72"/>
      <c r="H172" s="73">
        <v>1000</v>
      </c>
      <c r="I172" s="73">
        <v>0</v>
      </c>
    </row>
    <row r="173" spans="1:9" hidden="1" x14ac:dyDescent="0.25">
      <c r="A173" s="69">
        <v>43039</v>
      </c>
      <c r="B173" s="70">
        <v>511005004</v>
      </c>
      <c r="C173" s="70" t="s">
        <v>198</v>
      </c>
      <c r="D173" s="71" t="s">
        <v>199</v>
      </c>
      <c r="E173" s="70">
        <v>211004003</v>
      </c>
      <c r="F173" s="72">
        <v>30460002</v>
      </c>
      <c r="G173" s="72"/>
      <c r="H173" s="73">
        <v>200</v>
      </c>
      <c r="I173" s="73">
        <v>0</v>
      </c>
    </row>
    <row r="174" spans="1:9" hidden="1" x14ac:dyDescent="0.25">
      <c r="A174" s="69">
        <v>43045</v>
      </c>
      <c r="B174" s="70">
        <v>513001010</v>
      </c>
      <c r="C174" s="70" t="s">
        <v>49</v>
      </c>
      <c r="D174" s="71" t="s">
        <v>40</v>
      </c>
      <c r="E174" s="70">
        <v>111004285</v>
      </c>
      <c r="F174" s="72">
        <v>30460002</v>
      </c>
      <c r="G174" s="72"/>
      <c r="H174" s="73">
        <v>3.5</v>
      </c>
      <c r="I174" s="73">
        <v>0</v>
      </c>
    </row>
    <row r="175" spans="1:9" hidden="1" x14ac:dyDescent="0.25">
      <c r="A175" s="69">
        <v>43049</v>
      </c>
      <c r="B175" s="70">
        <v>513001010</v>
      </c>
      <c r="C175" s="70" t="s">
        <v>49</v>
      </c>
      <c r="D175" s="71" t="s">
        <v>40</v>
      </c>
      <c r="E175" s="70">
        <v>111004286</v>
      </c>
      <c r="F175" s="72">
        <v>30460003</v>
      </c>
      <c r="G175" s="72"/>
      <c r="H175" s="73">
        <v>71</v>
      </c>
      <c r="I175" s="73">
        <v>0</v>
      </c>
    </row>
    <row r="176" spans="1:9" hidden="1" x14ac:dyDescent="0.25">
      <c r="A176" s="69">
        <v>43049</v>
      </c>
      <c r="B176" s="70">
        <v>513001010</v>
      </c>
      <c r="C176" s="70" t="s">
        <v>49</v>
      </c>
      <c r="D176" s="71" t="s">
        <v>40</v>
      </c>
      <c r="E176" s="70">
        <v>111004285</v>
      </c>
      <c r="F176" s="72">
        <v>30460002</v>
      </c>
      <c r="G176" s="72"/>
      <c r="H176" s="73">
        <v>71</v>
      </c>
      <c r="I176" s="73">
        <v>0</v>
      </c>
    </row>
    <row r="177" spans="1:9" hidden="1" x14ac:dyDescent="0.25">
      <c r="A177" s="69">
        <v>43052</v>
      </c>
      <c r="B177" s="70">
        <v>512001032</v>
      </c>
      <c r="C177" s="70" t="s">
        <v>74</v>
      </c>
      <c r="D177" s="71" t="s">
        <v>200</v>
      </c>
      <c r="E177" s="70">
        <v>211001001</v>
      </c>
      <c r="F177" s="72">
        <v>30460002</v>
      </c>
      <c r="G177" s="72">
        <v>2063567</v>
      </c>
      <c r="H177" s="73">
        <v>855</v>
      </c>
      <c r="I177" s="73">
        <v>0</v>
      </c>
    </row>
    <row r="178" spans="1:9" hidden="1" x14ac:dyDescent="0.25">
      <c r="A178" s="69">
        <v>43061</v>
      </c>
      <c r="B178" s="70">
        <v>512001008</v>
      </c>
      <c r="C178" s="70" t="s">
        <v>63</v>
      </c>
      <c r="D178" s="71" t="s">
        <v>201</v>
      </c>
      <c r="E178" s="70">
        <v>211001001</v>
      </c>
      <c r="F178" s="72">
        <v>30460002</v>
      </c>
      <c r="G178" s="72">
        <v>2044137</v>
      </c>
      <c r="H178" s="73">
        <v>557.54</v>
      </c>
      <c r="I178" s="73">
        <v>0</v>
      </c>
    </row>
    <row r="179" spans="1:9" hidden="1" x14ac:dyDescent="0.25">
      <c r="A179" s="69">
        <v>43061</v>
      </c>
      <c r="B179" s="70">
        <v>512001008</v>
      </c>
      <c r="C179" s="70" t="s">
        <v>63</v>
      </c>
      <c r="D179" s="71" t="s">
        <v>202</v>
      </c>
      <c r="E179" s="70">
        <v>211001001</v>
      </c>
      <c r="F179" s="72">
        <v>30460002</v>
      </c>
      <c r="G179" s="72">
        <v>2044137</v>
      </c>
      <c r="H179" s="73">
        <v>557.54</v>
      </c>
      <c r="I179" s="73">
        <v>0</v>
      </c>
    </row>
    <row r="180" spans="1:9" hidden="1" x14ac:dyDescent="0.25">
      <c r="A180" s="69">
        <v>43069</v>
      </c>
      <c r="B180" s="70">
        <v>511004027</v>
      </c>
      <c r="C180" s="70" t="s">
        <v>101</v>
      </c>
      <c r="D180" s="71" t="s">
        <v>203</v>
      </c>
      <c r="E180" s="70">
        <v>211001001</v>
      </c>
      <c r="F180" s="72">
        <v>30460003</v>
      </c>
      <c r="G180" s="72">
        <v>2063383</v>
      </c>
      <c r="H180" s="73">
        <v>5220</v>
      </c>
      <c r="I180" s="73">
        <v>0</v>
      </c>
    </row>
    <row r="181" spans="1:9" hidden="1" x14ac:dyDescent="0.25">
      <c r="A181" s="69">
        <v>43076</v>
      </c>
      <c r="B181" s="70">
        <v>511004027</v>
      </c>
      <c r="C181" s="70" t="s">
        <v>101</v>
      </c>
      <c r="D181" s="71" t="s">
        <v>204</v>
      </c>
      <c r="E181" s="70">
        <v>211001001</v>
      </c>
      <c r="F181" s="72">
        <v>30460004</v>
      </c>
      <c r="G181" s="72">
        <v>2063383</v>
      </c>
      <c r="H181" s="73">
        <v>10340</v>
      </c>
      <c r="I181" s="73">
        <v>0</v>
      </c>
    </row>
    <row r="182" spans="1:9" hidden="1" x14ac:dyDescent="0.25">
      <c r="A182" s="69">
        <v>43080</v>
      </c>
      <c r="B182" s="70">
        <v>513001010</v>
      </c>
      <c r="C182" s="70" t="s">
        <v>49</v>
      </c>
      <c r="D182" s="71" t="s">
        <v>40</v>
      </c>
      <c r="E182" s="70">
        <v>111004285</v>
      </c>
      <c r="F182" s="72">
        <v>30460002</v>
      </c>
      <c r="G182" s="72"/>
      <c r="H182" s="73">
        <v>71</v>
      </c>
      <c r="I182" s="73">
        <v>0</v>
      </c>
    </row>
    <row r="183" spans="1:9" hidden="1" x14ac:dyDescent="0.25">
      <c r="A183" s="69">
        <v>43080</v>
      </c>
      <c r="B183" s="70">
        <v>513001010</v>
      </c>
      <c r="C183" s="70" t="s">
        <v>49</v>
      </c>
      <c r="D183" s="71" t="s">
        <v>40</v>
      </c>
      <c r="E183" s="70">
        <v>111004286</v>
      </c>
      <c r="F183" s="72">
        <v>30460003</v>
      </c>
      <c r="G183" s="72"/>
      <c r="H183" s="73">
        <v>71</v>
      </c>
      <c r="I183" s="73">
        <v>0</v>
      </c>
    </row>
    <row r="184" spans="1:9" hidden="1" x14ac:dyDescent="0.25">
      <c r="A184" s="69">
        <v>43087</v>
      </c>
      <c r="B184" s="70">
        <v>513001010</v>
      </c>
      <c r="C184" s="70" t="s">
        <v>49</v>
      </c>
      <c r="D184" s="71" t="s">
        <v>40</v>
      </c>
      <c r="E184" s="70">
        <v>111004285</v>
      </c>
      <c r="F184" s="72">
        <v>30460002</v>
      </c>
      <c r="G184" s="72"/>
      <c r="H184" s="73">
        <v>3.69</v>
      </c>
      <c r="I184" s="73">
        <v>0</v>
      </c>
    </row>
    <row r="185" spans="1:9" hidden="1" x14ac:dyDescent="0.25">
      <c r="A185" s="69">
        <v>43096</v>
      </c>
      <c r="B185" s="70">
        <v>512001008</v>
      </c>
      <c r="C185" s="70" t="s">
        <v>63</v>
      </c>
      <c r="D185" s="71" t="s">
        <v>205</v>
      </c>
      <c r="E185" s="70">
        <v>211001001</v>
      </c>
      <c r="F185" s="72">
        <v>30460002</v>
      </c>
      <c r="G185" s="72">
        <v>2044137</v>
      </c>
      <c r="H185" s="73">
        <v>630.79</v>
      </c>
      <c r="I185" s="73">
        <v>0</v>
      </c>
    </row>
    <row r="186" spans="1:9" hidden="1" x14ac:dyDescent="0.25">
      <c r="A186" s="69">
        <v>43096</v>
      </c>
      <c r="B186" s="70">
        <v>513001010</v>
      </c>
      <c r="C186" s="70" t="s">
        <v>49</v>
      </c>
      <c r="D186" s="71" t="s">
        <v>40</v>
      </c>
      <c r="E186" s="70">
        <v>111004286</v>
      </c>
      <c r="F186" s="72">
        <v>30460003</v>
      </c>
      <c r="G186" s="72"/>
      <c r="H186" s="73">
        <v>3.69</v>
      </c>
      <c r="I186" s="73">
        <v>0</v>
      </c>
    </row>
    <row r="187" spans="1:9" hidden="1" x14ac:dyDescent="0.25">
      <c r="A187" s="69">
        <v>43102</v>
      </c>
      <c r="B187" s="70">
        <v>511004014</v>
      </c>
      <c r="C187" s="70" t="s">
        <v>132</v>
      </c>
      <c r="D187" s="71" t="s">
        <v>206</v>
      </c>
      <c r="E187" s="70">
        <v>211001001</v>
      </c>
      <c r="F187" s="72">
        <v>30460002</v>
      </c>
      <c r="G187" s="72">
        <v>2063462</v>
      </c>
      <c r="H187" s="73">
        <v>12500</v>
      </c>
      <c r="I187" s="73">
        <v>0</v>
      </c>
    </row>
    <row r="188" spans="1:9" hidden="1" x14ac:dyDescent="0.25">
      <c r="A188" s="69">
        <v>43103</v>
      </c>
      <c r="B188" s="70">
        <v>511004014</v>
      </c>
      <c r="C188" s="70" t="s">
        <v>132</v>
      </c>
      <c r="D188" s="71" t="s">
        <v>207</v>
      </c>
      <c r="E188" s="70">
        <v>211001001</v>
      </c>
      <c r="F188" s="72">
        <v>30460002</v>
      </c>
      <c r="G188" s="72">
        <v>2063385</v>
      </c>
      <c r="H188" s="73">
        <v>4500</v>
      </c>
      <c r="I188" s="73">
        <v>0</v>
      </c>
    </row>
    <row r="189" spans="1:9" hidden="1" x14ac:dyDescent="0.25">
      <c r="A189" s="69">
        <v>43103</v>
      </c>
      <c r="B189" s="70">
        <v>511004019</v>
      </c>
      <c r="C189" s="70" t="s">
        <v>169</v>
      </c>
      <c r="D189" s="71" t="s">
        <v>208</v>
      </c>
      <c r="E189" s="70">
        <v>211001001</v>
      </c>
      <c r="F189" s="72">
        <v>30460002</v>
      </c>
      <c r="G189" s="72">
        <v>2063477</v>
      </c>
      <c r="H189" s="73">
        <v>1500</v>
      </c>
      <c r="I189" s="73">
        <v>0</v>
      </c>
    </row>
    <row r="190" spans="1:9" hidden="1" x14ac:dyDescent="0.25">
      <c r="A190" s="69">
        <v>43103</v>
      </c>
      <c r="B190" s="70">
        <v>511004027</v>
      </c>
      <c r="C190" s="70" t="s">
        <v>101</v>
      </c>
      <c r="D190" s="71" t="s">
        <v>209</v>
      </c>
      <c r="E190" s="70">
        <v>211001001</v>
      </c>
      <c r="F190" s="72">
        <v>30460005</v>
      </c>
      <c r="G190" s="72">
        <v>2063383</v>
      </c>
      <c r="H190" s="73">
        <v>33180</v>
      </c>
      <c r="I190" s="73">
        <v>0</v>
      </c>
    </row>
    <row r="191" spans="1:9" hidden="1" x14ac:dyDescent="0.25">
      <c r="A191" s="69">
        <v>43105</v>
      </c>
      <c r="B191" s="70">
        <v>513001010</v>
      </c>
      <c r="C191" s="70" t="s">
        <v>49</v>
      </c>
      <c r="D191" s="71" t="s">
        <v>40</v>
      </c>
      <c r="E191" s="70">
        <v>111004285</v>
      </c>
      <c r="F191" s="72">
        <v>30460002</v>
      </c>
      <c r="G191" s="72"/>
      <c r="H191" s="73">
        <v>3.5</v>
      </c>
      <c r="I191" s="73">
        <v>0</v>
      </c>
    </row>
    <row r="192" spans="1:9" hidden="1" x14ac:dyDescent="0.25">
      <c r="A192" s="69">
        <v>43110</v>
      </c>
      <c r="B192" s="70">
        <v>513001010</v>
      </c>
      <c r="C192" s="70" t="s">
        <v>49</v>
      </c>
      <c r="D192" s="71" t="s">
        <v>40</v>
      </c>
      <c r="E192" s="70">
        <v>111004285</v>
      </c>
      <c r="F192" s="72">
        <v>30460002</v>
      </c>
      <c r="G192" s="72"/>
      <c r="H192" s="73">
        <v>53.25</v>
      </c>
      <c r="I192" s="73">
        <v>0</v>
      </c>
    </row>
    <row r="193" spans="1:9" hidden="1" x14ac:dyDescent="0.25">
      <c r="A193" s="69">
        <v>43110</v>
      </c>
      <c r="B193" s="70">
        <v>513001010</v>
      </c>
      <c r="C193" s="70" t="s">
        <v>49</v>
      </c>
      <c r="D193" s="71" t="s">
        <v>40</v>
      </c>
      <c r="E193" s="70">
        <v>111004286</v>
      </c>
      <c r="F193" s="72">
        <v>30460005</v>
      </c>
      <c r="G193" s="72"/>
      <c r="H193" s="73">
        <v>71</v>
      </c>
      <c r="I193" s="73">
        <v>0</v>
      </c>
    </row>
    <row r="194" spans="1:9" hidden="1" x14ac:dyDescent="0.25">
      <c r="A194" s="69">
        <v>43116</v>
      </c>
      <c r="B194" s="70">
        <v>511004027</v>
      </c>
      <c r="C194" s="70" t="s">
        <v>101</v>
      </c>
      <c r="D194" s="71" t="s">
        <v>210</v>
      </c>
      <c r="E194" s="70">
        <v>211001001</v>
      </c>
      <c r="F194" s="72">
        <v>30460002</v>
      </c>
      <c r="G194" s="72">
        <v>2063632</v>
      </c>
      <c r="H194" s="73">
        <v>4743</v>
      </c>
      <c r="I194" s="73">
        <v>0</v>
      </c>
    </row>
    <row r="195" spans="1:9" hidden="1" x14ac:dyDescent="0.25">
      <c r="A195" s="69">
        <v>43117</v>
      </c>
      <c r="B195" s="70">
        <v>511010001</v>
      </c>
      <c r="C195" s="70" t="s">
        <v>48</v>
      </c>
      <c r="D195" s="71" t="s">
        <v>211</v>
      </c>
      <c r="E195" s="70">
        <v>211001001</v>
      </c>
      <c r="F195" s="72">
        <v>30460002</v>
      </c>
      <c r="G195" s="72">
        <v>2002571</v>
      </c>
      <c r="H195" s="73">
        <v>1.1000000000000001</v>
      </c>
      <c r="I195" s="73">
        <v>0</v>
      </c>
    </row>
    <row r="196" spans="1:9" hidden="1" x14ac:dyDescent="0.25">
      <c r="A196" s="69">
        <v>43122</v>
      </c>
      <c r="B196" s="70">
        <v>512001008</v>
      </c>
      <c r="C196" s="70" t="s">
        <v>63</v>
      </c>
      <c r="D196" s="71" t="s">
        <v>212</v>
      </c>
      <c r="E196" s="70">
        <v>211001001</v>
      </c>
      <c r="F196" s="72">
        <v>30460002</v>
      </c>
      <c r="G196" s="72">
        <v>2018166</v>
      </c>
      <c r="H196" s="73">
        <v>565.33000000000004</v>
      </c>
      <c r="I196" s="73">
        <v>0</v>
      </c>
    </row>
    <row r="197" spans="1:9" hidden="1" x14ac:dyDescent="0.25">
      <c r="A197" s="69">
        <v>43122</v>
      </c>
      <c r="B197" s="70">
        <v>512001008</v>
      </c>
      <c r="C197" s="70" t="s">
        <v>63</v>
      </c>
      <c r="D197" s="71" t="s">
        <v>213</v>
      </c>
      <c r="E197" s="70">
        <v>211001001</v>
      </c>
      <c r="F197" s="72">
        <v>30460002</v>
      </c>
      <c r="G197" s="72">
        <v>2018166</v>
      </c>
      <c r="H197" s="73">
        <v>565.33000000000004</v>
      </c>
      <c r="I197" s="73">
        <v>0</v>
      </c>
    </row>
    <row r="198" spans="1:9" hidden="1" x14ac:dyDescent="0.25">
      <c r="A198" s="69">
        <v>43123</v>
      </c>
      <c r="B198" s="70">
        <v>511004014</v>
      </c>
      <c r="C198" s="70" t="s">
        <v>132</v>
      </c>
      <c r="D198" s="71" t="s">
        <v>214</v>
      </c>
      <c r="E198" s="70">
        <v>211001001</v>
      </c>
      <c r="F198" s="72">
        <v>30460002</v>
      </c>
      <c r="G198" s="72">
        <v>2063385</v>
      </c>
      <c r="H198" s="73">
        <v>2300</v>
      </c>
      <c r="I198" s="73">
        <v>0</v>
      </c>
    </row>
    <row r="199" spans="1:9" hidden="1" x14ac:dyDescent="0.25">
      <c r="A199" s="69">
        <v>43123</v>
      </c>
      <c r="B199" s="70">
        <v>513001010</v>
      </c>
      <c r="C199" s="70" t="s">
        <v>49</v>
      </c>
      <c r="D199" s="71" t="s">
        <v>40</v>
      </c>
      <c r="E199" s="70">
        <v>111004285</v>
      </c>
      <c r="F199" s="72">
        <v>30460002</v>
      </c>
      <c r="G199" s="72"/>
      <c r="H199" s="73">
        <v>4.7</v>
      </c>
      <c r="I199" s="73">
        <v>0</v>
      </c>
    </row>
    <row r="200" spans="1:9" hidden="1" x14ac:dyDescent="0.25">
      <c r="A200" s="69">
        <v>43124</v>
      </c>
      <c r="B200" s="70">
        <v>512001008</v>
      </c>
      <c r="C200" s="70" t="s">
        <v>63</v>
      </c>
      <c r="D200" s="71" t="s">
        <v>215</v>
      </c>
      <c r="E200" s="70">
        <v>211001001</v>
      </c>
      <c r="F200" s="72">
        <v>30460002</v>
      </c>
      <c r="G200" s="72">
        <v>2044137</v>
      </c>
      <c r="H200" s="73">
        <v>830</v>
      </c>
      <c r="I200" s="73">
        <v>0</v>
      </c>
    </row>
    <row r="201" spans="1:9" hidden="1" x14ac:dyDescent="0.25">
      <c r="A201" s="69">
        <v>43124</v>
      </c>
      <c r="B201" s="70">
        <v>512001008</v>
      </c>
      <c r="C201" s="70" t="s">
        <v>63</v>
      </c>
      <c r="D201" s="71" t="s">
        <v>216</v>
      </c>
      <c r="E201" s="70">
        <v>211001001</v>
      </c>
      <c r="F201" s="72">
        <v>30460002</v>
      </c>
      <c r="G201" s="72">
        <v>2018166</v>
      </c>
      <c r="H201" s="73">
        <v>107.09</v>
      </c>
      <c r="I201" s="73">
        <v>0</v>
      </c>
    </row>
    <row r="202" spans="1:9" hidden="1" x14ac:dyDescent="0.25">
      <c r="A202" s="69">
        <v>43126</v>
      </c>
      <c r="B202" s="70">
        <v>511004005</v>
      </c>
      <c r="C202" s="70" t="s">
        <v>71</v>
      </c>
      <c r="D202" s="71" t="s">
        <v>217</v>
      </c>
      <c r="E202" s="70">
        <v>211001001</v>
      </c>
      <c r="F202" s="72">
        <v>30460002</v>
      </c>
      <c r="G202" s="72">
        <v>2062003</v>
      </c>
      <c r="H202" s="73">
        <v>20.9</v>
      </c>
      <c r="I202" s="73">
        <v>0</v>
      </c>
    </row>
    <row r="203" spans="1:9" hidden="1" x14ac:dyDescent="0.25">
      <c r="A203" s="69">
        <v>43126</v>
      </c>
      <c r="B203" s="70">
        <v>511004019</v>
      </c>
      <c r="C203" s="70" t="s">
        <v>169</v>
      </c>
      <c r="D203" s="71" t="s">
        <v>218</v>
      </c>
      <c r="E203" s="70">
        <v>211001001</v>
      </c>
      <c r="F203" s="72">
        <v>30460002</v>
      </c>
      <c r="G203" s="72">
        <v>2063477</v>
      </c>
      <c r="H203" s="73">
        <v>1000</v>
      </c>
      <c r="I203" s="73">
        <v>0</v>
      </c>
    </row>
    <row r="204" spans="1:9" hidden="1" x14ac:dyDescent="0.25">
      <c r="A204" s="69">
        <v>43126</v>
      </c>
      <c r="B204" s="70">
        <v>511004019</v>
      </c>
      <c r="C204" s="70" t="s">
        <v>169</v>
      </c>
      <c r="D204" s="71" t="s">
        <v>219</v>
      </c>
      <c r="E204" s="70">
        <v>211001001</v>
      </c>
      <c r="F204" s="72">
        <v>30460002</v>
      </c>
      <c r="G204" s="72">
        <v>2062003</v>
      </c>
      <c r="H204" s="73">
        <v>947</v>
      </c>
      <c r="I204" s="73">
        <v>0</v>
      </c>
    </row>
    <row r="205" spans="1:9" hidden="1" x14ac:dyDescent="0.25">
      <c r="A205" s="69">
        <v>43126</v>
      </c>
      <c r="B205" s="70">
        <v>512001005</v>
      </c>
      <c r="C205" s="70" t="s">
        <v>135</v>
      </c>
      <c r="D205" s="71" t="s">
        <v>220</v>
      </c>
      <c r="E205" s="70">
        <v>211001001</v>
      </c>
      <c r="F205" s="72">
        <v>30460002</v>
      </c>
      <c r="G205" s="72">
        <v>2062003</v>
      </c>
      <c r="H205" s="73">
        <v>57</v>
      </c>
      <c r="I205" s="73">
        <v>0</v>
      </c>
    </row>
    <row r="206" spans="1:9" hidden="1" x14ac:dyDescent="0.25">
      <c r="A206" s="69">
        <v>43126</v>
      </c>
      <c r="B206" s="70">
        <v>512001007</v>
      </c>
      <c r="C206" s="70" t="s">
        <v>84</v>
      </c>
      <c r="D206" s="71" t="s">
        <v>221</v>
      </c>
      <c r="E206" s="70">
        <v>211001001</v>
      </c>
      <c r="F206" s="72">
        <v>30460002</v>
      </c>
      <c r="G206" s="72">
        <v>2062003</v>
      </c>
      <c r="H206" s="73">
        <v>305.10000000000002</v>
      </c>
      <c r="I206" s="73">
        <v>0</v>
      </c>
    </row>
    <row r="207" spans="1:9" hidden="1" x14ac:dyDescent="0.25">
      <c r="A207" s="69">
        <v>43126</v>
      </c>
      <c r="B207" s="70">
        <v>512001007</v>
      </c>
      <c r="C207" s="70" t="s">
        <v>84</v>
      </c>
      <c r="D207" s="71" t="s">
        <v>222</v>
      </c>
      <c r="E207" s="70">
        <v>211001001</v>
      </c>
      <c r="F207" s="72">
        <v>30460002</v>
      </c>
      <c r="G207" s="72">
        <v>2062003</v>
      </c>
      <c r="H207" s="73">
        <v>195.64</v>
      </c>
      <c r="I207" s="73">
        <v>0</v>
      </c>
    </row>
    <row r="208" spans="1:9" hidden="1" x14ac:dyDescent="0.25">
      <c r="A208" s="69">
        <v>43126</v>
      </c>
      <c r="B208" s="70">
        <v>512001015</v>
      </c>
      <c r="C208" s="70" t="s">
        <v>87</v>
      </c>
      <c r="D208" s="71" t="s">
        <v>223</v>
      </c>
      <c r="E208" s="70">
        <v>211001001</v>
      </c>
      <c r="F208" s="72">
        <v>30460002</v>
      </c>
      <c r="G208" s="72">
        <v>2063439</v>
      </c>
      <c r="H208" s="73">
        <v>708.86</v>
      </c>
      <c r="I208" s="73">
        <v>0</v>
      </c>
    </row>
    <row r="209" spans="1:9" hidden="1" x14ac:dyDescent="0.25">
      <c r="A209" s="69">
        <v>43126</v>
      </c>
      <c r="B209" s="70">
        <v>512001015</v>
      </c>
      <c r="C209" s="70" t="s">
        <v>87</v>
      </c>
      <c r="D209" s="71" t="s">
        <v>224</v>
      </c>
      <c r="E209" s="70">
        <v>211001001</v>
      </c>
      <c r="F209" s="72">
        <v>30460002</v>
      </c>
      <c r="G209" s="72">
        <v>2062003</v>
      </c>
      <c r="H209" s="73">
        <v>617.54999999999995</v>
      </c>
      <c r="I209" s="73">
        <v>0</v>
      </c>
    </row>
    <row r="210" spans="1:9" hidden="1" x14ac:dyDescent="0.25">
      <c r="A210" s="69">
        <v>43126</v>
      </c>
      <c r="B210" s="70">
        <v>512001020</v>
      </c>
      <c r="C210" s="70" t="s">
        <v>225</v>
      </c>
      <c r="D210" s="71" t="s">
        <v>226</v>
      </c>
      <c r="E210" s="70">
        <v>211001001</v>
      </c>
      <c r="F210" s="72">
        <v>30460002</v>
      </c>
      <c r="G210" s="72">
        <v>2062003</v>
      </c>
      <c r="H210" s="73">
        <v>65</v>
      </c>
      <c r="I210" s="73">
        <v>0</v>
      </c>
    </row>
    <row r="211" spans="1:9" hidden="1" x14ac:dyDescent="0.25">
      <c r="A211" s="69">
        <v>43126</v>
      </c>
      <c r="B211" s="70">
        <v>512001033</v>
      </c>
      <c r="C211" s="70" t="s">
        <v>227</v>
      </c>
      <c r="D211" s="71" t="s">
        <v>228</v>
      </c>
      <c r="E211" s="70">
        <v>211001001</v>
      </c>
      <c r="F211" s="72">
        <v>30460002</v>
      </c>
      <c r="G211" s="72">
        <v>2062003</v>
      </c>
      <c r="H211" s="73">
        <v>46.5</v>
      </c>
      <c r="I211" s="73">
        <v>0</v>
      </c>
    </row>
    <row r="212" spans="1:9" hidden="1" x14ac:dyDescent="0.25">
      <c r="A212" s="69">
        <v>43126</v>
      </c>
      <c r="B212" s="70">
        <v>512001048</v>
      </c>
      <c r="C212" s="70" t="s">
        <v>122</v>
      </c>
      <c r="D212" s="71" t="s">
        <v>229</v>
      </c>
      <c r="E212" s="70">
        <v>211001001</v>
      </c>
      <c r="F212" s="72">
        <v>30460002</v>
      </c>
      <c r="G212" s="72">
        <v>2062003</v>
      </c>
      <c r="H212" s="73">
        <v>301.56</v>
      </c>
      <c r="I212" s="73">
        <v>0</v>
      </c>
    </row>
    <row r="213" spans="1:9" hidden="1" x14ac:dyDescent="0.25">
      <c r="A213" s="69">
        <v>43126</v>
      </c>
      <c r="B213" s="70">
        <v>512001054</v>
      </c>
      <c r="C213" s="70" t="s">
        <v>65</v>
      </c>
      <c r="D213" s="71" t="s">
        <v>230</v>
      </c>
      <c r="E213" s="70">
        <v>211001001</v>
      </c>
      <c r="F213" s="72">
        <v>30460002</v>
      </c>
      <c r="G213" s="72">
        <v>2062003</v>
      </c>
      <c r="H213" s="73">
        <v>133.65</v>
      </c>
      <c r="I213" s="73">
        <v>0</v>
      </c>
    </row>
    <row r="214" spans="1:9" hidden="1" x14ac:dyDescent="0.25">
      <c r="A214" s="69">
        <v>43126</v>
      </c>
      <c r="B214" s="70">
        <v>512001054</v>
      </c>
      <c r="C214" s="70" t="s">
        <v>65</v>
      </c>
      <c r="D214" s="71" t="s">
        <v>231</v>
      </c>
      <c r="E214" s="70">
        <v>211001001</v>
      </c>
      <c r="F214" s="72">
        <v>30460002</v>
      </c>
      <c r="G214" s="72">
        <v>2062003</v>
      </c>
      <c r="H214" s="73">
        <v>224.96</v>
      </c>
      <c r="I214" s="73">
        <v>0</v>
      </c>
    </row>
    <row r="215" spans="1:9" hidden="1" x14ac:dyDescent="0.25">
      <c r="A215" s="69">
        <v>43126</v>
      </c>
      <c r="B215" s="70">
        <v>512001058</v>
      </c>
      <c r="C215" s="70" t="s">
        <v>67</v>
      </c>
      <c r="D215" s="71" t="s">
        <v>232</v>
      </c>
      <c r="E215" s="70">
        <v>211001001</v>
      </c>
      <c r="F215" s="72">
        <v>30460002</v>
      </c>
      <c r="G215" s="72">
        <v>2062003</v>
      </c>
      <c r="H215" s="73">
        <v>230.27</v>
      </c>
      <c r="I215" s="73">
        <v>0</v>
      </c>
    </row>
    <row r="216" spans="1:9" hidden="1" x14ac:dyDescent="0.25">
      <c r="A216" s="69">
        <v>43136</v>
      </c>
      <c r="B216" s="70">
        <v>511004027</v>
      </c>
      <c r="C216" s="70" t="s">
        <v>101</v>
      </c>
      <c r="D216" s="71" t="s">
        <v>233</v>
      </c>
      <c r="E216" s="70">
        <v>211001001</v>
      </c>
      <c r="F216" s="72">
        <v>30460006</v>
      </c>
      <c r="G216" s="72">
        <v>2063383</v>
      </c>
      <c r="H216" s="73">
        <v>21500</v>
      </c>
      <c r="I216" s="73">
        <v>0</v>
      </c>
    </row>
    <row r="217" spans="1:9" hidden="1" x14ac:dyDescent="0.25">
      <c r="A217" s="69">
        <v>43136</v>
      </c>
      <c r="B217" s="70">
        <v>513001010</v>
      </c>
      <c r="C217" s="70" t="s">
        <v>49</v>
      </c>
      <c r="D217" s="71" t="s">
        <v>36</v>
      </c>
      <c r="E217" s="70">
        <v>111004285</v>
      </c>
      <c r="F217" s="72">
        <v>30460002</v>
      </c>
      <c r="G217" s="72"/>
      <c r="H217" s="73">
        <v>21</v>
      </c>
      <c r="I217" s="73">
        <v>0</v>
      </c>
    </row>
    <row r="218" spans="1:9" hidden="1" x14ac:dyDescent="0.25">
      <c r="A218" s="69">
        <v>43139</v>
      </c>
      <c r="B218" s="70">
        <v>512001008</v>
      </c>
      <c r="C218" s="70" t="s">
        <v>63</v>
      </c>
      <c r="D218" s="71" t="s">
        <v>234</v>
      </c>
      <c r="E218" s="70">
        <v>211001001</v>
      </c>
      <c r="F218" s="72">
        <v>30460001</v>
      </c>
      <c r="G218" s="72">
        <v>2018166</v>
      </c>
      <c r="H218" s="73">
        <v>268.66000000000003</v>
      </c>
      <c r="I218" s="73">
        <v>0</v>
      </c>
    </row>
    <row r="219" spans="1:9" hidden="1" x14ac:dyDescent="0.25">
      <c r="A219" s="69">
        <v>43139</v>
      </c>
      <c r="B219" s="70">
        <v>512001008</v>
      </c>
      <c r="C219" s="70" t="s">
        <v>63</v>
      </c>
      <c r="D219" s="71" t="s">
        <v>235</v>
      </c>
      <c r="E219" s="70">
        <v>211001001</v>
      </c>
      <c r="F219" s="72">
        <v>30460001</v>
      </c>
      <c r="G219" s="72">
        <v>2018166</v>
      </c>
      <c r="H219" s="73">
        <v>474</v>
      </c>
      <c r="I219" s="73">
        <v>0</v>
      </c>
    </row>
    <row r="220" spans="1:9" hidden="1" x14ac:dyDescent="0.25">
      <c r="A220" s="69">
        <v>43145</v>
      </c>
      <c r="B220" s="70">
        <v>513001010</v>
      </c>
      <c r="C220" s="70" t="s">
        <v>49</v>
      </c>
      <c r="D220" s="71" t="s">
        <v>36</v>
      </c>
      <c r="E220" s="70">
        <v>111004285</v>
      </c>
      <c r="F220" s="72">
        <v>30460002</v>
      </c>
      <c r="G220" s="72"/>
      <c r="H220" s="73">
        <v>55.05</v>
      </c>
      <c r="I220" s="73">
        <v>0</v>
      </c>
    </row>
    <row r="221" spans="1:9" hidden="1" x14ac:dyDescent="0.25">
      <c r="A221" s="69">
        <v>43145</v>
      </c>
      <c r="B221" s="70">
        <v>513001010</v>
      </c>
      <c r="C221" s="70" t="s">
        <v>49</v>
      </c>
      <c r="D221" s="71" t="s">
        <v>40</v>
      </c>
      <c r="E221" s="70">
        <v>111004286</v>
      </c>
      <c r="F221" s="72">
        <v>30460003</v>
      </c>
      <c r="G221" s="72"/>
      <c r="H221" s="73">
        <v>73.400000000000006</v>
      </c>
      <c r="I221" s="73">
        <v>0</v>
      </c>
    </row>
    <row r="222" spans="1:9" hidden="1" x14ac:dyDescent="0.25">
      <c r="A222" s="69">
        <v>43146</v>
      </c>
      <c r="B222" s="70">
        <v>511004024</v>
      </c>
      <c r="C222" s="70" t="s">
        <v>103</v>
      </c>
      <c r="D222" s="71" t="s">
        <v>236</v>
      </c>
      <c r="E222" s="70">
        <v>211001001</v>
      </c>
      <c r="F222" s="72">
        <v>30460002</v>
      </c>
      <c r="G222" s="72">
        <v>2063444</v>
      </c>
      <c r="H222" s="73">
        <v>420</v>
      </c>
      <c r="I222" s="73">
        <v>0</v>
      </c>
    </row>
    <row r="223" spans="1:9" hidden="1" x14ac:dyDescent="0.25">
      <c r="A223" s="69">
        <v>43146</v>
      </c>
      <c r="B223" s="70">
        <v>511009004</v>
      </c>
      <c r="C223" s="70" t="s">
        <v>61</v>
      </c>
      <c r="D223" s="71" t="s">
        <v>237</v>
      </c>
      <c r="E223" s="70">
        <v>211001001</v>
      </c>
      <c r="F223" s="72">
        <v>30460002</v>
      </c>
      <c r="G223" s="72">
        <v>2063308</v>
      </c>
      <c r="H223" s="73">
        <v>600</v>
      </c>
      <c r="I223" s="73">
        <v>0</v>
      </c>
    </row>
    <row r="224" spans="1:9" hidden="1" x14ac:dyDescent="0.25">
      <c r="A224" s="69">
        <v>43147</v>
      </c>
      <c r="B224" s="70">
        <v>513001008</v>
      </c>
      <c r="C224" s="70" t="s">
        <v>238</v>
      </c>
      <c r="D224" s="71" t="s">
        <v>239</v>
      </c>
      <c r="E224" s="70">
        <v>111004285</v>
      </c>
      <c r="F224" s="72">
        <v>30460002</v>
      </c>
      <c r="G224" s="72"/>
      <c r="H224" s="73">
        <v>2.41</v>
      </c>
      <c r="I224" s="73">
        <v>0</v>
      </c>
    </row>
    <row r="225" spans="1:9" hidden="1" x14ac:dyDescent="0.25">
      <c r="A225" s="69">
        <v>43153</v>
      </c>
      <c r="B225" s="70">
        <v>512001021</v>
      </c>
      <c r="C225" s="70" t="s">
        <v>240</v>
      </c>
      <c r="D225" s="71" t="s">
        <v>241</v>
      </c>
      <c r="E225" s="70">
        <v>211001001</v>
      </c>
      <c r="F225" s="72">
        <v>30460002</v>
      </c>
      <c r="G225" s="72">
        <v>2063678</v>
      </c>
      <c r="H225" s="73">
        <v>425.5</v>
      </c>
      <c r="I225" s="73">
        <v>0</v>
      </c>
    </row>
    <row r="226" spans="1:9" hidden="1" x14ac:dyDescent="0.25">
      <c r="A226" s="69">
        <v>43154</v>
      </c>
      <c r="B226" s="70">
        <v>511004014</v>
      </c>
      <c r="C226" s="70" t="s">
        <v>132</v>
      </c>
      <c r="D226" s="71" t="s">
        <v>242</v>
      </c>
      <c r="E226" s="70">
        <v>211001001</v>
      </c>
      <c r="F226" s="72">
        <v>30460002</v>
      </c>
      <c r="G226" s="72">
        <v>2063385</v>
      </c>
      <c r="H226" s="73">
        <v>6000</v>
      </c>
      <c r="I226" s="73">
        <v>0</v>
      </c>
    </row>
    <row r="227" spans="1:9" hidden="1" x14ac:dyDescent="0.25">
      <c r="A227" s="69">
        <v>43158</v>
      </c>
      <c r="B227" s="70">
        <v>513001008</v>
      </c>
      <c r="C227" s="70" t="s">
        <v>238</v>
      </c>
      <c r="D227" s="71" t="s">
        <v>243</v>
      </c>
      <c r="E227" s="70">
        <v>111004285</v>
      </c>
      <c r="F227" s="72">
        <v>30460002</v>
      </c>
      <c r="G227" s="72"/>
      <c r="H227" s="73">
        <v>10.59</v>
      </c>
      <c r="I227" s="73">
        <v>0</v>
      </c>
    </row>
    <row r="228" spans="1:9" hidden="1" x14ac:dyDescent="0.25">
      <c r="A228" s="69">
        <v>43160</v>
      </c>
      <c r="B228" s="70">
        <v>511004020</v>
      </c>
      <c r="C228" s="70" t="s">
        <v>244</v>
      </c>
      <c r="D228" s="71" t="s">
        <v>245</v>
      </c>
      <c r="E228" s="70">
        <v>211001001</v>
      </c>
      <c r="F228" s="72">
        <v>30460002</v>
      </c>
      <c r="G228" s="72">
        <v>2063683</v>
      </c>
      <c r="H228" s="73">
        <v>750</v>
      </c>
      <c r="I228" s="73">
        <v>0</v>
      </c>
    </row>
    <row r="229" spans="1:9" hidden="1" x14ac:dyDescent="0.25">
      <c r="A229" s="69">
        <v>43161</v>
      </c>
      <c r="B229" s="70">
        <v>512001032</v>
      </c>
      <c r="C229" s="70" t="s">
        <v>74</v>
      </c>
      <c r="D229" s="71" t="s">
        <v>246</v>
      </c>
      <c r="E229" s="70">
        <v>211001001</v>
      </c>
      <c r="F229" s="72">
        <v>30460002</v>
      </c>
      <c r="G229" s="72">
        <v>2063567</v>
      </c>
      <c r="H229" s="73">
        <v>316</v>
      </c>
      <c r="I229" s="73">
        <v>0</v>
      </c>
    </row>
    <row r="230" spans="1:9" hidden="1" x14ac:dyDescent="0.25">
      <c r="A230" s="69">
        <v>43164</v>
      </c>
      <c r="B230" s="70">
        <v>512001008</v>
      </c>
      <c r="C230" s="70" t="s">
        <v>63</v>
      </c>
      <c r="D230" s="71" t="s">
        <v>247</v>
      </c>
      <c r="E230" s="70">
        <v>211001001</v>
      </c>
      <c r="F230" s="72">
        <v>30460002</v>
      </c>
      <c r="G230" s="72">
        <v>2044137</v>
      </c>
      <c r="H230" s="73">
        <v>8476.1200000000008</v>
      </c>
      <c r="I230" s="73">
        <v>0</v>
      </c>
    </row>
    <row r="231" spans="1:9" hidden="1" x14ac:dyDescent="0.25">
      <c r="A231" s="69">
        <v>43164</v>
      </c>
      <c r="B231" s="70">
        <v>513001010</v>
      </c>
      <c r="C231" s="70" t="s">
        <v>49</v>
      </c>
      <c r="D231" s="71" t="s">
        <v>40</v>
      </c>
      <c r="E231" s="70">
        <v>111004285</v>
      </c>
      <c r="F231" s="72">
        <v>30460002</v>
      </c>
      <c r="G231" s="72"/>
      <c r="H231" s="73">
        <v>3.5</v>
      </c>
      <c r="I231" s="73">
        <v>0</v>
      </c>
    </row>
    <row r="232" spans="1:9" hidden="1" x14ac:dyDescent="0.25">
      <c r="A232" s="69">
        <v>43165</v>
      </c>
      <c r="B232" s="70">
        <v>512001021</v>
      </c>
      <c r="C232" s="70" t="s">
        <v>240</v>
      </c>
      <c r="D232" s="71" t="s">
        <v>248</v>
      </c>
      <c r="E232" s="70">
        <v>211001001</v>
      </c>
      <c r="F232" s="72">
        <v>30460002</v>
      </c>
      <c r="G232" s="72">
        <v>2063678</v>
      </c>
      <c r="H232" s="73">
        <v>450</v>
      </c>
      <c r="I232" s="73">
        <v>0</v>
      </c>
    </row>
    <row r="233" spans="1:9" hidden="1" x14ac:dyDescent="0.25">
      <c r="A233" s="69">
        <v>43167</v>
      </c>
      <c r="B233" s="70">
        <v>512001013</v>
      </c>
      <c r="C233" s="70" t="s">
        <v>108</v>
      </c>
      <c r="D233" s="71" t="s">
        <v>249</v>
      </c>
      <c r="E233" s="70">
        <v>211001001</v>
      </c>
      <c r="F233" s="72">
        <v>30460002</v>
      </c>
      <c r="G233" s="72">
        <v>2063694</v>
      </c>
      <c r="H233" s="73">
        <v>1100</v>
      </c>
      <c r="I233" s="73">
        <v>0</v>
      </c>
    </row>
    <row r="234" spans="1:9" hidden="1" x14ac:dyDescent="0.25">
      <c r="A234" s="69">
        <v>43171</v>
      </c>
      <c r="B234" s="70">
        <v>512001032</v>
      </c>
      <c r="C234" s="70" t="s">
        <v>74</v>
      </c>
      <c r="D234" s="71" t="s">
        <v>250</v>
      </c>
      <c r="E234" s="70">
        <v>211001001</v>
      </c>
      <c r="F234" s="72">
        <v>30460002</v>
      </c>
      <c r="G234" s="72">
        <v>2001573</v>
      </c>
      <c r="H234" s="73">
        <v>336</v>
      </c>
      <c r="I234" s="73">
        <v>0</v>
      </c>
    </row>
    <row r="235" spans="1:9" hidden="1" x14ac:dyDescent="0.25">
      <c r="A235" s="69">
        <v>43171</v>
      </c>
      <c r="B235" s="70">
        <v>512001032</v>
      </c>
      <c r="C235" s="70" t="s">
        <v>74</v>
      </c>
      <c r="D235" s="71" t="s">
        <v>251</v>
      </c>
      <c r="E235" s="70">
        <v>211001001</v>
      </c>
      <c r="F235" s="72">
        <v>30460002</v>
      </c>
      <c r="G235" s="72">
        <v>2001573</v>
      </c>
      <c r="H235" s="73">
        <v>468.3</v>
      </c>
      <c r="I235" s="73">
        <v>0</v>
      </c>
    </row>
    <row r="236" spans="1:9" hidden="1" x14ac:dyDescent="0.25">
      <c r="A236" s="69">
        <v>43171</v>
      </c>
      <c r="B236" s="70">
        <v>512001032</v>
      </c>
      <c r="C236" s="70" t="s">
        <v>74</v>
      </c>
      <c r="D236" s="71" t="s">
        <v>252</v>
      </c>
      <c r="E236" s="70">
        <v>211001001</v>
      </c>
      <c r="F236" s="72">
        <v>30460002</v>
      </c>
      <c r="G236" s="72">
        <v>2001573</v>
      </c>
      <c r="H236" s="73">
        <v>373.8</v>
      </c>
      <c r="I236" s="73">
        <v>0</v>
      </c>
    </row>
    <row r="237" spans="1:9" hidden="1" x14ac:dyDescent="0.25">
      <c r="A237" s="69">
        <v>43171</v>
      </c>
      <c r="B237" s="70">
        <v>513001010</v>
      </c>
      <c r="C237" s="70" t="s">
        <v>49</v>
      </c>
      <c r="D237" s="71" t="s">
        <v>40</v>
      </c>
      <c r="E237" s="70">
        <v>111004285</v>
      </c>
      <c r="F237" s="72">
        <v>30460002</v>
      </c>
      <c r="G237" s="72"/>
      <c r="H237" s="73">
        <v>55.05</v>
      </c>
      <c r="I237" s="73">
        <v>0</v>
      </c>
    </row>
    <row r="238" spans="1:9" hidden="1" x14ac:dyDescent="0.25">
      <c r="A238" s="69">
        <v>43171</v>
      </c>
      <c r="B238" s="70">
        <v>513001010</v>
      </c>
      <c r="C238" s="70" t="s">
        <v>49</v>
      </c>
      <c r="D238" s="71" t="s">
        <v>40</v>
      </c>
      <c r="E238" s="70">
        <v>111004286</v>
      </c>
      <c r="F238" s="72">
        <v>30460001</v>
      </c>
      <c r="G238" s="72"/>
      <c r="H238" s="73">
        <v>73.400000000000006</v>
      </c>
      <c r="I238" s="73">
        <v>0</v>
      </c>
    </row>
    <row r="239" spans="1:9" hidden="1" x14ac:dyDescent="0.25">
      <c r="A239" s="69">
        <v>43172</v>
      </c>
      <c r="B239" s="70">
        <v>512001032</v>
      </c>
      <c r="C239" s="70" t="s">
        <v>74</v>
      </c>
      <c r="D239" s="71" t="s">
        <v>253</v>
      </c>
      <c r="E239" s="70">
        <v>211001001</v>
      </c>
      <c r="F239" s="72">
        <v>30460002</v>
      </c>
      <c r="G239" s="72">
        <v>2001573</v>
      </c>
      <c r="H239" s="73">
        <v>562.79999999999995</v>
      </c>
      <c r="I239" s="73">
        <v>0</v>
      </c>
    </row>
    <row r="240" spans="1:9" hidden="1" x14ac:dyDescent="0.25">
      <c r="A240" s="69">
        <v>43179</v>
      </c>
      <c r="B240" s="70">
        <v>513001010</v>
      </c>
      <c r="C240" s="70" t="s">
        <v>49</v>
      </c>
      <c r="D240" s="71" t="s">
        <v>40</v>
      </c>
      <c r="E240" s="70">
        <v>111004285</v>
      </c>
      <c r="F240" s="72">
        <v>30460002</v>
      </c>
      <c r="G240" s="72"/>
      <c r="H240" s="73">
        <v>3.59</v>
      </c>
      <c r="I240" s="73">
        <v>0</v>
      </c>
    </row>
    <row r="241" spans="1:9" hidden="1" x14ac:dyDescent="0.25">
      <c r="A241" s="69">
        <v>43186</v>
      </c>
      <c r="B241" s="70">
        <v>512001008</v>
      </c>
      <c r="C241" s="70" t="s">
        <v>63</v>
      </c>
      <c r="D241" s="71" t="s">
        <v>254</v>
      </c>
      <c r="E241" s="70">
        <v>211001001</v>
      </c>
      <c r="F241" s="72">
        <v>30460002</v>
      </c>
      <c r="G241" s="72">
        <v>2018166</v>
      </c>
      <c r="H241" s="73">
        <v>1410.03</v>
      </c>
      <c r="I241" s="73">
        <v>0</v>
      </c>
    </row>
    <row r="242" spans="1:9" hidden="1" x14ac:dyDescent="0.25">
      <c r="A242" s="69">
        <v>43187</v>
      </c>
      <c r="B242" s="70">
        <v>511004027</v>
      </c>
      <c r="C242" s="70" t="s">
        <v>101</v>
      </c>
      <c r="D242" s="71" t="s">
        <v>255</v>
      </c>
      <c r="E242" s="70">
        <v>211001001</v>
      </c>
      <c r="F242" s="72">
        <v>30460002</v>
      </c>
      <c r="G242" s="72">
        <v>2063632</v>
      </c>
      <c r="H242" s="73">
        <v>1700</v>
      </c>
      <c r="I242" s="73">
        <v>0</v>
      </c>
    </row>
    <row r="243" spans="1:9" hidden="1" x14ac:dyDescent="0.25">
      <c r="A243" s="69">
        <v>43190</v>
      </c>
      <c r="B243" s="70">
        <v>511003001</v>
      </c>
      <c r="C243" s="70" t="s">
        <v>196</v>
      </c>
      <c r="D243" s="71" t="s">
        <v>197</v>
      </c>
      <c r="E243" s="70">
        <v>211005003</v>
      </c>
      <c r="F243" s="72">
        <v>30460002</v>
      </c>
      <c r="G243" s="72"/>
      <c r="H243" s="73">
        <v>1000</v>
      </c>
      <c r="I243" s="73">
        <v>0</v>
      </c>
    </row>
    <row r="244" spans="1:9" hidden="1" x14ac:dyDescent="0.25">
      <c r="A244" s="69">
        <v>43190</v>
      </c>
      <c r="B244" s="70">
        <v>511005004</v>
      </c>
      <c r="C244" s="70" t="s">
        <v>198</v>
      </c>
      <c r="D244" s="71" t="s">
        <v>199</v>
      </c>
      <c r="E244" s="70">
        <v>211004003</v>
      </c>
      <c r="F244" s="72">
        <v>30460002</v>
      </c>
      <c r="G244" s="72"/>
      <c r="H244" s="73">
        <v>200</v>
      </c>
      <c r="I244" s="73">
        <v>0</v>
      </c>
    </row>
    <row r="245" spans="1:9" hidden="1" x14ac:dyDescent="0.25">
      <c r="A245" s="69">
        <v>43192</v>
      </c>
      <c r="B245" s="70">
        <v>511004006</v>
      </c>
      <c r="C245" s="70" t="s">
        <v>47</v>
      </c>
      <c r="D245" s="71" t="s">
        <v>256</v>
      </c>
      <c r="E245" s="70">
        <v>211001001</v>
      </c>
      <c r="F245" s="72">
        <v>30460002</v>
      </c>
      <c r="G245" s="72">
        <v>2047434</v>
      </c>
      <c r="H245" s="73">
        <v>60000</v>
      </c>
      <c r="I245" s="73">
        <v>0</v>
      </c>
    </row>
    <row r="246" spans="1:9" hidden="1" x14ac:dyDescent="0.25">
      <c r="A246" s="69">
        <v>43195</v>
      </c>
      <c r="B246" s="70">
        <v>513001010</v>
      </c>
      <c r="C246" s="70" t="s">
        <v>49</v>
      </c>
      <c r="D246" s="71" t="s">
        <v>36</v>
      </c>
      <c r="E246" s="70">
        <v>111004285</v>
      </c>
      <c r="F246" s="72">
        <v>30460002</v>
      </c>
      <c r="G246" s="72"/>
      <c r="H246" s="73">
        <v>0.63</v>
      </c>
      <c r="I246" s="73">
        <v>0</v>
      </c>
    </row>
    <row r="247" spans="1:9" hidden="1" x14ac:dyDescent="0.25">
      <c r="A247" s="69">
        <v>43195</v>
      </c>
      <c r="B247" s="70">
        <v>513001010</v>
      </c>
      <c r="C247" s="70" t="s">
        <v>49</v>
      </c>
      <c r="D247" s="71" t="s">
        <v>36</v>
      </c>
      <c r="E247" s="70">
        <v>111004285</v>
      </c>
      <c r="F247" s="72">
        <v>30460002</v>
      </c>
      <c r="G247" s="72"/>
      <c r="H247" s="73">
        <v>3.6</v>
      </c>
      <c r="I247" s="73">
        <v>0</v>
      </c>
    </row>
    <row r="248" spans="1:9" hidden="1" x14ac:dyDescent="0.25">
      <c r="A248" s="69">
        <v>43195</v>
      </c>
      <c r="B248" s="70">
        <v>513001010</v>
      </c>
      <c r="C248" s="70" t="s">
        <v>49</v>
      </c>
      <c r="D248" s="71" t="s">
        <v>36</v>
      </c>
      <c r="E248" s="70">
        <v>111004285</v>
      </c>
      <c r="F248" s="72">
        <v>30460002</v>
      </c>
      <c r="G248" s="72"/>
      <c r="H248" s="73">
        <v>3.6</v>
      </c>
      <c r="I248" s="73">
        <v>0</v>
      </c>
    </row>
    <row r="249" spans="1:9" hidden="1" x14ac:dyDescent="0.25">
      <c r="A249" s="69">
        <v>43195</v>
      </c>
      <c r="B249" s="70">
        <v>513001010</v>
      </c>
      <c r="C249" s="70" t="s">
        <v>49</v>
      </c>
      <c r="D249" s="71" t="s">
        <v>36</v>
      </c>
      <c r="E249" s="70">
        <v>111004285</v>
      </c>
      <c r="F249" s="72">
        <v>30460002</v>
      </c>
      <c r="G249" s="72"/>
      <c r="H249" s="73">
        <v>3.6</v>
      </c>
      <c r="I249" s="73">
        <v>0</v>
      </c>
    </row>
    <row r="250" spans="1:9" hidden="1" x14ac:dyDescent="0.25">
      <c r="A250" s="69">
        <v>43195</v>
      </c>
      <c r="B250" s="70">
        <v>513001010</v>
      </c>
      <c r="C250" s="70" t="s">
        <v>49</v>
      </c>
      <c r="D250" s="71" t="s">
        <v>36</v>
      </c>
      <c r="E250" s="70">
        <v>111004285</v>
      </c>
      <c r="F250" s="72">
        <v>30460002</v>
      </c>
      <c r="G250" s="72"/>
      <c r="H250" s="73">
        <v>0.21</v>
      </c>
      <c r="I250" s="73">
        <v>0</v>
      </c>
    </row>
    <row r="251" spans="1:9" hidden="1" x14ac:dyDescent="0.25">
      <c r="A251" s="69">
        <v>43200</v>
      </c>
      <c r="B251" s="70">
        <v>513001010</v>
      </c>
      <c r="C251" s="70" t="s">
        <v>49</v>
      </c>
      <c r="D251" s="71" t="s">
        <v>36</v>
      </c>
      <c r="E251" s="70">
        <v>111004286</v>
      </c>
      <c r="F251" s="72">
        <v>30460001</v>
      </c>
      <c r="G251" s="72"/>
      <c r="H251" s="73">
        <v>73.400000000000006</v>
      </c>
      <c r="I251" s="73">
        <v>0</v>
      </c>
    </row>
    <row r="252" spans="1:9" hidden="1" x14ac:dyDescent="0.25">
      <c r="A252" s="69">
        <v>43200</v>
      </c>
      <c r="B252" s="70">
        <v>513001010</v>
      </c>
      <c r="C252" s="70" t="s">
        <v>49</v>
      </c>
      <c r="D252" s="71" t="s">
        <v>36</v>
      </c>
      <c r="E252" s="70">
        <v>111004285</v>
      </c>
      <c r="F252" s="72">
        <v>30460002</v>
      </c>
      <c r="G252" s="72"/>
      <c r="H252" s="73">
        <v>36.700000000000003</v>
      </c>
      <c r="I252" s="73">
        <v>0</v>
      </c>
    </row>
    <row r="253" spans="1:9" hidden="1" x14ac:dyDescent="0.25">
      <c r="A253" s="69">
        <v>43227</v>
      </c>
      <c r="B253" s="70">
        <v>513001010</v>
      </c>
      <c r="C253" s="70" t="s">
        <v>49</v>
      </c>
      <c r="D253" s="71" t="s">
        <v>36</v>
      </c>
      <c r="E253" s="70">
        <v>111004285</v>
      </c>
      <c r="F253" s="72">
        <v>30460002</v>
      </c>
      <c r="G253" s="72"/>
      <c r="H253" s="73">
        <v>3.81</v>
      </c>
      <c r="I253" s="73">
        <v>0</v>
      </c>
    </row>
    <row r="254" spans="1:9" hidden="1" x14ac:dyDescent="0.25">
      <c r="A254" s="69">
        <v>43230</v>
      </c>
      <c r="B254" s="70">
        <v>513001010</v>
      </c>
      <c r="C254" s="70" t="s">
        <v>49</v>
      </c>
      <c r="D254" s="71" t="s">
        <v>36</v>
      </c>
      <c r="E254" s="70">
        <v>111004286</v>
      </c>
      <c r="F254" s="72">
        <v>30460001</v>
      </c>
      <c r="G254" s="72"/>
      <c r="H254" s="73">
        <v>73.400000000000006</v>
      </c>
      <c r="I254" s="73">
        <v>0</v>
      </c>
    </row>
    <row r="255" spans="1:9" hidden="1" x14ac:dyDescent="0.25">
      <c r="A255" s="69">
        <v>43230</v>
      </c>
      <c r="B255" s="70">
        <v>513001010</v>
      </c>
      <c r="C255" s="70" t="s">
        <v>49</v>
      </c>
      <c r="D255" s="71" t="s">
        <v>36</v>
      </c>
      <c r="E255" s="70">
        <v>111004285</v>
      </c>
      <c r="F255" s="72">
        <v>30460002</v>
      </c>
      <c r="G255" s="72"/>
      <c r="H255" s="73">
        <v>55.05</v>
      </c>
      <c r="I255" s="73">
        <v>0</v>
      </c>
    </row>
    <row r="256" spans="1:9" hidden="1" x14ac:dyDescent="0.25">
      <c r="A256" s="69">
        <v>43262</v>
      </c>
      <c r="B256" s="70">
        <v>513001010</v>
      </c>
      <c r="C256" s="70" t="s">
        <v>49</v>
      </c>
      <c r="D256" s="71" t="s">
        <v>36</v>
      </c>
      <c r="E256" s="70">
        <v>111004286</v>
      </c>
      <c r="F256" s="72">
        <v>30460001</v>
      </c>
      <c r="G256" s="72"/>
      <c r="H256" s="73">
        <v>73.400000000000006</v>
      </c>
      <c r="I256" s="73">
        <v>0</v>
      </c>
    </row>
    <row r="257" spans="1:9" hidden="1" x14ac:dyDescent="0.25">
      <c r="A257" s="69">
        <v>43262</v>
      </c>
      <c r="B257" s="70">
        <v>513001010</v>
      </c>
      <c r="C257" s="70" t="s">
        <v>49</v>
      </c>
      <c r="D257" s="71" t="s">
        <v>36</v>
      </c>
      <c r="E257" s="70">
        <v>111004285</v>
      </c>
      <c r="F257" s="72">
        <v>30460002</v>
      </c>
      <c r="G257" s="72"/>
      <c r="H257" s="73">
        <v>73.400000000000006</v>
      </c>
      <c r="I257" s="73">
        <v>0</v>
      </c>
    </row>
    <row r="258" spans="1:9" hidden="1" x14ac:dyDescent="0.25">
      <c r="A258" s="69">
        <v>43291</v>
      </c>
      <c r="B258" s="70">
        <v>513001010</v>
      </c>
      <c r="C258" s="70" t="s">
        <v>49</v>
      </c>
      <c r="D258" s="71" t="s">
        <v>36</v>
      </c>
      <c r="E258" s="70">
        <v>111004285</v>
      </c>
      <c r="F258" s="72">
        <v>30460002</v>
      </c>
      <c r="G258" s="72"/>
      <c r="H258" s="73">
        <v>73.400000000000006</v>
      </c>
      <c r="I258" s="73">
        <v>0</v>
      </c>
    </row>
    <row r="259" spans="1:9" hidden="1" x14ac:dyDescent="0.25">
      <c r="A259" s="69">
        <v>43291</v>
      </c>
      <c r="B259" s="70">
        <v>513001010</v>
      </c>
      <c r="C259" s="70" t="s">
        <v>49</v>
      </c>
      <c r="D259" s="71" t="s">
        <v>36</v>
      </c>
      <c r="E259" s="70">
        <v>111004286</v>
      </c>
      <c r="F259" s="72">
        <v>30460001</v>
      </c>
      <c r="G259" s="72"/>
      <c r="H259" s="73">
        <v>32.68</v>
      </c>
      <c r="I259" s="73">
        <v>0</v>
      </c>
    </row>
    <row r="260" spans="1:9" hidden="1" x14ac:dyDescent="0.25">
      <c r="A260" s="69">
        <v>43301</v>
      </c>
      <c r="B260" s="70">
        <v>512001032</v>
      </c>
      <c r="C260" s="70" t="s">
        <v>74</v>
      </c>
      <c r="D260" s="71" t="s">
        <v>257</v>
      </c>
      <c r="E260" s="70">
        <v>211001001</v>
      </c>
      <c r="F260" s="72">
        <v>30460002</v>
      </c>
      <c r="G260" s="72">
        <v>2018166</v>
      </c>
      <c r="H260" s="73">
        <v>500</v>
      </c>
      <c r="I260" s="73">
        <v>0</v>
      </c>
    </row>
    <row r="261" spans="1:9" hidden="1" x14ac:dyDescent="0.25">
      <c r="A261" s="69">
        <v>43322</v>
      </c>
      <c r="B261" s="70">
        <v>513001010</v>
      </c>
      <c r="C261" s="70" t="s">
        <v>49</v>
      </c>
      <c r="D261" s="71" t="s">
        <v>36</v>
      </c>
      <c r="E261" s="70">
        <v>111004285</v>
      </c>
      <c r="F261" s="72">
        <v>30460002</v>
      </c>
      <c r="G261" s="72"/>
      <c r="H261" s="73">
        <v>76</v>
      </c>
      <c r="I261" s="73">
        <v>0</v>
      </c>
    </row>
    <row r="262" spans="1:9" hidden="1" x14ac:dyDescent="0.25">
      <c r="A262" s="69">
        <v>43328</v>
      </c>
      <c r="B262" s="70">
        <v>511004006</v>
      </c>
      <c r="C262" s="70" t="s">
        <v>47</v>
      </c>
      <c r="D262" s="71" t="s">
        <v>258</v>
      </c>
      <c r="E262" s="70">
        <v>211001001</v>
      </c>
      <c r="F262" s="72">
        <v>30460002</v>
      </c>
      <c r="G262" s="72">
        <v>2047434</v>
      </c>
      <c r="H262" s="73">
        <v>19000</v>
      </c>
      <c r="I262" s="73">
        <v>0</v>
      </c>
    </row>
    <row r="263" spans="1:9" hidden="1" x14ac:dyDescent="0.25">
      <c r="A263" s="69">
        <v>43328</v>
      </c>
      <c r="B263" s="70">
        <v>511004006</v>
      </c>
      <c r="C263" s="70" t="s">
        <v>47</v>
      </c>
      <c r="D263" s="71" t="s">
        <v>259</v>
      </c>
      <c r="E263" s="70">
        <v>211001001</v>
      </c>
      <c r="F263" s="72">
        <v>30460002</v>
      </c>
      <c r="G263" s="72">
        <v>2047434</v>
      </c>
      <c r="H263" s="73">
        <v>30500</v>
      </c>
      <c r="I263" s="73">
        <v>0</v>
      </c>
    </row>
    <row r="264" spans="1:9" hidden="1" x14ac:dyDescent="0.25">
      <c r="A264" s="83">
        <v>43340</v>
      </c>
      <c r="B264" s="84">
        <v>513001010</v>
      </c>
      <c r="C264" s="84" t="s">
        <v>49</v>
      </c>
      <c r="D264" s="85" t="s">
        <v>40</v>
      </c>
      <c r="E264" s="84">
        <v>111004308</v>
      </c>
      <c r="F264" s="86">
        <v>30460007</v>
      </c>
      <c r="G264" s="86"/>
      <c r="H264" s="87">
        <v>0.2</v>
      </c>
      <c r="I264" s="87">
        <v>0</v>
      </c>
    </row>
    <row r="265" spans="1:9" hidden="1" x14ac:dyDescent="0.25">
      <c r="A265" s="83">
        <v>43340</v>
      </c>
      <c r="B265" s="84">
        <v>513001010</v>
      </c>
      <c r="C265" s="84" t="s">
        <v>49</v>
      </c>
      <c r="D265" s="85" t="s">
        <v>40</v>
      </c>
      <c r="E265" s="84">
        <v>111004308</v>
      </c>
      <c r="F265" s="86">
        <v>30460007</v>
      </c>
      <c r="G265" s="86"/>
      <c r="H265" s="87">
        <v>2.27</v>
      </c>
      <c r="I265" s="87">
        <v>0</v>
      </c>
    </row>
    <row r="266" spans="1:9" hidden="1" x14ac:dyDescent="0.25">
      <c r="A266" s="83">
        <v>43340</v>
      </c>
      <c r="B266" s="84">
        <v>513001010</v>
      </c>
      <c r="C266" s="84" t="s">
        <v>49</v>
      </c>
      <c r="D266" s="85" t="s">
        <v>40</v>
      </c>
      <c r="E266" s="84">
        <v>111004308</v>
      </c>
      <c r="F266" s="86">
        <v>30460007</v>
      </c>
      <c r="G266" s="86"/>
      <c r="H266" s="87">
        <v>2.27</v>
      </c>
      <c r="I266" s="87">
        <v>0</v>
      </c>
    </row>
    <row r="267" spans="1:9" hidden="1" x14ac:dyDescent="0.25">
      <c r="A267" s="83">
        <v>43340</v>
      </c>
      <c r="B267" s="84">
        <v>513001010</v>
      </c>
      <c r="C267" s="84" t="s">
        <v>49</v>
      </c>
      <c r="D267" s="85" t="s">
        <v>40</v>
      </c>
      <c r="E267" s="84">
        <v>111004308</v>
      </c>
      <c r="F267" s="86">
        <v>30460007</v>
      </c>
      <c r="G267" s="86"/>
      <c r="H267" s="87">
        <v>2.27</v>
      </c>
      <c r="I267" s="87">
        <v>0</v>
      </c>
    </row>
    <row r="268" spans="1:9" hidden="1" x14ac:dyDescent="0.25">
      <c r="A268" s="83">
        <v>43340</v>
      </c>
      <c r="B268" s="84">
        <v>513001010</v>
      </c>
      <c r="C268" s="84" t="s">
        <v>49</v>
      </c>
      <c r="D268" s="85" t="s">
        <v>40</v>
      </c>
      <c r="E268" s="84">
        <v>111004308</v>
      </c>
      <c r="F268" s="86">
        <v>30460007</v>
      </c>
      <c r="G268" s="86"/>
      <c r="H268" s="87">
        <v>2.27</v>
      </c>
      <c r="I268" s="87">
        <v>0</v>
      </c>
    </row>
    <row r="269" spans="1:9" hidden="1" x14ac:dyDescent="0.25">
      <c r="A269" s="83">
        <v>43340</v>
      </c>
      <c r="B269" s="84">
        <v>513001010</v>
      </c>
      <c r="C269" s="84" t="s">
        <v>49</v>
      </c>
      <c r="D269" s="85" t="s">
        <v>40</v>
      </c>
      <c r="E269" s="84">
        <v>111004308</v>
      </c>
      <c r="F269" s="86">
        <v>30460007</v>
      </c>
      <c r="G269" s="86"/>
      <c r="H269" s="87">
        <v>2.27</v>
      </c>
      <c r="I269" s="87">
        <v>0</v>
      </c>
    </row>
    <row r="270" spans="1:9" hidden="1" x14ac:dyDescent="0.25">
      <c r="A270" s="83">
        <v>43340</v>
      </c>
      <c r="B270" s="84">
        <v>513001010</v>
      </c>
      <c r="C270" s="84" t="s">
        <v>49</v>
      </c>
      <c r="D270" s="85" t="s">
        <v>40</v>
      </c>
      <c r="E270" s="84">
        <v>111004308</v>
      </c>
      <c r="F270" s="86">
        <v>30460007</v>
      </c>
      <c r="G270" s="86"/>
      <c r="H270" s="87">
        <v>2.27</v>
      </c>
      <c r="I270" s="87">
        <v>0</v>
      </c>
    </row>
    <row r="271" spans="1:9" hidden="1" x14ac:dyDescent="0.25">
      <c r="A271" s="83">
        <v>43340</v>
      </c>
      <c r="B271" s="84">
        <v>513001010</v>
      </c>
      <c r="C271" s="84" t="s">
        <v>49</v>
      </c>
      <c r="D271" s="85" t="s">
        <v>40</v>
      </c>
      <c r="E271" s="84">
        <v>111004308</v>
      </c>
      <c r="F271" s="86">
        <v>30460007</v>
      </c>
      <c r="G271" s="86"/>
      <c r="H271" s="87">
        <v>2.27</v>
      </c>
      <c r="I271" s="87">
        <v>0</v>
      </c>
    </row>
    <row r="272" spans="1:9" hidden="1" x14ac:dyDescent="0.25">
      <c r="A272" s="83">
        <v>43340</v>
      </c>
      <c r="B272" s="84">
        <v>513001010</v>
      </c>
      <c r="C272" s="84" t="s">
        <v>49</v>
      </c>
      <c r="D272" s="85" t="s">
        <v>40</v>
      </c>
      <c r="E272" s="84">
        <v>111004308</v>
      </c>
      <c r="F272" s="86">
        <v>30460007</v>
      </c>
      <c r="G272" s="86"/>
      <c r="H272" s="87">
        <v>2.27</v>
      </c>
      <c r="I272" s="87">
        <v>0</v>
      </c>
    </row>
    <row r="273" spans="1:9" hidden="1" x14ac:dyDescent="0.25">
      <c r="A273" s="83">
        <v>43340</v>
      </c>
      <c r="B273" s="84">
        <v>513001010</v>
      </c>
      <c r="C273" s="84" t="s">
        <v>49</v>
      </c>
      <c r="D273" s="85" t="s">
        <v>40</v>
      </c>
      <c r="E273" s="84">
        <v>111004308</v>
      </c>
      <c r="F273" s="86">
        <v>30460007</v>
      </c>
      <c r="G273" s="86"/>
      <c r="H273" s="87">
        <v>2.27</v>
      </c>
      <c r="I273" s="87">
        <v>0</v>
      </c>
    </row>
    <row r="274" spans="1:9" hidden="1" x14ac:dyDescent="0.25">
      <c r="A274" s="83">
        <v>43340</v>
      </c>
      <c r="B274" s="84">
        <v>513001010</v>
      </c>
      <c r="C274" s="84" t="s">
        <v>49</v>
      </c>
      <c r="D274" s="85" t="s">
        <v>40</v>
      </c>
      <c r="E274" s="84">
        <v>111004308</v>
      </c>
      <c r="F274" s="86">
        <v>30460007</v>
      </c>
      <c r="G274" s="86"/>
      <c r="H274" s="87">
        <v>2.27</v>
      </c>
      <c r="I274" s="87">
        <v>0</v>
      </c>
    </row>
    <row r="275" spans="1:9" hidden="1" x14ac:dyDescent="0.25">
      <c r="A275" s="83">
        <v>43340</v>
      </c>
      <c r="B275" s="84">
        <v>513001010</v>
      </c>
      <c r="C275" s="84" t="s">
        <v>49</v>
      </c>
      <c r="D275" s="85" t="s">
        <v>40</v>
      </c>
      <c r="E275" s="84">
        <v>111004308</v>
      </c>
      <c r="F275" s="86">
        <v>30460007</v>
      </c>
      <c r="G275" s="86"/>
      <c r="H275" s="87">
        <v>2.27</v>
      </c>
      <c r="I275" s="87">
        <v>0</v>
      </c>
    </row>
    <row r="276" spans="1:9" hidden="1" x14ac:dyDescent="0.25">
      <c r="A276" s="83">
        <v>43340</v>
      </c>
      <c r="B276" s="84">
        <v>513001010</v>
      </c>
      <c r="C276" s="84" t="s">
        <v>49</v>
      </c>
      <c r="D276" s="85" t="s">
        <v>40</v>
      </c>
      <c r="E276" s="84">
        <v>111004308</v>
      </c>
      <c r="F276" s="86">
        <v>30460007</v>
      </c>
      <c r="G276" s="86"/>
      <c r="H276" s="87">
        <v>2.27</v>
      </c>
      <c r="I276" s="87">
        <v>0</v>
      </c>
    </row>
    <row r="277" spans="1:9" hidden="1" x14ac:dyDescent="0.25">
      <c r="A277" s="83">
        <v>43340</v>
      </c>
      <c r="B277" s="84">
        <v>513001010</v>
      </c>
      <c r="C277" s="84" t="s">
        <v>49</v>
      </c>
      <c r="D277" s="85" t="s">
        <v>40</v>
      </c>
      <c r="E277" s="84">
        <v>111004308</v>
      </c>
      <c r="F277" s="86">
        <v>30460007</v>
      </c>
      <c r="G277" s="86"/>
      <c r="H277" s="87">
        <v>2.27</v>
      </c>
      <c r="I277" s="87">
        <v>0</v>
      </c>
    </row>
    <row r="278" spans="1:9" hidden="1" x14ac:dyDescent="0.25">
      <c r="A278" s="83">
        <v>43340</v>
      </c>
      <c r="B278" s="84">
        <v>513001010</v>
      </c>
      <c r="C278" s="84" t="s">
        <v>49</v>
      </c>
      <c r="D278" s="85" t="s">
        <v>40</v>
      </c>
      <c r="E278" s="84">
        <v>111004308</v>
      </c>
      <c r="F278" s="86">
        <v>30460007</v>
      </c>
      <c r="G278" s="86"/>
      <c r="H278" s="87">
        <v>2.27</v>
      </c>
      <c r="I278" s="87">
        <v>0</v>
      </c>
    </row>
    <row r="279" spans="1:9" hidden="1" x14ac:dyDescent="0.25">
      <c r="A279" s="83">
        <v>43340</v>
      </c>
      <c r="B279" s="84">
        <v>513001010</v>
      </c>
      <c r="C279" s="84" t="s">
        <v>49</v>
      </c>
      <c r="D279" s="85" t="s">
        <v>40</v>
      </c>
      <c r="E279" s="84">
        <v>111004308</v>
      </c>
      <c r="F279" s="86">
        <v>30460007</v>
      </c>
      <c r="G279" s="86"/>
      <c r="H279" s="87">
        <v>2.27</v>
      </c>
      <c r="I279" s="87">
        <v>0</v>
      </c>
    </row>
    <row r="280" spans="1:9" hidden="1" x14ac:dyDescent="0.25">
      <c r="A280" s="83">
        <v>43340</v>
      </c>
      <c r="B280" s="84">
        <v>513001010</v>
      </c>
      <c r="C280" s="84" t="s">
        <v>49</v>
      </c>
      <c r="D280" s="85" t="s">
        <v>40</v>
      </c>
      <c r="E280" s="84">
        <v>111004308</v>
      </c>
      <c r="F280" s="86">
        <v>30460007</v>
      </c>
      <c r="G280" s="86"/>
      <c r="H280" s="87">
        <v>2.27</v>
      </c>
      <c r="I280" s="87">
        <v>0</v>
      </c>
    </row>
    <row r="281" spans="1:9" hidden="1" x14ac:dyDescent="0.25">
      <c r="A281" s="83">
        <v>43340</v>
      </c>
      <c r="B281" s="84">
        <v>513001010</v>
      </c>
      <c r="C281" s="84" t="s">
        <v>49</v>
      </c>
      <c r="D281" s="85" t="s">
        <v>40</v>
      </c>
      <c r="E281" s="84">
        <v>111004308</v>
      </c>
      <c r="F281" s="86">
        <v>30460007</v>
      </c>
      <c r="G281" s="86"/>
      <c r="H281" s="87">
        <v>2.27</v>
      </c>
      <c r="I281" s="87">
        <v>0</v>
      </c>
    </row>
    <row r="282" spans="1:9" hidden="1" x14ac:dyDescent="0.25">
      <c r="A282" s="83">
        <v>43340</v>
      </c>
      <c r="B282" s="84">
        <v>513001010</v>
      </c>
      <c r="C282" s="84" t="s">
        <v>49</v>
      </c>
      <c r="D282" s="85" t="s">
        <v>40</v>
      </c>
      <c r="E282" s="84">
        <v>111004308</v>
      </c>
      <c r="F282" s="86">
        <v>30460007</v>
      </c>
      <c r="G282" s="86"/>
      <c r="H282" s="87">
        <v>2.27</v>
      </c>
      <c r="I282" s="87">
        <v>0</v>
      </c>
    </row>
    <row r="283" spans="1:9" hidden="1" x14ac:dyDescent="0.25">
      <c r="A283" s="83">
        <v>43340</v>
      </c>
      <c r="B283" s="84">
        <v>513001010</v>
      </c>
      <c r="C283" s="84" t="s">
        <v>49</v>
      </c>
      <c r="D283" s="85" t="s">
        <v>40</v>
      </c>
      <c r="E283" s="84">
        <v>111004308</v>
      </c>
      <c r="F283" s="86">
        <v>30460007</v>
      </c>
      <c r="G283" s="86"/>
      <c r="H283" s="87">
        <v>2.27</v>
      </c>
      <c r="I283" s="87">
        <v>0</v>
      </c>
    </row>
    <row r="284" spans="1:9" hidden="1" x14ac:dyDescent="0.25">
      <c r="A284" s="83">
        <v>43340</v>
      </c>
      <c r="B284" s="84">
        <v>513001010</v>
      </c>
      <c r="C284" s="84" t="s">
        <v>49</v>
      </c>
      <c r="D284" s="85" t="s">
        <v>40</v>
      </c>
      <c r="E284" s="84">
        <v>111004308</v>
      </c>
      <c r="F284" s="86">
        <v>30460007</v>
      </c>
      <c r="G284" s="86"/>
      <c r="H284" s="87">
        <v>2.27</v>
      </c>
      <c r="I284" s="87">
        <v>0</v>
      </c>
    </row>
    <row r="285" spans="1:9" hidden="1" x14ac:dyDescent="0.25">
      <c r="A285" s="83">
        <v>43340</v>
      </c>
      <c r="B285" s="84">
        <v>513001010</v>
      </c>
      <c r="C285" s="84" t="s">
        <v>49</v>
      </c>
      <c r="D285" s="85" t="s">
        <v>40</v>
      </c>
      <c r="E285" s="84">
        <v>111004308</v>
      </c>
      <c r="F285" s="86">
        <v>30460007</v>
      </c>
      <c r="G285" s="86"/>
      <c r="H285" s="87">
        <v>2.27</v>
      </c>
      <c r="I285" s="87">
        <v>0</v>
      </c>
    </row>
    <row r="286" spans="1:9" hidden="1" x14ac:dyDescent="0.25">
      <c r="A286" s="83">
        <v>43340</v>
      </c>
      <c r="B286" s="84">
        <v>513001010</v>
      </c>
      <c r="C286" s="84" t="s">
        <v>49</v>
      </c>
      <c r="D286" s="85" t="s">
        <v>40</v>
      </c>
      <c r="E286" s="84">
        <v>111004308</v>
      </c>
      <c r="F286" s="86">
        <v>30460007</v>
      </c>
      <c r="G286" s="86"/>
      <c r="H286" s="87">
        <v>2.27</v>
      </c>
      <c r="I286" s="87">
        <v>0</v>
      </c>
    </row>
    <row r="287" spans="1:9" hidden="1" x14ac:dyDescent="0.25">
      <c r="A287" s="83">
        <v>43340</v>
      </c>
      <c r="B287" s="84">
        <v>513001010</v>
      </c>
      <c r="C287" s="84" t="s">
        <v>49</v>
      </c>
      <c r="D287" s="85" t="s">
        <v>40</v>
      </c>
      <c r="E287" s="84">
        <v>111004308</v>
      </c>
      <c r="F287" s="86">
        <v>30460007</v>
      </c>
      <c r="G287" s="86"/>
      <c r="H287" s="87">
        <v>2.27</v>
      </c>
      <c r="I287" s="87">
        <v>0</v>
      </c>
    </row>
    <row r="288" spans="1:9" hidden="1" x14ac:dyDescent="0.25">
      <c r="A288" s="83">
        <v>43340</v>
      </c>
      <c r="B288" s="84">
        <v>513001010</v>
      </c>
      <c r="C288" s="84" t="s">
        <v>49</v>
      </c>
      <c r="D288" s="85" t="s">
        <v>40</v>
      </c>
      <c r="E288" s="84">
        <v>111004308</v>
      </c>
      <c r="F288" s="86">
        <v>30460007</v>
      </c>
      <c r="G288" s="86"/>
      <c r="H288" s="87">
        <v>2.27</v>
      </c>
      <c r="I288" s="87">
        <v>0</v>
      </c>
    </row>
    <row r="289" spans="1:9" hidden="1" x14ac:dyDescent="0.25">
      <c r="A289" s="83">
        <v>43340</v>
      </c>
      <c r="B289" s="84">
        <v>513001010</v>
      </c>
      <c r="C289" s="84" t="s">
        <v>49</v>
      </c>
      <c r="D289" s="85" t="s">
        <v>40</v>
      </c>
      <c r="E289" s="84">
        <v>111004308</v>
      </c>
      <c r="F289" s="86">
        <v>30460007</v>
      </c>
      <c r="G289" s="86"/>
      <c r="H289" s="87">
        <v>2.27</v>
      </c>
      <c r="I289" s="87">
        <v>0</v>
      </c>
    </row>
    <row r="290" spans="1:9" hidden="1" x14ac:dyDescent="0.25">
      <c r="A290" s="83">
        <v>43340</v>
      </c>
      <c r="B290" s="84">
        <v>513001010</v>
      </c>
      <c r="C290" s="84" t="s">
        <v>49</v>
      </c>
      <c r="D290" s="85" t="s">
        <v>40</v>
      </c>
      <c r="E290" s="84">
        <v>111004308</v>
      </c>
      <c r="F290" s="86">
        <v>30460007</v>
      </c>
      <c r="G290" s="86"/>
      <c r="H290" s="87">
        <v>2.27</v>
      </c>
      <c r="I290" s="87">
        <v>0</v>
      </c>
    </row>
    <row r="291" spans="1:9" hidden="1" x14ac:dyDescent="0.25">
      <c r="A291" s="83">
        <v>43340</v>
      </c>
      <c r="B291" s="84">
        <v>513001010</v>
      </c>
      <c r="C291" s="84" t="s">
        <v>49</v>
      </c>
      <c r="D291" s="85" t="s">
        <v>40</v>
      </c>
      <c r="E291" s="84">
        <v>111004308</v>
      </c>
      <c r="F291" s="86">
        <v>30460007</v>
      </c>
      <c r="G291" s="86"/>
      <c r="H291" s="87">
        <v>2.27</v>
      </c>
      <c r="I291" s="87">
        <v>0</v>
      </c>
    </row>
    <row r="292" spans="1:9" hidden="1" x14ac:dyDescent="0.25">
      <c r="A292" s="83">
        <v>43340</v>
      </c>
      <c r="B292" s="84">
        <v>513001010</v>
      </c>
      <c r="C292" s="84" t="s">
        <v>49</v>
      </c>
      <c r="D292" s="85" t="s">
        <v>40</v>
      </c>
      <c r="E292" s="84">
        <v>111004308</v>
      </c>
      <c r="F292" s="86">
        <v>30460007</v>
      </c>
      <c r="G292" s="86"/>
      <c r="H292" s="87">
        <v>2.27</v>
      </c>
      <c r="I292" s="87">
        <v>0</v>
      </c>
    </row>
    <row r="293" spans="1:9" hidden="1" x14ac:dyDescent="0.25">
      <c r="A293" s="83">
        <v>43340</v>
      </c>
      <c r="B293" s="84">
        <v>513001010</v>
      </c>
      <c r="C293" s="84" t="s">
        <v>49</v>
      </c>
      <c r="D293" s="85" t="s">
        <v>40</v>
      </c>
      <c r="E293" s="84">
        <v>111004308</v>
      </c>
      <c r="F293" s="86">
        <v>30460007</v>
      </c>
      <c r="G293" s="86"/>
      <c r="H293" s="87">
        <v>2.27</v>
      </c>
      <c r="I293" s="87">
        <v>0</v>
      </c>
    </row>
    <row r="294" spans="1:9" hidden="1" x14ac:dyDescent="0.25">
      <c r="A294" s="83">
        <v>43340</v>
      </c>
      <c r="B294" s="84">
        <v>513001010</v>
      </c>
      <c r="C294" s="84" t="s">
        <v>49</v>
      </c>
      <c r="D294" s="85" t="s">
        <v>40</v>
      </c>
      <c r="E294" s="84">
        <v>111004308</v>
      </c>
      <c r="F294" s="86">
        <v>30460007</v>
      </c>
      <c r="G294" s="86"/>
      <c r="H294" s="87">
        <v>2.27</v>
      </c>
      <c r="I294" s="87">
        <v>0</v>
      </c>
    </row>
    <row r="295" spans="1:9" hidden="1" x14ac:dyDescent="0.25">
      <c r="A295" s="83">
        <v>43340</v>
      </c>
      <c r="B295" s="84">
        <v>513001010</v>
      </c>
      <c r="C295" s="84" t="s">
        <v>49</v>
      </c>
      <c r="D295" s="85" t="s">
        <v>40</v>
      </c>
      <c r="E295" s="84">
        <v>111004308</v>
      </c>
      <c r="F295" s="86">
        <v>30460007</v>
      </c>
      <c r="G295" s="86"/>
      <c r="H295" s="87">
        <v>2.27</v>
      </c>
      <c r="I295" s="87">
        <v>0</v>
      </c>
    </row>
    <row r="296" spans="1:9" hidden="1" x14ac:dyDescent="0.25">
      <c r="A296" s="83">
        <v>43340</v>
      </c>
      <c r="B296" s="84">
        <v>513001010</v>
      </c>
      <c r="C296" s="84" t="s">
        <v>49</v>
      </c>
      <c r="D296" s="85" t="s">
        <v>40</v>
      </c>
      <c r="E296" s="84">
        <v>111004308</v>
      </c>
      <c r="F296" s="86">
        <v>30460007</v>
      </c>
      <c r="G296" s="86"/>
      <c r="H296" s="87">
        <v>2.27</v>
      </c>
      <c r="I296" s="87">
        <v>0</v>
      </c>
    </row>
    <row r="297" spans="1:9" hidden="1" x14ac:dyDescent="0.25">
      <c r="A297" s="83">
        <v>43340</v>
      </c>
      <c r="B297" s="84">
        <v>513001010</v>
      </c>
      <c r="C297" s="84" t="s">
        <v>49</v>
      </c>
      <c r="D297" s="85" t="s">
        <v>40</v>
      </c>
      <c r="E297" s="84">
        <v>111004308</v>
      </c>
      <c r="F297" s="86">
        <v>30460007</v>
      </c>
      <c r="G297" s="86"/>
      <c r="H297" s="87">
        <v>2.27</v>
      </c>
      <c r="I297" s="87">
        <v>0</v>
      </c>
    </row>
    <row r="298" spans="1:9" hidden="1" x14ac:dyDescent="0.25">
      <c r="A298" s="83">
        <v>43340</v>
      </c>
      <c r="B298" s="84">
        <v>513001010</v>
      </c>
      <c r="C298" s="84" t="s">
        <v>49</v>
      </c>
      <c r="D298" s="85" t="s">
        <v>40</v>
      </c>
      <c r="E298" s="84">
        <v>111004308</v>
      </c>
      <c r="F298" s="86">
        <v>30460007</v>
      </c>
      <c r="G298" s="86"/>
      <c r="H298" s="87">
        <v>2.27</v>
      </c>
      <c r="I298" s="87">
        <v>0</v>
      </c>
    </row>
    <row r="299" spans="1:9" hidden="1" x14ac:dyDescent="0.25">
      <c r="A299" s="83">
        <v>43340</v>
      </c>
      <c r="B299" s="84">
        <v>513001010</v>
      </c>
      <c r="C299" s="84" t="s">
        <v>49</v>
      </c>
      <c r="D299" s="85" t="s">
        <v>40</v>
      </c>
      <c r="E299" s="84">
        <v>111004308</v>
      </c>
      <c r="F299" s="86">
        <v>30460007</v>
      </c>
      <c r="G299" s="86"/>
      <c r="H299" s="87">
        <v>2.27</v>
      </c>
      <c r="I299" s="87">
        <v>0</v>
      </c>
    </row>
    <row r="300" spans="1:9" hidden="1" x14ac:dyDescent="0.25">
      <c r="A300" s="83">
        <v>43340</v>
      </c>
      <c r="B300" s="84">
        <v>513001010</v>
      </c>
      <c r="C300" s="84" t="s">
        <v>49</v>
      </c>
      <c r="D300" s="85" t="s">
        <v>40</v>
      </c>
      <c r="E300" s="84">
        <v>111004308</v>
      </c>
      <c r="F300" s="86">
        <v>30460007</v>
      </c>
      <c r="G300" s="86"/>
      <c r="H300" s="87">
        <v>2.27</v>
      </c>
      <c r="I300" s="87">
        <v>0</v>
      </c>
    </row>
    <row r="301" spans="1:9" hidden="1" x14ac:dyDescent="0.25">
      <c r="A301" s="83">
        <v>43340</v>
      </c>
      <c r="B301" s="84">
        <v>513001010</v>
      </c>
      <c r="C301" s="84" t="s">
        <v>49</v>
      </c>
      <c r="D301" s="85" t="s">
        <v>40</v>
      </c>
      <c r="E301" s="84">
        <v>111004308</v>
      </c>
      <c r="F301" s="86">
        <v>30460007</v>
      </c>
      <c r="G301" s="86"/>
      <c r="H301" s="87">
        <v>2.27</v>
      </c>
      <c r="I301" s="87">
        <v>0</v>
      </c>
    </row>
    <row r="302" spans="1:9" hidden="1" x14ac:dyDescent="0.25">
      <c r="A302" s="83">
        <v>43340</v>
      </c>
      <c r="B302" s="84">
        <v>513001010</v>
      </c>
      <c r="C302" s="84" t="s">
        <v>49</v>
      </c>
      <c r="D302" s="85" t="s">
        <v>40</v>
      </c>
      <c r="E302" s="84">
        <v>111004308</v>
      </c>
      <c r="F302" s="86">
        <v>30460007</v>
      </c>
      <c r="G302" s="86"/>
      <c r="H302" s="87">
        <v>2.27</v>
      </c>
      <c r="I302" s="87">
        <v>0</v>
      </c>
    </row>
    <row r="303" spans="1:9" hidden="1" x14ac:dyDescent="0.25">
      <c r="A303" s="83">
        <v>43340</v>
      </c>
      <c r="B303" s="84">
        <v>513001010</v>
      </c>
      <c r="C303" s="84" t="s">
        <v>49</v>
      </c>
      <c r="D303" s="85" t="s">
        <v>40</v>
      </c>
      <c r="E303" s="84">
        <v>111004308</v>
      </c>
      <c r="F303" s="86">
        <v>30460007</v>
      </c>
      <c r="G303" s="86"/>
      <c r="H303" s="87">
        <v>2.27</v>
      </c>
      <c r="I303" s="87">
        <v>0</v>
      </c>
    </row>
    <row r="304" spans="1:9" hidden="1" x14ac:dyDescent="0.25">
      <c r="A304" s="83">
        <v>43340</v>
      </c>
      <c r="B304" s="84">
        <v>513001010</v>
      </c>
      <c r="C304" s="84" t="s">
        <v>49</v>
      </c>
      <c r="D304" s="85" t="s">
        <v>40</v>
      </c>
      <c r="E304" s="84">
        <v>111004308</v>
      </c>
      <c r="F304" s="86">
        <v>30460007</v>
      </c>
      <c r="G304" s="86"/>
      <c r="H304" s="87">
        <v>2.27</v>
      </c>
      <c r="I304" s="87">
        <v>0</v>
      </c>
    </row>
    <row r="305" spans="1:9" hidden="1" x14ac:dyDescent="0.25">
      <c r="A305" s="83">
        <v>43340</v>
      </c>
      <c r="B305" s="84">
        <v>513001010</v>
      </c>
      <c r="C305" s="84" t="s">
        <v>49</v>
      </c>
      <c r="D305" s="85" t="s">
        <v>40</v>
      </c>
      <c r="E305" s="84">
        <v>111004308</v>
      </c>
      <c r="F305" s="86">
        <v>30460007</v>
      </c>
      <c r="G305" s="86"/>
      <c r="H305" s="87">
        <v>2.27</v>
      </c>
      <c r="I305" s="87">
        <v>0</v>
      </c>
    </row>
    <row r="306" spans="1:9" hidden="1" x14ac:dyDescent="0.25">
      <c r="A306" s="83">
        <v>43340</v>
      </c>
      <c r="B306" s="84">
        <v>513001010</v>
      </c>
      <c r="C306" s="84" t="s">
        <v>49</v>
      </c>
      <c r="D306" s="85" t="s">
        <v>40</v>
      </c>
      <c r="E306" s="84">
        <v>111004308</v>
      </c>
      <c r="F306" s="86">
        <v>30460007</v>
      </c>
      <c r="G306" s="86"/>
      <c r="H306" s="87">
        <v>2.27</v>
      </c>
      <c r="I306" s="87">
        <v>0</v>
      </c>
    </row>
    <row r="307" spans="1:9" hidden="1" x14ac:dyDescent="0.25">
      <c r="A307" s="83">
        <v>43340</v>
      </c>
      <c r="B307" s="84">
        <v>513001010</v>
      </c>
      <c r="C307" s="84" t="s">
        <v>49</v>
      </c>
      <c r="D307" s="85" t="s">
        <v>40</v>
      </c>
      <c r="E307" s="84">
        <v>111004308</v>
      </c>
      <c r="F307" s="86">
        <v>30460007</v>
      </c>
      <c r="G307" s="86"/>
      <c r="H307" s="87">
        <v>2.27</v>
      </c>
      <c r="I307" s="87">
        <v>0</v>
      </c>
    </row>
    <row r="308" spans="1:9" hidden="1" x14ac:dyDescent="0.25">
      <c r="A308" s="83">
        <v>43340</v>
      </c>
      <c r="B308" s="84">
        <v>513001010</v>
      </c>
      <c r="C308" s="84" t="s">
        <v>49</v>
      </c>
      <c r="D308" s="85" t="s">
        <v>40</v>
      </c>
      <c r="E308" s="84">
        <v>111004308</v>
      </c>
      <c r="F308" s="86">
        <v>30460007</v>
      </c>
      <c r="G308" s="86"/>
      <c r="H308" s="87">
        <v>2.27</v>
      </c>
      <c r="I308" s="87">
        <v>0</v>
      </c>
    </row>
    <row r="309" spans="1:9" hidden="1" x14ac:dyDescent="0.25">
      <c r="A309" s="83">
        <v>43340</v>
      </c>
      <c r="B309" s="84">
        <v>513001010</v>
      </c>
      <c r="C309" s="84" t="s">
        <v>49</v>
      </c>
      <c r="D309" s="85" t="s">
        <v>40</v>
      </c>
      <c r="E309" s="84">
        <v>111004308</v>
      </c>
      <c r="F309" s="86">
        <v>30460007</v>
      </c>
      <c r="G309" s="86"/>
      <c r="H309" s="87">
        <v>2.27</v>
      </c>
      <c r="I309" s="87">
        <v>0</v>
      </c>
    </row>
    <row r="310" spans="1:9" hidden="1" x14ac:dyDescent="0.25">
      <c r="A310" s="83">
        <v>43340</v>
      </c>
      <c r="B310" s="84">
        <v>513001010</v>
      </c>
      <c r="C310" s="84" t="s">
        <v>49</v>
      </c>
      <c r="D310" s="85" t="s">
        <v>40</v>
      </c>
      <c r="E310" s="84">
        <v>111004308</v>
      </c>
      <c r="F310" s="86">
        <v>30460007</v>
      </c>
      <c r="G310" s="86"/>
      <c r="H310" s="87">
        <v>2.27</v>
      </c>
      <c r="I310" s="87">
        <v>0</v>
      </c>
    </row>
    <row r="311" spans="1:9" hidden="1" x14ac:dyDescent="0.25">
      <c r="A311" s="83">
        <v>43340</v>
      </c>
      <c r="B311" s="84">
        <v>513001010</v>
      </c>
      <c r="C311" s="84" t="s">
        <v>49</v>
      </c>
      <c r="D311" s="85" t="s">
        <v>40</v>
      </c>
      <c r="E311" s="84">
        <v>111004308</v>
      </c>
      <c r="F311" s="86">
        <v>30460007</v>
      </c>
      <c r="G311" s="86"/>
      <c r="H311" s="87">
        <v>2.27</v>
      </c>
      <c r="I311" s="87">
        <v>0</v>
      </c>
    </row>
    <row r="312" spans="1:9" hidden="1" x14ac:dyDescent="0.25">
      <c r="A312" s="83">
        <v>43340</v>
      </c>
      <c r="B312" s="84">
        <v>513001010</v>
      </c>
      <c r="C312" s="84" t="s">
        <v>49</v>
      </c>
      <c r="D312" s="85" t="s">
        <v>40</v>
      </c>
      <c r="E312" s="84">
        <v>111004308</v>
      </c>
      <c r="F312" s="86">
        <v>30460007</v>
      </c>
      <c r="G312" s="86"/>
      <c r="H312" s="87">
        <v>2.27</v>
      </c>
      <c r="I312" s="87">
        <v>0</v>
      </c>
    </row>
    <row r="313" spans="1:9" hidden="1" x14ac:dyDescent="0.25">
      <c r="A313" s="83">
        <v>43340</v>
      </c>
      <c r="B313" s="84">
        <v>513001010</v>
      </c>
      <c r="C313" s="84" t="s">
        <v>49</v>
      </c>
      <c r="D313" s="85" t="s">
        <v>40</v>
      </c>
      <c r="E313" s="84">
        <v>111004308</v>
      </c>
      <c r="F313" s="86">
        <v>30460007</v>
      </c>
      <c r="G313" s="86"/>
      <c r="H313" s="87">
        <v>2.27</v>
      </c>
      <c r="I313" s="87">
        <v>0</v>
      </c>
    </row>
    <row r="314" spans="1:9" hidden="1" x14ac:dyDescent="0.25">
      <c r="A314" s="83">
        <v>43340</v>
      </c>
      <c r="B314" s="84">
        <v>513001010</v>
      </c>
      <c r="C314" s="84" t="s">
        <v>49</v>
      </c>
      <c r="D314" s="85" t="s">
        <v>40</v>
      </c>
      <c r="E314" s="84">
        <v>111004308</v>
      </c>
      <c r="F314" s="86">
        <v>30460007</v>
      </c>
      <c r="G314" s="86"/>
      <c r="H314" s="87">
        <v>2.27</v>
      </c>
      <c r="I314" s="87">
        <v>0</v>
      </c>
    </row>
    <row r="315" spans="1:9" hidden="1" x14ac:dyDescent="0.25">
      <c r="A315" s="83">
        <v>43340</v>
      </c>
      <c r="B315" s="84">
        <v>513001010</v>
      </c>
      <c r="C315" s="84" t="s">
        <v>49</v>
      </c>
      <c r="D315" s="85" t="s">
        <v>40</v>
      </c>
      <c r="E315" s="84">
        <v>111004308</v>
      </c>
      <c r="F315" s="86">
        <v>30460007</v>
      </c>
      <c r="G315" s="86"/>
      <c r="H315" s="87">
        <v>2.27</v>
      </c>
      <c r="I315" s="87">
        <v>0</v>
      </c>
    </row>
    <row r="316" spans="1:9" hidden="1" x14ac:dyDescent="0.25">
      <c r="A316" s="83">
        <v>43340</v>
      </c>
      <c r="B316" s="84">
        <v>513001010</v>
      </c>
      <c r="C316" s="84" t="s">
        <v>49</v>
      </c>
      <c r="D316" s="85" t="s">
        <v>40</v>
      </c>
      <c r="E316" s="84">
        <v>111004308</v>
      </c>
      <c r="F316" s="86">
        <v>30460007</v>
      </c>
      <c r="G316" s="86"/>
      <c r="H316" s="87">
        <v>2.27</v>
      </c>
      <c r="I316" s="87">
        <v>0</v>
      </c>
    </row>
    <row r="317" spans="1:9" hidden="1" x14ac:dyDescent="0.25">
      <c r="A317" s="83">
        <v>43340</v>
      </c>
      <c r="B317" s="84">
        <v>513001010</v>
      </c>
      <c r="C317" s="84" t="s">
        <v>49</v>
      </c>
      <c r="D317" s="85" t="s">
        <v>40</v>
      </c>
      <c r="E317" s="84">
        <v>111004308</v>
      </c>
      <c r="F317" s="86">
        <v>30460007</v>
      </c>
      <c r="G317" s="86"/>
      <c r="H317" s="87">
        <v>2.27</v>
      </c>
      <c r="I317" s="87">
        <v>0</v>
      </c>
    </row>
    <row r="318" spans="1:9" hidden="1" x14ac:dyDescent="0.25">
      <c r="A318" s="83">
        <v>43340</v>
      </c>
      <c r="B318" s="84">
        <v>513001010</v>
      </c>
      <c r="C318" s="84" t="s">
        <v>49</v>
      </c>
      <c r="D318" s="85" t="s">
        <v>40</v>
      </c>
      <c r="E318" s="84">
        <v>111004308</v>
      </c>
      <c r="F318" s="86">
        <v>30460007</v>
      </c>
      <c r="G318" s="86"/>
      <c r="H318" s="87">
        <v>2.27</v>
      </c>
      <c r="I318" s="87">
        <v>0</v>
      </c>
    </row>
    <row r="319" spans="1:9" hidden="1" x14ac:dyDescent="0.25">
      <c r="A319" s="83">
        <v>43340</v>
      </c>
      <c r="B319" s="84">
        <v>513001010</v>
      </c>
      <c r="C319" s="84" t="s">
        <v>49</v>
      </c>
      <c r="D319" s="85" t="s">
        <v>40</v>
      </c>
      <c r="E319" s="84">
        <v>111004308</v>
      </c>
      <c r="F319" s="86">
        <v>30460007</v>
      </c>
      <c r="G319" s="86"/>
      <c r="H319" s="87">
        <v>2.27</v>
      </c>
      <c r="I319" s="87">
        <v>0</v>
      </c>
    </row>
    <row r="320" spans="1:9" hidden="1" x14ac:dyDescent="0.25">
      <c r="A320" s="83">
        <v>43340</v>
      </c>
      <c r="B320" s="84">
        <v>513001010</v>
      </c>
      <c r="C320" s="84" t="s">
        <v>49</v>
      </c>
      <c r="D320" s="85" t="s">
        <v>40</v>
      </c>
      <c r="E320" s="84">
        <v>111004308</v>
      </c>
      <c r="F320" s="86">
        <v>30460007</v>
      </c>
      <c r="G320" s="86"/>
      <c r="H320" s="87">
        <v>2.27</v>
      </c>
      <c r="I320" s="87">
        <v>0</v>
      </c>
    </row>
    <row r="321" spans="1:9" hidden="1" x14ac:dyDescent="0.25">
      <c r="A321" s="83">
        <v>43340</v>
      </c>
      <c r="B321" s="84">
        <v>513001010</v>
      </c>
      <c r="C321" s="84" t="s">
        <v>49</v>
      </c>
      <c r="D321" s="85" t="s">
        <v>40</v>
      </c>
      <c r="E321" s="84">
        <v>111004308</v>
      </c>
      <c r="F321" s="86">
        <v>30460007</v>
      </c>
      <c r="G321" s="86"/>
      <c r="H321" s="87">
        <v>2.27</v>
      </c>
      <c r="I321" s="87">
        <v>0</v>
      </c>
    </row>
    <row r="322" spans="1:9" hidden="1" x14ac:dyDescent="0.25">
      <c r="A322" s="83">
        <v>43340</v>
      </c>
      <c r="B322" s="84">
        <v>513001010</v>
      </c>
      <c r="C322" s="84" t="s">
        <v>49</v>
      </c>
      <c r="D322" s="85" t="s">
        <v>40</v>
      </c>
      <c r="E322" s="84">
        <v>111004308</v>
      </c>
      <c r="F322" s="86">
        <v>30460007</v>
      </c>
      <c r="G322" s="86"/>
      <c r="H322" s="87">
        <v>2.27</v>
      </c>
      <c r="I322" s="87">
        <v>0</v>
      </c>
    </row>
    <row r="323" spans="1:9" hidden="1" x14ac:dyDescent="0.25">
      <c r="A323" s="83">
        <v>43340</v>
      </c>
      <c r="B323" s="84">
        <v>513001010</v>
      </c>
      <c r="C323" s="84" t="s">
        <v>49</v>
      </c>
      <c r="D323" s="85" t="s">
        <v>40</v>
      </c>
      <c r="E323" s="84">
        <v>111004308</v>
      </c>
      <c r="F323" s="86">
        <v>30460007</v>
      </c>
      <c r="G323" s="86"/>
      <c r="H323" s="87">
        <v>2.27</v>
      </c>
      <c r="I323" s="87">
        <v>0</v>
      </c>
    </row>
    <row r="324" spans="1:9" hidden="1" x14ac:dyDescent="0.25">
      <c r="A324" s="83">
        <v>43340</v>
      </c>
      <c r="B324" s="84">
        <v>513001010</v>
      </c>
      <c r="C324" s="84" t="s">
        <v>49</v>
      </c>
      <c r="D324" s="85" t="s">
        <v>40</v>
      </c>
      <c r="E324" s="84">
        <v>111004308</v>
      </c>
      <c r="F324" s="86">
        <v>30460007</v>
      </c>
      <c r="G324" s="86"/>
      <c r="H324" s="87">
        <v>2.27</v>
      </c>
      <c r="I324" s="87">
        <v>0</v>
      </c>
    </row>
    <row r="325" spans="1:9" hidden="1" x14ac:dyDescent="0.25">
      <c r="A325" s="83">
        <v>43340</v>
      </c>
      <c r="B325" s="84">
        <v>513001010</v>
      </c>
      <c r="C325" s="84" t="s">
        <v>49</v>
      </c>
      <c r="D325" s="85" t="s">
        <v>40</v>
      </c>
      <c r="E325" s="84">
        <v>111004308</v>
      </c>
      <c r="F325" s="86">
        <v>30460007</v>
      </c>
      <c r="G325" s="86"/>
      <c r="H325" s="87">
        <v>2.27</v>
      </c>
      <c r="I325" s="87">
        <v>0</v>
      </c>
    </row>
    <row r="326" spans="1:9" hidden="1" x14ac:dyDescent="0.25">
      <c r="A326" s="83">
        <v>43340</v>
      </c>
      <c r="B326" s="84">
        <v>513001010</v>
      </c>
      <c r="C326" s="84" t="s">
        <v>49</v>
      </c>
      <c r="D326" s="85" t="s">
        <v>40</v>
      </c>
      <c r="E326" s="84">
        <v>111004308</v>
      </c>
      <c r="F326" s="86">
        <v>30460007</v>
      </c>
      <c r="G326" s="86"/>
      <c r="H326" s="87">
        <v>2.27</v>
      </c>
      <c r="I326" s="87">
        <v>0</v>
      </c>
    </row>
    <row r="327" spans="1:9" hidden="1" x14ac:dyDescent="0.25">
      <c r="A327" s="83">
        <v>43340</v>
      </c>
      <c r="B327" s="84">
        <v>513001010</v>
      </c>
      <c r="C327" s="84" t="s">
        <v>49</v>
      </c>
      <c r="D327" s="85" t="s">
        <v>40</v>
      </c>
      <c r="E327" s="84">
        <v>111004308</v>
      </c>
      <c r="F327" s="86">
        <v>30460007</v>
      </c>
      <c r="G327" s="86"/>
      <c r="H327" s="87">
        <v>2.27</v>
      </c>
      <c r="I327" s="87">
        <v>0</v>
      </c>
    </row>
    <row r="328" spans="1:9" hidden="1" x14ac:dyDescent="0.25">
      <c r="A328" s="83">
        <v>43340</v>
      </c>
      <c r="B328" s="84">
        <v>513001010</v>
      </c>
      <c r="C328" s="84" t="s">
        <v>49</v>
      </c>
      <c r="D328" s="85" t="s">
        <v>40</v>
      </c>
      <c r="E328" s="84">
        <v>111004308</v>
      </c>
      <c r="F328" s="86">
        <v>30460007</v>
      </c>
      <c r="G328" s="86"/>
      <c r="H328" s="87">
        <v>2.27</v>
      </c>
      <c r="I328" s="87">
        <v>0</v>
      </c>
    </row>
    <row r="329" spans="1:9" hidden="1" x14ac:dyDescent="0.25">
      <c r="A329" s="83">
        <v>43340</v>
      </c>
      <c r="B329" s="84">
        <v>513001010</v>
      </c>
      <c r="C329" s="84" t="s">
        <v>49</v>
      </c>
      <c r="D329" s="85" t="s">
        <v>40</v>
      </c>
      <c r="E329" s="84">
        <v>111004308</v>
      </c>
      <c r="F329" s="86">
        <v>30460007</v>
      </c>
      <c r="G329" s="86"/>
      <c r="H329" s="87">
        <v>2.27</v>
      </c>
      <c r="I329" s="87">
        <v>0</v>
      </c>
    </row>
    <row r="330" spans="1:9" hidden="1" x14ac:dyDescent="0.25">
      <c r="A330" s="83">
        <v>43340</v>
      </c>
      <c r="B330" s="84">
        <v>513001010</v>
      </c>
      <c r="C330" s="84" t="s">
        <v>49</v>
      </c>
      <c r="D330" s="85" t="s">
        <v>40</v>
      </c>
      <c r="E330" s="84">
        <v>111004308</v>
      </c>
      <c r="F330" s="86">
        <v>30460007</v>
      </c>
      <c r="G330" s="86"/>
      <c r="H330" s="87">
        <v>2.27</v>
      </c>
      <c r="I330" s="87">
        <v>0</v>
      </c>
    </row>
    <row r="331" spans="1:9" hidden="1" x14ac:dyDescent="0.25">
      <c r="A331" s="83">
        <v>43340</v>
      </c>
      <c r="B331" s="84">
        <v>513001010</v>
      </c>
      <c r="C331" s="84" t="s">
        <v>49</v>
      </c>
      <c r="D331" s="85" t="s">
        <v>40</v>
      </c>
      <c r="E331" s="84">
        <v>111004308</v>
      </c>
      <c r="F331" s="86">
        <v>30460007</v>
      </c>
      <c r="G331" s="86"/>
      <c r="H331" s="87">
        <v>2.27</v>
      </c>
      <c r="I331" s="87">
        <v>0</v>
      </c>
    </row>
    <row r="332" spans="1:9" hidden="1" x14ac:dyDescent="0.25">
      <c r="A332" s="83">
        <v>43340</v>
      </c>
      <c r="B332" s="84">
        <v>513001010</v>
      </c>
      <c r="C332" s="84" t="s">
        <v>49</v>
      </c>
      <c r="D332" s="85" t="s">
        <v>40</v>
      </c>
      <c r="E332" s="84">
        <v>111004308</v>
      </c>
      <c r="F332" s="86">
        <v>30460007</v>
      </c>
      <c r="G332" s="86"/>
      <c r="H332" s="87">
        <v>2.27</v>
      </c>
      <c r="I332" s="87">
        <v>0</v>
      </c>
    </row>
    <row r="333" spans="1:9" hidden="1" x14ac:dyDescent="0.25">
      <c r="A333" s="83">
        <v>43340</v>
      </c>
      <c r="B333" s="84">
        <v>513001010</v>
      </c>
      <c r="C333" s="84" t="s">
        <v>49</v>
      </c>
      <c r="D333" s="85" t="s">
        <v>40</v>
      </c>
      <c r="E333" s="84">
        <v>111004308</v>
      </c>
      <c r="F333" s="86">
        <v>30460007</v>
      </c>
      <c r="G333" s="86"/>
      <c r="H333" s="87">
        <v>2.27</v>
      </c>
      <c r="I333" s="87">
        <v>0</v>
      </c>
    </row>
    <row r="334" spans="1:9" hidden="1" x14ac:dyDescent="0.25">
      <c r="A334" s="83">
        <v>43340</v>
      </c>
      <c r="B334" s="84">
        <v>513001010</v>
      </c>
      <c r="C334" s="84" t="s">
        <v>49</v>
      </c>
      <c r="D334" s="85" t="s">
        <v>40</v>
      </c>
      <c r="E334" s="84">
        <v>111004308</v>
      </c>
      <c r="F334" s="86">
        <v>30460007</v>
      </c>
      <c r="G334" s="86"/>
      <c r="H334" s="87">
        <v>2.27</v>
      </c>
      <c r="I334" s="87">
        <v>0</v>
      </c>
    </row>
    <row r="335" spans="1:9" hidden="1" x14ac:dyDescent="0.25">
      <c r="A335" s="83">
        <v>43340</v>
      </c>
      <c r="B335" s="84">
        <v>513001010</v>
      </c>
      <c r="C335" s="84" t="s">
        <v>49</v>
      </c>
      <c r="D335" s="85" t="s">
        <v>40</v>
      </c>
      <c r="E335" s="84">
        <v>111004308</v>
      </c>
      <c r="F335" s="86">
        <v>30460007</v>
      </c>
      <c r="G335" s="86"/>
      <c r="H335" s="87">
        <v>2.27</v>
      </c>
      <c r="I335" s="87">
        <v>0</v>
      </c>
    </row>
    <row r="336" spans="1:9" hidden="1" x14ac:dyDescent="0.25">
      <c r="A336" s="83">
        <v>43340</v>
      </c>
      <c r="B336" s="84">
        <v>513001010</v>
      </c>
      <c r="C336" s="84" t="s">
        <v>49</v>
      </c>
      <c r="D336" s="85" t="s">
        <v>40</v>
      </c>
      <c r="E336" s="84">
        <v>111004308</v>
      </c>
      <c r="F336" s="86">
        <v>30460007</v>
      </c>
      <c r="G336" s="86"/>
      <c r="H336" s="87">
        <v>2.27</v>
      </c>
      <c r="I336" s="87">
        <v>0</v>
      </c>
    </row>
    <row r="337" spans="1:9" hidden="1" x14ac:dyDescent="0.25">
      <c r="A337" s="83">
        <v>43340</v>
      </c>
      <c r="B337" s="84">
        <v>513001010</v>
      </c>
      <c r="C337" s="84" t="s">
        <v>49</v>
      </c>
      <c r="D337" s="85" t="s">
        <v>40</v>
      </c>
      <c r="E337" s="84">
        <v>111004308</v>
      </c>
      <c r="F337" s="86">
        <v>30460007</v>
      </c>
      <c r="G337" s="86"/>
      <c r="H337" s="87">
        <v>2.27</v>
      </c>
      <c r="I337" s="87">
        <v>0</v>
      </c>
    </row>
    <row r="338" spans="1:9" hidden="1" x14ac:dyDescent="0.25">
      <c r="A338" s="83">
        <v>43340</v>
      </c>
      <c r="B338" s="84">
        <v>513001010</v>
      </c>
      <c r="C338" s="84" t="s">
        <v>49</v>
      </c>
      <c r="D338" s="85" t="s">
        <v>40</v>
      </c>
      <c r="E338" s="84">
        <v>111004308</v>
      </c>
      <c r="F338" s="86">
        <v>30460007</v>
      </c>
      <c r="G338" s="86"/>
      <c r="H338" s="87">
        <v>2.27</v>
      </c>
      <c r="I338" s="87">
        <v>0</v>
      </c>
    </row>
    <row r="339" spans="1:9" hidden="1" x14ac:dyDescent="0.25">
      <c r="A339" s="83">
        <v>43340</v>
      </c>
      <c r="B339" s="84">
        <v>513001010</v>
      </c>
      <c r="C339" s="84" t="s">
        <v>49</v>
      </c>
      <c r="D339" s="85" t="s">
        <v>40</v>
      </c>
      <c r="E339" s="84">
        <v>111004308</v>
      </c>
      <c r="F339" s="86">
        <v>30460007</v>
      </c>
      <c r="G339" s="86"/>
      <c r="H339" s="87">
        <v>2.2999999999999998</v>
      </c>
      <c r="I339" s="87">
        <v>0</v>
      </c>
    </row>
    <row r="340" spans="1:9" hidden="1" x14ac:dyDescent="0.25">
      <c r="A340" s="83">
        <v>43340</v>
      </c>
      <c r="B340" s="84">
        <v>513001010</v>
      </c>
      <c r="C340" s="84" t="s">
        <v>49</v>
      </c>
      <c r="D340" s="85" t="s">
        <v>40</v>
      </c>
      <c r="E340" s="84">
        <v>111004308</v>
      </c>
      <c r="F340" s="86">
        <v>30460007</v>
      </c>
      <c r="G340" s="86"/>
      <c r="H340" s="87">
        <v>2.2999999999999998</v>
      </c>
      <c r="I340" s="87">
        <v>0</v>
      </c>
    </row>
    <row r="341" spans="1:9" hidden="1" x14ac:dyDescent="0.25">
      <c r="A341" s="83">
        <v>43340</v>
      </c>
      <c r="B341" s="84">
        <v>513001010</v>
      </c>
      <c r="C341" s="84" t="s">
        <v>49</v>
      </c>
      <c r="D341" s="85" t="s">
        <v>40</v>
      </c>
      <c r="E341" s="84">
        <v>111004308</v>
      </c>
      <c r="F341" s="86">
        <v>30460007</v>
      </c>
      <c r="G341" s="86"/>
      <c r="H341" s="87">
        <v>2.2999999999999998</v>
      </c>
      <c r="I341" s="87">
        <v>0</v>
      </c>
    </row>
    <row r="342" spans="1:9" hidden="1" x14ac:dyDescent="0.25">
      <c r="A342" s="83">
        <v>43340</v>
      </c>
      <c r="B342" s="84">
        <v>513001010</v>
      </c>
      <c r="C342" s="84" t="s">
        <v>49</v>
      </c>
      <c r="D342" s="85" t="s">
        <v>40</v>
      </c>
      <c r="E342" s="84">
        <v>111004308</v>
      </c>
      <c r="F342" s="86">
        <v>30460007</v>
      </c>
      <c r="G342" s="86"/>
      <c r="H342" s="87">
        <v>2.2999999999999998</v>
      </c>
      <c r="I342" s="87">
        <v>0</v>
      </c>
    </row>
    <row r="343" spans="1:9" hidden="1" x14ac:dyDescent="0.25">
      <c r="A343" s="83">
        <v>43340</v>
      </c>
      <c r="B343" s="84">
        <v>513001010</v>
      </c>
      <c r="C343" s="84" t="s">
        <v>49</v>
      </c>
      <c r="D343" s="85" t="s">
        <v>40</v>
      </c>
      <c r="E343" s="84">
        <v>111004308</v>
      </c>
      <c r="F343" s="86">
        <v>30460007</v>
      </c>
      <c r="G343" s="86"/>
      <c r="H343" s="87">
        <v>2.2999999999999998</v>
      </c>
      <c r="I343" s="87">
        <v>0</v>
      </c>
    </row>
    <row r="344" spans="1:9" hidden="1" x14ac:dyDescent="0.25">
      <c r="A344" s="83">
        <v>43340</v>
      </c>
      <c r="B344" s="84">
        <v>513001010</v>
      </c>
      <c r="C344" s="84" t="s">
        <v>49</v>
      </c>
      <c r="D344" s="85" t="s">
        <v>40</v>
      </c>
      <c r="E344" s="84">
        <v>111004308</v>
      </c>
      <c r="F344" s="86">
        <v>30460007</v>
      </c>
      <c r="G344" s="86"/>
      <c r="H344" s="87">
        <v>2.2999999999999998</v>
      </c>
      <c r="I344" s="87">
        <v>0</v>
      </c>
    </row>
    <row r="345" spans="1:9" hidden="1" x14ac:dyDescent="0.25">
      <c r="A345" s="83">
        <v>43340</v>
      </c>
      <c r="B345" s="84">
        <v>513001010</v>
      </c>
      <c r="C345" s="84" t="s">
        <v>49</v>
      </c>
      <c r="D345" s="85" t="s">
        <v>40</v>
      </c>
      <c r="E345" s="84">
        <v>111004308</v>
      </c>
      <c r="F345" s="86">
        <v>30460007</v>
      </c>
      <c r="G345" s="86"/>
      <c r="H345" s="87">
        <v>2.2999999999999998</v>
      </c>
      <c r="I345" s="87">
        <v>0</v>
      </c>
    </row>
    <row r="346" spans="1:9" hidden="1" x14ac:dyDescent="0.25">
      <c r="A346" s="83">
        <v>43340</v>
      </c>
      <c r="B346" s="84">
        <v>513001010</v>
      </c>
      <c r="C346" s="84" t="s">
        <v>49</v>
      </c>
      <c r="D346" s="85" t="s">
        <v>40</v>
      </c>
      <c r="E346" s="84">
        <v>111004308</v>
      </c>
      <c r="F346" s="86">
        <v>30460007</v>
      </c>
      <c r="G346" s="86"/>
      <c r="H346" s="87">
        <v>2.2999999999999998</v>
      </c>
      <c r="I346" s="87">
        <v>0</v>
      </c>
    </row>
    <row r="347" spans="1:9" hidden="1" x14ac:dyDescent="0.25">
      <c r="A347" s="83">
        <v>43340</v>
      </c>
      <c r="B347" s="84">
        <v>513001010</v>
      </c>
      <c r="C347" s="84" t="s">
        <v>49</v>
      </c>
      <c r="D347" s="85" t="s">
        <v>40</v>
      </c>
      <c r="E347" s="84">
        <v>111004308</v>
      </c>
      <c r="F347" s="86">
        <v>30460007</v>
      </c>
      <c r="G347" s="86"/>
      <c r="H347" s="87">
        <v>2.2999999999999998</v>
      </c>
      <c r="I347" s="87">
        <v>0</v>
      </c>
    </row>
    <row r="348" spans="1:9" hidden="1" x14ac:dyDescent="0.25">
      <c r="A348" s="83">
        <v>43340</v>
      </c>
      <c r="B348" s="84">
        <v>513001010</v>
      </c>
      <c r="C348" s="84" t="s">
        <v>49</v>
      </c>
      <c r="D348" s="85" t="s">
        <v>40</v>
      </c>
      <c r="E348" s="84">
        <v>111004308</v>
      </c>
      <c r="F348" s="86">
        <v>30460007</v>
      </c>
      <c r="G348" s="86"/>
      <c r="H348" s="87">
        <v>2.2999999999999998</v>
      </c>
      <c r="I348" s="87">
        <v>0</v>
      </c>
    </row>
    <row r="349" spans="1:9" hidden="1" x14ac:dyDescent="0.25">
      <c r="A349" s="83">
        <v>43340</v>
      </c>
      <c r="B349" s="84">
        <v>513001010</v>
      </c>
      <c r="C349" s="84" t="s">
        <v>49</v>
      </c>
      <c r="D349" s="85" t="s">
        <v>40</v>
      </c>
      <c r="E349" s="84">
        <v>111004308</v>
      </c>
      <c r="F349" s="86">
        <v>30460007</v>
      </c>
      <c r="G349" s="86"/>
      <c r="H349" s="87">
        <v>2.2999999999999998</v>
      </c>
      <c r="I349" s="87">
        <v>0</v>
      </c>
    </row>
    <row r="350" spans="1:9" hidden="1" x14ac:dyDescent="0.25">
      <c r="A350" s="83">
        <v>43340</v>
      </c>
      <c r="B350" s="84">
        <v>513001010</v>
      </c>
      <c r="C350" s="84" t="s">
        <v>49</v>
      </c>
      <c r="D350" s="85" t="s">
        <v>40</v>
      </c>
      <c r="E350" s="84">
        <v>111004308</v>
      </c>
      <c r="F350" s="86">
        <v>30460007</v>
      </c>
      <c r="G350" s="86"/>
      <c r="H350" s="87">
        <v>2.2999999999999998</v>
      </c>
      <c r="I350" s="87">
        <v>0</v>
      </c>
    </row>
    <row r="351" spans="1:9" hidden="1" x14ac:dyDescent="0.25">
      <c r="A351" s="83">
        <v>43340</v>
      </c>
      <c r="B351" s="84">
        <v>513001010</v>
      </c>
      <c r="C351" s="84" t="s">
        <v>49</v>
      </c>
      <c r="D351" s="85" t="s">
        <v>40</v>
      </c>
      <c r="E351" s="84">
        <v>111004308</v>
      </c>
      <c r="F351" s="86">
        <v>30460007</v>
      </c>
      <c r="G351" s="86"/>
      <c r="H351" s="87">
        <v>2.2999999999999998</v>
      </c>
      <c r="I351" s="87">
        <v>0</v>
      </c>
    </row>
    <row r="352" spans="1:9" hidden="1" x14ac:dyDescent="0.25">
      <c r="A352" s="83">
        <v>43340</v>
      </c>
      <c r="B352" s="84">
        <v>513001010</v>
      </c>
      <c r="C352" s="84" t="s">
        <v>49</v>
      </c>
      <c r="D352" s="85" t="s">
        <v>40</v>
      </c>
      <c r="E352" s="84">
        <v>111004308</v>
      </c>
      <c r="F352" s="86">
        <v>30460007</v>
      </c>
      <c r="G352" s="86"/>
      <c r="H352" s="87">
        <v>2.2999999999999998</v>
      </c>
      <c r="I352" s="87">
        <v>0</v>
      </c>
    </row>
    <row r="353" spans="1:9" hidden="1" x14ac:dyDescent="0.25">
      <c r="A353" s="83">
        <v>43340</v>
      </c>
      <c r="B353" s="84">
        <v>513001010</v>
      </c>
      <c r="C353" s="84" t="s">
        <v>49</v>
      </c>
      <c r="D353" s="85" t="s">
        <v>40</v>
      </c>
      <c r="E353" s="84">
        <v>111004308</v>
      </c>
      <c r="F353" s="86">
        <v>30460007</v>
      </c>
      <c r="G353" s="86"/>
      <c r="H353" s="87">
        <v>2.2999999999999998</v>
      </c>
      <c r="I353" s="87">
        <v>0</v>
      </c>
    </row>
    <row r="354" spans="1:9" hidden="1" x14ac:dyDescent="0.25">
      <c r="A354" s="83">
        <v>43340</v>
      </c>
      <c r="B354" s="84">
        <v>513001010</v>
      </c>
      <c r="C354" s="84" t="s">
        <v>49</v>
      </c>
      <c r="D354" s="85" t="s">
        <v>40</v>
      </c>
      <c r="E354" s="84">
        <v>111004308</v>
      </c>
      <c r="F354" s="86">
        <v>30460007</v>
      </c>
      <c r="G354" s="86"/>
      <c r="H354" s="87">
        <v>2.2999999999999998</v>
      </c>
      <c r="I354" s="87">
        <v>0</v>
      </c>
    </row>
    <row r="355" spans="1:9" hidden="1" x14ac:dyDescent="0.25">
      <c r="A355" s="83">
        <v>43340</v>
      </c>
      <c r="B355" s="84">
        <v>513001010</v>
      </c>
      <c r="C355" s="84" t="s">
        <v>49</v>
      </c>
      <c r="D355" s="85" t="s">
        <v>40</v>
      </c>
      <c r="E355" s="84">
        <v>111004308</v>
      </c>
      <c r="F355" s="86">
        <v>30460007</v>
      </c>
      <c r="G355" s="86"/>
      <c r="H355" s="87">
        <v>2.2999999999999998</v>
      </c>
      <c r="I355" s="87">
        <v>0</v>
      </c>
    </row>
    <row r="356" spans="1:9" hidden="1" x14ac:dyDescent="0.25">
      <c r="A356" s="83">
        <v>43340</v>
      </c>
      <c r="B356" s="84">
        <v>513001010</v>
      </c>
      <c r="C356" s="84" t="s">
        <v>49</v>
      </c>
      <c r="D356" s="85" t="s">
        <v>40</v>
      </c>
      <c r="E356" s="84">
        <v>111004308</v>
      </c>
      <c r="F356" s="86">
        <v>30460007</v>
      </c>
      <c r="G356" s="86"/>
      <c r="H356" s="87">
        <v>2.2999999999999998</v>
      </c>
      <c r="I356" s="87">
        <v>0</v>
      </c>
    </row>
    <row r="357" spans="1:9" hidden="1" x14ac:dyDescent="0.25">
      <c r="A357" s="83">
        <v>43340</v>
      </c>
      <c r="B357" s="84">
        <v>513001010</v>
      </c>
      <c r="C357" s="84" t="s">
        <v>49</v>
      </c>
      <c r="D357" s="85" t="s">
        <v>40</v>
      </c>
      <c r="E357" s="84">
        <v>111004308</v>
      </c>
      <c r="F357" s="86">
        <v>30460007</v>
      </c>
      <c r="G357" s="86"/>
      <c r="H357" s="87">
        <v>2.2999999999999998</v>
      </c>
      <c r="I357" s="87">
        <v>0</v>
      </c>
    </row>
    <row r="358" spans="1:9" hidden="1" x14ac:dyDescent="0.25">
      <c r="A358" s="83">
        <v>43340</v>
      </c>
      <c r="B358" s="84">
        <v>513001010</v>
      </c>
      <c r="C358" s="84" t="s">
        <v>49</v>
      </c>
      <c r="D358" s="85" t="s">
        <v>40</v>
      </c>
      <c r="E358" s="84">
        <v>111004308</v>
      </c>
      <c r="F358" s="86">
        <v>30460007</v>
      </c>
      <c r="G358" s="86"/>
      <c r="H358" s="87">
        <v>2.2999999999999998</v>
      </c>
      <c r="I358" s="87">
        <v>0</v>
      </c>
    </row>
    <row r="359" spans="1:9" hidden="1" x14ac:dyDescent="0.25">
      <c r="A359" s="83">
        <v>43340</v>
      </c>
      <c r="B359" s="84">
        <v>513001010</v>
      </c>
      <c r="C359" s="84" t="s">
        <v>49</v>
      </c>
      <c r="D359" s="85" t="s">
        <v>40</v>
      </c>
      <c r="E359" s="84">
        <v>111004308</v>
      </c>
      <c r="F359" s="86">
        <v>30460007</v>
      </c>
      <c r="G359" s="86"/>
      <c r="H359" s="87">
        <v>2.2999999999999998</v>
      </c>
      <c r="I359" s="87">
        <v>0</v>
      </c>
    </row>
    <row r="360" spans="1:9" hidden="1" x14ac:dyDescent="0.25">
      <c r="A360" s="83">
        <v>43340</v>
      </c>
      <c r="B360" s="84">
        <v>513001010</v>
      </c>
      <c r="C360" s="84" t="s">
        <v>49</v>
      </c>
      <c r="D360" s="85" t="s">
        <v>40</v>
      </c>
      <c r="E360" s="84">
        <v>111004308</v>
      </c>
      <c r="F360" s="86">
        <v>30460007</v>
      </c>
      <c r="G360" s="86"/>
      <c r="H360" s="87">
        <v>24.95</v>
      </c>
      <c r="I360" s="87">
        <v>0</v>
      </c>
    </row>
    <row r="361" spans="1:9" hidden="1" x14ac:dyDescent="0.25">
      <c r="A361" s="83">
        <v>43340</v>
      </c>
      <c r="B361" s="84">
        <v>513001010</v>
      </c>
      <c r="C361" s="84" t="s">
        <v>49</v>
      </c>
      <c r="D361" s="85" t="s">
        <v>40</v>
      </c>
      <c r="E361" s="84">
        <v>111004308</v>
      </c>
      <c r="F361" s="86">
        <v>30460007</v>
      </c>
      <c r="G361" s="86"/>
      <c r="H361" s="87">
        <v>24.95</v>
      </c>
      <c r="I361" s="87">
        <v>0</v>
      </c>
    </row>
    <row r="362" spans="1:9" hidden="1" x14ac:dyDescent="0.25">
      <c r="A362" s="83">
        <v>43340</v>
      </c>
      <c r="B362" s="84">
        <v>513001010</v>
      </c>
      <c r="C362" s="84" t="s">
        <v>49</v>
      </c>
      <c r="D362" s="85" t="s">
        <v>40</v>
      </c>
      <c r="E362" s="84">
        <v>111004308</v>
      </c>
      <c r="F362" s="86">
        <v>30460007</v>
      </c>
      <c r="G362" s="86"/>
      <c r="H362" s="87">
        <v>24.95</v>
      </c>
      <c r="I362" s="87">
        <v>0</v>
      </c>
    </row>
    <row r="363" spans="1:9" hidden="1" x14ac:dyDescent="0.25">
      <c r="A363" s="83">
        <v>43340</v>
      </c>
      <c r="B363" s="84">
        <v>513001010</v>
      </c>
      <c r="C363" s="84" t="s">
        <v>49</v>
      </c>
      <c r="D363" s="85" t="s">
        <v>40</v>
      </c>
      <c r="E363" s="84">
        <v>111004308</v>
      </c>
      <c r="F363" s="86">
        <v>30460007</v>
      </c>
      <c r="G363" s="86"/>
      <c r="H363" s="87">
        <v>25.97</v>
      </c>
      <c r="I363" s="87">
        <v>0</v>
      </c>
    </row>
    <row r="364" spans="1:9" hidden="1" x14ac:dyDescent="0.25">
      <c r="A364" s="83">
        <v>43341</v>
      </c>
      <c r="B364" s="84">
        <v>513001010</v>
      </c>
      <c r="C364" s="84" t="s">
        <v>49</v>
      </c>
      <c r="D364" s="85" t="s">
        <v>40</v>
      </c>
      <c r="E364" s="84">
        <v>111004308</v>
      </c>
      <c r="F364" s="86">
        <v>30460007</v>
      </c>
      <c r="G364" s="86"/>
      <c r="H364" s="87">
        <v>2.2999999999999998</v>
      </c>
      <c r="I364" s="87">
        <v>0</v>
      </c>
    </row>
    <row r="365" spans="1:9" hidden="1" x14ac:dyDescent="0.25">
      <c r="A365" s="83">
        <v>43342</v>
      </c>
      <c r="B365" s="84">
        <v>513001010</v>
      </c>
      <c r="C365" s="84" t="s">
        <v>49</v>
      </c>
      <c r="D365" s="85" t="s">
        <v>40</v>
      </c>
      <c r="E365" s="84">
        <v>111004308</v>
      </c>
      <c r="F365" s="86">
        <v>30460007</v>
      </c>
      <c r="G365" s="86"/>
      <c r="H365" s="87">
        <v>2.2999999999999998</v>
      </c>
      <c r="I365" s="87">
        <v>0</v>
      </c>
    </row>
    <row r="366" spans="1:9" hidden="1" x14ac:dyDescent="0.25">
      <c r="A366" s="83">
        <v>43343</v>
      </c>
      <c r="B366" s="84">
        <v>513001010</v>
      </c>
      <c r="C366" s="84" t="s">
        <v>49</v>
      </c>
      <c r="D366" s="85" t="s">
        <v>40</v>
      </c>
      <c r="E366" s="84">
        <v>111004308</v>
      </c>
      <c r="F366" s="86">
        <v>30460007</v>
      </c>
      <c r="G366" s="86"/>
      <c r="H366" s="87">
        <v>2.2999999999999998</v>
      </c>
      <c r="I366" s="87">
        <v>0</v>
      </c>
    </row>
    <row r="367" spans="1:9" hidden="1" x14ac:dyDescent="0.25">
      <c r="A367" s="55">
        <v>43346</v>
      </c>
      <c r="B367" s="56">
        <v>513001010</v>
      </c>
      <c r="C367" s="56" t="s">
        <v>49</v>
      </c>
      <c r="D367" s="57" t="s">
        <v>36</v>
      </c>
      <c r="E367" s="56">
        <v>111004308</v>
      </c>
      <c r="F367" s="58">
        <v>30460007</v>
      </c>
      <c r="G367" s="58"/>
      <c r="H367" s="59">
        <v>2.2999999999999998</v>
      </c>
      <c r="I367" s="59">
        <v>0</v>
      </c>
    </row>
    <row r="368" spans="1:9" hidden="1" x14ac:dyDescent="0.25">
      <c r="A368" s="55">
        <v>43347</v>
      </c>
      <c r="B368" s="56">
        <v>513001010</v>
      </c>
      <c r="C368" s="56" t="s">
        <v>49</v>
      </c>
      <c r="D368" s="57" t="s">
        <v>36</v>
      </c>
      <c r="E368" s="56">
        <v>111004308</v>
      </c>
      <c r="F368" s="58">
        <v>30460007</v>
      </c>
      <c r="G368" s="58"/>
      <c r="H368" s="59">
        <v>2.2999999999999998</v>
      </c>
      <c r="I368" s="59">
        <v>0</v>
      </c>
    </row>
    <row r="369" spans="1:9" hidden="1" x14ac:dyDescent="0.25">
      <c r="A369" s="55">
        <v>43347</v>
      </c>
      <c r="B369" s="56">
        <v>513001010</v>
      </c>
      <c r="C369" s="56" t="s">
        <v>49</v>
      </c>
      <c r="D369" s="57" t="s">
        <v>36</v>
      </c>
      <c r="E369" s="56">
        <v>111004308</v>
      </c>
      <c r="F369" s="58">
        <v>30460007</v>
      </c>
      <c r="G369" s="58"/>
      <c r="H369" s="59">
        <v>25.97</v>
      </c>
      <c r="I369" s="59">
        <v>0</v>
      </c>
    </row>
    <row r="370" spans="1:9" hidden="1" x14ac:dyDescent="0.25">
      <c r="A370" s="55">
        <v>43348</v>
      </c>
      <c r="B370" s="56">
        <v>511004027</v>
      </c>
      <c r="C370" s="56" t="s">
        <v>101</v>
      </c>
      <c r="D370" s="57" t="s">
        <v>260</v>
      </c>
      <c r="E370" s="56">
        <v>211001001</v>
      </c>
      <c r="F370" s="58">
        <v>30460007</v>
      </c>
      <c r="G370" s="58">
        <v>2063956</v>
      </c>
      <c r="H370" s="59">
        <v>8352</v>
      </c>
      <c r="I370" s="59">
        <v>0</v>
      </c>
    </row>
    <row r="371" spans="1:9" hidden="1" x14ac:dyDescent="0.25">
      <c r="A371" s="69">
        <v>43348</v>
      </c>
      <c r="B371" s="70">
        <v>513001010</v>
      </c>
      <c r="C371" s="70" t="s">
        <v>49</v>
      </c>
      <c r="D371" s="71" t="s">
        <v>36</v>
      </c>
      <c r="E371" s="70">
        <v>111004285</v>
      </c>
      <c r="F371" s="72">
        <v>30460002</v>
      </c>
      <c r="G371" s="72"/>
      <c r="H371" s="73">
        <v>0.42</v>
      </c>
      <c r="I371" s="73">
        <v>0</v>
      </c>
    </row>
    <row r="372" spans="1:9" hidden="1" x14ac:dyDescent="0.25">
      <c r="A372" s="55">
        <v>43348</v>
      </c>
      <c r="B372" s="56">
        <v>513001010</v>
      </c>
      <c r="C372" s="56" t="s">
        <v>49</v>
      </c>
      <c r="D372" s="57" t="s">
        <v>36</v>
      </c>
      <c r="E372" s="56">
        <v>111004308</v>
      </c>
      <c r="F372" s="58">
        <v>30460007</v>
      </c>
      <c r="G372" s="58"/>
      <c r="H372" s="59">
        <v>2.2999999999999998</v>
      </c>
      <c r="I372" s="59">
        <v>0</v>
      </c>
    </row>
    <row r="373" spans="1:9" hidden="1" x14ac:dyDescent="0.25">
      <c r="A373" s="55">
        <v>43349</v>
      </c>
      <c r="B373" s="56">
        <v>513001010</v>
      </c>
      <c r="C373" s="56" t="s">
        <v>49</v>
      </c>
      <c r="D373" s="57" t="s">
        <v>36</v>
      </c>
      <c r="E373" s="56">
        <v>111004308</v>
      </c>
      <c r="F373" s="58">
        <v>30460007</v>
      </c>
      <c r="G373" s="58"/>
      <c r="H373" s="59">
        <v>2.2999999999999998</v>
      </c>
      <c r="I373" s="59">
        <v>0</v>
      </c>
    </row>
    <row r="374" spans="1:9" hidden="1" x14ac:dyDescent="0.25">
      <c r="A374" s="69">
        <v>43353</v>
      </c>
      <c r="B374" s="70">
        <v>513001010</v>
      </c>
      <c r="C374" s="70" t="s">
        <v>49</v>
      </c>
      <c r="D374" s="71" t="s">
        <v>36</v>
      </c>
      <c r="E374" s="70">
        <v>111004285</v>
      </c>
      <c r="F374" s="72">
        <v>30460002</v>
      </c>
      <c r="G374" s="72"/>
      <c r="H374" s="73">
        <v>76</v>
      </c>
      <c r="I374" s="73">
        <v>0</v>
      </c>
    </row>
    <row r="375" spans="1:9" hidden="1" x14ac:dyDescent="0.25">
      <c r="A375" s="55">
        <v>43353</v>
      </c>
      <c r="B375" s="56">
        <v>513001010</v>
      </c>
      <c r="C375" s="56" t="s">
        <v>49</v>
      </c>
      <c r="D375" s="57" t="s">
        <v>36</v>
      </c>
      <c r="E375" s="56">
        <v>111004308</v>
      </c>
      <c r="F375" s="58">
        <v>30460007</v>
      </c>
      <c r="G375" s="58"/>
      <c r="H375" s="59">
        <v>2.2999999999999998</v>
      </c>
      <c r="I375" s="59">
        <v>0</v>
      </c>
    </row>
    <row r="376" spans="1:9" hidden="1" x14ac:dyDescent="0.25">
      <c r="A376" s="55">
        <v>43354</v>
      </c>
      <c r="B376" s="56">
        <v>513001010</v>
      </c>
      <c r="C376" s="56" t="s">
        <v>49</v>
      </c>
      <c r="D376" s="57" t="s">
        <v>36</v>
      </c>
      <c r="E376" s="56">
        <v>111004308</v>
      </c>
      <c r="F376" s="58">
        <v>30460007</v>
      </c>
      <c r="G376" s="58"/>
      <c r="H376" s="59">
        <v>0.21</v>
      </c>
      <c r="I376" s="59">
        <v>0</v>
      </c>
    </row>
    <row r="377" spans="1:9" hidden="1" x14ac:dyDescent="0.25">
      <c r="A377" s="55">
        <v>43354</v>
      </c>
      <c r="B377" s="56">
        <v>513001010</v>
      </c>
      <c r="C377" s="56" t="s">
        <v>49</v>
      </c>
      <c r="D377" s="57" t="s">
        <v>36</v>
      </c>
      <c r="E377" s="56">
        <v>111004308</v>
      </c>
      <c r="F377" s="58">
        <v>30460007</v>
      </c>
      <c r="G377" s="58"/>
      <c r="H377" s="59">
        <v>0.21</v>
      </c>
      <c r="I377" s="59">
        <v>0</v>
      </c>
    </row>
    <row r="378" spans="1:9" hidden="1" x14ac:dyDescent="0.25">
      <c r="A378" s="55">
        <v>43354</v>
      </c>
      <c r="B378" s="56">
        <v>513001010</v>
      </c>
      <c r="C378" s="56" t="s">
        <v>49</v>
      </c>
      <c r="D378" s="57" t="s">
        <v>36</v>
      </c>
      <c r="E378" s="56">
        <v>111004308</v>
      </c>
      <c r="F378" s="58">
        <v>30460007</v>
      </c>
      <c r="G378" s="58"/>
      <c r="H378" s="59">
        <v>2.2999999999999998</v>
      </c>
      <c r="I378" s="59">
        <v>0</v>
      </c>
    </row>
    <row r="379" spans="1:9" hidden="1" x14ac:dyDescent="0.25">
      <c r="A379" s="55">
        <v>43355</v>
      </c>
      <c r="B379" s="56">
        <v>513001010</v>
      </c>
      <c r="C379" s="56" t="s">
        <v>49</v>
      </c>
      <c r="D379" s="57" t="s">
        <v>36</v>
      </c>
      <c r="E379" s="56">
        <v>111004308</v>
      </c>
      <c r="F379" s="58">
        <v>30460007</v>
      </c>
      <c r="G379" s="58"/>
      <c r="H379" s="59">
        <v>2.2999999999999998</v>
      </c>
      <c r="I379" s="59">
        <v>0</v>
      </c>
    </row>
    <row r="380" spans="1:9" hidden="1" x14ac:dyDescent="0.25">
      <c r="A380" s="55">
        <v>43356</v>
      </c>
      <c r="B380" s="56">
        <v>513001010</v>
      </c>
      <c r="C380" s="56" t="s">
        <v>49</v>
      </c>
      <c r="D380" s="57" t="s">
        <v>36</v>
      </c>
      <c r="E380" s="56">
        <v>111004308</v>
      </c>
      <c r="F380" s="58">
        <v>30460007</v>
      </c>
      <c r="G380" s="58"/>
      <c r="H380" s="59">
        <v>2.2999999999999998</v>
      </c>
      <c r="I380" s="59">
        <v>0</v>
      </c>
    </row>
    <row r="381" spans="1:9" hidden="1" x14ac:dyDescent="0.25">
      <c r="A381" s="55">
        <v>43357</v>
      </c>
      <c r="B381" s="56">
        <v>513001010</v>
      </c>
      <c r="C381" s="56" t="s">
        <v>49</v>
      </c>
      <c r="D381" s="57" t="s">
        <v>36</v>
      </c>
      <c r="E381" s="56">
        <v>111004308</v>
      </c>
      <c r="F381" s="58">
        <v>30460007</v>
      </c>
      <c r="G381" s="58"/>
      <c r="H381" s="59">
        <v>2.2999999999999998</v>
      </c>
      <c r="I381" s="59">
        <v>0</v>
      </c>
    </row>
    <row r="382" spans="1:9" hidden="1" x14ac:dyDescent="0.25">
      <c r="A382" s="55">
        <v>43360</v>
      </c>
      <c r="B382" s="56">
        <v>513001010</v>
      </c>
      <c r="C382" s="56" t="s">
        <v>49</v>
      </c>
      <c r="D382" s="57" t="s">
        <v>36</v>
      </c>
      <c r="E382" s="56">
        <v>111004308</v>
      </c>
      <c r="F382" s="58">
        <v>30460007</v>
      </c>
      <c r="G382" s="58"/>
      <c r="H382" s="59">
        <v>2.2999999999999998</v>
      </c>
      <c r="I382" s="59">
        <v>0</v>
      </c>
    </row>
    <row r="383" spans="1:9" hidden="1" x14ac:dyDescent="0.25">
      <c r="A383" s="55">
        <v>43361</v>
      </c>
      <c r="B383" s="56">
        <v>513001010</v>
      </c>
      <c r="C383" s="56" t="s">
        <v>49</v>
      </c>
      <c r="D383" s="57" t="s">
        <v>36</v>
      </c>
      <c r="E383" s="56">
        <v>111004308</v>
      </c>
      <c r="F383" s="58">
        <v>30460007</v>
      </c>
      <c r="G383" s="58"/>
      <c r="H383" s="59">
        <v>2.2999999999999998</v>
      </c>
      <c r="I383" s="59">
        <v>0</v>
      </c>
    </row>
    <row r="384" spans="1:9" hidden="1" x14ac:dyDescent="0.25">
      <c r="A384" s="55">
        <v>43361</v>
      </c>
      <c r="B384" s="56">
        <v>513001010</v>
      </c>
      <c r="C384" s="56" t="s">
        <v>49</v>
      </c>
      <c r="D384" s="57" t="s">
        <v>36</v>
      </c>
      <c r="E384" s="56">
        <v>111004308</v>
      </c>
      <c r="F384" s="58">
        <v>30460007</v>
      </c>
      <c r="G384" s="58"/>
      <c r="H384" s="59">
        <v>3.76</v>
      </c>
      <c r="I384" s="59">
        <v>0</v>
      </c>
    </row>
    <row r="385" spans="1:9" hidden="1" x14ac:dyDescent="0.25">
      <c r="A385" s="55">
        <v>43362</v>
      </c>
      <c r="B385" s="56">
        <v>513001010</v>
      </c>
      <c r="C385" s="56" t="s">
        <v>49</v>
      </c>
      <c r="D385" s="57" t="s">
        <v>36</v>
      </c>
      <c r="E385" s="56">
        <v>111004308</v>
      </c>
      <c r="F385" s="58">
        <v>30460007</v>
      </c>
      <c r="G385" s="58"/>
      <c r="H385" s="59">
        <v>2.2999999999999998</v>
      </c>
      <c r="I385" s="59">
        <v>0</v>
      </c>
    </row>
    <row r="386" spans="1:9" hidden="1" x14ac:dyDescent="0.25">
      <c r="A386" s="55">
        <v>43363</v>
      </c>
      <c r="B386" s="56">
        <v>513001010</v>
      </c>
      <c r="C386" s="56" t="s">
        <v>49</v>
      </c>
      <c r="D386" s="57" t="s">
        <v>36</v>
      </c>
      <c r="E386" s="56">
        <v>111004308</v>
      </c>
      <c r="F386" s="58">
        <v>30460007</v>
      </c>
      <c r="G386" s="58"/>
      <c r="H386" s="59">
        <v>2.2999999999999998</v>
      </c>
      <c r="I386" s="59">
        <v>0</v>
      </c>
    </row>
    <row r="387" spans="1:9" hidden="1" x14ac:dyDescent="0.25">
      <c r="A387" s="55">
        <v>43364</v>
      </c>
      <c r="B387" s="56">
        <v>513001010</v>
      </c>
      <c r="C387" s="56" t="s">
        <v>49</v>
      </c>
      <c r="D387" s="57" t="s">
        <v>36</v>
      </c>
      <c r="E387" s="56">
        <v>111004308</v>
      </c>
      <c r="F387" s="58">
        <v>30460007</v>
      </c>
      <c r="G387" s="58"/>
      <c r="H387" s="59">
        <v>2.2999999999999998</v>
      </c>
      <c r="I387" s="59">
        <v>0</v>
      </c>
    </row>
    <row r="388" spans="1:9" hidden="1" x14ac:dyDescent="0.25">
      <c r="A388" s="55">
        <v>43367</v>
      </c>
      <c r="B388" s="56">
        <v>513001010</v>
      </c>
      <c r="C388" s="56" t="s">
        <v>49</v>
      </c>
      <c r="D388" s="57" t="s">
        <v>36</v>
      </c>
      <c r="E388" s="56">
        <v>111004308</v>
      </c>
      <c r="F388" s="58">
        <v>30460007</v>
      </c>
      <c r="G388" s="58"/>
      <c r="H388" s="59">
        <v>2.2999999999999998</v>
      </c>
      <c r="I388" s="59">
        <v>0</v>
      </c>
    </row>
    <row r="389" spans="1:9" hidden="1" x14ac:dyDescent="0.25">
      <c r="A389" s="55">
        <v>43368</v>
      </c>
      <c r="B389" s="56">
        <v>513001010</v>
      </c>
      <c r="C389" s="56" t="s">
        <v>49</v>
      </c>
      <c r="D389" s="57" t="s">
        <v>40</v>
      </c>
      <c r="E389" s="56">
        <v>111004308</v>
      </c>
      <c r="F389" s="58">
        <v>30460007</v>
      </c>
      <c r="G389" s="58"/>
      <c r="H389" s="59">
        <v>2.2999999999999998</v>
      </c>
      <c r="I389" s="59">
        <v>0</v>
      </c>
    </row>
    <row r="390" spans="1:9" hidden="1" x14ac:dyDescent="0.25">
      <c r="A390" s="55">
        <v>43369</v>
      </c>
      <c r="B390" s="56">
        <v>513001010</v>
      </c>
      <c r="C390" s="56" t="s">
        <v>49</v>
      </c>
      <c r="D390" s="57" t="s">
        <v>36</v>
      </c>
      <c r="E390" s="56">
        <v>111004308</v>
      </c>
      <c r="F390" s="58">
        <v>30460007</v>
      </c>
      <c r="G390" s="58"/>
      <c r="H390" s="59">
        <v>2.2999999999999998</v>
      </c>
      <c r="I390" s="59">
        <v>0</v>
      </c>
    </row>
    <row r="391" spans="1:9" hidden="1" x14ac:dyDescent="0.25">
      <c r="A391" s="55">
        <v>43370</v>
      </c>
      <c r="B391" s="56">
        <v>513001010</v>
      </c>
      <c r="C391" s="56" t="s">
        <v>49</v>
      </c>
      <c r="D391" s="57" t="s">
        <v>36</v>
      </c>
      <c r="E391" s="56">
        <v>111004308</v>
      </c>
      <c r="F391" s="58">
        <v>30460007</v>
      </c>
      <c r="G391" s="58"/>
      <c r="H391" s="59">
        <v>2.2999999999999998</v>
      </c>
      <c r="I391" s="59">
        <v>0</v>
      </c>
    </row>
    <row r="392" spans="1:9" hidden="1" x14ac:dyDescent="0.25">
      <c r="A392" s="55">
        <v>43371</v>
      </c>
      <c r="B392" s="56">
        <v>513001010</v>
      </c>
      <c r="C392" s="56" t="s">
        <v>49</v>
      </c>
      <c r="D392" s="57" t="s">
        <v>36</v>
      </c>
      <c r="E392" s="56">
        <v>111004308</v>
      </c>
      <c r="F392" s="58">
        <v>30460007</v>
      </c>
      <c r="G392" s="58"/>
      <c r="H392" s="59">
        <v>2.2999999999999998</v>
      </c>
      <c r="I392" s="59">
        <v>0</v>
      </c>
    </row>
    <row r="393" spans="1:9" hidden="1" x14ac:dyDescent="0.25">
      <c r="A393" s="99">
        <v>43374</v>
      </c>
      <c r="B393" s="100">
        <v>513001010</v>
      </c>
      <c r="C393" s="100" t="s">
        <v>49</v>
      </c>
      <c r="D393" s="101" t="s">
        <v>40</v>
      </c>
      <c r="E393" s="100">
        <v>111004308</v>
      </c>
      <c r="F393" s="102">
        <v>30460007</v>
      </c>
      <c r="G393" s="102"/>
      <c r="H393" s="103">
        <v>2.2999999999999998</v>
      </c>
      <c r="I393" s="103">
        <v>0</v>
      </c>
    </row>
    <row r="394" spans="1:9" hidden="1" x14ac:dyDescent="0.25">
      <c r="A394" s="69">
        <v>43375</v>
      </c>
      <c r="B394" s="70">
        <v>513001010</v>
      </c>
      <c r="C394" s="70" t="s">
        <v>49</v>
      </c>
      <c r="D394" s="71" t="s">
        <v>40</v>
      </c>
      <c r="E394" s="70">
        <v>111004285</v>
      </c>
      <c r="F394" s="72">
        <v>30460002</v>
      </c>
      <c r="G394" s="72"/>
      <c r="H394" s="73">
        <v>25.97</v>
      </c>
      <c r="I394" s="73">
        <v>0</v>
      </c>
    </row>
    <row r="395" spans="1:9" hidden="1" x14ac:dyDescent="0.25">
      <c r="A395" s="99">
        <v>43375</v>
      </c>
      <c r="B395" s="100">
        <v>513001010</v>
      </c>
      <c r="C395" s="100" t="s">
        <v>49</v>
      </c>
      <c r="D395" s="101" t="s">
        <v>40</v>
      </c>
      <c r="E395" s="100">
        <v>111004308</v>
      </c>
      <c r="F395" s="102">
        <v>30460007</v>
      </c>
      <c r="G395" s="102"/>
      <c r="H395" s="103">
        <v>2.2999999999999998</v>
      </c>
      <c r="I395" s="103">
        <v>0</v>
      </c>
    </row>
    <row r="396" spans="1:9" hidden="1" x14ac:dyDescent="0.25">
      <c r="A396" s="99">
        <v>43375</v>
      </c>
      <c r="B396" s="100">
        <v>513001010</v>
      </c>
      <c r="C396" s="100" t="s">
        <v>49</v>
      </c>
      <c r="D396" s="101" t="s">
        <v>40</v>
      </c>
      <c r="E396" s="100">
        <v>111004308</v>
      </c>
      <c r="F396" s="102">
        <v>30460007</v>
      </c>
      <c r="G396" s="102"/>
      <c r="H396" s="103">
        <v>25.97</v>
      </c>
      <c r="I396" s="103">
        <v>0</v>
      </c>
    </row>
    <row r="397" spans="1:9" hidden="1" x14ac:dyDescent="0.25">
      <c r="A397" s="99">
        <v>43376</v>
      </c>
      <c r="B397" s="100">
        <v>513001010</v>
      </c>
      <c r="C397" s="100" t="s">
        <v>49</v>
      </c>
      <c r="D397" s="101" t="s">
        <v>40</v>
      </c>
      <c r="E397" s="100">
        <v>111004308</v>
      </c>
      <c r="F397" s="102">
        <v>30460007</v>
      </c>
      <c r="G397" s="102"/>
      <c r="H397" s="103">
        <v>2.2999999999999998</v>
      </c>
      <c r="I397" s="103">
        <v>0</v>
      </c>
    </row>
    <row r="398" spans="1:9" hidden="1" x14ac:dyDescent="0.25">
      <c r="A398" s="99">
        <v>43377</v>
      </c>
      <c r="B398" s="100">
        <v>513001010</v>
      </c>
      <c r="C398" s="100" t="s">
        <v>49</v>
      </c>
      <c r="D398" s="101" t="s">
        <v>40</v>
      </c>
      <c r="E398" s="100">
        <v>111004308</v>
      </c>
      <c r="F398" s="102">
        <v>30460007</v>
      </c>
      <c r="G398" s="102"/>
      <c r="H398" s="103">
        <v>0.21</v>
      </c>
      <c r="I398" s="103">
        <v>0</v>
      </c>
    </row>
    <row r="399" spans="1:9" hidden="1" x14ac:dyDescent="0.25">
      <c r="A399" s="99">
        <v>43377</v>
      </c>
      <c r="B399" s="100">
        <v>513001010</v>
      </c>
      <c r="C399" s="100" t="s">
        <v>49</v>
      </c>
      <c r="D399" s="101" t="s">
        <v>40</v>
      </c>
      <c r="E399" s="100">
        <v>111004308</v>
      </c>
      <c r="F399" s="102">
        <v>30460007</v>
      </c>
      <c r="G399" s="102"/>
      <c r="H399" s="103">
        <v>0.21</v>
      </c>
      <c r="I399" s="103">
        <v>0</v>
      </c>
    </row>
    <row r="400" spans="1:9" hidden="1" x14ac:dyDescent="0.25">
      <c r="A400" s="99">
        <v>43377</v>
      </c>
      <c r="B400" s="100">
        <v>513001010</v>
      </c>
      <c r="C400" s="100" t="s">
        <v>49</v>
      </c>
      <c r="D400" s="101" t="s">
        <v>40</v>
      </c>
      <c r="E400" s="100">
        <v>111004308</v>
      </c>
      <c r="F400" s="102">
        <v>30460007</v>
      </c>
      <c r="G400" s="102"/>
      <c r="H400" s="103">
        <v>2.2999999999999998</v>
      </c>
      <c r="I400" s="103">
        <v>0</v>
      </c>
    </row>
    <row r="401" spans="1:9" hidden="1" x14ac:dyDescent="0.25">
      <c r="A401" s="99">
        <v>43378</v>
      </c>
      <c r="B401" s="100">
        <v>513001010</v>
      </c>
      <c r="C401" s="100" t="s">
        <v>49</v>
      </c>
      <c r="D401" s="101" t="s">
        <v>40</v>
      </c>
      <c r="E401" s="100">
        <v>111004308</v>
      </c>
      <c r="F401" s="102">
        <v>30460007</v>
      </c>
      <c r="G401" s="102"/>
      <c r="H401" s="103">
        <v>2.2999999999999998</v>
      </c>
      <c r="I401" s="103">
        <v>0</v>
      </c>
    </row>
    <row r="402" spans="1:9" hidden="1" x14ac:dyDescent="0.25">
      <c r="A402" s="99">
        <v>43381</v>
      </c>
      <c r="B402" s="100">
        <v>511004027</v>
      </c>
      <c r="C402" s="100" t="s">
        <v>101</v>
      </c>
      <c r="D402" s="101" t="s">
        <v>261</v>
      </c>
      <c r="E402" s="100">
        <v>211001001</v>
      </c>
      <c r="F402" s="102">
        <v>30460007</v>
      </c>
      <c r="G402" s="102">
        <v>2063956</v>
      </c>
      <c r="H402" s="103">
        <v>8352</v>
      </c>
      <c r="I402" s="103">
        <v>0</v>
      </c>
    </row>
    <row r="403" spans="1:9" hidden="1" x14ac:dyDescent="0.25">
      <c r="A403" s="99">
        <v>43381</v>
      </c>
      <c r="B403" s="100">
        <v>513001010</v>
      </c>
      <c r="C403" s="100" t="s">
        <v>49</v>
      </c>
      <c r="D403" s="101" t="s">
        <v>40</v>
      </c>
      <c r="E403" s="100">
        <v>111004308</v>
      </c>
      <c r="F403" s="102">
        <v>30460007</v>
      </c>
      <c r="G403" s="102"/>
      <c r="H403" s="103">
        <v>2.2999999999999998</v>
      </c>
      <c r="I403" s="103">
        <v>0</v>
      </c>
    </row>
    <row r="404" spans="1:9" hidden="1" x14ac:dyDescent="0.25">
      <c r="A404" s="99">
        <v>43382</v>
      </c>
      <c r="B404" s="100">
        <v>513001010</v>
      </c>
      <c r="C404" s="100" t="s">
        <v>49</v>
      </c>
      <c r="D404" s="101" t="s">
        <v>40</v>
      </c>
      <c r="E404" s="100">
        <v>111004308</v>
      </c>
      <c r="F404" s="102">
        <v>30460007</v>
      </c>
      <c r="G404" s="102"/>
      <c r="H404" s="103">
        <v>2.2999999999999998</v>
      </c>
      <c r="I404" s="103">
        <v>0</v>
      </c>
    </row>
    <row r="405" spans="1:9" hidden="1" x14ac:dyDescent="0.25">
      <c r="A405" s="99">
        <v>43383</v>
      </c>
      <c r="B405" s="100">
        <v>513001010</v>
      </c>
      <c r="C405" s="100" t="s">
        <v>49</v>
      </c>
      <c r="D405" s="101" t="s">
        <v>40</v>
      </c>
      <c r="E405" s="100">
        <v>111004308</v>
      </c>
      <c r="F405" s="102">
        <v>30460007</v>
      </c>
      <c r="G405" s="102"/>
      <c r="H405" s="103">
        <v>2.2999999999999998</v>
      </c>
      <c r="I405" s="103">
        <v>0</v>
      </c>
    </row>
    <row r="406" spans="1:9" hidden="1" x14ac:dyDescent="0.25">
      <c r="A406" s="99">
        <v>43384</v>
      </c>
      <c r="B406" s="100">
        <v>513001010</v>
      </c>
      <c r="C406" s="100" t="s">
        <v>49</v>
      </c>
      <c r="D406" s="101" t="s">
        <v>40</v>
      </c>
      <c r="E406" s="100">
        <v>111004308</v>
      </c>
      <c r="F406" s="102">
        <v>30460007</v>
      </c>
      <c r="G406" s="102"/>
      <c r="H406" s="103">
        <v>2.2999999999999998</v>
      </c>
      <c r="I406" s="103">
        <v>0</v>
      </c>
    </row>
    <row r="407" spans="1:9" hidden="1" x14ac:dyDescent="0.25">
      <c r="A407" s="99">
        <v>43388</v>
      </c>
      <c r="B407" s="100">
        <v>513001010</v>
      </c>
      <c r="C407" s="100" t="s">
        <v>49</v>
      </c>
      <c r="D407" s="101" t="s">
        <v>40</v>
      </c>
      <c r="E407" s="100">
        <v>111004308</v>
      </c>
      <c r="F407" s="102">
        <v>30460007</v>
      </c>
      <c r="G407" s="102"/>
      <c r="H407" s="103">
        <v>2.2999999999999998</v>
      </c>
      <c r="I407" s="103">
        <v>0</v>
      </c>
    </row>
    <row r="408" spans="1:9" hidden="1" x14ac:dyDescent="0.25">
      <c r="A408" s="99">
        <v>43389</v>
      </c>
      <c r="B408" s="100">
        <v>513001010</v>
      </c>
      <c r="C408" s="100" t="s">
        <v>49</v>
      </c>
      <c r="D408" s="101" t="s">
        <v>40</v>
      </c>
      <c r="E408" s="100">
        <v>111004308</v>
      </c>
      <c r="F408" s="102">
        <v>30460007</v>
      </c>
      <c r="G408" s="102"/>
      <c r="H408" s="103">
        <v>2.2999999999999998</v>
      </c>
      <c r="I408" s="103">
        <v>0</v>
      </c>
    </row>
    <row r="409" spans="1:9" hidden="1" x14ac:dyDescent="0.25">
      <c r="A409" s="99">
        <v>43390</v>
      </c>
      <c r="B409" s="100">
        <v>513001010</v>
      </c>
      <c r="C409" s="100" t="s">
        <v>49</v>
      </c>
      <c r="D409" s="101" t="s">
        <v>40</v>
      </c>
      <c r="E409" s="100">
        <v>111004308</v>
      </c>
      <c r="F409" s="102">
        <v>30460007</v>
      </c>
      <c r="G409" s="102"/>
      <c r="H409" s="103">
        <v>2.2999999999999998</v>
      </c>
      <c r="I409" s="103">
        <v>0</v>
      </c>
    </row>
    <row r="410" spans="1:9" hidden="1" x14ac:dyDescent="0.25">
      <c r="A410" s="99">
        <v>43391</v>
      </c>
      <c r="B410" s="100">
        <v>513001010</v>
      </c>
      <c r="C410" s="100" t="s">
        <v>49</v>
      </c>
      <c r="D410" s="101" t="s">
        <v>40</v>
      </c>
      <c r="E410" s="100">
        <v>111004308</v>
      </c>
      <c r="F410" s="102">
        <v>30460007</v>
      </c>
      <c r="G410" s="102"/>
      <c r="H410" s="103">
        <v>2.2999999999999998</v>
      </c>
      <c r="I410" s="103">
        <v>0</v>
      </c>
    </row>
    <row r="411" spans="1:9" hidden="1" x14ac:dyDescent="0.25">
      <c r="A411" s="99">
        <v>43391</v>
      </c>
      <c r="B411" s="100">
        <v>513001010</v>
      </c>
      <c r="C411" s="100" t="s">
        <v>49</v>
      </c>
      <c r="D411" s="101" t="s">
        <v>40</v>
      </c>
      <c r="E411" s="100">
        <v>111004308</v>
      </c>
      <c r="F411" s="102">
        <v>30460007</v>
      </c>
      <c r="G411" s="102"/>
      <c r="H411" s="103">
        <v>3.76</v>
      </c>
      <c r="I411" s="103">
        <v>0</v>
      </c>
    </row>
    <row r="412" spans="1:9" hidden="1" x14ac:dyDescent="0.25">
      <c r="A412" s="99">
        <v>43392</v>
      </c>
      <c r="B412" s="100">
        <v>513001010</v>
      </c>
      <c r="C412" s="100" t="s">
        <v>49</v>
      </c>
      <c r="D412" s="101" t="s">
        <v>40</v>
      </c>
      <c r="E412" s="100">
        <v>111004308</v>
      </c>
      <c r="F412" s="102">
        <v>30460007</v>
      </c>
      <c r="G412" s="102"/>
      <c r="H412" s="103">
        <v>2.2999999999999998</v>
      </c>
      <c r="I412" s="103">
        <v>0</v>
      </c>
    </row>
    <row r="413" spans="1:9" hidden="1" x14ac:dyDescent="0.25">
      <c r="A413" s="99">
        <v>43395</v>
      </c>
      <c r="B413" s="100">
        <v>513001010</v>
      </c>
      <c r="C413" s="100" t="s">
        <v>49</v>
      </c>
      <c r="D413" s="101" t="s">
        <v>40</v>
      </c>
      <c r="E413" s="100">
        <v>111004308</v>
      </c>
      <c r="F413" s="102">
        <v>30460007</v>
      </c>
      <c r="G413" s="102"/>
      <c r="H413" s="103">
        <v>2.2999999999999998</v>
      </c>
      <c r="I413" s="103">
        <v>0</v>
      </c>
    </row>
    <row r="414" spans="1:9" hidden="1" x14ac:dyDescent="0.25">
      <c r="A414" s="99">
        <v>43396</v>
      </c>
      <c r="B414" s="100">
        <v>513001010</v>
      </c>
      <c r="C414" s="100" t="s">
        <v>49</v>
      </c>
      <c r="D414" s="101" t="s">
        <v>40</v>
      </c>
      <c r="E414" s="100">
        <v>111004308</v>
      </c>
      <c r="F414" s="102">
        <v>30460007</v>
      </c>
      <c r="G414" s="102"/>
      <c r="H414" s="103">
        <v>2.2999999999999998</v>
      </c>
      <c r="I414" s="103">
        <v>0</v>
      </c>
    </row>
    <row r="415" spans="1:9" hidden="1" x14ac:dyDescent="0.25">
      <c r="A415" s="99">
        <v>43397</v>
      </c>
      <c r="B415" s="100">
        <v>513001010</v>
      </c>
      <c r="C415" s="100" t="s">
        <v>49</v>
      </c>
      <c r="D415" s="101" t="s">
        <v>40</v>
      </c>
      <c r="E415" s="100">
        <v>111004308</v>
      </c>
      <c r="F415" s="102">
        <v>30460007</v>
      </c>
      <c r="G415" s="102"/>
      <c r="H415" s="103">
        <v>2.2999999999999998</v>
      </c>
      <c r="I415" s="103">
        <v>0</v>
      </c>
    </row>
    <row r="416" spans="1:9" hidden="1" x14ac:dyDescent="0.25">
      <c r="A416" s="99">
        <v>43398</v>
      </c>
      <c r="B416" s="100">
        <v>513001010</v>
      </c>
      <c r="C416" s="100" t="s">
        <v>49</v>
      </c>
      <c r="D416" s="101" t="s">
        <v>40</v>
      </c>
      <c r="E416" s="100">
        <v>111004308</v>
      </c>
      <c r="F416" s="102">
        <v>30460007</v>
      </c>
      <c r="G416" s="102"/>
      <c r="H416" s="103">
        <v>2.2999999999999998</v>
      </c>
      <c r="I416" s="103">
        <v>0</v>
      </c>
    </row>
    <row r="417" spans="1:9" hidden="1" x14ac:dyDescent="0.25">
      <c r="A417" s="99">
        <v>43399</v>
      </c>
      <c r="B417" s="100">
        <v>513001010</v>
      </c>
      <c r="C417" s="100" t="s">
        <v>49</v>
      </c>
      <c r="D417" s="101" t="s">
        <v>40</v>
      </c>
      <c r="E417" s="100">
        <v>111004308</v>
      </c>
      <c r="F417" s="102">
        <v>30460007</v>
      </c>
      <c r="G417" s="102"/>
      <c r="H417" s="103">
        <v>2.2999999999999998</v>
      </c>
      <c r="I417" s="103">
        <v>0</v>
      </c>
    </row>
    <row r="418" spans="1:9" hidden="1" x14ac:dyDescent="0.25">
      <c r="A418" s="99">
        <v>43402</v>
      </c>
      <c r="B418" s="100">
        <v>513001010</v>
      </c>
      <c r="C418" s="100" t="s">
        <v>49</v>
      </c>
      <c r="D418" s="101" t="s">
        <v>40</v>
      </c>
      <c r="E418" s="100">
        <v>111004308</v>
      </c>
      <c r="F418" s="102">
        <v>30460007</v>
      </c>
      <c r="G418" s="102"/>
      <c r="H418" s="103">
        <v>2.2999999999999998</v>
      </c>
      <c r="I418" s="103">
        <v>0</v>
      </c>
    </row>
    <row r="419" spans="1:9" hidden="1" x14ac:dyDescent="0.25">
      <c r="A419" s="99">
        <v>43403</v>
      </c>
      <c r="B419" s="100">
        <v>513001010</v>
      </c>
      <c r="C419" s="100" t="s">
        <v>49</v>
      </c>
      <c r="D419" s="101" t="s">
        <v>40</v>
      </c>
      <c r="E419" s="100">
        <v>111004308</v>
      </c>
      <c r="F419" s="102">
        <v>30460007</v>
      </c>
      <c r="G419" s="102"/>
      <c r="H419" s="103">
        <v>2.2999999999999998</v>
      </c>
      <c r="I419" s="103">
        <v>0</v>
      </c>
    </row>
    <row r="420" spans="1:9" hidden="1" x14ac:dyDescent="0.25">
      <c r="A420" s="99">
        <v>43404</v>
      </c>
      <c r="B420" s="100">
        <v>513001010</v>
      </c>
      <c r="C420" s="100" t="s">
        <v>49</v>
      </c>
      <c r="D420" s="101" t="s">
        <v>40</v>
      </c>
      <c r="E420" s="100">
        <v>111004308</v>
      </c>
      <c r="F420" s="102">
        <v>30460007</v>
      </c>
      <c r="G420" s="102"/>
      <c r="H420" s="103">
        <v>2.2999999999999998</v>
      </c>
      <c r="I420" s="103">
        <v>0</v>
      </c>
    </row>
    <row r="421" spans="1:9" hidden="1" x14ac:dyDescent="0.25">
      <c r="A421" s="114">
        <v>43405</v>
      </c>
      <c r="B421" s="115">
        <v>513001010</v>
      </c>
      <c r="C421" s="115" t="s">
        <v>49</v>
      </c>
      <c r="D421" s="116" t="s">
        <v>40</v>
      </c>
      <c r="E421" s="115">
        <v>111004308</v>
      </c>
      <c r="F421" s="117">
        <v>30460007</v>
      </c>
      <c r="G421" s="117"/>
      <c r="H421" s="118">
        <v>2.2999999999999998</v>
      </c>
      <c r="I421" s="118">
        <v>0</v>
      </c>
    </row>
    <row r="422" spans="1:9" hidden="1" x14ac:dyDescent="0.25">
      <c r="A422" s="69">
        <v>43409</v>
      </c>
      <c r="B422" s="70">
        <v>513001010</v>
      </c>
      <c r="C422" s="70" t="s">
        <v>49</v>
      </c>
      <c r="D422" s="71" t="s">
        <v>40</v>
      </c>
      <c r="E422" s="70">
        <v>111004285</v>
      </c>
      <c r="F422" s="72">
        <v>30460002</v>
      </c>
      <c r="G422" s="72"/>
      <c r="H422" s="73">
        <v>25.97</v>
      </c>
      <c r="I422" s="73">
        <v>0</v>
      </c>
    </row>
    <row r="423" spans="1:9" hidden="1" x14ac:dyDescent="0.25">
      <c r="A423" s="114">
        <v>43409</v>
      </c>
      <c r="B423" s="115">
        <v>513001010</v>
      </c>
      <c r="C423" s="115" t="s">
        <v>49</v>
      </c>
      <c r="D423" s="116" t="s">
        <v>40</v>
      </c>
      <c r="E423" s="115">
        <v>111004308</v>
      </c>
      <c r="F423" s="117">
        <v>30460007</v>
      </c>
      <c r="G423" s="117"/>
      <c r="H423" s="118">
        <v>2.2999999999999998</v>
      </c>
      <c r="I423" s="118">
        <v>0</v>
      </c>
    </row>
    <row r="424" spans="1:9" hidden="1" x14ac:dyDescent="0.25">
      <c r="A424" s="114">
        <v>43409</v>
      </c>
      <c r="B424" s="115">
        <v>513001010</v>
      </c>
      <c r="C424" s="115" t="s">
        <v>49</v>
      </c>
      <c r="D424" s="116" t="s">
        <v>40</v>
      </c>
      <c r="E424" s="115">
        <v>111004308</v>
      </c>
      <c r="F424" s="117">
        <v>30460007</v>
      </c>
      <c r="G424" s="117"/>
      <c r="H424" s="118">
        <v>3.6</v>
      </c>
      <c r="I424" s="118">
        <v>0</v>
      </c>
    </row>
    <row r="425" spans="1:9" hidden="1" x14ac:dyDescent="0.25">
      <c r="A425" s="114">
        <v>43409</v>
      </c>
      <c r="B425" s="115">
        <v>513001010</v>
      </c>
      <c r="C425" s="115" t="s">
        <v>49</v>
      </c>
      <c r="D425" s="116" t="s">
        <v>40</v>
      </c>
      <c r="E425" s="115">
        <v>111004308</v>
      </c>
      <c r="F425" s="117">
        <v>30460007</v>
      </c>
      <c r="G425" s="117"/>
      <c r="H425" s="118">
        <v>25.97</v>
      </c>
      <c r="I425" s="118">
        <v>0</v>
      </c>
    </row>
    <row r="426" spans="1:9" hidden="1" x14ac:dyDescent="0.25">
      <c r="A426" s="114">
        <v>43410</v>
      </c>
      <c r="B426" s="115">
        <v>513001010</v>
      </c>
      <c r="C426" s="115" t="s">
        <v>49</v>
      </c>
      <c r="D426" s="116" t="s">
        <v>40</v>
      </c>
      <c r="E426" s="115">
        <v>111004308</v>
      </c>
      <c r="F426" s="117">
        <v>30460007</v>
      </c>
      <c r="G426" s="117"/>
      <c r="H426" s="118">
        <v>2.2999999999999998</v>
      </c>
      <c r="I426" s="118">
        <v>0</v>
      </c>
    </row>
    <row r="427" spans="1:9" hidden="1" x14ac:dyDescent="0.25">
      <c r="A427" s="114">
        <v>43411</v>
      </c>
      <c r="B427" s="115">
        <v>513001010</v>
      </c>
      <c r="C427" s="115" t="s">
        <v>49</v>
      </c>
      <c r="D427" s="116" t="s">
        <v>40</v>
      </c>
      <c r="E427" s="115">
        <v>111004308</v>
      </c>
      <c r="F427" s="117">
        <v>30460007</v>
      </c>
      <c r="G427" s="117"/>
      <c r="H427" s="118">
        <v>2.2999999999999998</v>
      </c>
      <c r="I427" s="118">
        <v>0</v>
      </c>
    </row>
    <row r="428" spans="1:9" hidden="1" x14ac:dyDescent="0.25">
      <c r="A428" s="114">
        <v>43412</v>
      </c>
      <c r="B428" s="115">
        <v>513001010</v>
      </c>
      <c r="C428" s="115" t="s">
        <v>49</v>
      </c>
      <c r="D428" s="116" t="s">
        <v>40</v>
      </c>
      <c r="E428" s="115">
        <v>111004308</v>
      </c>
      <c r="F428" s="117">
        <v>30460007</v>
      </c>
      <c r="G428" s="117"/>
      <c r="H428" s="118">
        <v>2.2999999999999998</v>
      </c>
      <c r="I428" s="118">
        <v>0</v>
      </c>
    </row>
    <row r="429" spans="1:9" hidden="1" x14ac:dyDescent="0.25">
      <c r="A429" s="114">
        <v>43413</v>
      </c>
      <c r="B429" s="115">
        <v>513001010</v>
      </c>
      <c r="C429" s="115" t="s">
        <v>49</v>
      </c>
      <c r="D429" s="116" t="s">
        <v>40</v>
      </c>
      <c r="E429" s="115">
        <v>111004308</v>
      </c>
      <c r="F429" s="117">
        <v>30460007</v>
      </c>
      <c r="G429" s="117"/>
      <c r="H429" s="118">
        <v>2.2999999999999998</v>
      </c>
      <c r="I429" s="118">
        <v>0</v>
      </c>
    </row>
    <row r="430" spans="1:9" hidden="1" x14ac:dyDescent="0.25">
      <c r="A430" s="114">
        <v>43416</v>
      </c>
      <c r="B430" s="115">
        <v>513001010</v>
      </c>
      <c r="C430" s="115" t="s">
        <v>49</v>
      </c>
      <c r="D430" s="116" t="s">
        <v>40</v>
      </c>
      <c r="E430" s="115">
        <v>111004308</v>
      </c>
      <c r="F430" s="117">
        <v>30460007</v>
      </c>
      <c r="G430" s="117"/>
      <c r="H430" s="118">
        <v>2.2999999999999998</v>
      </c>
      <c r="I430" s="118">
        <v>0</v>
      </c>
    </row>
    <row r="431" spans="1:9" hidden="1" x14ac:dyDescent="0.25">
      <c r="A431" s="114">
        <v>43417</v>
      </c>
      <c r="B431" s="115">
        <v>513001010</v>
      </c>
      <c r="C431" s="115" t="s">
        <v>49</v>
      </c>
      <c r="D431" s="116" t="s">
        <v>40</v>
      </c>
      <c r="E431" s="115">
        <v>111004308</v>
      </c>
      <c r="F431" s="117">
        <v>30460007</v>
      </c>
      <c r="G431" s="117"/>
      <c r="H431" s="118">
        <v>2.2999999999999998</v>
      </c>
      <c r="I431" s="118">
        <v>0</v>
      </c>
    </row>
    <row r="432" spans="1:9" hidden="1" x14ac:dyDescent="0.25">
      <c r="A432" s="114">
        <v>43418</v>
      </c>
      <c r="B432" s="115">
        <v>513001010</v>
      </c>
      <c r="C432" s="115" t="s">
        <v>49</v>
      </c>
      <c r="D432" s="116" t="s">
        <v>40</v>
      </c>
      <c r="E432" s="115">
        <v>111004308</v>
      </c>
      <c r="F432" s="117">
        <v>30460007</v>
      </c>
      <c r="G432" s="117"/>
      <c r="H432" s="118">
        <v>2.2999999999999998</v>
      </c>
      <c r="I432" s="118">
        <v>0</v>
      </c>
    </row>
    <row r="433" spans="1:9" hidden="1" x14ac:dyDescent="0.25">
      <c r="A433" s="114">
        <v>43420</v>
      </c>
      <c r="B433" s="115">
        <v>513001010</v>
      </c>
      <c r="C433" s="115" t="s">
        <v>49</v>
      </c>
      <c r="D433" s="116" t="s">
        <v>40</v>
      </c>
      <c r="E433" s="115">
        <v>111004308</v>
      </c>
      <c r="F433" s="117">
        <v>30460007</v>
      </c>
      <c r="G433" s="117"/>
      <c r="H433" s="118">
        <v>2.2999999999999998</v>
      </c>
      <c r="I433" s="118">
        <v>0</v>
      </c>
    </row>
    <row r="434" spans="1:9" hidden="1" x14ac:dyDescent="0.25">
      <c r="A434" s="114">
        <v>43423</v>
      </c>
      <c r="B434" s="115">
        <v>513001010</v>
      </c>
      <c r="C434" s="115" t="s">
        <v>49</v>
      </c>
      <c r="D434" s="116" t="s">
        <v>40</v>
      </c>
      <c r="E434" s="115">
        <v>111004308</v>
      </c>
      <c r="F434" s="117">
        <v>30460007</v>
      </c>
      <c r="G434" s="117"/>
      <c r="H434" s="118">
        <v>2.2999999999999998</v>
      </c>
      <c r="I434" s="118">
        <v>0</v>
      </c>
    </row>
    <row r="435" spans="1:9" hidden="1" x14ac:dyDescent="0.25">
      <c r="A435" s="114">
        <v>43424</v>
      </c>
      <c r="B435" s="115">
        <v>513001010</v>
      </c>
      <c r="C435" s="115" t="s">
        <v>49</v>
      </c>
      <c r="D435" s="116" t="s">
        <v>40</v>
      </c>
      <c r="E435" s="115">
        <v>111004308</v>
      </c>
      <c r="F435" s="117">
        <v>30460007</v>
      </c>
      <c r="G435" s="117"/>
      <c r="H435" s="118">
        <v>2.2999999999999998</v>
      </c>
      <c r="I435" s="118">
        <v>0</v>
      </c>
    </row>
    <row r="436" spans="1:9" hidden="1" x14ac:dyDescent="0.25">
      <c r="A436" s="114">
        <v>43425</v>
      </c>
      <c r="B436" s="115">
        <v>513001010</v>
      </c>
      <c r="C436" s="115" t="s">
        <v>49</v>
      </c>
      <c r="D436" s="116" t="s">
        <v>40</v>
      </c>
      <c r="E436" s="115">
        <v>111004308</v>
      </c>
      <c r="F436" s="117">
        <v>30460007</v>
      </c>
      <c r="G436" s="117"/>
      <c r="H436" s="118">
        <v>2.2999999999999998</v>
      </c>
      <c r="I436" s="118">
        <v>0</v>
      </c>
    </row>
    <row r="437" spans="1:9" hidden="1" x14ac:dyDescent="0.25">
      <c r="A437" s="114">
        <v>43426</v>
      </c>
      <c r="B437" s="115">
        <v>513001010</v>
      </c>
      <c r="C437" s="115" t="s">
        <v>49</v>
      </c>
      <c r="D437" s="116" t="s">
        <v>40</v>
      </c>
      <c r="E437" s="115">
        <v>111004308</v>
      </c>
      <c r="F437" s="117">
        <v>30460007</v>
      </c>
      <c r="G437" s="117"/>
      <c r="H437" s="118">
        <v>2.2999999999999998</v>
      </c>
      <c r="I437" s="118">
        <v>0</v>
      </c>
    </row>
    <row r="438" spans="1:9" hidden="1" x14ac:dyDescent="0.25">
      <c r="A438" s="114">
        <v>43427</v>
      </c>
      <c r="B438" s="115">
        <v>513001010</v>
      </c>
      <c r="C438" s="115" t="s">
        <v>49</v>
      </c>
      <c r="D438" s="116" t="s">
        <v>40</v>
      </c>
      <c r="E438" s="115">
        <v>111004308</v>
      </c>
      <c r="F438" s="117">
        <v>30460007</v>
      </c>
      <c r="G438" s="117"/>
      <c r="H438" s="118">
        <v>2.2999999999999998</v>
      </c>
      <c r="I438" s="118">
        <v>0</v>
      </c>
    </row>
    <row r="439" spans="1:9" hidden="1" x14ac:dyDescent="0.25">
      <c r="A439" s="114">
        <v>43430</v>
      </c>
      <c r="B439" s="115">
        <v>513001010</v>
      </c>
      <c r="C439" s="115" t="s">
        <v>49</v>
      </c>
      <c r="D439" s="116" t="s">
        <v>40</v>
      </c>
      <c r="E439" s="115">
        <v>111004308</v>
      </c>
      <c r="F439" s="117">
        <v>30460007</v>
      </c>
      <c r="G439" s="117"/>
      <c r="H439" s="118">
        <v>2.2999999999999998</v>
      </c>
      <c r="I439" s="118">
        <v>0</v>
      </c>
    </row>
    <row r="440" spans="1:9" hidden="1" x14ac:dyDescent="0.25">
      <c r="A440" s="114">
        <v>43431</v>
      </c>
      <c r="B440" s="115">
        <v>513001010</v>
      </c>
      <c r="C440" s="115" t="s">
        <v>49</v>
      </c>
      <c r="D440" s="116" t="s">
        <v>40</v>
      </c>
      <c r="E440" s="115">
        <v>111004308</v>
      </c>
      <c r="F440" s="117">
        <v>30460007</v>
      </c>
      <c r="G440" s="117"/>
      <c r="H440" s="118">
        <v>2.2999999999999998</v>
      </c>
      <c r="I440" s="118">
        <v>0</v>
      </c>
    </row>
    <row r="441" spans="1:9" hidden="1" x14ac:dyDescent="0.25">
      <c r="A441" s="114">
        <v>43432</v>
      </c>
      <c r="B441" s="115">
        <v>513001010</v>
      </c>
      <c r="C441" s="115" t="s">
        <v>49</v>
      </c>
      <c r="D441" s="116" t="s">
        <v>40</v>
      </c>
      <c r="E441" s="115">
        <v>111004308</v>
      </c>
      <c r="F441" s="117">
        <v>30460007</v>
      </c>
      <c r="G441" s="117"/>
      <c r="H441" s="118">
        <v>2.2999999999999998</v>
      </c>
      <c r="I441" s="118">
        <v>0</v>
      </c>
    </row>
    <row r="442" spans="1:9" hidden="1" x14ac:dyDescent="0.25">
      <c r="A442" s="114">
        <v>43433</v>
      </c>
      <c r="B442" s="115">
        <v>513001010</v>
      </c>
      <c r="C442" s="115" t="s">
        <v>49</v>
      </c>
      <c r="D442" s="116" t="s">
        <v>40</v>
      </c>
      <c r="E442" s="115">
        <v>111004308</v>
      </c>
      <c r="F442" s="117">
        <v>30460007</v>
      </c>
      <c r="G442" s="117"/>
      <c r="H442" s="118">
        <v>2.2999999999999998</v>
      </c>
      <c r="I442" s="118">
        <v>0</v>
      </c>
    </row>
    <row r="443" spans="1:9" hidden="1" x14ac:dyDescent="0.25">
      <c r="A443" s="114">
        <v>43434</v>
      </c>
      <c r="B443" s="115">
        <v>513001010</v>
      </c>
      <c r="C443" s="115" t="s">
        <v>49</v>
      </c>
      <c r="D443" s="116" t="s">
        <v>40</v>
      </c>
      <c r="E443" s="115">
        <v>111004308</v>
      </c>
      <c r="F443" s="117">
        <v>30460007</v>
      </c>
      <c r="G443" s="117"/>
      <c r="H443" s="118">
        <v>2.2999999999999998</v>
      </c>
      <c r="I443" s="118">
        <v>0</v>
      </c>
    </row>
    <row r="444" spans="1:9" hidden="1" x14ac:dyDescent="0.25">
      <c r="A444" s="69">
        <v>43438</v>
      </c>
      <c r="B444" s="70">
        <v>513001010</v>
      </c>
      <c r="C444" s="70" t="s">
        <v>49</v>
      </c>
      <c r="D444" s="71" t="s">
        <v>36</v>
      </c>
      <c r="E444" s="70">
        <v>111004285</v>
      </c>
      <c r="F444" s="72">
        <v>30460002</v>
      </c>
      <c r="G444" s="72"/>
      <c r="H444" s="73">
        <v>25.97</v>
      </c>
      <c r="I444" s="73">
        <v>0</v>
      </c>
    </row>
    <row r="445" spans="1:9" hidden="1" x14ac:dyDescent="0.25">
      <c r="A445" s="128">
        <v>43438</v>
      </c>
      <c r="B445" s="129">
        <v>513001010</v>
      </c>
      <c r="C445" s="129" t="s">
        <v>49</v>
      </c>
      <c r="D445" s="130" t="s">
        <v>40</v>
      </c>
      <c r="E445" s="129">
        <v>111004308</v>
      </c>
      <c r="F445" s="131">
        <v>30460007</v>
      </c>
      <c r="G445" s="131"/>
      <c r="H445" s="132">
        <v>2.2999999999999998</v>
      </c>
      <c r="I445" s="73">
        <v>0</v>
      </c>
    </row>
    <row r="446" spans="1:9" hidden="1" x14ac:dyDescent="0.25">
      <c r="A446" s="128">
        <v>43438</v>
      </c>
      <c r="B446" s="129">
        <v>513001010</v>
      </c>
      <c r="C446" s="129" t="s">
        <v>49</v>
      </c>
      <c r="D446" s="130" t="s">
        <v>40</v>
      </c>
      <c r="E446" s="129">
        <v>111004308</v>
      </c>
      <c r="F446" s="131">
        <v>30460007</v>
      </c>
      <c r="G446" s="131"/>
      <c r="H446" s="132">
        <v>2.2999999999999998</v>
      </c>
      <c r="I446" s="73">
        <v>0</v>
      </c>
    </row>
    <row r="447" spans="1:9" hidden="1" x14ac:dyDescent="0.25">
      <c r="A447" s="128">
        <v>43438</v>
      </c>
      <c r="B447" s="129">
        <v>513001010</v>
      </c>
      <c r="C447" s="129" t="s">
        <v>49</v>
      </c>
      <c r="D447" s="130" t="s">
        <v>40</v>
      </c>
      <c r="E447" s="129">
        <v>111004308</v>
      </c>
      <c r="F447" s="131">
        <v>30460007</v>
      </c>
      <c r="G447" s="131"/>
      <c r="H447" s="132">
        <v>25.97</v>
      </c>
      <c r="I447" s="73">
        <v>0</v>
      </c>
    </row>
    <row r="448" spans="1:9" hidden="1" x14ac:dyDescent="0.25">
      <c r="A448" s="128">
        <v>43439</v>
      </c>
      <c r="B448" s="129">
        <v>513001010</v>
      </c>
      <c r="C448" s="129" t="s">
        <v>49</v>
      </c>
      <c r="D448" s="130" t="s">
        <v>40</v>
      </c>
      <c r="E448" s="129">
        <v>111004308</v>
      </c>
      <c r="F448" s="131">
        <v>30460007</v>
      </c>
      <c r="G448" s="131"/>
      <c r="H448" s="132">
        <v>2.2999999999999998</v>
      </c>
      <c r="I448" s="73">
        <v>0</v>
      </c>
    </row>
    <row r="449" spans="1:9" hidden="1" x14ac:dyDescent="0.25">
      <c r="A449" s="128">
        <v>43440</v>
      </c>
      <c r="B449" s="129">
        <v>513001010</v>
      </c>
      <c r="C449" s="129" t="s">
        <v>49</v>
      </c>
      <c r="D449" s="130" t="s">
        <v>40</v>
      </c>
      <c r="E449" s="129">
        <v>111004308</v>
      </c>
      <c r="F449" s="131">
        <v>30460007</v>
      </c>
      <c r="G449" s="131"/>
      <c r="H449" s="132">
        <v>2.2999999999999998</v>
      </c>
      <c r="I449" s="73">
        <v>0</v>
      </c>
    </row>
    <row r="450" spans="1:9" hidden="1" x14ac:dyDescent="0.25">
      <c r="A450" s="128">
        <v>43441</v>
      </c>
      <c r="B450" s="129">
        <v>513001010</v>
      </c>
      <c r="C450" s="129" t="s">
        <v>49</v>
      </c>
      <c r="D450" s="130" t="s">
        <v>40</v>
      </c>
      <c r="E450" s="129">
        <v>111004308</v>
      </c>
      <c r="F450" s="131">
        <v>30460007</v>
      </c>
      <c r="G450" s="131"/>
      <c r="H450" s="132">
        <v>2.2999999999999998</v>
      </c>
      <c r="I450" s="73">
        <v>0</v>
      </c>
    </row>
    <row r="451" spans="1:9" hidden="1" x14ac:dyDescent="0.25">
      <c r="A451" s="128">
        <v>43444</v>
      </c>
      <c r="B451" s="129">
        <v>513001010</v>
      </c>
      <c r="C451" s="129" t="s">
        <v>49</v>
      </c>
      <c r="D451" s="130" t="s">
        <v>40</v>
      </c>
      <c r="E451" s="129">
        <v>111004308</v>
      </c>
      <c r="F451" s="131">
        <v>30460007</v>
      </c>
      <c r="G451" s="131"/>
      <c r="H451" s="132">
        <v>2.2999999999999998</v>
      </c>
      <c r="I451" s="73">
        <v>0</v>
      </c>
    </row>
    <row r="452" spans="1:9" hidden="1" x14ac:dyDescent="0.25">
      <c r="A452" s="128">
        <v>43445</v>
      </c>
      <c r="B452" s="129">
        <v>513001010</v>
      </c>
      <c r="C452" s="129" t="s">
        <v>49</v>
      </c>
      <c r="D452" s="130" t="s">
        <v>40</v>
      </c>
      <c r="E452" s="129">
        <v>111004308</v>
      </c>
      <c r="F452" s="131">
        <v>30460007</v>
      </c>
      <c r="G452" s="131"/>
      <c r="H452" s="132">
        <v>2.2999999999999998</v>
      </c>
      <c r="I452" s="73">
        <v>0</v>
      </c>
    </row>
    <row r="453" spans="1:9" hidden="1" x14ac:dyDescent="0.25">
      <c r="A453" s="128">
        <v>43446</v>
      </c>
      <c r="B453" s="129">
        <v>513001010</v>
      </c>
      <c r="C453" s="129" t="s">
        <v>49</v>
      </c>
      <c r="D453" s="130" t="s">
        <v>40</v>
      </c>
      <c r="E453" s="129">
        <v>111004308</v>
      </c>
      <c r="F453" s="131">
        <v>30460007</v>
      </c>
      <c r="G453" s="131"/>
      <c r="H453" s="132">
        <v>2.2999999999999998</v>
      </c>
      <c r="I453" s="73">
        <v>0</v>
      </c>
    </row>
    <row r="454" spans="1:9" hidden="1" x14ac:dyDescent="0.25">
      <c r="A454" s="128">
        <v>43447</v>
      </c>
      <c r="B454" s="129">
        <v>513001010</v>
      </c>
      <c r="C454" s="129" t="s">
        <v>49</v>
      </c>
      <c r="D454" s="130" t="s">
        <v>40</v>
      </c>
      <c r="E454" s="129">
        <v>111004308</v>
      </c>
      <c r="F454" s="131">
        <v>30460007</v>
      </c>
      <c r="G454" s="131"/>
      <c r="H454" s="132">
        <v>2.2999999999999998</v>
      </c>
      <c r="I454" s="73">
        <v>0</v>
      </c>
    </row>
    <row r="455" spans="1:9" hidden="1" x14ac:dyDescent="0.25">
      <c r="A455" s="128">
        <v>43448</v>
      </c>
      <c r="B455" s="129">
        <v>513001010</v>
      </c>
      <c r="C455" s="129" t="s">
        <v>49</v>
      </c>
      <c r="D455" s="130" t="s">
        <v>40</v>
      </c>
      <c r="E455" s="129">
        <v>111004308</v>
      </c>
      <c r="F455" s="131">
        <v>30460007</v>
      </c>
      <c r="G455" s="131"/>
      <c r="H455" s="132">
        <v>2.2999999999999998</v>
      </c>
      <c r="I455" s="73">
        <v>0</v>
      </c>
    </row>
    <row r="456" spans="1:9" hidden="1" x14ac:dyDescent="0.25">
      <c r="A456" s="128">
        <v>43451</v>
      </c>
      <c r="B456" s="129">
        <v>513001010</v>
      </c>
      <c r="C456" s="129" t="s">
        <v>49</v>
      </c>
      <c r="D456" s="130" t="s">
        <v>40</v>
      </c>
      <c r="E456" s="129">
        <v>111004308</v>
      </c>
      <c r="F456" s="131">
        <v>30460007</v>
      </c>
      <c r="G456" s="131"/>
      <c r="H456" s="132">
        <v>2.2999999999999998</v>
      </c>
      <c r="I456" s="73">
        <v>0</v>
      </c>
    </row>
    <row r="457" spans="1:9" hidden="1" x14ac:dyDescent="0.25">
      <c r="A457" s="128">
        <v>43452</v>
      </c>
      <c r="B457" s="129">
        <v>513001010</v>
      </c>
      <c r="C457" s="129" t="s">
        <v>49</v>
      </c>
      <c r="D457" s="130" t="s">
        <v>40</v>
      </c>
      <c r="E457" s="129">
        <v>111004308</v>
      </c>
      <c r="F457" s="131">
        <v>30460007</v>
      </c>
      <c r="G457" s="131"/>
      <c r="H457" s="132">
        <v>2.2999999999999998</v>
      </c>
      <c r="I457" s="73">
        <v>0</v>
      </c>
    </row>
    <row r="458" spans="1:9" hidden="1" x14ac:dyDescent="0.25">
      <c r="A458" s="128">
        <v>43453</v>
      </c>
      <c r="B458" s="129">
        <v>513001010</v>
      </c>
      <c r="C458" s="129" t="s">
        <v>49</v>
      </c>
      <c r="D458" s="130" t="s">
        <v>40</v>
      </c>
      <c r="E458" s="129">
        <v>111004308</v>
      </c>
      <c r="F458" s="131">
        <v>30460007</v>
      </c>
      <c r="G458" s="131"/>
      <c r="H458" s="132">
        <v>2.2999999999999998</v>
      </c>
      <c r="I458" s="73">
        <v>0</v>
      </c>
    </row>
    <row r="459" spans="1:9" hidden="1" x14ac:dyDescent="0.25">
      <c r="A459" s="128">
        <v>43454</v>
      </c>
      <c r="B459" s="129">
        <v>513001010</v>
      </c>
      <c r="C459" s="129" t="s">
        <v>49</v>
      </c>
      <c r="D459" s="130" t="s">
        <v>40</v>
      </c>
      <c r="E459" s="129">
        <v>111004308</v>
      </c>
      <c r="F459" s="131">
        <v>30460007</v>
      </c>
      <c r="G459" s="131"/>
      <c r="H459" s="132">
        <v>2.2999999999999998</v>
      </c>
      <c r="I459" s="73">
        <v>0</v>
      </c>
    </row>
    <row r="460" spans="1:9" hidden="1" x14ac:dyDescent="0.25">
      <c r="A460" s="128">
        <v>43455</v>
      </c>
      <c r="B460" s="129">
        <v>513001010</v>
      </c>
      <c r="C460" s="129" t="s">
        <v>49</v>
      </c>
      <c r="D460" s="130" t="s">
        <v>40</v>
      </c>
      <c r="E460" s="129">
        <v>111004308</v>
      </c>
      <c r="F460" s="131">
        <v>30460007</v>
      </c>
      <c r="G460" s="131"/>
      <c r="H460" s="132">
        <v>2.2999999999999998</v>
      </c>
      <c r="I460" s="73">
        <v>0</v>
      </c>
    </row>
    <row r="461" spans="1:9" hidden="1" x14ac:dyDescent="0.25">
      <c r="A461" s="128">
        <v>43458</v>
      </c>
      <c r="B461" s="129">
        <v>513001010</v>
      </c>
      <c r="C461" s="129" t="s">
        <v>49</v>
      </c>
      <c r="D461" s="130" t="s">
        <v>40</v>
      </c>
      <c r="E461" s="129">
        <v>111004308</v>
      </c>
      <c r="F461" s="131">
        <v>30460007</v>
      </c>
      <c r="G461" s="131"/>
      <c r="H461" s="132">
        <v>2.2999999999999998</v>
      </c>
      <c r="I461" s="73">
        <v>0</v>
      </c>
    </row>
    <row r="462" spans="1:9" hidden="1" x14ac:dyDescent="0.25">
      <c r="A462" s="128">
        <v>43460</v>
      </c>
      <c r="B462" s="129">
        <v>513001010</v>
      </c>
      <c r="C462" s="129" t="s">
        <v>49</v>
      </c>
      <c r="D462" s="130" t="s">
        <v>40</v>
      </c>
      <c r="E462" s="129">
        <v>111004308</v>
      </c>
      <c r="F462" s="131">
        <v>30460007</v>
      </c>
      <c r="G462" s="131"/>
      <c r="H462" s="132">
        <v>2.2999999999999998</v>
      </c>
      <c r="I462" s="73">
        <v>0</v>
      </c>
    </row>
    <row r="463" spans="1:9" hidden="1" x14ac:dyDescent="0.25">
      <c r="A463" s="128">
        <v>43461</v>
      </c>
      <c r="B463" s="129">
        <v>513001010</v>
      </c>
      <c r="C463" s="129" t="s">
        <v>49</v>
      </c>
      <c r="D463" s="130" t="s">
        <v>40</v>
      </c>
      <c r="E463" s="129">
        <v>111004308</v>
      </c>
      <c r="F463" s="131">
        <v>30460007</v>
      </c>
      <c r="G463" s="131"/>
      <c r="H463" s="132">
        <v>2.2999999999999998</v>
      </c>
      <c r="I463" s="73">
        <v>0</v>
      </c>
    </row>
    <row r="464" spans="1:9" hidden="1" x14ac:dyDescent="0.25">
      <c r="A464" s="128">
        <v>43462</v>
      </c>
      <c r="B464" s="129">
        <v>513001010</v>
      </c>
      <c r="C464" s="129" t="s">
        <v>49</v>
      </c>
      <c r="D464" s="130" t="s">
        <v>40</v>
      </c>
      <c r="E464" s="129">
        <v>111004308</v>
      </c>
      <c r="F464" s="131">
        <v>30460007</v>
      </c>
      <c r="G464" s="131"/>
      <c r="H464" s="132">
        <v>2.2999999999999998</v>
      </c>
      <c r="I464" s="73">
        <v>0</v>
      </c>
    </row>
    <row r="465" spans="1:9" hidden="1" x14ac:dyDescent="0.25">
      <c r="A465" s="128">
        <v>43465</v>
      </c>
      <c r="B465" s="129">
        <v>513001010</v>
      </c>
      <c r="C465" s="129" t="s">
        <v>49</v>
      </c>
      <c r="D465" s="130" t="s">
        <v>40</v>
      </c>
      <c r="E465" s="129">
        <v>111004308</v>
      </c>
      <c r="F465" s="131">
        <v>30460007</v>
      </c>
      <c r="G465" s="131"/>
      <c r="H465" s="132">
        <v>2.2999999999999998</v>
      </c>
      <c r="I465" s="73">
        <v>0</v>
      </c>
    </row>
    <row r="466" spans="1:9" hidden="1" x14ac:dyDescent="0.25">
      <c r="A466" s="69">
        <v>43467</v>
      </c>
      <c r="B466" s="70">
        <v>512001054</v>
      </c>
      <c r="C466" s="70" t="s">
        <v>65</v>
      </c>
      <c r="D466" s="71" t="s">
        <v>262</v>
      </c>
      <c r="E466" s="70">
        <v>211001001</v>
      </c>
      <c r="F466" s="72">
        <v>30460002</v>
      </c>
      <c r="G466" s="72">
        <v>2063494</v>
      </c>
      <c r="H466" s="73">
        <v>0</v>
      </c>
      <c r="I466" s="73">
        <v>432</v>
      </c>
    </row>
    <row r="467" spans="1:9" hidden="1" x14ac:dyDescent="0.25">
      <c r="A467" s="143">
        <v>43467</v>
      </c>
      <c r="B467" s="144">
        <v>513001010</v>
      </c>
      <c r="C467" s="144" t="s">
        <v>49</v>
      </c>
      <c r="D467" s="145" t="s">
        <v>40</v>
      </c>
      <c r="E467" s="144">
        <v>111004308</v>
      </c>
      <c r="F467" s="146">
        <v>30460007</v>
      </c>
      <c r="G467" s="146"/>
      <c r="H467" s="147">
        <v>2.2999999999999998</v>
      </c>
      <c r="I467" s="147">
        <v>0</v>
      </c>
    </row>
    <row r="468" spans="1:9" hidden="1" x14ac:dyDescent="0.25">
      <c r="A468" s="69">
        <v>43468</v>
      </c>
      <c r="B468" s="70">
        <v>513001010</v>
      </c>
      <c r="C468" s="70" t="s">
        <v>49</v>
      </c>
      <c r="D468" s="71" t="s">
        <v>40</v>
      </c>
      <c r="E468" s="70">
        <v>111004285</v>
      </c>
      <c r="F468" s="72">
        <v>30460002</v>
      </c>
      <c r="G468" s="72"/>
      <c r="H468" s="73">
        <v>27.13</v>
      </c>
      <c r="I468" s="73">
        <v>0</v>
      </c>
    </row>
    <row r="469" spans="1:9" hidden="1" x14ac:dyDescent="0.25">
      <c r="A469" s="143">
        <v>43468</v>
      </c>
      <c r="B469" s="144">
        <v>513001010</v>
      </c>
      <c r="C469" s="144" t="s">
        <v>49</v>
      </c>
      <c r="D469" s="145" t="s">
        <v>40</v>
      </c>
      <c r="E469" s="144">
        <v>111004308</v>
      </c>
      <c r="F469" s="146">
        <v>30460007</v>
      </c>
      <c r="G469" s="146"/>
      <c r="H469" s="147">
        <v>2.2999999999999998</v>
      </c>
      <c r="I469" s="147">
        <v>0</v>
      </c>
    </row>
    <row r="470" spans="1:9" hidden="1" x14ac:dyDescent="0.25">
      <c r="A470" s="143">
        <v>43468</v>
      </c>
      <c r="B470" s="144">
        <v>513001010</v>
      </c>
      <c r="C470" s="144" t="s">
        <v>49</v>
      </c>
      <c r="D470" s="145" t="s">
        <v>40</v>
      </c>
      <c r="E470" s="144">
        <v>111004308</v>
      </c>
      <c r="F470" s="146">
        <v>30460007</v>
      </c>
      <c r="G470" s="146"/>
      <c r="H470" s="147">
        <v>27.13</v>
      </c>
      <c r="I470" s="147">
        <v>0</v>
      </c>
    </row>
    <row r="471" spans="1:9" hidden="1" x14ac:dyDescent="0.25">
      <c r="A471" s="143">
        <v>43469</v>
      </c>
      <c r="B471" s="144">
        <v>513001010</v>
      </c>
      <c r="C471" s="144" t="s">
        <v>49</v>
      </c>
      <c r="D471" s="145" t="s">
        <v>40</v>
      </c>
      <c r="E471" s="144">
        <v>111004308</v>
      </c>
      <c r="F471" s="146">
        <v>30460007</v>
      </c>
      <c r="G471" s="146"/>
      <c r="H471" s="147">
        <v>2.2999999999999998</v>
      </c>
      <c r="I471" s="147">
        <v>0</v>
      </c>
    </row>
    <row r="472" spans="1:9" hidden="1" x14ac:dyDescent="0.25">
      <c r="A472" s="143">
        <v>43472</v>
      </c>
      <c r="B472" s="144">
        <v>513001010</v>
      </c>
      <c r="C472" s="144" t="s">
        <v>49</v>
      </c>
      <c r="D472" s="145" t="s">
        <v>40</v>
      </c>
      <c r="E472" s="144">
        <v>111004308</v>
      </c>
      <c r="F472" s="146">
        <v>30460007</v>
      </c>
      <c r="G472" s="146"/>
      <c r="H472" s="147">
        <v>2.2999999999999998</v>
      </c>
      <c r="I472" s="147">
        <v>0</v>
      </c>
    </row>
    <row r="473" spans="1:9" hidden="1" x14ac:dyDescent="0.25">
      <c r="A473" s="143">
        <v>43473</v>
      </c>
      <c r="B473" s="144">
        <v>513001010</v>
      </c>
      <c r="C473" s="144" t="s">
        <v>49</v>
      </c>
      <c r="D473" s="145" t="s">
        <v>40</v>
      </c>
      <c r="E473" s="144">
        <v>111004308</v>
      </c>
      <c r="F473" s="146">
        <v>30460007</v>
      </c>
      <c r="G473" s="146"/>
      <c r="H473" s="147">
        <v>2.2999999999999998</v>
      </c>
      <c r="I473" s="147">
        <v>0</v>
      </c>
    </row>
    <row r="474" spans="1:9" hidden="1" x14ac:dyDescent="0.25">
      <c r="A474" s="143">
        <v>43474</v>
      </c>
      <c r="B474" s="144">
        <v>513001010</v>
      </c>
      <c r="C474" s="144" t="s">
        <v>49</v>
      </c>
      <c r="D474" s="145" t="s">
        <v>40</v>
      </c>
      <c r="E474" s="144">
        <v>111004308</v>
      </c>
      <c r="F474" s="146">
        <v>30460007</v>
      </c>
      <c r="G474" s="146"/>
      <c r="H474" s="147">
        <v>2.2999999999999998</v>
      </c>
      <c r="I474" s="147">
        <v>0</v>
      </c>
    </row>
    <row r="475" spans="1:9" hidden="1" x14ac:dyDescent="0.25">
      <c r="A475" s="143">
        <v>43475</v>
      </c>
      <c r="B475" s="144">
        <v>513001010</v>
      </c>
      <c r="C475" s="144" t="s">
        <v>49</v>
      </c>
      <c r="D475" s="145" t="s">
        <v>40</v>
      </c>
      <c r="E475" s="144">
        <v>111004308</v>
      </c>
      <c r="F475" s="146">
        <v>30460007</v>
      </c>
      <c r="G475" s="146"/>
      <c r="H475" s="147">
        <v>2.2999999999999998</v>
      </c>
      <c r="I475" s="147">
        <v>0</v>
      </c>
    </row>
    <row r="476" spans="1:9" hidden="1" x14ac:dyDescent="0.25">
      <c r="A476" s="143">
        <v>43476</v>
      </c>
      <c r="B476" s="144">
        <v>513001010</v>
      </c>
      <c r="C476" s="144" t="s">
        <v>49</v>
      </c>
      <c r="D476" s="145" t="s">
        <v>40</v>
      </c>
      <c r="E476" s="144">
        <v>111004308</v>
      </c>
      <c r="F476" s="146">
        <v>30460007</v>
      </c>
      <c r="G476" s="146"/>
      <c r="H476" s="147">
        <v>2.2999999999999998</v>
      </c>
      <c r="I476" s="147">
        <v>0</v>
      </c>
    </row>
    <row r="477" spans="1:9" hidden="1" x14ac:dyDescent="0.25">
      <c r="A477" s="143">
        <v>43479</v>
      </c>
      <c r="B477" s="144">
        <v>513001010</v>
      </c>
      <c r="C477" s="144" t="s">
        <v>49</v>
      </c>
      <c r="D477" s="145" t="s">
        <v>40</v>
      </c>
      <c r="E477" s="144">
        <v>111004308</v>
      </c>
      <c r="F477" s="146">
        <v>30460007</v>
      </c>
      <c r="G477" s="146"/>
      <c r="H477" s="147">
        <v>2.2999999999999998</v>
      </c>
      <c r="I477" s="147">
        <v>0</v>
      </c>
    </row>
    <row r="478" spans="1:9" hidden="1" x14ac:dyDescent="0.25">
      <c r="A478" s="143">
        <v>43480</v>
      </c>
      <c r="B478" s="144">
        <v>513001010</v>
      </c>
      <c r="C478" s="144" t="s">
        <v>49</v>
      </c>
      <c r="D478" s="145" t="s">
        <v>36</v>
      </c>
      <c r="E478" s="144">
        <v>111004308</v>
      </c>
      <c r="F478" s="146">
        <v>30460007</v>
      </c>
      <c r="G478" s="146"/>
      <c r="H478" s="147">
        <v>2.2999999999999998</v>
      </c>
      <c r="I478" s="147">
        <v>0</v>
      </c>
    </row>
    <row r="479" spans="1:9" hidden="1" x14ac:dyDescent="0.25">
      <c r="A479" s="143">
        <v>43481</v>
      </c>
      <c r="B479" s="144">
        <v>513001010</v>
      </c>
      <c r="C479" s="144" t="s">
        <v>49</v>
      </c>
      <c r="D479" s="145" t="s">
        <v>40</v>
      </c>
      <c r="E479" s="144">
        <v>111004308</v>
      </c>
      <c r="F479" s="146">
        <v>30460007</v>
      </c>
      <c r="G479" s="146"/>
      <c r="H479" s="147">
        <v>2.2999999999999998</v>
      </c>
      <c r="I479" s="147">
        <v>0</v>
      </c>
    </row>
    <row r="480" spans="1:9" hidden="1" x14ac:dyDescent="0.25">
      <c r="A480" s="143">
        <v>43482</v>
      </c>
      <c r="B480" s="144">
        <v>513001010</v>
      </c>
      <c r="C480" s="144" t="s">
        <v>49</v>
      </c>
      <c r="D480" s="145" t="s">
        <v>40</v>
      </c>
      <c r="E480" s="144">
        <v>111004308</v>
      </c>
      <c r="F480" s="146">
        <v>30460007</v>
      </c>
      <c r="G480" s="146"/>
      <c r="H480" s="147">
        <v>2.2999999999999998</v>
      </c>
      <c r="I480" s="147">
        <v>0</v>
      </c>
    </row>
    <row r="481" spans="1:9" hidden="1" x14ac:dyDescent="0.25">
      <c r="A481" s="143">
        <v>43483</v>
      </c>
      <c r="B481" s="144">
        <v>513001010</v>
      </c>
      <c r="C481" s="144" t="s">
        <v>49</v>
      </c>
      <c r="D481" s="145" t="s">
        <v>40</v>
      </c>
      <c r="E481" s="144">
        <v>111004308</v>
      </c>
      <c r="F481" s="146">
        <v>30460007</v>
      </c>
      <c r="G481" s="146"/>
      <c r="H481" s="147">
        <v>2.2999999999999998</v>
      </c>
      <c r="I481" s="147">
        <v>0</v>
      </c>
    </row>
    <row r="482" spans="1:9" hidden="1" x14ac:dyDescent="0.25">
      <c r="A482" s="143">
        <v>43486</v>
      </c>
      <c r="B482" s="144">
        <v>513001010</v>
      </c>
      <c r="C482" s="144" t="s">
        <v>49</v>
      </c>
      <c r="D482" s="145" t="s">
        <v>40</v>
      </c>
      <c r="E482" s="144">
        <v>111004308</v>
      </c>
      <c r="F482" s="146">
        <v>30460007</v>
      </c>
      <c r="G482" s="146"/>
      <c r="H482" s="147">
        <v>2.2999999999999998</v>
      </c>
      <c r="I482" s="147">
        <v>0</v>
      </c>
    </row>
    <row r="483" spans="1:9" hidden="1" x14ac:dyDescent="0.25">
      <c r="A483" s="143">
        <v>43487</v>
      </c>
      <c r="B483" s="144">
        <v>513001010</v>
      </c>
      <c r="C483" s="144" t="s">
        <v>49</v>
      </c>
      <c r="D483" s="145" t="s">
        <v>40</v>
      </c>
      <c r="E483" s="144">
        <v>111004308</v>
      </c>
      <c r="F483" s="146">
        <v>30460007</v>
      </c>
      <c r="G483" s="146"/>
      <c r="H483" s="147">
        <v>2.2999999999999998</v>
      </c>
      <c r="I483" s="147">
        <v>0</v>
      </c>
    </row>
    <row r="484" spans="1:9" hidden="1" x14ac:dyDescent="0.25">
      <c r="A484" s="143">
        <v>43488</v>
      </c>
      <c r="B484" s="144">
        <v>513001010</v>
      </c>
      <c r="C484" s="144" t="s">
        <v>49</v>
      </c>
      <c r="D484" s="145" t="s">
        <v>40</v>
      </c>
      <c r="E484" s="144">
        <v>111004308</v>
      </c>
      <c r="F484" s="146">
        <v>30460007</v>
      </c>
      <c r="G484" s="146"/>
      <c r="H484" s="147">
        <v>2.2999999999999998</v>
      </c>
      <c r="I484" s="147">
        <v>0</v>
      </c>
    </row>
    <row r="485" spans="1:9" hidden="1" x14ac:dyDescent="0.25">
      <c r="A485" s="143">
        <v>43489</v>
      </c>
      <c r="B485" s="144">
        <v>513001010</v>
      </c>
      <c r="C485" s="144" t="s">
        <v>49</v>
      </c>
      <c r="D485" s="145" t="s">
        <v>40</v>
      </c>
      <c r="E485" s="144">
        <v>111004308</v>
      </c>
      <c r="F485" s="146">
        <v>30460007</v>
      </c>
      <c r="G485" s="146"/>
      <c r="H485" s="147">
        <v>2.2999999999999998</v>
      </c>
      <c r="I485" s="147">
        <v>0</v>
      </c>
    </row>
    <row r="486" spans="1:9" hidden="1" x14ac:dyDescent="0.25">
      <c r="A486" s="143">
        <v>43490</v>
      </c>
      <c r="B486" s="144">
        <v>513001010</v>
      </c>
      <c r="C486" s="144" t="s">
        <v>49</v>
      </c>
      <c r="D486" s="145" t="s">
        <v>40</v>
      </c>
      <c r="E486" s="144">
        <v>111004308</v>
      </c>
      <c r="F486" s="146">
        <v>30460007</v>
      </c>
      <c r="G486" s="146"/>
      <c r="H486" s="147">
        <v>2.2999999999999998</v>
      </c>
      <c r="I486" s="147">
        <v>0</v>
      </c>
    </row>
    <row r="487" spans="1:9" hidden="1" x14ac:dyDescent="0.25">
      <c r="A487" s="143">
        <v>43493</v>
      </c>
      <c r="B487" s="144">
        <v>513001010</v>
      </c>
      <c r="C487" s="144" t="s">
        <v>49</v>
      </c>
      <c r="D487" s="145" t="s">
        <v>40</v>
      </c>
      <c r="E487" s="144">
        <v>111004308</v>
      </c>
      <c r="F487" s="146">
        <v>30460007</v>
      </c>
      <c r="G487" s="146"/>
      <c r="H487" s="147">
        <v>2.2999999999999998</v>
      </c>
      <c r="I487" s="147">
        <v>0</v>
      </c>
    </row>
    <row r="488" spans="1:9" hidden="1" x14ac:dyDescent="0.25">
      <c r="A488" s="143">
        <v>43494</v>
      </c>
      <c r="B488" s="144">
        <v>513001010</v>
      </c>
      <c r="C488" s="144" t="s">
        <v>49</v>
      </c>
      <c r="D488" s="145" t="s">
        <v>40</v>
      </c>
      <c r="E488" s="144">
        <v>111004308</v>
      </c>
      <c r="F488" s="146">
        <v>30460007</v>
      </c>
      <c r="G488" s="146"/>
      <c r="H488" s="147">
        <v>2.2999999999999998</v>
      </c>
      <c r="I488" s="147">
        <v>0</v>
      </c>
    </row>
    <row r="489" spans="1:9" hidden="1" x14ac:dyDescent="0.25">
      <c r="A489" s="143">
        <v>43495</v>
      </c>
      <c r="B489" s="144">
        <v>513001010</v>
      </c>
      <c r="C489" s="144" t="s">
        <v>49</v>
      </c>
      <c r="D489" s="145" t="s">
        <v>40</v>
      </c>
      <c r="E489" s="144">
        <v>111004308</v>
      </c>
      <c r="F489" s="146">
        <v>30460007</v>
      </c>
      <c r="G489" s="146"/>
      <c r="H489" s="147">
        <v>0.14000000000000001</v>
      </c>
      <c r="I489" s="147">
        <v>0</v>
      </c>
    </row>
    <row r="490" spans="1:9" hidden="1" x14ac:dyDescent="0.25">
      <c r="A490" s="69">
        <v>43500</v>
      </c>
      <c r="B490" s="70">
        <v>513001010</v>
      </c>
      <c r="C490" s="70" t="s">
        <v>49</v>
      </c>
      <c r="D490" s="71" t="s">
        <v>40</v>
      </c>
      <c r="E490" s="70">
        <v>111004285</v>
      </c>
      <c r="F490" s="72">
        <v>30460002</v>
      </c>
      <c r="G490" s="72"/>
      <c r="H490" s="73">
        <v>27.15</v>
      </c>
      <c r="I490" s="73">
        <v>0</v>
      </c>
    </row>
    <row r="491" spans="1:9" hidden="1" x14ac:dyDescent="0.25">
      <c r="A491" s="69">
        <v>43510</v>
      </c>
      <c r="B491" s="70">
        <v>513001010</v>
      </c>
      <c r="C491" s="70" t="s">
        <v>49</v>
      </c>
      <c r="D491" s="71" t="s">
        <v>40</v>
      </c>
      <c r="E491" s="70">
        <v>111004286</v>
      </c>
      <c r="F491" s="72">
        <v>30460008</v>
      </c>
      <c r="G491" s="72"/>
      <c r="H491" s="73">
        <v>40.72</v>
      </c>
      <c r="I491" s="73">
        <v>0</v>
      </c>
    </row>
    <row r="492" spans="1:9" hidden="1" x14ac:dyDescent="0.25">
      <c r="A492" s="69">
        <v>43510</v>
      </c>
      <c r="B492" s="70">
        <v>513001010</v>
      </c>
      <c r="C492" s="70" t="s">
        <v>49</v>
      </c>
      <c r="D492" s="71" t="s">
        <v>40</v>
      </c>
      <c r="E492" s="70">
        <v>111004286</v>
      </c>
      <c r="F492" s="72">
        <v>30460008</v>
      </c>
      <c r="G492" s="72"/>
      <c r="H492" s="73">
        <v>76</v>
      </c>
      <c r="I492" s="73">
        <v>0</v>
      </c>
    </row>
    <row r="493" spans="1:9" hidden="1" x14ac:dyDescent="0.25">
      <c r="A493" s="69">
        <v>43515</v>
      </c>
      <c r="B493" s="70">
        <v>511004004</v>
      </c>
      <c r="C493" s="70" t="s">
        <v>129</v>
      </c>
      <c r="D493" s="71" t="s">
        <v>287</v>
      </c>
      <c r="E493" s="70">
        <v>211001001</v>
      </c>
      <c r="F493" s="72">
        <v>30460008</v>
      </c>
      <c r="G493" s="72">
        <v>2064144</v>
      </c>
      <c r="H493" s="73">
        <v>56400</v>
      </c>
      <c r="I493" s="73">
        <v>0</v>
      </c>
    </row>
    <row r="494" spans="1:9" hidden="1" x14ac:dyDescent="0.25">
      <c r="A494" s="69">
        <v>43515</v>
      </c>
      <c r="B494" s="70">
        <v>511004006</v>
      </c>
      <c r="C494" s="70" t="s">
        <v>47</v>
      </c>
      <c r="D494" s="71" t="s">
        <v>286</v>
      </c>
      <c r="E494" s="70">
        <v>211001001</v>
      </c>
      <c r="F494" s="72">
        <v>30460008</v>
      </c>
      <c r="G494" s="72">
        <v>2063383</v>
      </c>
      <c r="H494" s="73">
        <v>81008</v>
      </c>
      <c r="I494" s="73">
        <v>0</v>
      </c>
    </row>
    <row r="495" spans="1:9" hidden="1" x14ac:dyDescent="0.25">
      <c r="A495" s="69">
        <v>43530</v>
      </c>
      <c r="B495" s="70">
        <v>513001010</v>
      </c>
      <c r="C495" s="70" t="s">
        <v>49</v>
      </c>
      <c r="D495" s="71" t="s">
        <v>40</v>
      </c>
      <c r="E495" s="70">
        <v>111004286</v>
      </c>
      <c r="F495" s="72">
        <v>30460008</v>
      </c>
      <c r="G495" s="72"/>
      <c r="H495" s="73">
        <v>3.6</v>
      </c>
      <c r="I495" s="73">
        <v>0</v>
      </c>
    </row>
    <row r="496" spans="1:9" hidden="1" x14ac:dyDescent="0.25">
      <c r="A496" s="69">
        <v>43535</v>
      </c>
      <c r="B496" s="70">
        <v>513001010</v>
      </c>
      <c r="C496" s="70" t="s">
        <v>49</v>
      </c>
      <c r="D496" s="71" t="s">
        <v>40</v>
      </c>
      <c r="E496" s="70">
        <v>111004286</v>
      </c>
      <c r="F496" s="72">
        <v>30460008</v>
      </c>
      <c r="G496" s="72"/>
      <c r="H496" s="73">
        <v>80</v>
      </c>
      <c r="I496" s="73">
        <v>0</v>
      </c>
    </row>
    <row r="497" spans="1:9" hidden="1" x14ac:dyDescent="0.25">
      <c r="A497" s="69">
        <v>43543</v>
      </c>
      <c r="B497" s="70">
        <v>511004004</v>
      </c>
      <c r="C497" s="70" t="s">
        <v>129</v>
      </c>
      <c r="D497" s="71" t="s">
        <v>263</v>
      </c>
      <c r="E497" s="70">
        <v>211001001</v>
      </c>
      <c r="F497" s="72">
        <v>30460008</v>
      </c>
      <c r="G497" s="72">
        <v>2064144</v>
      </c>
      <c r="H497" s="73">
        <v>26400</v>
      </c>
      <c r="I497" s="73">
        <v>0</v>
      </c>
    </row>
    <row r="498" spans="1:9" hidden="1" x14ac:dyDescent="0.25">
      <c r="A498" s="69">
        <v>43557</v>
      </c>
      <c r="B498" s="70">
        <v>513001010</v>
      </c>
      <c r="C498" s="70" t="s">
        <v>49</v>
      </c>
      <c r="D498" s="71" t="s">
        <v>40</v>
      </c>
      <c r="E498" s="70">
        <v>111004286</v>
      </c>
      <c r="F498" s="72">
        <v>30460008</v>
      </c>
      <c r="G498" s="72"/>
      <c r="H498" s="73">
        <v>27.15</v>
      </c>
      <c r="I498" s="73">
        <v>0</v>
      </c>
    </row>
    <row r="499" spans="1:9" hidden="1" x14ac:dyDescent="0.25">
      <c r="A499" s="69">
        <v>43558</v>
      </c>
      <c r="B499" s="70">
        <v>511004006</v>
      </c>
      <c r="C499" s="70" t="s">
        <v>47</v>
      </c>
      <c r="D499" s="71" t="s">
        <v>264</v>
      </c>
      <c r="E499" s="70">
        <v>211001001</v>
      </c>
      <c r="F499" s="72">
        <v>30460008</v>
      </c>
      <c r="G499" s="72">
        <v>2063383</v>
      </c>
      <c r="H499" s="73">
        <v>40066</v>
      </c>
      <c r="I499" s="73">
        <v>0</v>
      </c>
    </row>
    <row r="500" spans="1:9" hidden="1" x14ac:dyDescent="0.25">
      <c r="A500" s="69">
        <v>43560</v>
      </c>
      <c r="B500" s="70">
        <v>513001010</v>
      </c>
      <c r="C500" s="70" t="s">
        <v>49</v>
      </c>
      <c r="D500" s="71" t="s">
        <v>40</v>
      </c>
      <c r="E500" s="70">
        <v>111004286</v>
      </c>
      <c r="F500" s="72">
        <v>30460008</v>
      </c>
      <c r="G500" s="72"/>
      <c r="H500" s="73">
        <v>3.37</v>
      </c>
      <c r="I500" s="73">
        <v>0</v>
      </c>
    </row>
    <row r="501" spans="1:9" hidden="1" x14ac:dyDescent="0.25">
      <c r="A501" s="69">
        <v>43560</v>
      </c>
      <c r="B501" s="70">
        <v>513001010</v>
      </c>
      <c r="C501" s="70" t="s">
        <v>49</v>
      </c>
      <c r="D501" s="71" t="s">
        <v>40</v>
      </c>
      <c r="E501" s="70">
        <v>111004286</v>
      </c>
      <c r="F501" s="72">
        <v>30460008</v>
      </c>
      <c r="G501" s="72"/>
      <c r="H501" s="73">
        <v>3.73</v>
      </c>
      <c r="I501" s="73">
        <v>0</v>
      </c>
    </row>
    <row r="502" spans="1:9" hidden="1" x14ac:dyDescent="0.25">
      <c r="A502" s="69">
        <v>43587</v>
      </c>
      <c r="B502" s="70">
        <v>511004004</v>
      </c>
      <c r="C502" s="70" t="s">
        <v>129</v>
      </c>
      <c r="D502" s="71" t="s">
        <v>265</v>
      </c>
      <c r="E502" s="70">
        <v>211001001</v>
      </c>
      <c r="F502" s="72">
        <v>30460008</v>
      </c>
      <c r="G502" s="72">
        <v>2064144</v>
      </c>
      <c r="H502" s="73">
        <v>13200</v>
      </c>
      <c r="I502" s="73">
        <v>0</v>
      </c>
    </row>
    <row r="503" spans="1:9" hidden="1" x14ac:dyDescent="0.25">
      <c r="A503" s="69">
        <v>43588</v>
      </c>
      <c r="B503" s="70">
        <v>511004006</v>
      </c>
      <c r="C503" s="70" t="s">
        <v>47</v>
      </c>
      <c r="D503" s="71" t="s">
        <v>266</v>
      </c>
      <c r="E503" s="70">
        <v>211001001</v>
      </c>
      <c r="F503" s="72">
        <v>30460008</v>
      </c>
      <c r="G503" s="72">
        <v>2063383</v>
      </c>
      <c r="H503" s="73">
        <v>23700</v>
      </c>
      <c r="I503" s="73">
        <v>0</v>
      </c>
    </row>
    <row r="504" spans="1:9" hidden="1" x14ac:dyDescent="0.25">
      <c r="A504" s="69">
        <v>43588</v>
      </c>
      <c r="B504" s="70">
        <v>513001010</v>
      </c>
      <c r="C504" s="70" t="s">
        <v>49</v>
      </c>
      <c r="D504" s="71" t="s">
        <v>36</v>
      </c>
      <c r="E504" s="70">
        <v>111004286</v>
      </c>
      <c r="F504" s="72">
        <v>30460008</v>
      </c>
      <c r="G504" s="72"/>
      <c r="H504" s="73">
        <v>27.15</v>
      </c>
      <c r="I504" s="73">
        <v>0</v>
      </c>
    </row>
    <row r="505" spans="1:9" hidden="1" x14ac:dyDescent="0.25">
      <c r="A505" s="69">
        <v>43592</v>
      </c>
      <c r="B505" s="70">
        <v>513001010</v>
      </c>
      <c r="C505" s="70" t="s">
        <v>49</v>
      </c>
      <c r="D505" s="71" t="s">
        <v>40</v>
      </c>
      <c r="E505" s="70">
        <v>111004286</v>
      </c>
      <c r="F505" s="72">
        <v>30460008</v>
      </c>
      <c r="G505" s="72"/>
      <c r="H505" s="73">
        <v>0.14000000000000001</v>
      </c>
      <c r="I505" s="73">
        <v>0</v>
      </c>
    </row>
    <row r="506" spans="1:9" hidden="1" x14ac:dyDescent="0.25">
      <c r="A506" s="69">
        <v>43592</v>
      </c>
      <c r="B506" s="70">
        <v>513001010</v>
      </c>
      <c r="C506" s="70" t="s">
        <v>49</v>
      </c>
      <c r="D506" s="71" t="s">
        <v>40</v>
      </c>
      <c r="E506" s="70">
        <v>111004286</v>
      </c>
      <c r="F506" s="72">
        <v>30460008</v>
      </c>
      <c r="G506" s="72"/>
      <c r="H506" s="73">
        <v>0.14000000000000001</v>
      </c>
      <c r="I506" s="73">
        <v>0</v>
      </c>
    </row>
    <row r="507" spans="1:9" hidden="1" x14ac:dyDescent="0.25">
      <c r="A507" s="69">
        <v>43599</v>
      </c>
      <c r="B507" s="70">
        <v>513001010</v>
      </c>
      <c r="C507" s="70" t="s">
        <v>49</v>
      </c>
      <c r="D507" s="71" t="s">
        <v>36</v>
      </c>
      <c r="E507" s="70">
        <v>111004286</v>
      </c>
      <c r="F507" s="72">
        <v>30460008</v>
      </c>
      <c r="G507" s="72"/>
      <c r="H507" s="73">
        <v>3.37</v>
      </c>
      <c r="I507" s="73">
        <v>0</v>
      </c>
    </row>
    <row r="508" spans="1:9" hidden="1" x14ac:dyDescent="0.25">
      <c r="A508" s="69">
        <v>43613</v>
      </c>
      <c r="B508" s="70">
        <v>511004004</v>
      </c>
      <c r="C508" s="70" t="s">
        <v>129</v>
      </c>
      <c r="D508" s="71" t="s">
        <v>267</v>
      </c>
      <c r="E508" s="70">
        <v>211001001</v>
      </c>
      <c r="F508" s="72">
        <v>30460008</v>
      </c>
      <c r="G508" s="72">
        <v>2064144</v>
      </c>
      <c r="H508" s="73">
        <v>14400</v>
      </c>
      <c r="I508" s="73">
        <v>0</v>
      </c>
    </row>
    <row r="509" spans="1:9" hidden="1" x14ac:dyDescent="0.25">
      <c r="A509" s="69">
        <v>43615</v>
      </c>
      <c r="B509" s="70">
        <v>511004001</v>
      </c>
      <c r="C509" s="70" t="s">
        <v>268</v>
      </c>
      <c r="D509" s="71" t="s">
        <v>269</v>
      </c>
      <c r="E509" s="70">
        <v>211001001</v>
      </c>
      <c r="F509" s="72">
        <v>30460008</v>
      </c>
      <c r="G509" s="72">
        <v>2064288</v>
      </c>
      <c r="H509" s="73">
        <v>5000</v>
      </c>
      <c r="I509" s="73">
        <v>0</v>
      </c>
    </row>
    <row r="510" spans="1:9" hidden="1" x14ac:dyDescent="0.25">
      <c r="A510" s="69">
        <v>43620</v>
      </c>
      <c r="B510" s="70">
        <v>513001010</v>
      </c>
      <c r="C510" s="70" t="s">
        <v>49</v>
      </c>
      <c r="D510" s="71" t="s">
        <v>36</v>
      </c>
      <c r="E510" s="70">
        <v>111004286</v>
      </c>
      <c r="F510" s="72">
        <v>30460008</v>
      </c>
      <c r="G510" s="72"/>
      <c r="H510" s="73">
        <v>27.15</v>
      </c>
      <c r="I510" s="73">
        <v>0</v>
      </c>
    </row>
    <row r="511" spans="1:9" hidden="1" x14ac:dyDescent="0.25">
      <c r="A511" s="69">
        <v>43621</v>
      </c>
      <c r="B511" s="70">
        <v>513001010</v>
      </c>
      <c r="C511" s="70" t="s">
        <v>49</v>
      </c>
      <c r="D511" s="71" t="s">
        <v>36</v>
      </c>
      <c r="E511" s="70">
        <v>111004286</v>
      </c>
      <c r="F511" s="72">
        <v>30460008</v>
      </c>
      <c r="G511" s="72"/>
      <c r="H511" s="73">
        <v>3.73</v>
      </c>
      <c r="I511" s="73">
        <v>0</v>
      </c>
    </row>
    <row r="512" spans="1:9" hidden="1" x14ac:dyDescent="0.25">
      <c r="A512" s="69">
        <v>43648</v>
      </c>
      <c r="B512" s="70">
        <v>513001010</v>
      </c>
      <c r="C512" s="70" t="s">
        <v>49</v>
      </c>
      <c r="D512" s="71" t="s">
        <v>40</v>
      </c>
      <c r="E512" s="70">
        <v>111004286</v>
      </c>
      <c r="F512" s="72">
        <v>30460003</v>
      </c>
      <c r="G512" s="72"/>
      <c r="H512" s="73">
        <v>27.15</v>
      </c>
      <c r="I512" s="73">
        <v>0</v>
      </c>
    </row>
    <row r="513" spans="1:9" hidden="1" x14ac:dyDescent="0.25">
      <c r="A513" s="69">
        <v>43651</v>
      </c>
      <c r="B513" s="70">
        <v>513001010</v>
      </c>
      <c r="C513" s="70" t="s">
        <v>49</v>
      </c>
      <c r="D513" s="71" t="s">
        <v>40</v>
      </c>
      <c r="E513" s="70">
        <v>111004286</v>
      </c>
      <c r="F513" s="72">
        <v>30460003</v>
      </c>
      <c r="G513" s="72"/>
      <c r="H513" s="73">
        <v>3.73</v>
      </c>
      <c r="I513" s="73">
        <v>0</v>
      </c>
    </row>
    <row r="514" spans="1:9" hidden="1" x14ac:dyDescent="0.25">
      <c r="A514" s="69">
        <v>43651</v>
      </c>
      <c r="B514" s="70">
        <v>513001010</v>
      </c>
      <c r="C514" s="70" t="s">
        <v>49</v>
      </c>
      <c r="D514" s="71" t="s">
        <v>40</v>
      </c>
      <c r="E514" s="70">
        <v>111004286</v>
      </c>
      <c r="F514" s="72">
        <v>30460003</v>
      </c>
      <c r="G514" s="72"/>
      <c r="H514" s="73">
        <v>3.73</v>
      </c>
      <c r="I514" s="73">
        <v>0</v>
      </c>
    </row>
    <row r="515" spans="1:9" hidden="1" x14ac:dyDescent="0.25">
      <c r="A515" s="69">
        <v>43651</v>
      </c>
      <c r="B515" s="70">
        <v>513001010</v>
      </c>
      <c r="C515" s="70" t="s">
        <v>49</v>
      </c>
      <c r="D515" s="71" t="s">
        <v>40</v>
      </c>
      <c r="E515" s="70">
        <v>111004286</v>
      </c>
      <c r="F515" s="72">
        <v>30460003</v>
      </c>
      <c r="G515" s="72"/>
      <c r="H515" s="73">
        <v>3.73</v>
      </c>
      <c r="I515" s="73">
        <v>0</v>
      </c>
    </row>
    <row r="516" spans="1:9" hidden="1" x14ac:dyDescent="0.25">
      <c r="A516" s="69">
        <v>43663</v>
      </c>
      <c r="B516" s="70">
        <v>511004004</v>
      </c>
      <c r="C516" s="70" t="s">
        <v>129</v>
      </c>
      <c r="D516" s="71" t="s">
        <v>270</v>
      </c>
      <c r="E516" s="70">
        <v>211001001</v>
      </c>
      <c r="F516" s="72">
        <v>30460008</v>
      </c>
      <c r="G516" s="72">
        <v>2064144</v>
      </c>
      <c r="H516" s="73">
        <v>21600</v>
      </c>
      <c r="I516" s="73">
        <v>0</v>
      </c>
    </row>
    <row r="517" spans="1:9" hidden="1" x14ac:dyDescent="0.25">
      <c r="A517" s="69">
        <v>43679</v>
      </c>
      <c r="B517" s="70">
        <v>513001010</v>
      </c>
      <c r="C517" s="70" t="s">
        <v>49</v>
      </c>
      <c r="D517" s="71" t="s">
        <v>40</v>
      </c>
      <c r="E517" s="70">
        <v>111004286</v>
      </c>
      <c r="F517" s="72">
        <v>30460003</v>
      </c>
      <c r="G517" s="72"/>
      <c r="H517" s="73">
        <v>28.7</v>
      </c>
      <c r="I517" s="73">
        <v>0</v>
      </c>
    </row>
    <row r="518" spans="1:9" hidden="1" x14ac:dyDescent="0.25">
      <c r="A518" s="69">
        <v>43685</v>
      </c>
      <c r="B518" s="70">
        <v>511004001</v>
      </c>
      <c r="C518" s="70" t="s">
        <v>268</v>
      </c>
      <c r="D518" s="71" t="s">
        <v>271</v>
      </c>
      <c r="E518" s="70">
        <v>211001001</v>
      </c>
      <c r="F518" s="72">
        <v>30460008</v>
      </c>
      <c r="G518" s="72">
        <v>2064288</v>
      </c>
      <c r="H518" s="73">
        <v>5000</v>
      </c>
      <c r="I518" s="73">
        <v>0</v>
      </c>
    </row>
    <row r="519" spans="1:9" hidden="1" x14ac:dyDescent="0.25">
      <c r="A519" s="69">
        <v>43700</v>
      </c>
      <c r="B519" s="70">
        <v>513001010</v>
      </c>
      <c r="C519" s="70" t="s">
        <v>49</v>
      </c>
      <c r="D519" s="71" t="s">
        <v>40</v>
      </c>
      <c r="E519" s="70">
        <v>111004286</v>
      </c>
      <c r="F519" s="72">
        <v>30460003</v>
      </c>
      <c r="G519" s="72"/>
      <c r="H519" s="73">
        <v>0.15</v>
      </c>
      <c r="I519" s="73">
        <v>0</v>
      </c>
    </row>
    <row r="520" spans="1:9" x14ac:dyDescent="0.25">
      <c r="A520" s="69">
        <v>43700</v>
      </c>
      <c r="B520" s="70">
        <v>513001010</v>
      </c>
      <c r="C520" s="70" t="s">
        <v>49</v>
      </c>
      <c r="D520" s="71" t="s">
        <v>40</v>
      </c>
      <c r="E520" s="70">
        <v>111004308</v>
      </c>
      <c r="F520" s="72">
        <v>30460007</v>
      </c>
      <c r="G520" s="72"/>
      <c r="H520" s="73">
        <v>2.16</v>
      </c>
      <c r="I520" s="73">
        <v>0</v>
      </c>
    </row>
    <row r="521" spans="1:9" x14ac:dyDescent="0.25">
      <c r="A521" s="69">
        <v>43700</v>
      </c>
      <c r="B521" s="70">
        <v>513001010</v>
      </c>
      <c r="C521" s="70" t="s">
        <v>49</v>
      </c>
      <c r="D521" s="71" t="s">
        <v>40</v>
      </c>
      <c r="E521" s="70">
        <v>111004308</v>
      </c>
      <c r="F521" s="72">
        <v>30460007</v>
      </c>
      <c r="G521" s="72"/>
      <c r="H521" s="73">
        <v>2.2999999999999998</v>
      </c>
      <c r="I521" s="73">
        <v>0</v>
      </c>
    </row>
    <row r="522" spans="1:9" x14ac:dyDescent="0.25">
      <c r="A522" s="69">
        <v>43700</v>
      </c>
      <c r="B522" s="70">
        <v>513001010</v>
      </c>
      <c r="C522" s="70" t="s">
        <v>49</v>
      </c>
      <c r="D522" s="71" t="s">
        <v>40</v>
      </c>
      <c r="E522" s="70">
        <v>111004308</v>
      </c>
      <c r="F522" s="72">
        <v>30460007</v>
      </c>
      <c r="G522" s="72"/>
      <c r="H522" s="73">
        <v>2.2999999999999998</v>
      </c>
      <c r="I522" s="73">
        <v>0</v>
      </c>
    </row>
    <row r="523" spans="1:9" x14ac:dyDescent="0.25">
      <c r="A523" s="69">
        <v>43700</v>
      </c>
      <c r="B523" s="70">
        <v>513001010</v>
      </c>
      <c r="C523" s="70" t="s">
        <v>49</v>
      </c>
      <c r="D523" s="71" t="s">
        <v>40</v>
      </c>
      <c r="E523" s="70">
        <v>111004308</v>
      </c>
      <c r="F523" s="72">
        <v>30460007</v>
      </c>
      <c r="G523" s="72"/>
      <c r="H523" s="73">
        <v>2.2999999999999998</v>
      </c>
      <c r="I523" s="73">
        <v>0</v>
      </c>
    </row>
    <row r="524" spans="1:9" x14ac:dyDescent="0.25">
      <c r="A524" s="69">
        <v>43700</v>
      </c>
      <c r="B524" s="70">
        <v>513001010</v>
      </c>
      <c r="C524" s="70" t="s">
        <v>49</v>
      </c>
      <c r="D524" s="71" t="s">
        <v>40</v>
      </c>
      <c r="E524" s="70">
        <v>111004308</v>
      </c>
      <c r="F524" s="72">
        <v>30460007</v>
      </c>
      <c r="G524" s="72"/>
      <c r="H524" s="73">
        <v>2.2999999999999998</v>
      </c>
      <c r="I524" s="73">
        <v>0</v>
      </c>
    </row>
    <row r="525" spans="1:9" x14ac:dyDescent="0.25">
      <c r="A525" s="69">
        <v>43700</v>
      </c>
      <c r="B525" s="70">
        <v>513001010</v>
      </c>
      <c r="C525" s="70" t="s">
        <v>49</v>
      </c>
      <c r="D525" s="71" t="s">
        <v>40</v>
      </c>
      <c r="E525" s="70">
        <v>111004308</v>
      </c>
      <c r="F525" s="72">
        <v>30460007</v>
      </c>
      <c r="G525" s="72"/>
      <c r="H525" s="73">
        <v>2.2999999999999998</v>
      </c>
      <c r="I525" s="73">
        <v>0</v>
      </c>
    </row>
    <row r="526" spans="1:9" x14ac:dyDescent="0.25">
      <c r="A526" s="69">
        <v>43700</v>
      </c>
      <c r="B526" s="70">
        <v>513001010</v>
      </c>
      <c r="C526" s="70" t="s">
        <v>49</v>
      </c>
      <c r="D526" s="71" t="s">
        <v>40</v>
      </c>
      <c r="E526" s="70">
        <v>111004308</v>
      </c>
      <c r="F526" s="72">
        <v>30460007</v>
      </c>
      <c r="G526" s="72"/>
      <c r="H526" s="73">
        <v>2.2999999999999998</v>
      </c>
      <c r="I526" s="73">
        <v>0</v>
      </c>
    </row>
    <row r="527" spans="1:9" x14ac:dyDescent="0.25">
      <c r="A527" s="69">
        <v>43700</v>
      </c>
      <c r="B527" s="70">
        <v>513001010</v>
      </c>
      <c r="C527" s="70" t="s">
        <v>49</v>
      </c>
      <c r="D527" s="71" t="s">
        <v>40</v>
      </c>
      <c r="E527" s="70">
        <v>111004308</v>
      </c>
      <c r="F527" s="72">
        <v>30460007</v>
      </c>
      <c r="G527" s="72"/>
      <c r="H527" s="73">
        <v>2.2999999999999998</v>
      </c>
      <c r="I527" s="73">
        <v>0</v>
      </c>
    </row>
    <row r="528" spans="1:9" x14ac:dyDescent="0.25">
      <c r="A528" s="69">
        <v>43700</v>
      </c>
      <c r="B528" s="70">
        <v>513001010</v>
      </c>
      <c r="C528" s="70" t="s">
        <v>49</v>
      </c>
      <c r="D528" s="71" t="s">
        <v>40</v>
      </c>
      <c r="E528" s="70">
        <v>111004308</v>
      </c>
      <c r="F528" s="72">
        <v>30460007</v>
      </c>
      <c r="G528" s="72"/>
      <c r="H528" s="73">
        <v>2.2999999999999998</v>
      </c>
      <c r="I528" s="73">
        <v>0</v>
      </c>
    </row>
    <row r="529" spans="1:9" x14ac:dyDescent="0.25">
      <c r="A529" s="69">
        <v>43700</v>
      </c>
      <c r="B529" s="70">
        <v>513001010</v>
      </c>
      <c r="C529" s="70" t="s">
        <v>49</v>
      </c>
      <c r="D529" s="71" t="s">
        <v>40</v>
      </c>
      <c r="E529" s="70">
        <v>111004308</v>
      </c>
      <c r="F529" s="72">
        <v>30460007</v>
      </c>
      <c r="G529" s="72"/>
      <c r="H529" s="73">
        <v>2.2999999999999998</v>
      </c>
      <c r="I529" s="73">
        <v>0</v>
      </c>
    </row>
    <row r="530" spans="1:9" x14ac:dyDescent="0.25">
      <c r="A530" s="69">
        <v>43700</v>
      </c>
      <c r="B530" s="70">
        <v>513001010</v>
      </c>
      <c r="C530" s="70" t="s">
        <v>49</v>
      </c>
      <c r="D530" s="71" t="s">
        <v>40</v>
      </c>
      <c r="E530" s="70">
        <v>111004308</v>
      </c>
      <c r="F530" s="72">
        <v>30460007</v>
      </c>
      <c r="G530" s="72"/>
      <c r="H530" s="73">
        <v>2.2999999999999998</v>
      </c>
      <c r="I530" s="73">
        <v>0</v>
      </c>
    </row>
    <row r="531" spans="1:9" x14ac:dyDescent="0.25">
      <c r="A531" s="69">
        <v>43700</v>
      </c>
      <c r="B531" s="70">
        <v>513001010</v>
      </c>
      <c r="C531" s="70" t="s">
        <v>49</v>
      </c>
      <c r="D531" s="71" t="s">
        <v>40</v>
      </c>
      <c r="E531" s="70">
        <v>111004308</v>
      </c>
      <c r="F531" s="72">
        <v>30460007</v>
      </c>
      <c r="G531" s="72"/>
      <c r="H531" s="73">
        <v>2.2999999999999998</v>
      </c>
      <c r="I531" s="73">
        <v>0</v>
      </c>
    </row>
    <row r="532" spans="1:9" x14ac:dyDescent="0.25">
      <c r="A532" s="69">
        <v>43700</v>
      </c>
      <c r="B532" s="70">
        <v>513001010</v>
      </c>
      <c r="C532" s="70" t="s">
        <v>49</v>
      </c>
      <c r="D532" s="71" t="s">
        <v>40</v>
      </c>
      <c r="E532" s="70">
        <v>111004308</v>
      </c>
      <c r="F532" s="72">
        <v>30460007</v>
      </c>
      <c r="G532" s="72"/>
      <c r="H532" s="73">
        <v>2.2999999999999998</v>
      </c>
      <c r="I532" s="73">
        <v>0</v>
      </c>
    </row>
    <row r="533" spans="1:9" x14ac:dyDescent="0.25">
      <c r="A533" s="69">
        <v>43700</v>
      </c>
      <c r="B533" s="70">
        <v>513001010</v>
      </c>
      <c r="C533" s="70" t="s">
        <v>49</v>
      </c>
      <c r="D533" s="71" t="s">
        <v>40</v>
      </c>
      <c r="E533" s="70">
        <v>111004308</v>
      </c>
      <c r="F533" s="72">
        <v>30460007</v>
      </c>
      <c r="G533" s="72"/>
      <c r="H533" s="73">
        <v>2.2999999999999998</v>
      </c>
      <c r="I533" s="73">
        <v>0</v>
      </c>
    </row>
    <row r="534" spans="1:9" x14ac:dyDescent="0.25">
      <c r="A534" s="69">
        <v>43700</v>
      </c>
      <c r="B534" s="70">
        <v>513001010</v>
      </c>
      <c r="C534" s="70" t="s">
        <v>49</v>
      </c>
      <c r="D534" s="71" t="s">
        <v>40</v>
      </c>
      <c r="E534" s="70">
        <v>111004308</v>
      </c>
      <c r="F534" s="72">
        <v>30460007</v>
      </c>
      <c r="G534" s="72"/>
      <c r="H534" s="73">
        <v>2.2999999999999998</v>
      </c>
      <c r="I534" s="73">
        <v>0</v>
      </c>
    </row>
    <row r="535" spans="1:9" x14ac:dyDescent="0.25">
      <c r="A535" s="69">
        <v>43700</v>
      </c>
      <c r="B535" s="70">
        <v>513001010</v>
      </c>
      <c r="C535" s="70" t="s">
        <v>49</v>
      </c>
      <c r="D535" s="71" t="s">
        <v>40</v>
      </c>
      <c r="E535" s="70">
        <v>111004308</v>
      </c>
      <c r="F535" s="72">
        <v>30460007</v>
      </c>
      <c r="G535" s="72"/>
      <c r="H535" s="73">
        <v>2.2999999999999998</v>
      </c>
      <c r="I535" s="73">
        <v>0</v>
      </c>
    </row>
    <row r="536" spans="1:9" x14ac:dyDescent="0.25">
      <c r="A536" s="69">
        <v>43700</v>
      </c>
      <c r="B536" s="70">
        <v>513001010</v>
      </c>
      <c r="C536" s="70" t="s">
        <v>49</v>
      </c>
      <c r="D536" s="71" t="s">
        <v>40</v>
      </c>
      <c r="E536" s="70">
        <v>111004308</v>
      </c>
      <c r="F536" s="72">
        <v>30460007</v>
      </c>
      <c r="G536" s="72"/>
      <c r="H536" s="73">
        <v>2.2999999999999998</v>
      </c>
      <c r="I536" s="73">
        <v>0</v>
      </c>
    </row>
    <row r="537" spans="1:9" x14ac:dyDescent="0.25">
      <c r="A537" s="69">
        <v>43700</v>
      </c>
      <c r="B537" s="70">
        <v>513001010</v>
      </c>
      <c r="C537" s="70" t="s">
        <v>49</v>
      </c>
      <c r="D537" s="71" t="s">
        <v>40</v>
      </c>
      <c r="E537" s="70">
        <v>111004308</v>
      </c>
      <c r="F537" s="72">
        <v>30460007</v>
      </c>
      <c r="G537" s="72"/>
      <c r="H537" s="73">
        <v>2.2999999999999998</v>
      </c>
      <c r="I537" s="73">
        <v>0</v>
      </c>
    </row>
    <row r="538" spans="1:9" x14ac:dyDescent="0.25">
      <c r="A538" s="69">
        <v>43700</v>
      </c>
      <c r="B538" s="70">
        <v>513001010</v>
      </c>
      <c r="C538" s="70" t="s">
        <v>49</v>
      </c>
      <c r="D538" s="71" t="s">
        <v>40</v>
      </c>
      <c r="E538" s="70">
        <v>111004308</v>
      </c>
      <c r="F538" s="72">
        <v>30460007</v>
      </c>
      <c r="G538" s="72"/>
      <c r="H538" s="73">
        <v>2.2999999999999998</v>
      </c>
      <c r="I538" s="73">
        <v>0</v>
      </c>
    </row>
    <row r="539" spans="1:9" x14ac:dyDescent="0.25">
      <c r="A539" s="69">
        <v>43700</v>
      </c>
      <c r="B539" s="70">
        <v>513001010</v>
      </c>
      <c r="C539" s="70" t="s">
        <v>49</v>
      </c>
      <c r="D539" s="71" t="s">
        <v>40</v>
      </c>
      <c r="E539" s="70">
        <v>111004308</v>
      </c>
      <c r="F539" s="72">
        <v>30460007</v>
      </c>
      <c r="G539" s="72"/>
      <c r="H539" s="73">
        <v>2.2999999999999998</v>
      </c>
      <c r="I539" s="73">
        <v>0</v>
      </c>
    </row>
    <row r="540" spans="1:9" x14ac:dyDescent="0.25">
      <c r="A540" s="69">
        <v>43700</v>
      </c>
      <c r="B540" s="70">
        <v>513001010</v>
      </c>
      <c r="C540" s="70" t="s">
        <v>49</v>
      </c>
      <c r="D540" s="71" t="s">
        <v>40</v>
      </c>
      <c r="E540" s="70">
        <v>111004308</v>
      </c>
      <c r="F540" s="72">
        <v>30460007</v>
      </c>
      <c r="G540" s="72"/>
      <c r="H540" s="73">
        <v>2.2999999999999998</v>
      </c>
      <c r="I540" s="73">
        <v>0</v>
      </c>
    </row>
    <row r="541" spans="1:9" x14ac:dyDescent="0.25">
      <c r="A541" s="69">
        <v>43700</v>
      </c>
      <c r="B541" s="70">
        <v>513001010</v>
      </c>
      <c r="C541" s="70" t="s">
        <v>49</v>
      </c>
      <c r="D541" s="71" t="s">
        <v>40</v>
      </c>
      <c r="E541" s="70">
        <v>111004308</v>
      </c>
      <c r="F541" s="72">
        <v>30460007</v>
      </c>
      <c r="G541" s="72"/>
      <c r="H541" s="73">
        <v>2.2999999999999998</v>
      </c>
      <c r="I541" s="73">
        <v>0</v>
      </c>
    </row>
    <row r="542" spans="1:9" x14ac:dyDescent="0.25">
      <c r="A542" s="69">
        <v>43700</v>
      </c>
      <c r="B542" s="70">
        <v>513001010</v>
      </c>
      <c r="C542" s="70" t="s">
        <v>49</v>
      </c>
      <c r="D542" s="71" t="s">
        <v>40</v>
      </c>
      <c r="E542" s="70">
        <v>111004308</v>
      </c>
      <c r="F542" s="72">
        <v>30460007</v>
      </c>
      <c r="G542" s="72"/>
      <c r="H542" s="73">
        <v>2.2999999999999998</v>
      </c>
      <c r="I542" s="73">
        <v>0</v>
      </c>
    </row>
    <row r="543" spans="1:9" x14ac:dyDescent="0.25">
      <c r="A543" s="69">
        <v>43700</v>
      </c>
      <c r="B543" s="70">
        <v>513001010</v>
      </c>
      <c r="C543" s="70" t="s">
        <v>49</v>
      </c>
      <c r="D543" s="71" t="s">
        <v>40</v>
      </c>
      <c r="E543" s="70">
        <v>111004308</v>
      </c>
      <c r="F543" s="72">
        <v>30460007</v>
      </c>
      <c r="G543" s="72"/>
      <c r="H543" s="73">
        <v>2.2999999999999998</v>
      </c>
      <c r="I543" s="73">
        <v>0</v>
      </c>
    </row>
    <row r="544" spans="1:9" x14ac:dyDescent="0.25">
      <c r="A544" s="69">
        <v>43700</v>
      </c>
      <c r="B544" s="70">
        <v>513001010</v>
      </c>
      <c r="C544" s="70" t="s">
        <v>49</v>
      </c>
      <c r="D544" s="71" t="s">
        <v>40</v>
      </c>
      <c r="E544" s="70">
        <v>111004308</v>
      </c>
      <c r="F544" s="72">
        <v>30460007</v>
      </c>
      <c r="G544" s="72"/>
      <c r="H544" s="73">
        <v>2.2999999999999998</v>
      </c>
      <c r="I544" s="73">
        <v>0</v>
      </c>
    </row>
    <row r="545" spans="1:9" x14ac:dyDescent="0.25">
      <c r="A545" s="69">
        <v>43700</v>
      </c>
      <c r="B545" s="70">
        <v>513001010</v>
      </c>
      <c r="C545" s="70" t="s">
        <v>49</v>
      </c>
      <c r="D545" s="71" t="s">
        <v>40</v>
      </c>
      <c r="E545" s="70">
        <v>111004308</v>
      </c>
      <c r="F545" s="72">
        <v>30460007</v>
      </c>
      <c r="G545" s="72"/>
      <c r="H545" s="73">
        <v>2.2999999999999998</v>
      </c>
      <c r="I545" s="73">
        <v>0</v>
      </c>
    </row>
    <row r="546" spans="1:9" x14ac:dyDescent="0.25">
      <c r="A546" s="69">
        <v>43700</v>
      </c>
      <c r="B546" s="70">
        <v>513001010</v>
      </c>
      <c r="C546" s="70" t="s">
        <v>49</v>
      </c>
      <c r="D546" s="71" t="s">
        <v>40</v>
      </c>
      <c r="E546" s="70">
        <v>111004308</v>
      </c>
      <c r="F546" s="72">
        <v>30460007</v>
      </c>
      <c r="G546" s="72"/>
      <c r="H546" s="73">
        <v>2.2999999999999998</v>
      </c>
      <c r="I546" s="73">
        <v>0</v>
      </c>
    </row>
    <row r="547" spans="1:9" x14ac:dyDescent="0.25">
      <c r="A547" s="69">
        <v>43700</v>
      </c>
      <c r="B547" s="70">
        <v>513001010</v>
      </c>
      <c r="C547" s="70" t="s">
        <v>49</v>
      </c>
      <c r="D547" s="71" t="s">
        <v>40</v>
      </c>
      <c r="E547" s="70">
        <v>111004308</v>
      </c>
      <c r="F547" s="72">
        <v>30460007</v>
      </c>
      <c r="G547" s="72"/>
      <c r="H547" s="73">
        <v>2.2999999999999998</v>
      </c>
      <c r="I547" s="73">
        <v>0</v>
      </c>
    </row>
    <row r="548" spans="1:9" x14ac:dyDescent="0.25">
      <c r="A548" s="69">
        <v>43700</v>
      </c>
      <c r="B548" s="70">
        <v>513001010</v>
      </c>
      <c r="C548" s="70" t="s">
        <v>49</v>
      </c>
      <c r="D548" s="71" t="s">
        <v>40</v>
      </c>
      <c r="E548" s="70">
        <v>111004308</v>
      </c>
      <c r="F548" s="72">
        <v>30460007</v>
      </c>
      <c r="G548" s="72"/>
      <c r="H548" s="73">
        <v>2.2999999999999998</v>
      </c>
      <c r="I548" s="73">
        <v>0</v>
      </c>
    </row>
    <row r="549" spans="1:9" x14ac:dyDescent="0.25">
      <c r="A549" s="69">
        <v>43700</v>
      </c>
      <c r="B549" s="70">
        <v>513001010</v>
      </c>
      <c r="C549" s="70" t="s">
        <v>49</v>
      </c>
      <c r="D549" s="71" t="s">
        <v>40</v>
      </c>
      <c r="E549" s="70">
        <v>111004308</v>
      </c>
      <c r="F549" s="72">
        <v>30460007</v>
      </c>
      <c r="G549" s="72"/>
      <c r="H549" s="73">
        <v>2.2999999999999998</v>
      </c>
      <c r="I549" s="73">
        <v>0</v>
      </c>
    </row>
    <row r="550" spans="1:9" x14ac:dyDescent="0.25">
      <c r="A550" s="69">
        <v>43700</v>
      </c>
      <c r="B550" s="70">
        <v>513001010</v>
      </c>
      <c r="C550" s="70" t="s">
        <v>49</v>
      </c>
      <c r="D550" s="71" t="s">
        <v>40</v>
      </c>
      <c r="E550" s="70">
        <v>111004308</v>
      </c>
      <c r="F550" s="72">
        <v>30460007</v>
      </c>
      <c r="G550" s="72"/>
      <c r="H550" s="73">
        <v>2.2999999999999998</v>
      </c>
      <c r="I550" s="73">
        <v>0</v>
      </c>
    </row>
    <row r="551" spans="1:9" x14ac:dyDescent="0.25">
      <c r="A551" s="69">
        <v>43700</v>
      </c>
      <c r="B551" s="70">
        <v>513001010</v>
      </c>
      <c r="C551" s="70" t="s">
        <v>49</v>
      </c>
      <c r="D551" s="71" t="s">
        <v>40</v>
      </c>
      <c r="E551" s="70">
        <v>111004308</v>
      </c>
      <c r="F551" s="72">
        <v>30460007</v>
      </c>
      <c r="G551" s="72"/>
      <c r="H551" s="73">
        <v>2.2999999999999998</v>
      </c>
      <c r="I551" s="73">
        <v>0</v>
      </c>
    </row>
    <row r="552" spans="1:9" x14ac:dyDescent="0.25">
      <c r="A552" s="69">
        <v>43700</v>
      </c>
      <c r="B552" s="70">
        <v>513001010</v>
      </c>
      <c r="C552" s="70" t="s">
        <v>49</v>
      </c>
      <c r="D552" s="71" t="s">
        <v>40</v>
      </c>
      <c r="E552" s="70">
        <v>111004308</v>
      </c>
      <c r="F552" s="72">
        <v>30460007</v>
      </c>
      <c r="G552" s="72"/>
      <c r="H552" s="73">
        <v>2.2999999999999998</v>
      </c>
      <c r="I552" s="73">
        <v>0</v>
      </c>
    </row>
    <row r="553" spans="1:9" x14ac:dyDescent="0.25">
      <c r="A553" s="69">
        <v>43700</v>
      </c>
      <c r="B553" s="70">
        <v>513001010</v>
      </c>
      <c r="C553" s="70" t="s">
        <v>49</v>
      </c>
      <c r="D553" s="71" t="s">
        <v>40</v>
      </c>
      <c r="E553" s="70">
        <v>111004308</v>
      </c>
      <c r="F553" s="72">
        <v>30460007</v>
      </c>
      <c r="G553" s="72"/>
      <c r="H553" s="73">
        <v>2.2999999999999998</v>
      </c>
      <c r="I553" s="73">
        <v>0</v>
      </c>
    </row>
    <row r="554" spans="1:9" x14ac:dyDescent="0.25">
      <c r="A554" s="69">
        <v>43700</v>
      </c>
      <c r="B554" s="70">
        <v>513001010</v>
      </c>
      <c r="C554" s="70" t="s">
        <v>49</v>
      </c>
      <c r="D554" s="71" t="s">
        <v>40</v>
      </c>
      <c r="E554" s="70">
        <v>111004308</v>
      </c>
      <c r="F554" s="72">
        <v>30460007</v>
      </c>
      <c r="G554" s="72"/>
      <c r="H554" s="73">
        <v>2.2999999999999998</v>
      </c>
      <c r="I554" s="73">
        <v>0</v>
      </c>
    </row>
    <row r="555" spans="1:9" x14ac:dyDescent="0.25">
      <c r="A555" s="69">
        <v>43700</v>
      </c>
      <c r="B555" s="70">
        <v>513001010</v>
      </c>
      <c r="C555" s="70" t="s">
        <v>49</v>
      </c>
      <c r="D555" s="71" t="s">
        <v>40</v>
      </c>
      <c r="E555" s="70">
        <v>111004308</v>
      </c>
      <c r="F555" s="72">
        <v>30460007</v>
      </c>
      <c r="G555" s="72"/>
      <c r="H555" s="73">
        <v>2.2999999999999998</v>
      </c>
      <c r="I555" s="73">
        <v>0</v>
      </c>
    </row>
    <row r="556" spans="1:9" x14ac:dyDescent="0.25">
      <c r="A556" s="69">
        <v>43700</v>
      </c>
      <c r="B556" s="70">
        <v>513001010</v>
      </c>
      <c r="C556" s="70" t="s">
        <v>49</v>
      </c>
      <c r="D556" s="71" t="s">
        <v>40</v>
      </c>
      <c r="E556" s="70">
        <v>111004308</v>
      </c>
      <c r="F556" s="72">
        <v>30460007</v>
      </c>
      <c r="G556" s="72"/>
      <c r="H556" s="73">
        <v>2.2999999999999998</v>
      </c>
      <c r="I556" s="73">
        <v>0</v>
      </c>
    </row>
    <row r="557" spans="1:9" x14ac:dyDescent="0.25">
      <c r="A557" s="69">
        <v>43700</v>
      </c>
      <c r="B557" s="70">
        <v>513001010</v>
      </c>
      <c r="C557" s="70" t="s">
        <v>49</v>
      </c>
      <c r="D557" s="71" t="s">
        <v>40</v>
      </c>
      <c r="E557" s="70">
        <v>111004308</v>
      </c>
      <c r="F557" s="72">
        <v>30460007</v>
      </c>
      <c r="G557" s="72"/>
      <c r="H557" s="73">
        <v>2.2999999999999998</v>
      </c>
      <c r="I557" s="73">
        <v>0</v>
      </c>
    </row>
    <row r="558" spans="1:9" x14ac:dyDescent="0.25">
      <c r="A558" s="69">
        <v>43700</v>
      </c>
      <c r="B558" s="70">
        <v>513001010</v>
      </c>
      <c r="C558" s="70" t="s">
        <v>49</v>
      </c>
      <c r="D558" s="71" t="s">
        <v>40</v>
      </c>
      <c r="E558" s="70">
        <v>111004308</v>
      </c>
      <c r="F558" s="72">
        <v>30460007</v>
      </c>
      <c r="G558" s="72"/>
      <c r="H558" s="73">
        <v>2.2999999999999998</v>
      </c>
      <c r="I558" s="73">
        <v>0</v>
      </c>
    </row>
    <row r="559" spans="1:9" x14ac:dyDescent="0.25">
      <c r="A559" s="69">
        <v>43700</v>
      </c>
      <c r="B559" s="70">
        <v>513001010</v>
      </c>
      <c r="C559" s="70" t="s">
        <v>49</v>
      </c>
      <c r="D559" s="71" t="s">
        <v>40</v>
      </c>
      <c r="E559" s="70">
        <v>111004308</v>
      </c>
      <c r="F559" s="72">
        <v>30460007</v>
      </c>
      <c r="G559" s="72"/>
      <c r="H559" s="73">
        <v>2.2999999999999998</v>
      </c>
      <c r="I559" s="73">
        <v>0</v>
      </c>
    </row>
    <row r="560" spans="1:9" x14ac:dyDescent="0.25">
      <c r="A560" s="69">
        <v>43700</v>
      </c>
      <c r="B560" s="70">
        <v>513001010</v>
      </c>
      <c r="C560" s="70" t="s">
        <v>49</v>
      </c>
      <c r="D560" s="71" t="s">
        <v>40</v>
      </c>
      <c r="E560" s="70">
        <v>111004308</v>
      </c>
      <c r="F560" s="72">
        <v>30460007</v>
      </c>
      <c r="G560" s="72"/>
      <c r="H560" s="73">
        <v>2.2999999999999998</v>
      </c>
      <c r="I560" s="73">
        <v>0</v>
      </c>
    </row>
    <row r="561" spans="1:9" x14ac:dyDescent="0.25">
      <c r="A561" s="69">
        <v>43700</v>
      </c>
      <c r="B561" s="70">
        <v>513001010</v>
      </c>
      <c r="C561" s="70" t="s">
        <v>49</v>
      </c>
      <c r="D561" s="71" t="s">
        <v>40</v>
      </c>
      <c r="E561" s="70">
        <v>111004308</v>
      </c>
      <c r="F561" s="72">
        <v>30460007</v>
      </c>
      <c r="G561" s="72"/>
      <c r="H561" s="73">
        <v>2.2999999999999998</v>
      </c>
      <c r="I561" s="73">
        <v>0</v>
      </c>
    </row>
    <row r="562" spans="1:9" x14ac:dyDescent="0.25">
      <c r="A562" s="69">
        <v>43700</v>
      </c>
      <c r="B562" s="70">
        <v>513001010</v>
      </c>
      <c r="C562" s="70" t="s">
        <v>49</v>
      </c>
      <c r="D562" s="71" t="s">
        <v>40</v>
      </c>
      <c r="E562" s="70">
        <v>111004308</v>
      </c>
      <c r="F562" s="72">
        <v>30460007</v>
      </c>
      <c r="G562" s="72"/>
      <c r="H562" s="73">
        <v>2.2999999999999998</v>
      </c>
      <c r="I562" s="73">
        <v>0</v>
      </c>
    </row>
    <row r="563" spans="1:9" x14ac:dyDescent="0.25">
      <c r="A563" s="69">
        <v>43700</v>
      </c>
      <c r="B563" s="70">
        <v>513001010</v>
      </c>
      <c r="C563" s="70" t="s">
        <v>49</v>
      </c>
      <c r="D563" s="71" t="s">
        <v>40</v>
      </c>
      <c r="E563" s="70">
        <v>111004308</v>
      </c>
      <c r="F563" s="72">
        <v>30460007</v>
      </c>
      <c r="G563" s="72"/>
      <c r="H563" s="73">
        <v>2.2999999999999998</v>
      </c>
      <c r="I563" s="73">
        <v>0</v>
      </c>
    </row>
    <row r="564" spans="1:9" x14ac:dyDescent="0.25">
      <c r="A564" s="69">
        <v>43700</v>
      </c>
      <c r="B564" s="70">
        <v>513001010</v>
      </c>
      <c r="C564" s="70" t="s">
        <v>49</v>
      </c>
      <c r="D564" s="71" t="s">
        <v>40</v>
      </c>
      <c r="E564" s="70">
        <v>111004308</v>
      </c>
      <c r="F564" s="72">
        <v>30460007</v>
      </c>
      <c r="G564" s="72"/>
      <c r="H564" s="73">
        <v>2.2999999999999998</v>
      </c>
      <c r="I564" s="73">
        <v>0</v>
      </c>
    </row>
    <row r="565" spans="1:9" x14ac:dyDescent="0.25">
      <c r="A565" s="69">
        <v>43700</v>
      </c>
      <c r="B565" s="70">
        <v>513001010</v>
      </c>
      <c r="C565" s="70" t="s">
        <v>49</v>
      </c>
      <c r="D565" s="71" t="s">
        <v>40</v>
      </c>
      <c r="E565" s="70">
        <v>111004308</v>
      </c>
      <c r="F565" s="72">
        <v>30460007</v>
      </c>
      <c r="G565" s="72"/>
      <c r="H565" s="73">
        <v>2.2999999999999998</v>
      </c>
      <c r="I565" s="73">
        <v>0</v>
      </c>
    </row>
    <row r="566" spans="1:9" x14ac:dyDescent="0.25">
      <c r="A566" s="69">
        <v>43700</v>
      </c>
      <c r="B566" s="70">
        <v>513001010</v>
      </c>
      <c r="C566" s="70" t="s">
        <v>49</v>
      </c>
      <c r="D566" s="71" t="s">
        <v>40</v>
      </c>
      <c r="E566" s="70">
        <v>111004308</v>
      </c>
      <c r="F566" s="72">
        <v>30460007</v>
      </c>
      <c r="G566" s="72"/>
      <c r="H566" s="73">
        <v>2.2999999999999998</v>
      </c>
      <c r="I566" s="73">
        <v>0</v>
      </c>
    </row>
    <row r="567" spans="1:9" x14ac:dyDescent="0.25">
      <c r="A567" s="69">
        <v>43700</v>
      </c>
      <c r="B567" s="70">
        <v>513001010</v>
      </c>
      <c r="C567" s="70" t="s">
        <v>49</v>
      </c>
      <c r="D567" s="71" t="s">
        <v>40</v>
      </c>
      <c r="E567" s="70">
        <v>111004308</v>
      </c>
      <c r="F567" s="72">
        <v>30460007</v>
      </c>
      <c r="G567" s="72"/>
      <c r="H567" s="73">
        <v>2.2999999999999998</v>
      </c>
      <c r="I567" s="73">
        <v>0</v>
      </c>
    </row>
    <row r="568" spans="1:9" x14ac:dyDescent="0.25">
      <c r="A568" s="69">
        <v>43700</v>
      </c>
      <c r="B568" s="70">
        <v>513001010</v>
      </c>
      <c r="C568" s="70" t="s">
        <v>49</v>
      </c>
      <c r="D568" s="71" t="s">
        <v>40</v>
      </c>
      <c r="E568" s="70">
        <v>111004308</v>
      </c>
      <c r="F568" s="72">
        <v>30460007</v>
      </c>
      <c r="G568" s="72"/>
      <c r="H568" s="73">
        <v>2.2999999999999998</v>
      </c>
      <c r="I568" s="73">
        <v>0</v>
      </c>
    </row>
    <row r="569" spans="1:9" x14ac:dyDescent="0.25">
      <c r="A569" s="69">
        <v>43700</v>
      </c>
      <c r="B569" s="70">
        <v>513001010</v>
      </c>
      <c r="C569" s="70" t="s">
        <v>49</v>
      </c>
      <c r="D569" s="71" t="s">
        <v>40</v>
      </c>
      <c r="E569" s="70">
        <v>111004308</v>
      </c>
      <c r="F569" s="72">
        <v>30460007</v>
      </c>
      <c r="G569" s="72"/>
      <c r="H569" s="73">
        <v>2.2999999999999998</v>
      </c>
      <c r="I569" s="73">
        <v>0</v>
      </c>
    </row>
    <row r="570" spans="1:9" x14ac:dyDescent="0.25">
      <c r="A570" s="69">
        <v>43700</v>
      </c>
      <c r="B570" s="70">
        <v>513001010</v>
      </c>
      <c r="C570" s="70" t="s">
        <v>49</v>
      </c>
      <c r="D570" s="71" t="s">
        <v>40</v>
      </c>
      <c r="E570" s="70">
        <v>111004308</v>
      </c>
      <c r="F570" s="72">
        <v>30460007</v>
      </c>
      <c r="G570" s="72"/>
      <c r="H570" s="73">
        <v>2.2999999999999998</v>
      </c>
      <c r="I570" s="73">
        <v>0</v>
      </c>
    </row>
    <row r="571" spans="1:9" x14ac:dyDescent="0.25">
      <c r="A571" s="69">
        <v>43700</v>
      </c>
      <c r="B571" s="70">
        <v>513001010</v>
      </c>
      <c r="C571" s="70" t="s">
        <v>49</v>
      </c>
      <c r="D571" s="71" t="s">
        <v>40</v>
      </c>
      <c r="E571" s="70">
        <v>111004308</v>
      </c>
      <c r="F571" s="72">
        <v>30460007</v>
      </c>
      <c r="G571" s="72"/>
      <c r="H571" s="73">
        <v>2.2999999999999998</v>
      </c>
      <c r="I571" s="73">
        <v>0</v>
      </c>
    </row>
    <row r="572" spans="1:9" x14ac:dyDescent="0.25">
      <c r="A572" s="69">
        <v>43700</v>
      </c>
      <c r="B572" s="70">
        <v>513001010</v>
      </c>
      <c r="C572" s="70" t="s">
        <v>49</v>
      </c>
      <c r="D572" s="71" t="s">
        <v>40</v>
      </c>
      <c r="E572" s="70">
        <v>111004308</v>
      </c>
      <c r="F572" s="72">
        <v>30460007</v>
      </c>
      <c r="G572" s="72"/>
      <c r="H572" s="73">
        <v>2.2999999999999998</v>
      </c>
      <c r="I572" s="73">
        <v>0</v>
      </c>
    </row>
    <row r="573" spans="1:9" x14ac:dyDescent="0.25">
      <c r="A573" s="69">
        <v>43700</v>
      </c>
      <c r="B573" s="70">
        <v>513001010</v>
      </c>
      <c r="C573" s="70" t="s">
        <v>49</v>
      </c>
      <c r="D573" s="71" t="s">
        <v>40</v>
      </c>
      <c r="E573" s="70">
        <v>111004308</v>
      </c>
      <c r="F573" s="72">
        <v>30460007</v>
      </c>
      <c r="G573" s="72"/>
      <c r="H573" s="73">
        <v>2.2999999999999998</v>
      </c>
      <c r="I573" s="73">
        <v>0</v>
      </c>
    </row>
    <row r="574" spans="1:9" x14ac:dyDescent="0.25">
      <c r="A574" s="69">
        <v>43700</v>
      </c>
      <c r="B574" s="70">
        <v>513001010</v>
      </c>
      <c r="C574" s="70" t="s">
        <v>49</v>
      </c>
      <c r="D574" s="71" t="s">
        <v>40</v>
      </c>
      <c r="E574" s="70">
        <v>111004308</v>
      </c>
      <c r="F574" s="72">
        <v>30460007</v>
      </c>
      <c r="G574" s="72"/>
      <c r="H574" s="73">
        <v>2.2999999999999998</v>
      </c>
      <c r="I574" s="73">
        <v>0</v>
      </c>
    </row>
    <row r="575" spans="1:9" x14ac:dyDescent="0.25">
      <c r="A575" s="69">
        <v>43700</v>
      </c>
      <c r="B575" s="70">
        <v>513001010</v>
      </c>
      <c r="C575" s="70" t="s">
        <v>49</v>
      </c>
      <c r="D575" s="71" t="s">
        <v>40</v>
      </c>
      <c r="E575" s="70">
        <v>111004308</v>
      </c>
      <c r="F575" s="72">
        <v>30460007</v>
      </c>
      <c r="G575" s="72"/>
      <c r="H575" s="73">
        <v>2.2999999999999998</v>
      </c>
      <c r="I575" s="73">
        <v>0</v>
      </c>
    </row>
    <row r="576" spans="1:9" x14ac:dyDescent="0.25">
      <c r="A576" s="69">
        <v>43700</v>
      </c>
      <c r="B576" s="70">
        <v>513001010</v>
      </c>
      <c r="C576" s="70" t="s">
        <v>49</v>
      </c>
      <c r="D576" s="71" t="s">
        <v>40</v>
      </c>
      <c r="E576" s="70">
        <v>111004308</v>
      </c>
      <c r="F576" s="72">
        <v>30460007</v>
      </c>
      <c r="G576" s="72"/>
      <c r="H576" s="73">
        <v>2.2999999999999998</v>
      </c>
      <c r="I576" s="73">
        <v>0</v>
      </c>
    </row>
    <row r="577" spans="1:9" x14ac:dyDescent="0.25">
      <c r="A577" s="69">
        <v>43700</v>
      </c>
      <c r="B577" s="70">
        <v>513001010</v>
      </c>
      <c r="C577" s="70" t="s">
        <v>49</v>
      </c>
      <c r="D577" s="71" t="s">
        <v>40</v>
      </c>
      <c r="E577" s="70">
        <v>111004308</v>
      </c>
      <c r="F577" s="72">
        <v>30460007</v>
      </c>
      <c r="G577" s="72"/>
      <c r="H577" s="73">
        <v>2.2999999999999998</v>
      </c>
      <c r="I577" s="73">
        <v>0</v>
      </c>
    </row>
    <row r="578" spans="1:9" x14ac:dyDescent="0.25">
      <c r="A578" s="69">
        <v>43700</v>
      </c>
      <c r="B578" s="70">
        <v>513001010</v>
      </c>
      <c r="C578" s="70" t="s">
        <v>49</v>
      </c>
      <c r="D578" s="71" t="s">
        <v>40</v>
      </c>
      <c r="E578" s="70">
        <v>111004308</v>
      </c>
      <c r="F578" s="72">
        <v>30460007</v>
      </c>
      <c r="G578" s="72"/>
      <c r="H578" s="73">
        <v>2.2999999999999998</v>
      </c>
      <c r="I578" s="73">
        <v>0</v>
      </c>
    </row>
    <row r="579" spans="1:9" x14ac:dyDescent="0.25">
      <c r="A579" s="69">
        <v>43700</v>
      </c>
      <c r="B579" s="70">
        <v>513001010</v>
      </c>
      <c r="C579" s="70" t="s">
        <v>49</v>
      </c>
      <c r="D579" s="71" t="s">
        <v>40</v>
      </c>
      <c r="E579" s="70">
        <v>111004308</v>
      </c>
      <c r="F579" s="72">
        <v>30460007</v>
      </c>
      <c r="G579" s="72"/>
      <c r="H579" s="73">
        <v>2.2999999999999998</v>
      </c>
      <c r="I579" s="73">
        <v>0</v>
      </c>
    </row>
    <row r="580" spans="1:9" x14ac:dyDescent="0.25">
      <c r="A580" s="69">
        <v>43700</v>
      </c>
      <c r="B580" s="70">
        <v>513001010</v>
      </c>
      <c r="C580" s="70" t="s">
        <v>49</v>
      </c>
      <c r="D580" s="71" t="s">
        <v>40</v>
      </c>
      <c r="E580" s="70">
        <v>111004308</v>
      </c>
      <c r="F580" s="72">
        <v>30460007</v>
      </c>
      <c r="G580" s="72"/>
      <c r="H580" s="73">
        <v>2.2999999999999998</v>
      </c>
      <c r="I580" s="73">
        <v>0</v>
      </c>
    </row>
    <row r="581" spans="1:9" x14ac:dyDescent="0.25">
      <c r="A581" s="69">
        <v>43700</v>
      </c>
      <c r="B581" s="70">
        <v>513001010</v>
      </c>
      <c r="C581" s="70" t="s">
        <v>49</v>
      </c>
      <c r="D581" s="71" t="s">
        <v>40</v>
      </c>
      <c r="E581" s="70">
        <v>111004308</v>
      </c>
      <c r="F581" s="72">
        <v>30460007</v>
      </c>
      <c r="G581" s="72"/>
      <c r="H581" s="73">
        <v>2.2999999999999998</v>
      </c>
      <c r="I581" s="73">
        <v>0</v>
      </c>
    </row>
    <row r="582" spans="1:9" x14ac:dyDescent="0.25">
      <c r="A582" s="69">
        <v>43700</v>
      </c>
      <c r="B582" s="70">
        <v>513001010</v>
      </c>
      <c r="C582" s="70" t="s">
        <v>49</v>
      </c>
      <c r="D582" s="71" t="s">
        <v>40</v>
      </c>
      <c r="E582" s="70">
        <v>111004308</v>
      </c>
      <c r="F582" s="72">
        <v>30460007</v>
      </c>
      <c r="G582" s="72"/>
      <c r="H582" s="73">
        <v>2.2999999999999998</v>
      </c>
      <c r="I582" s="73">
        <v>0</v>
      </c>
    </row>
    <row r="583" spans="1:9" x14ac:dyDescent="0.25">
      <c r="A583" s="69">
        <v>43700</v>
      </c>
      <c r="B583" s="70">
        <v>513001010</v>
      </c>
      <c r="C583" s="70" t="s">
        <v>49</v>
      </c>
      <c r="D583" s="71" t="s">
        <v>40</v>
      </c>
      <c r="E583" s="70">
        <v>111004308</v>
      </c>
      <c r="F583" s="72">
        <v>30460007</v>
      </c>
      <c r="G583" s="72"/>
      <c r="H583" s="73">
        <v>2.2999999999999998</v>
      </c>
      <c r="I583" s="73">
        <v>0</v>
      </c>
    </row>
    <row r="584" spans="1:9" x14ac:dyDescent="0.25">
      <c r="A584" s="69">
        <v>43700</v>
      </c>
      <c r="B584" s="70">
        <v>513001010</v>
      </c>
      <c r="C584" s="70" t="s">
        <v>49</v>
      </c>
      <c r="D584" s="71" t="s">
        <v>40</v>
      </c>
      <c r="E584" s="70">
        <v>111004308</v>
      </c>
      <c r="F584" s="72">
        <v>30460007</v>
      </c>
      <c r="G584" s="72"/>
      <c r="H584" s="73">
        <v>2.2999999999999998</v>
      </c>
      <c r="I584" s="73">
        <v>0</v>
      </c>
    </row>
    <row r="585" spans="1:9" x14ac:dyDescent="0.25">
      <c r="A585" s="69">
        <v>43700</v>
      </c>
      <c r="B585" s="70">
        <v>513001010</v>
      </c>
      <c r="C585" s="70" t="s">
        <v>49</v>
      </c>
      <c r="D585" s="71" t="s">
        <v>40</v>
      </c>
      <c r="E585" s="70">
        <v>111004308</v>
      </c>
      <c r="F585" s="72">
        <v>30460007</v>
      </c>
      <c r="G585" s="72"/>
      <c r="H585" s="73">
        <v>2.2999999999999998</v>
      </c>
      <c r="I585" s="73">
        <v>0</v>
      </c>
    </row>
    <row r="586" spans="1:9" x14ac:dyDescent="0.25">
      <c r="A586" s="69">
        <v>43700</v>
      </c>
      <c r="B586" s="70">
        <v>513001010</v>
      </c>
      <c r="C586" s="70" t="s">
        <v>49</v>
      </c>
      <c r="D586" s="71" t="s">
        <v>40</v>
      </c>
      <c r="E586" s="70">
        <v>111004308</v>
      </c>
      <c r="F586" s="72">
        <v>30460007</v>
      </c>
      <c r="G586" s="72"/>
      <c r="H586" s="73">
        <v>2.2999999999999998</v>
      </c>
      <c r="I586" s="73">
        <v>0</v>
      </c>
    </row>
    <row r="587" spans="1:9" x14ac:dyDescent="0.25">
      <c r="A587" s="69">
        <v>43700</v>
      </c>
      <c r="B587" s="70">
        <v>513001010</v>
      </c>
      <c r="C587" s="70" t="s">
        <v>49</v>
      </c>
      <c r="D587" s="71" t="s">
        <v>40</v>
      </c>
      <c r="E587" s="70">
        <v>111004308</v>
      </c>
      <c r="F587" s="72">
        <v>30460007</v>
      </c>
      <c r="G587" s="72"/>
      <c r="H587" s="73">
        <v>2.2999999999999998</v>
      </c>
      <c r="I587" s="73">
        <v>0</v>
      </c>
    </row>
    <row r="588" spans="1:9" x14ac:dyDescent="0.25">
      <c r="A588" s="69">
        <v>43700</v>
      </c>
      <c r="B588" s="70">
        <v>513001010</v>
      </c>
      <c r="C588" s="70" t="s">
        <v>49</v>
      </c>
      <c r="D588" s="71" t="s">
        <v>40</v>
      </c>
      <c r="E588" s="70">
        <v>111004308</v>
      </c>
      <c r="F588" s="72">
        <v>30460007</v>
      </c>
      <c r="G588" s="72"/>
      <c r="H588" s="73">
        <v>2.2999999999999998</v>
      </c>
      <c r="I588" s="73">
        <v>0</v>
      </c>
    </row>
    <row r="589" spans="1:9" x14ac:dyDescent="0.25">
      <c r="A589" s="69">
        <v>43700</v>
      </c>
      <c r="B589" s="70">
        <v>513001010</v>
      </c>
      <c r="C589" s="70" t="s">
        <v>49</v>
      </c>
      <c r="D589" s="71" t="s">
        <v>40</v>
      </c>
      <c r="E589" s="70">
        <v>111004308</v>
      </c>
      <c r="F589" s="72">
        <v>30460007</v>
      </c>
      <c r="G589" s="72"/>
      <c r="H589" s="73">
        <v>2.2999999999999998</v>
      </c>
      <c r="I589" s="73">
        <v>0</v>
      </c>
    </row>
    <row r="590" spans="1:9" x14ac:dyDescent="0.25">
      <c r="A590" s="69">
        <v>43700</v>
      </c>
      <c r="B590" s="70">
        <v>513001010</v>
      </c>
      <c r="C590" s="70" t="s">
        <v>49</v>
      </c>
      <c r="D590" s="71" t="s">
        <v>40</v>
      </c>
      <c r="E590" s="70">
        <v>111004308</v>
      </c>
      <c r="F590" s="72">
        <v>30460007</v>
      </c>
      <c r="G590" s="72"/>
      <c r="H590" s="73">
        <v>2.2999999999999998</v>
      </c>
      <c r="I590" s="73">
        <v>0</v>
      </c>
    </row>
    <row r="591" spans="1:9" x14ac:dyDescent="0.25">
      <c r="A591" s="69">
        <v>43700</v>
      </c>
      <c r="B591" s="70">
        <v>513001010</v>
      </c>
      <c r="C591" s="70" t="s">
        <v>49</v>
      </c>
      <c r="D591" s="71" t="s">
        <v>40</v>
      </c>
      <c r="E591" s="70">
        <v>111004308</v>
      </c>
      <c r="F591" s="72">
        <v>30460007</v>
      </c>
      <c r="G591" s="72"/>
      <c r="H591" s="73">
        <v>2.2999999999999998</v>
      </c>
      <c r="I591" s="73">
        <v>0</v>
      </c>
    </row>
    <row r="592" spans="1:9" x14ac:dyDescent="0.25">
      <c r="A592" s="69">
        <v>43700</v>
      </c>
      <c r="B592" s="70">
        <v>513001010</v>
      </c>
      <c r="C592" s="70" t="s">
        <v>49</v>
      </c>
      <c r="D592" s="71" t="s">
        <v>40</v>
      </c>
      <c r="E592" s="70">
        <v>111004308</v>
      </c>
      <c r="F592" s="72">
        <v>30460007</v>
      </c>
      <c r="G592" s="72"/>
      <c r="H592" s="73">
        <v>2.2999999999999998</v>
      </c>
      <c r="I592" s="73">
        <v>0</v>
      </c>
    </row>
    <row r="593" spans="1:9" x14ac:dyDescent="0.25">
      <c r="A593" s="69">
        <v>43700</v>
      </c>
      <c r="B593" s="70">
        <v>513001010</v>
      </c>
      <c r="C593" s="70" t="s">
        <v>49</v>
      </c>
      <c r="D593" s="71" t="s">
        <v>40</v>
      </c>
      <c r="E593" s="70">
        <v>111004308</v>
      </c>
      <c r="F593" s="72">
        <v>30460007</v>
      </c>
      <c r="G593" s="72"/>
      <c r="H593" s="73">
        <v>2.2999999999999998</v>
      </c>
      <c r="I593" s="73">
        <v>0</v>
      </c>
    </row>
    <row r="594" spans="1:9" x14ac:dyDescent="0.25">
      <c r="A594" s="69">
        <v>43700</v>
      </c>
      <c r="B594" s="70">
        <v>513001010</v>
      </c>
      <c r="C594" s="70" t="s">
        <v>49</v>
      </c>
      <c r="D594" s="71" t="s">
        <v>40</v>
      </c>
      <c r="E594" s="70">
        <v>111004308</v>
      </c>
      <c r="F594" s="72">
        <v>30460007</v>
      </c>
      <c r="G594" s="72"/>
      <c r="H594" s="73">
        <v>2.2999999999999998</v>
      </c>
      <c r="I594" s="73">
        <v>0</v>
      </c>
    </row>
    <row r="595" spans="1:9" x14ac:dyDescent="0.25">
      <c r="A595" s="69">
        <v>43700</v>
      </c>
      <c r="B595" s="70">
        <v>513001010</v>
      </c>
      <c r="C595" s="70" t="s">
        <v>49</v>
      </c>
      <c r="D595" s="71" t="s">
        <v>40</v>
      </c>
      <c r="E595" s="70">
        <v>111004308</v>
      </c>
      <c r="F595" s="72">
        <v>30460007</v>
      </c>
      <c r="G595" s="72"/>
      <c r="H595" s="73">
        <v>2.2999999999999998</v>
      </c>
      <c r="I595" s="73">
        <v>0</v>
      </c>
    </row>
    <row r="596" spans="1:9" x14ac:dyDescent="0.25">
      <c r="A596" s="69">
        <v>43700</v>
      </c>
      <c r="B596" s="70">
        <v>513001010</v>
      </c>
      <c r="C596" s="70" t="s">
        <v>49</v>
      </c>
      <c r="D596" s="71" t="s">
        <v>40</v>
      </c>
      <c r="E596" s="70">
        <v>111004308</v>
      </c>
      <c r="F596" s="72">
        <v>30460007</v>
      </c>
      <c r="G596" s="72"/>
      <c r="H596" s="73">
        <v>2.2999999999999998</v>
      </c>
      <c r="I596" s="73">
        <v>0</v>
      </c>
    </row>
    <row r="597" spans="1:9" x14ac:dyDescent="0.25">
      <c r="A597" s="69">
        <v>43700</v>
      </c>
      <c r="B597" s="70">
        <v>513001010</v>
      </c>
      <c r="C597" s="70" t="s">
        <v>49</v>
      </c>
      <c r="D597" s="71" t="s">
        <v>40</v>
      </c>
      <c r="E597" s="70">
        <v>111004308</v>
      </c>
      <c r="F597" s="72">
        <v>30460007</v>
      </c>
      <c r="G597" s="72"/>
      <c r="H597" s="73">
        <v>2.2999999999999998</v>
      </c>
      <c r="I597" s="73">
        <v>0</v>
      </c>
    </row>
    <row r="598" spans="1:9" x14ac:dyDescent="0.25">
      <c r="A598" s="69">
        <v>43700</v>
      </c>
      <c r="B598" s="70">
        <v>513001010</v>
      </c>
      <c r="C598" s="70" t="s">
        <v>49</v>
      </c>
      <c r="D598" s="71" t="s">
        <v>40</v>
      </c>
      <c r="E598" s="70">
        <v>111004308</v>
      </c>
      <c r="F598" s="72">
        <v>30460007</v>
      </c>
      <c r="G598" s="72"/>
      <c r="H598" s="73">
        <v>2.2999999999999998</v>
      </c>
      <c r="I598" s="73">
        <v>0</v>
      </c>
    </row>
    <row r="599" spans="1:9" x14ac:dyDescent="0.25">
      <c r="A599" s="69">
        <v>43700</v>
      </c>
      <c r="B599" s="70">
        <v>513001010</v>
      </c>
      <c r="C599" s="70" t="s">
        <v>49</v>
      </c>
      <c r="D599" s="71" t="s">
        <v>40</v>
      </c>
      <c r="E599" s="70">
        <v>111004308</v>
      </c>
      <c r="F599" s="72">
        <v>30460007</v>
      </c>
      <c r="G599" s="72"/>
      <c r="H599" s="73">
        <v>2.2999999999999998</v>
      </c>
      <c r="I599" s="73">
        <v>0</v>
      </c>
    </row>
    <row r="600" spans="1:9" x14ac:dyDescent="0.25">
      <c r="A600" s="69">
        <v>43700</v>
      </c>
      <c r="B600" s="70">
        <v>513001010</v>
      </c>
      <c r="C600" s="70" t="s">
        <v>49</v>
      </c>
      <c r="D600" s="71" t="s">
        <v>40</v>
      </c>
      <c r="E600" s="70">
        <v>111004308</v>
      </c>
      <c r="F600" s="72">
        <v>30460007</v>
      </c>
      <c r="G600" s="72"/>
      <c r="H600" s="73">
        <v>2.2999999999999998</v>
      </c>
      <c r="I600" s="73">
        <v>0</v>
      </c>
    </row>
    <row r="601" spans="1:9" x14ac:dyDescent="0.25">
      <c r="A601" s="69">
        <v>43700</v>
      </c>
      <c r="B601" s="70">
        <v>513001010</v>
      </c>
      <c r="C601" s="70" t="s">
        <v>49</v>
      </c>
      <c r="D601" s="71" t="s">
        <v>40</v>
      </c>
      <c r="E601" s="70">
        <v>111004308</v>
      </c>
      <c r="F601" s="72">
        <v>30460007</v>
      </c>
      <c r="G601" s="72"/>
      <c r="H601" s="73">
        <v>2.2999999999999998</v>
      </c>
      <c r="I601" s="73">
        <v>0</v>
      </c>
    </row>
    <row r="602" spans="1:9" x14ac:dyDescent="0.25">
      <c r="A602" s="69">
        <v>43700</v>
      </c>
      <c r="B602" s="70">
        <v>513001010</v>
      </c>
      <c r="C602" s="70" t="s">
        <v>49</v>
      </c>
      <c r="D602" s="71" t="s">
        <v>40</v>
      </c>
      <c r="E602" s="70">
        <v>111004308</v>
      </c>
      <c r="F602" s="72">
        <v>30460007</v>
      </c>
      <c r="G602" s="72"/>
      <c r="H602" s="73">
        <v>2.2999999999999998</v>
      </c>
      <c r="I602" s="73">
        <v>0</v>
      </c>
    </row>
    <row r="603" spans="1:9" x14ac:dyDescent="0.25">
      <c r="A603" s="69">
        <v>43700</v>
      </c>
      <c r="B603" s="70">
        <v>513001010</v>
      </c>
      <c r="C603" s="70" t="s">
        <v>49</v>
      </c>
      <c r="D603" s="71" t="s">
        <v>40</v>
      </c>
      <c r="E603" s="70">
        <v>111004308</v>
      </c>
      <c r="F603" s="72">
        <v>30460007</v>
      </c>
      <c r="G603" s="72"/>
      <c r="H603" s="73">
        <v>2.2999999999999998</v>
      </c>
      <c r="I603" s="73">
        <v>0</v>
      </c>
    </row>
    <row r="604" spans="1:9" x14ac:dyDescent="0.25">
      <c r="A604" s="69">
        <v>43700</v>
      </c>
      <c r="B604" s="70">
        <v>513001010</v>
      </c>
      <c r="C604" s="70" t="s">
        <v>49</v>
      </c>
      <c r="D604" s="71" t="s">
        <v>40</v>
      </c>
      <c r="E604" s="70">
        <v>111004308</v>
      </c>
      <c r="F604" s="72">
        <v>30460007</v>
      </c>
      <c r="G604" s="72"/>
      <c r="H604" s="73">
        <v>2.2999999999999998</v>
      </c>
      <c r="I604" s="73">
        <v>0</v>
      </c>
    </row>
    <row r="605" spans="1:9" x14ac:dyDescent="0.25">
      <c r="A605" s="69">
        <v>43700</v>
      </c>
      <c r="B605" s="70">
        <v>513001010</v>
      </c>
      <c r="C605" s="70" t="s">
        <v>49</v>
      </c>
      <c r="D605" s="71" t="s">
        <v>40</v>
      </c>
      <c r="E605" s="70">
        <v>111004308</v>
      </c>
      <c r="F605" s="72">
        <v>30460007</v>
      </c>
      <c r="G605" s="72"/>
      <c r="H605" s="73">
        <v>2.2999999999999998</v>
      </c>
      <c r="I605" s="73">
        <v>0</v>
      </c>
    </row>
    <row r="606" spans="1:9" x14ac:dyDescent="0.25">
      <c r="A606" s="69">
        <v>43700</v>
      </c>
      <c r="B606" s="70">
        <v>513001010</v>
      </c>
      <c r="C606" s="70" t="s">
        <v>49</v>
      </c>
      <c r="D606" s="71" t="s">
        <v>40</v>
      </c>
      <c r="E606" s="70">
        <v>111004308</v>
      </c>
      <c r="F606" s="72">
        <v>30460007</v>
      </c>
      <c r="G606" s="72"/>
      <c r="H606" s="73">
        <v>2.2999999999999998</v>
      </c>
      <c r="I606" s="73">
        <v>0</v>
      </c>
    </row>
    <row r="607" spans="1:9" x14ac:dyDescent="0.25">
      <c r="A607" s="69">
        <v>43700</v>
      </c>
      <c r="B607" s="70">
        <v>513001010</v>
      </c>
      <c r="C607" s="70" t="s">
        <v>49</v>
      </c>
      <c r="D607" s="71" t="s">
        <v>40</v>
      </c>
      <c r="E607" s="70">
        <v>111004308</v>
      </c>
      <c r="F607" s="72">
        <v>30460007</v>
      </c>
      <c r="G607" s="72"/>
      <c r="H607" s="73">
        <v>2.2999999999999998</v>
      </c>
      <c r="I607" s="73">
        <v>0</v>
      </c>
    </row>
    <row r="608" spans="1:9" x14ac:dyDescent="0.25">
      <c r="A608" s="69">
        <v>43700</v>
      </c>
      <c r="B608" s="70">
        <v>513001010</v>
      </c>
      <c r="C608" s="70" t="s">
        <v>49</v>
      </c>
      <c r="D608" s="71" t="s">
        <v>40</v>
      </c>
      <c r="E608" s="70">
        <v>111004308</v>
      </c>
      <c r="F608" s="72">
        <v>30460007</v>
      </c>
      <c r="G608" s="72"/>
      <c r="H608" s="73">
        <v>2.2999999999999998</v>
      </c>
      <c r="I608" s="73">
        <v>0</v>
      </c>
    </row>
    <row r="609" spans="1:9" x14ac:dyDescent="0.25">
      <c r="A609" s="69">
        <v>43700</v>
      </c>
      <c r="B609" s="70">
        <v>513001010</v>
      </c>
      <c r="C609" s="70" t="s">
        <v>49</v>
      </c>
      <c r="D609" s="71" t="s">
        <v>40</v>
      </c>
      <c r="E609" s="70">
        <v>111004308</v>
      </c>
      <c r="F609" s="72">
        <v>30460007</v>
      </c>
      <c r="G609" s="72"/>
      <c r="H609" s="73">
        <v>2.2999999999999998</v>
      </c>
      <c r="I609" s="73">
        <v>0</v>
      </c>
    </row>
    <row r="610" spans="1:9" x14ac:dyDescent="0.25">
      <c r="A610" s="69">
        <v>43700</v>
      </c>
      <c r="B610" s="70">
        <v>513001010</v>
      </c>
      <c r="C610" s="70" t="s">
        <v>49</v>
      </c>
      <c r="D610" s="71" t="s">
        <v>40</v>
      </c>
      <c r="E610" s="70">
        <v>111004308</v>
      </c>
      <c r="F610" s="72">
        <v>30460007</v>
      </c>
      <c r="G610" s="72"/>
      <c r="H610" s="73">
        <v>2.2999999999999998</v>
      </c>
      <c r="I610" s="73">
        <v>0</v>
      </c>
    </row>
    <row r="611" spans="1:9" x14ac:dyDescent="0.25">
      <c r="A611" s="69">
        <v>43700</v>
      </c>
      <c r="B611" s="70">
        <v>513001010</v>
      </c>
      <c r="C611" s="70" t="s">
        <v>49</v>
      </c>
      <c r="D611" s="71" t="s">
        <v>40</v>
      </c>
      <c r="E611" s="70">
        <v>111004308</v>
      </c>
      <c r="F611" s="72">
        <v>30460007</v>
      </c>
      <c r="G611" s="72"/>
      <c r="H611" s="73">
        <v>2.2999999999999998</v>
      </c>
      <c r="I611" s="73">
        <v>0</v>
      </c>
    </row>
    <row r="612" spans="1:9" x14ac:dyDescent="0.25">
      <c r="A612" s="69">
        <v>43700</v>
      </c>
      <c r="B612" s="70">
        <v>513001010</v>
      </c>
      <c r="C612" s="70" t="s">
        <v>49</v>
      </c>
      <c r="D612" s="71" t="s">
        <v>40</v>
      </c>
      <c r="E612" s="70">
        <v>111004308</v>
      </c>
      <c r="F612" s="72">
        <v>30460007</v>
      </c>
      <c r="G612" s="72"/>
      <c r="H612" s="73">
        <v>2.2999999999999998</v>
      </c>
      <c r="I612" s="73">
        <v>0</v>
      </c>
    </row>
    <row r="613" spans="1:9" x14ac:dyDescent="0.25">
      <c r="A613" s="69">
        <v>43700</v>
      </c>
      <c r="B613" s="70">
        <v>513001010</v>
      </c>
      <c r="C613" s="70" t="s">
        <v>49</v>
      </c>
      <c r="D613" s="71" t="s">
        <v>40</v>
      </c>
      <c r="E613" s="70">
        <v>111004308</v>
      </c>
      <c r="F613" s="72">
        <v>30460007</v>
      </c>
      <c r="G613" s="72"/>
      <c r="H613" s="73">
        <v>2.2999999999999998</v>
      </c>
      <c r="I613" s="73">
        <v>0</v>
      </c>
    </row>
    <row r="614" spans="1:9" x14ac:dyDescent="0.25">
      <c r="A614" s="69">
        <v>43700</v>
      </c>
      <c r="B614" s="70">
        <v>513001010</v>
      </c>
      <c r="C614" s="70" t="s">
        <v>49</v>
      </c>
      <c r="D614" s="71" t="s">
        <v>40</v>
      </c>
      <c r="E614" s="70">
        <v>111004308</v>
      </c>
      <c r="F614" s="72">
        <v>30460007</v>
      </c>
      <c r="G614" s="72"/>
      <c r="H614" s="73">
        <v>2.2999999999999998</v>
      </c>
      <c r="I614" s="73">
        <v>0</v>
      </c>
    </row>
    <row r="615" spans="1:9" x14ac:dyDescent="0.25">
      <c r="A615" s="69">
        <v>43700</v>
      </c>
      <c r="B615" s="70">
        <v>513001010</v>
      </c>
      <c r="C615" s="70" t="s">
        <v>49</v>
      </c>
      <c r="D615" s="71" t="s">
        <v>40</v>
      </c>
      <c r="E615" s="70">
        <v>111004308</v>
      </c>
      <c r="F615" s="72">
        <v>30460007</v>
      </c>
      <c r="G615" s="72"/>
      <c r="H615" s="73">
        <v>2.2999999999999998</v>
      </c>
      <c r="I615" s="73">
        <v>0</v>
      </c>
    </row>
    <row r="616" spans="1:9" x14ac:dyDescent="0.25">
      <c r="A616" s="69">
        <v>43700</v>
      </c>
      <c r="B616" s="70">
        <v>513001010</v>
      </c>
      <c r="C616" s="70" t="s">
        <v>49</v>
      </c>
      <c r="D616" s="71" t="s">
        <v>40</v>
      </c>
      <c r="E616" s="70">
        <v>111004308</v>
      </c>
      <c r="F616" s="72">
        <v>30460007</v>
      </c>
      <c r="G616" s="72"/>
      <c r="H616" s="73">
        <v>2.2999999999999998</v>
      </c>
      <c r="I616" s="73">
        <v>0</v>
      </c>
    </row>
    <row r="617" spans="1:9" x14ac:dyDescent="0.25">
      <c r="A617" s="69">
        <v>43700</v>
      </c>
      <c r="B617" s="70">
        <v>513001010</v>
      </c>
      <c r="C617" s="70" t="s">
        <v>49</v>
      </c>
      <c r="D617" s="71" t="s">
        <v>40</v>
      </c>
      <c r="E617" s="70">
        <v>111004308</v>
      </c>
      <c r="F617" s="72">
        <v>30460007</v>
      </c>
      <c r="G617" s="72"/>
      <c r="H617" s="73">
        <v>2.2999999999999998</v>
      </c>
      <c r="I617" s="73">
        <v>0</v>
      </c>
    </row>
    <row r="618" spans="1:9" x14ac:dyDescent="0.25">
      <c r="A618" s="69">
        <v>43700</v>
      </c>
      <c r="B618" s="70">
        <v>513001010</v>
      </c>
      <c r="C618" s="70" t="s">
        <v>49</v>
      </c>
      <c r="D618" s="71" t="s">
        <v>40</v>
      </c>
      <c r="E618" s="70">
        <v>111004308</v>
      </c>
      <c r="F618" s="72">
        <v>30460007</v>
      </c>
      <c r="G618" s="72"/>
      <c r="H618" s="73">
        <v>2.2999999999999998</v>
      </c>
      <c r="I618" s="73">
        <v>0</v>
      </c>
    </row>
    <row r="619" spans="1:9" x14ac:dyDescent="0.25">
      <c r="A619" s="69">
        <v>43700</v>
      </c>
      <c r="B619" s="70">
        <v>513001010</v>
      </c>
      <c r="C619" s="70" t="s">
        <v>49</v>
      </c>
      <c r="D619" s="71" t="s">
        <v>40</v>
      </c>
      <c r="E619" s="70">
        <v>111004308</v>
      </c>
      <c r="F619" s="72">
        <v>30460007</v>
      </c>
      <c r="G619" s="72"/>
      <c r="H619" s="73">
        <v>2.2999999999999998</v>
      </c>
      <c r="I619" s="73">
        <v>0</v>
      </c>
    </row>
    <row r="620" spans="1:9" x14ac:dyDescent="0.25">
      <c r="A620" s="69">
        <v>43700</v>
      </c>
      <c r="B620" s="70">
        <v>513001010</v>
      </c>
      <c r="C620" s="70" t="s">
        <v>49</v>
      </c>
      <c r="D620" s="71" t="s">
        <v>40</v>
      </c>
      <c r="E620" s="70">
        <v>111004308</v>
      </c>
      <c r="F620" s="72">
        <v>30460007</v>
      </c>
      <c r="G620" s="72"/>
      <c r="H620" s="73">
        <v>2.2999999999999998</v>
      </c>
      <c r="I620" s="73">
        <v>0</v>
      </c>
    </row>
    <row r="621" spans="1:9" x14ac:dyDescent="0.25">
      <c r="A621" s="69">
        <v>43700</v>
      </c>
      <c r="B621" s="70">
        <v>513001010</v>
      </c>
      <c r="C621" s="70" t="s">
        <v>49</v>
      </c>
      <c r="D621" s="71" t="s">
        <v>40</v>
      </c>
      <c r="E621" s="70">
        <v>111004308</v>
      </c>
      <c r="F621" s="72">
        <v>30460007</v>
      </c>
      <c r="G621" s="72"/>
      <c r="H621" s="73">
        <v>2.2999999999999998</v>
      </c>
      <c r="I621" s="73">
        <v>0</v>
      </c>
    </row>
    <row r="622" spans="1:9" x14ac:dyDescent="0.25">
      <c r="A622" s="69">
        <v>43700</v>
      </c>
      <c r="B622" s="70">
        <v>513001010</v>
      </c>
      <c r="C622" s="70" t="s">
        <v>49</v>
      </c>
      <c r="D622" s="71" t="s">
        <v>40</v>
      </c>
      <c r="E622" s="70">
        <v>111004308</v>
      </c>
      <c r="F622" s="72">
        <v>30460007</v>
      </c>
      <c r="G622" s="72"/>
      <c r="H622" s="73">
        <v>2.2999999999999998</v>
      </c>
      <c r="I622" s="73">
        <v>0</v>
      </c>
    </row>
    <row r="623" spans="1:9" x14ac:dyDescent="0.25">
      <c r="A623" s="69">
        <v>43700</v>
      </c>
      <c r="B623" s="70">
        <v>513001010</v>
      </c>
      <c r="C623" s="70" t="s">
        <v>49</v>
      </c>
      <c r="D623" s="71" t="s">
        <v>40</v>
      </c>
      <c r="E623" s="70">
        <v>111004308</v>
      </c>
      <c r="F623" s="72">
        <v>30460007</v>
      </c>
      <c r="G623" s="72"/>
      <c r="H623" s="73">
        <v>2.2999999999999998</v>
      </c>
      <c r="I623" s="73">
        <v>0</v>
      </c>
    </row>
    <row r="624" spans="1:9" x14ac:dyDescent="0.25">
      <c r="A624" s="69">
        <v>43700</v>
      </c>
      <c r="B624" s="70">
        <v>513001010</v>
      </c>
      <c r="C624" s="70" t="s">
        <v>49</v>
      </c>
      <c r="D624" s="71" t="s">
        <v>40</v>
      </c>
      <c r="E624" s="70">
        <v>111004308</v>
      </c>
      <c r="F624" s="72">
        <v>30460007</v>
      </c>
      <c r="G624" s="72"/>
      <c r="H624" s="73">
        <v>2.2999999999999998</v>
      </c>
      <c r="I624" s="73">
        <v>0</v>
      </c>
    </row>
    <row r="625" spans="1:9" x14ac:dyDescent="0.25">
      <c r="A625" s="69">
        <v>43700</v>
      </c>
      <c r="B625" s="70">
        <v>513001010</v>
      </c>
      <c r="C625" s="70" t="s">
        <v>49</v>
      </c>
      <c r="D625" s="71" t="s">
        <v>40</v>
      </c>
      <c r="E625" s="70">
        <v>111004308</v>
      </c>
      <c r="F625" s="72">
        <v>30460007</v>
      </c>
      <c r="G625" s="72"/>
      <c r="H625" s="73">
        <v>2.2999999999999998</v>
      </c>
      <c r="I625" s="73">
        <v>0</v>
      </c>
    </row>
    <row r="626" spans="1:9" x14ac:dyDescent="0.25">
      <c r="A626" s="69">
        <v>43700</v>
      </c>
      <c r="B626" s="70">
        <v>513001010</v>
      </c>
      <c r="C626" s="70" t="s">
        <v>49</v>
      </c>
      <c r="D626" s="71" t="s">
        <v>40</v>
      </c>
      <c r="E626" s="70">
        <v>111004308</v>
      </c>
      <c r="F626" s="72">
        <v>30460007</v>
      </c>
      <c r="G626" s="72"/>
      <c r="H626" s="73">
        <v>2.2999999999999998</v>
      </c>
      <c r="I626" s="73">
        <v>0</v>
      </c>
    </row>
    <row r="627" spans="1:9" x14ac:dyDescent="0.25">
      <c r="A627" s="69">
        <v>43700</v>
      </c>
      <c r="B627" s="70">
        <v>513001010</v>
      </c>
      <c r="C627" s="70" t="s">
        <v>49</v>
      </c>
      <c r="D627" s="71" t="s">
        <v>40</v>
      </c>
      <c r="E627" s="70">
        <v>111004308</v>
      </c>
      <c r="F627" s="72">
        <v>30460007</v>
      </c>
      <c r="G627" s="72"/>
      <c r="H627" s="73">
        <v>2.2999999999999998</v>
      </c>
      <c r="I627" s="73">
        <v>0</v>
      </c>
    </row>
    <row r="628" spans="1:9" x14ac:dyDescent="0.25">
      <c r="A628" s="69">
        <v>43700</v>
      </c>
      <c r="B628" s="70">
        <v>513001010</v>
      </c>
      <c r="C628" s="70" t="s">
        <v>49</v>
      </c>
      <c r="D628" s="71" t="s">
        <v>40</v>
      </c>
      <c r="E628" s="70">
        <v>111004308</v>
      </c>
      <c r="F628" s="72">
        <v>30460007</v>
      </c>
      <c r="G628" s="72"/>
      <c r="H628" s="73">
        <v>2.2999999999999998</v>
      </c>
      <c r="I628" s="73">
        <v>0</v>
      </c>
    </row>
    <row r="629" spans="1:9" x14ac:dyDescent="0.25">
      <c r="A629" s="69">
        <v>43700</v>
      </c>
      <c r="B629" s="70">
        <v>513001010</v>
      </c>
      <c r="C629" s="70" t="s">
        <v>49</v>
      </c>
      <c r="D629" s="71" t="s">
        <v>40</v>
      </c>
      <c r="E629" s="70">
        <v>111004308</v>
      </c>
      <c r="F629" s="72">
        <v>30460007</v>
      </c>
      <c r="G629" s="72"/>
      <c r="H629" s="73">
        <v>2.2999999999999998</v>
      </c>
      <c r="I629" s="73">
        <v>0</v>
      </c>
    </row>
    <row r="630" spans="1:9" x14ac:dyDescent="0.25">
      <c r="A630" s="69">
        <v>43700</v>
      </c>
      <c r="B630" s="70">
        <v>513001010</v>
      </c>
      <c r="C630" s="70" t="s">
        <v>49</v>
      </c>
      <c r="D630" s="71" t="s">
        <v>40</v>
      </c>
      <c r="E630" s="70">
        <v>111004308</v>
      </c>
      <c r="F630" s="72">
        <v>30460007</v>
      </c>
      <c r="G630" s="72"/>
      <c r="H630" s="73">
        <v>2.2999999999999998</v>
      </c>
      <c r="I630" s="73">
        <v>0</v>
      </c>
    </row>
    <row r="631" spans="1:9" x14ac:dyDescent="0.25">
      <c r="A631" s="69">
        <v>43700</v>
      </c>
      <c r="B631" s="70">
        <v>513001010</v>
      </c>
      <c r="C631" s="70" t="s">
        <v>49</v>
      </c>
      <c r="D631" s="71" t="s">
        <v>40</v>
      </c>
      <c r="E631" s="70">
        <v>111004308</v>
      </c>
      <c r="F631" s="72">
        <v>30460007</v>
      </c>
      <c r="G631" s="72"/>
      <c r="H631" s="73">
        <v>2.2999999999999998</v>
      </c>
      <c r="I631" s="73">
        <v>0</v>
      </c>
    </row>
    <row r="632" spans="1:9" x14ac:dyDescent="0.25">
      <c r="A632" s="69">
        <v>43700</v>
      </c>
      <c r="B632" s="70">
        <v>513001010</v>
      </c>
      <c r="C632" s="70" t="s">
        <v>49</v>
      </c>
      <c r="D632" s="71" t="s">
        <v>40</v>
      </c>
      <c r="E632" s="70">
        <v>111004308</v>
      </c>
      <c r="F632" s="72">
        <v>30460007</v>
      </c>
      <c r="G632" s="72"/>
      <c r="H632" s="73">
        <v>2.2999999999999998</v>
      </c>
      <c r="I632" s="73">
        <v>0</v>
      </c>
    </row>
    <row r="633" spans="1:9" x14ac:dyDescent="0.25">
      <c r="A633" s="69">
        <v>43700</v>
      </c>
      <c r="B633" s="70">
        <v>513001010</v>
      </c>
      <c r="C633" s="70" t="s">
        <v>49</v>
      </c>
      <c r="D633" s="71" t="s">
        <v>40</v>
      </c>
      <c r="E633" s="70">
        <v>111004308</v>
      </c>
      <c r="F633" s="72">
        <v>30460007</v>
      </c>
      <c r="G633" s="72"/>
      <c r="H633" s="73">
        <v>2.2999999999999998</v>
      </c>
      <c r="I633" s="73">
        <v>0</v>
      </c>
    </row>
    <row r="634" spans="1:9" x14ac:dyDescent="0.25">
      <c r="A634" s="69">
        <v>43700</v>
      </c>
      <c r="B634" s="70">
        <v>513001010</v>
      </c>
      <c r="C634" s="70" t="s">
        <v>49</v>
      </c>
      <c r="D634" s="71" t="s">
        <v>40</v>
      </c>
      <c r="E634" s="70">
        <v>111004308</v>
      </c>
      <c r="F634" s="72">
        <v>30460007</v>
      </c>
      <c r="G634" s="72"/>
      <c r="H634" s="73">
        <v>2.2999999999999998</v>
      </c>
      <c r="I634" s="73">
        <v>0</v>
      </c>
    </row>
    <row r="635" spans="1:9" x14ac:dyDescent="0.25">
      <c r="A635" s="69">
        <v>43700</v>
      </c>
      <c r="B635" s="70">
        <v>513001010</v>
      </c>
      <c r="C635" s="70" t="s">
        <v>49</v>
      </c>
      <c r="D635" s="71" t="s">
        <v>40</v>
      </c>
      <c r="E635" s="70">
        <v>111004308</v>
      </c>
      <c r="F635" s="72">
        <v>30460007</v>
      </c>
      <c r="G635" s="72"/>
      <c r="H635" s="73">
        <v>2.2999999999999998</v>
      </c>
      <c r="I635" s="73">
        <v>0</v>
      </c>
    </row>
    <row r="636" spans="1:9" x14ac:dyDescent="0.25">
      <c r="A636" s="69">
        <v>43700</v>
      </c>
      <c r="B636" s="70">
        <v>513001010</v>
      </c>
      <c r="C636" s="70" t="s">
        <v>49</v>
      </c>
      <c r="D636" s="71" t="s">
        <v>40</v>
      </c>
      <c r="E636" s="70">
        <v>111004308</v>
      </c>
      <c r="F636" s="72">
        <v>30460007</v>
      </c>
      <c r="G636" s="72"/>
      <c r="H636" s="73">
        <v>2.2999999999999998</v>
      </c>
      <c r="I636" s="73">
        <v>0</v>
      </c>
    </row>
    <row r="637" spans="1:9" x14ac:dyDescent="0.25">
      <c r="A637" s="69">
        <v>43700</v>
      </c>
      <c r="B637" s="70">
        <v>513001010</v>
      </c>
      <c r="C637" s="70" t="s">
        <v>49</v>
      </c>
      <c r="D637" s="71" t="s">
        <v>40</v>
      </c>
      <c r="E637" s="70">
        <v>111004308</v>
      </c>
      <c r="F637" s="72">
        <v>30460007</v>
      </c>
      <c r="G637" s="72"/>
      <c r="H637" s="73">
        <v>2.2999999999999998</v>
      </c>
      <c r="I637" s="73">
        <v>0</v>
      </c>
    </row>
    <row r="638" spans="1:9" x14ac:dyDescent="0.25">
      <c r="A638" s="69">
        <v>43700</v>
      </c>
      <c r="B638" s="70">
        <v>513001010</v>
      </c>
      <c r="C638" s="70" t="s">
        <v>49</v>
      </c>
      <c r="D638" s="71" t="s">
        <v>40</v>
      </c>
      <c r="E638" s="70">
        <v>111004308</v>
      </c>
      <c r="F638" s="72">
        <v>30460007</v>
      </c>
      <c r="G638" s="72"/>
      <c r="H638" s="73">
        <v>2.2999999999999998</v>
      </c>
      <c r="I638" s="73">
        <v>0</v>
      </c>
    </row>
    <row r="639" spans="1:9" x14ac:dyDescent="0.25">
      <c r="A639" s="69">
        <v>43700</v>
      </c>
      <c r="B639" s="70">
        <v>513001010</v>
      </c>
      <c r="C639" s="70" t="s">
        <v>49</v>
      </c>
      <c r="D639" s="71" t="s">
        <v>40</v>
      </c>
      <c r="E639" s="70">
        <v>111004308</v>
      </c>
      <c r="F639" s="72">
        <v>30460007</v>
      </c>
      <c r="G639" s="72"/>
      <c r="H639" s="73">
        <v>2.2999999999999998</v>
      </c>
      <c r="I639" s="73">
        <v>0</v>
      </c>
    </row>
    <row r="640" spans="1:9" x14ac:dyDescent="0.25">
      <c r="A640" s="69">
        <v>43700</v>
      </c>
      <c r="B640" s="70">
        <v>513001010</v>
      </c>
      <c r="C640" s="70" t="s">
        <v>49</v>
      </c>
      <c r="D640" s="71" t="s">
        <v>40</v>
      </c>
      <c r="E640" s="70">
        <v>111004308</v>
      </c>
      <c r="F640" s="72">
        <v>30460007</v>
      </c>
      <c r="G640" s="72"/>
      <c r="H640" s="73">
        <v>2.2999999999999998</v>
      </c>
      <c r="I640" s="73">
        <v>0</v>
      </c>
    </row>
    <row r="641" spans="1:9" x14ac:dyDescent="0.25">
      <c r="A641" s="69">
        <v>43700</v>
      </c>
      <c r="B641" s="70">
        <v>513001010</v>
      </c>
      <c r="C641" s="70" t="s">
        <v>49</v>
      </c>
      <c r="D641" s="71" t="s">
        <v>40</v>
      </c>
      <c r="E641" s="70">
        <v>111004308</v>
      </c>
      <c r="F641" s="72">
        <v>30460007</v>
      </c>
      <c r="G641" s="72"/>
      <c r="H641" s="73">
        <v>2.2999999999999998</v>
      </c>
      <c r="I641" s="73">
        <v>0</v>
      </c>
    </row>
    <row r="642" spans="1:9" x14ac:dyDescent="0.25">
      <c r="A642" s="69">
        <v>43700</v>
      </c>
      <c r="B642" s="70">
        <v>513001010</v>
      </c>
      <c r="C642" s="70" t="s">
        <v>49</v>
      </c>
      <c r="D642" s="71" t="s">
        <v>40</v>
      </c>
      <c r="E642" s="70">
        <v>111004308</v>
      </c>
      <c r="F642" s="72">
        <v>30460007</v>
      </c>
      <c r="G642" s="72"/>
      <c r="H642" s="73">
        <v>2.2999999999999998</v>
      </c>
      <c r="I642" s="73">
        <v>0</v>
      </c>
    </row>
    <row r="643" spans="1:9" x14ac:dyDescent="0.25">
      <c r="A643" s="69">
        <v>43700</v>
      </c>
      <c r="B643" s="70">
        <v>513001010</v>
      </c>
      <c r="C643" s="70" t="s">
        <v>49</v>
      </c>
      <c r="D643" s="71" t="s">
        <v>40</v>
      </c>
      <c r="E643" s="70">
        <v>111004308</v>
      </c>
      <c r="F643" s="72">
        <v>30460007</v>
      </c>
      <c r="G643" s="72"/>
      <c r="H643" s="73">
        <v>27.15</v>
      </c>
      <c r="I643" s="73">
        <v>0</v>
      </c>
    </row>
    <row r="644" spans="1:9" x14ac:dyDescent="0.25">
      <c r="A644" s="69">
        <v>43700</v>
      </c>
      <c r="B644" s="70">
        <v>513001010</v>
      </c>
      <c r="C644" s="70" t="s">
        <v>49</v>
      </c>
      <c r="D644" s="71" t="s">
        <v>40</v>
      </c>
      <c r="E644" s="70">
        <v>111004308</v>
      </c>
      <c r="F644" s="72">
        <v>30460007</v>
      </c>
      <c r="G644" s="72"/>
      <c r="H644" s="73">
        <v>27.15</v>
      </c>
      <c r="I644" s="73">
        <v>0</v>
      </c>
    </row>
    <row r="645" spans="1:9" x14ac:dyDescent="0.25">
      <c r="A645" s="69">
        <v>43700</v>
      </c>
      <c r="B645" s="70">
        <v>513001010</v>
      </c>
      <c r="C645" s="70" t="s">
        <v>49</v>
      </c>
      <c r="D645" s="71" t="s">
        <v>40</v>
      </c>
      <c r="E645" s="70">
        <v>111004308</v>
      </c>
      <c r="F645" s="72">
        <v>30460007</v>
      </c>
      <c r="G645" s="72"/>
      <c r="H645" s="73">
        <v>27.15</v>
      </c>
      <c r="I645" s="73">
        <v>0</v>
      </c>
    </row>
    <row r="646" spans="1:9" x14ac:dyDescent="0.25">
      <c r="A646" s="69">
        <v>43700</v>
      </c>
      <c r="B646" s="70">
        <v>513001010</v>
      </c>
      <c r="C646" s="70" t="s">
        <v>49</v>
      </c>
      <c r="D646" s="71" t="s">
        <v>40</v>
      </c>
      <c r="E646" s="70">
        <v>111004308</v>
      </c>
      <c r="F646" s="72">
        <v>30460007</v>
      </c>
      <c r="G646" s="72"/>
      <c r="H646" s="73">
        <v>27.15</v>
      </c>
      <c r="I646" s="73">
        <v>0</v>
      </c>
    </row>
    <row r="647" spans="1:9" x14ac:dyDescent="0.25">
      <c r="A647" s="69">
        <v>43700</v>
      </c>
      <c r="B647" s="70">
        <v>513001010</v>
      </c>
      <c r="C647" s="70" t="s">
        <v>49</v>
      </c>
      <c r="D647" s="71" t="s">
        <v>40</v>
      </c>
      <c r="E647" s="70">
        <v>111004308</v>
      </c>
      <c r="F647" s="72">
        <v>30460007</v>
      </c>
      <c r="G647" s="72"/>
      <c r="H647" s="73">
        <v>27.15</v>
      </c>
      <c r="I647" s="73">
        <v>0</v>
      </c>
    </row>
    <row r="648" spans="1:9" x14ac:dyDescent="0.25">
      <c r="A648" s="69">
        <v>43700</v>
      </c>
      <c r="B648" s="70">
        <v>513001010</v>
      </c>
      <c r="C648" s="70" t="s">
        <v>49</v>
      </c>
      <c r="D648" s="71" t="s">
        <v>40</v>
      </c>
      <c r="E648" s="70">
        <v>111004308</v>
      </c>
      <c r="F648" s="72">
        <v>30460007</v>
      </c>
      <c r="G648" s="72"/>
      <c r="H648" s="73">
        <v>27.15</v>
      </c>
      <c r="I648" s="73">
        <v>0</v>
      </c>
    </row>
    <row r="649" spans="1:9" x14ac:dyDescent="0.25">
      <c r="A649" s="69">
        <v>43703</v>
      </c>
      <c r="B649" s="70">
        <v>513001010</v>
      </c>
      <c r="C649" s="70" t="s">
        <v>49</v>
      </c>
      <c r="D649" s="71" t="s">
        <v>40</v>
      </c>
      <c r="E649" s="70">
        <v>111004308</v>
      </c>
      <c r="F649" s="72">
        <v>30460007</v>
      </c>
      <c r="G649" s="72"/>
      <c r="H649" s="73">
        <v>2.37</v>
      </c>
      <c r="I649" s="73">
        <v>0</v>
      </c>
    </row>
    <row r="650" spans="1:9" x14ac:dyDescent="0.25">
      <c r="A650" s="69">
        <v>43704</v>
      </c>
      <c r="B650" s="70">
        <v>511004027</v>
      </c>
      <c r="C650" s="70" t="s">
        <v>101</v>
      </c>
      <c r="D650" s="71" t="s">
        <v>272</v>
      </c>
      <c r="E650" s="70">
        <v>211001001</v>
      </c>
      <c r="F650" s="72">
        <v>30460007</v>
      </c>
      <c r="G650" s="72">
        <v>2063956</v>
      </c>
      <c r="H650" s="73">
        <v>7554</v>
      </c>
      <c r="I650" s="73">
        <v>0</v>
      </c>
    </row>
    <row r="651" spans="1:9" x14ac:dyDescent="0.25">
      <c r="A651" s="69">
        <v>43704</v>
      </c>
      <c r="B651" s="70">
        <v>513001010</v>
      </c>
      <c r="C651" s="70" t="s">
        <v>49</v>
      </c>
      <c r="D651" s="71" t="s">
        <v>40</v>
      </c>
      <c r="E651" s="70">
        <v>111004308</v>
      </c>
      <c r="F651" s="72">
        <v>30460007</v>
      </c>
      <c r="G651" s="72"/>
      <c r="H651" s="73">
        <v>2.37</v>
      </c>
      <c r="I651" s="73">
        <v>0</v>
      </c>
    </row>
    <row r="652" spans="1:9" x14ac:dyDescent="0.25">
      <c r="A652" s="69">
        <v>43705</v>
      </c>
      <c r="B652" s="70">
        <v>513001010</v>
      </c>
      <c r="C652" s="70" t="s">
        <v>49</v>
      </c>
      <c r="D652" s="71" t="s">
        <v>40</v>
      </c>
      <c r="E652" s="70">
        <v>111004308</v>
      </c>
      <c r="F652" s="72">
        <v>30460007</v>
      </c>
      <c r="G652" s="72"/>
      <c r="H652" s="73">
        <v>2.37</v>
      </c>
      <c r="I652" s="73">
        <v>0</v>
      </c>
    </row>
    <row r="653" spans="1:9" x14ac:dyDescent="0.25">
      <c r="A653" s="69">
        <v>43706</v>
      </c>
      <c r="B653" s="70">
        <v>513001010</v>
      </c>
      <c r="C653" s="70" t="s">
        <v>49</v>
      </c>
      <c r="D653" s="71" t="s">
        <v>40</v>
      </c>
      <c r="E653" s="70">
        <v>111004308</v>
      </c>
      <c r="F653" s="72">
        <v>30460007</v>
      </c>
      <c r="G653" s="72"/>
      <c r="H653" s="73">
        <v>2.37</v>
      </c>
      <c r="I653" s="73">
        <v>0</v>
      </c>
    </row>
    <row r="654" spans="1:9" x14ac:dyDescent="0.25">
      <c r="A654" s="69">
        <v>43707</v>
      </c>
      <c r="B654" s="70">
        <v>513001010</v>
      </c>
      <c r="C654" s="70" t="s">
        <v>49</v>
      </c>
      <c r="D654" s="71" t="s">
        <v>40</v>
      </c>
      <c r="E654" s="70">
        <v>111004308</v>
      </c>
      <c r="F654" s="72">
        <v>30460007</v>
      </c>
      <c r="G654" s="72"/>
      <c r="H654" s="73">
        <v>2.37</v>
      </c>
      <c r="I654" s="73">
        <v>0</v>
      </c>
    </row>
    <row r="655" spans="1:9" x14ac:dyDescent="0.25">
      <c r="A655" s="69">
        <v>43710</v>
      </c>
      <c r="B655" s="70">
        <v>513001010</v>
      </c>
      <c r="C655" s="70" t="s">
        <v>49</v>
      </c>
      <c r="D655" s="71" t="s">
        <v>36</v>
      </c>
      <c r="E655" s="70">
        <v>111004308</v>
      </c>
      <c r="F655" s="72">
        <v>30460007</v>
      </c>
      <c r="G655" s="72"/>
      <c r="H655" s="73">
        <v>2.37</v>
      </c>
      <c r="I655" s="73">
        <v>0</v>
      </c>
    </row>
    <row r="656" spans="1:9" hidden="1" x14ac:dyDescent="0.25">
      <c r="A656" s="69">
        <v>43711</v>
      </c>
      <c r="B656" s="70">
        <v>513001010</v>
      </c>
      <c r="C656" s="70" t="s">
        <v>49</v>
      </c>
      <c r="D656" s="71" t="s">
        <v>36</v>
      </c>
      <c r="E656" s="70">
        <v>111004286</v>
      </c>
      <c r="F656" s="72">
        <v>30460003</v>
      </c>
      <c r="G656" s="72"/>
      <c r="H656" s="73">
        <v>28.7</v>
      </c>
      <c r="I656" s="73">
        <v>0</v>
      </c>
    </row>
    <row r="657" spans="1:9" x14ac:dyDescent="0.25">
      <c r="A657" s="69">
        <v>43711</v>
      </c>
      <c r="B657" s="70">
        <v>513001010</v>
      </c>
      <c r="C657" s="70" t="s">
        <v>49</v>
      </c>
      <c r="D657" s="71" t="s">
        <v>36</v>
      </c>
      <c r="E657" s="70">
        <v>111004308</v>
      </c>
      <c r="F657" s="72">
        <v>30460007</v>
      </c>
      <c r="G657" s="72"/>
      <c r="H657" s="73">
        <v>2.37</v>
      </c>
      <c r="I657" s="73">
        <v>0</v>
      </c>
    </row>
    <row r="658" spans="1:9" x14ac:dyDescent="0.25">
      <c r="A658" s="69">
        <v>43711</v>
      </c>
      <c r="B658" s="70">
        <v>513001010</v>
      </c>
      <c r="C658" s="70" t="s">
        <v>49</v>
      </c>
      <c r="D658" s="71" t="s">
        <v>36</v>
      </c>
      <c r="E658" s="70">
        <v>111004308</v>
      </c>
      <c r="F658" s="72">
        <v>30460007</v>
      </c>
      <c r="G658" s="72"/>
      <c r="H658" s="73">
        <v>28.7</v>
      </c>
      <c r="I658" s="73">
        <v>0</v>
      </c>
    </row>
    <row r="659" spans="1:9" x14ac:dyDescent="0.25">
      <c r="A659" s="69">
        <v>43712</v>
      </c>
      <c r="B659" s="70">
        <v>513001010</v>
      </c>
      <c r="C659" s="70" t="s">
        <v>49</v>
      </c>
      <c r="D659" s="71" t="s">
        <v>36</v>
      </c>
      <c r="E659" s="70">
        <v>111004308</v>
      </c>
      <c r="F659" s="72">
        <v>30460007</v>
      </c>
      <c r="G659" s="72"/>
      <c r="H659" s="73">
        <v>2.37</v>
      </c>
      <c r="I659" s="73">
        <v>0</v>
      </c>
    </row>
    <row r="660" spans="1:9" hidden="1" x14ac:dyDescent="0.25">
      <c r="A660" s="69">
        <v>43713</v>
      </c>
      <c r="B660" s="70">
        <v>513001010</v>
      </c>
      <c r="C660" s="70" t="s">
        <v>49</v>
      </c>
      <c r="D660" s="71" t="s">
        <v>36</v>
      </c>
      <c r="E660" s="70">
        <v>111004286</v>
      </c>
      <c r="F660" s="72">
        <v>30460003</v>
      </c>
      <c r="G660" s="72"/>
      <c r="H660" s="73">
        <v>3.73</v>
      </c>
      <c r="I660" s="73">
        <v>0</v>
      </c>
    </row>
    <row r="661" spans="1:9" hidden="1" x14ac:dyDescent="0.25">
      <c r="A661" s="69">
        <v>43713</v>
      </c>
      <c r="B661" s="70">
        <v>513001010</v>
      </c>
      <c r="C661" s="70" t="s">
        <v>49</v>
      </c>
      <c r="D661" s="71" t="s">
        <v>36</v>
      </c>
      <c r="E661" s="70">
        <v>111004286</v>
      </c>
      <c r="F661" s="72">
        <v>30460003</v>
      </c>
      <c r="G661" s="72"/>
      <c r="H661" s="73">
        <v>3.73</v>
      </c>
      <c r="I661" s="73">
        <v>0</v>
      </c>
    </row>
    <row r="662" spans="1:9" x14ac:dyDescent="0.25">
      <c r="A662" s="69">
        <v>43713</v>
      </c>
      <c r="B662" s="70">
        <v>513001010</v>
      </c>
      <c r="C662" s="70" t="s">
        <v>49</v>
      </c>
      <c r="D662" s="71" t="s">
        <v>36</v>
      </c>
      <c r="E662" s="70">
        <v>111004308</v>
      </c>
      <c r="F662" s="72">
        <v>30460007</v>
      </c>
      <c r="G662" s="72"/>
      <c r="H662" s="73">
        <v>2.37</v>
      </c>
      <c r="I662" s="73">
        <v>0</v>
      </c>
    </row>
    <row r="663" spans="1:9" x14ac:dyDescent="0.25">
      <c r="A663" s="69">
        <v>43713</v>
      </c>
      <c r="B663" s="70">
        <v>513001010</v>
      </c>
      <c r="C663" s="70" t="s">
        <v>49</v>
      </c>
      <c r="D663" s="71" t="s">
        <v>36</v>
      </c>
      <c r="E663" s="70">
        <v>111004308</v>
      </c>
      <c r="F663" s="72">
        <v>30460007</v>
      </c>
      <c r="G663" s="72"/>
      <c r="H663" s="73">
        <v>3.73</v>
      </c>
      <c r="I663" s="73">
        <v>0</v>
      </c>
    </row>
    <row r="664" spans="1:9" x14ac:dyDescent="0.25">
      <c r="A664" s="69">
        <v>43714</v>
      </c>
      <c r="B664" s="70">
        <v>513001010</v>
      </c>
      <c r="C664" s="70" t="s">
        <v>49</v>
      </c>
      <c r="D664" s="71" t="s">
        <v>36</v>
      </c>
      <c r="E664" s="70">
        <v>111004308</v>
      </c>
      <c r="F664" s="72">
        <v>30460007</v>
      </c>
      <c r="G664" s="72"/>
      <c r="H664" s="73">
        <v>2.37</v>
      </c>
      <c r="I664" s="73">
        <v>0</v>
      </c>
    </row>
    <row r="665" spans="1:9" x14ac:dyDescent="0.25">
      <c r="A665" s="69">
        <v>43717</v>
      </c>
      <c r="B665" s="70">
        <v>513001010</v>
      </c>
      <c r="C665" s="70" t="s">
        <v>49</v>
      </c>
      <c r="D665" s="71" t="s">
        <v>36</v>
      </c>
      <c r="E665" s="70">
        <v>111004308</v>
      </c>
      <c r="F665" s="72">
        <v>30460007</v>
      </c>
      <c r="G665" s="72"/>
      <c r="H665" s="73">
        <v>2.37</v>
      </c>
      <c r="I665" s="73">
        <v>0</v>
      </c>
    </row>
    <row r="666" spans="1:9" x14ac:dyDescent="0.25">
      <c r="A666" s="69">
        <v>43718</v>
      </c>
      <c r="B666" s="70">
        <v>513001010</v>
      </c>
      <c r="C666" s="70" t="s">
        <v>49</v>
      </c>
      <c r="D666" s="71" t="s">
        <v>36</v>
      </c>
      <c r="E666" s="70">
        <v>111004308</v>
      </c>
      <c r="F666" s="72">
        <v>30460007</v>
      </c>
      <c r="G666" s="72"/>
      <c r="H666" s="73">
        <v>2.37</v>
      </c>
      <c r="I666" s="73">
        <v>0</v>
      </c>
    </row>
    <row r="667" spans="1:9" x14ac:dyDescent="0.25">
      <c r="A667" s="69">
        <v>43719</v>
      </c>
      <c r="B667" s="70">
        <v>513001010</v>
      </c>
      <c r="C667" s="70" t="s">
        <v>49</v>
      </c>
      <c r="D667" s="71" t="s">
        <v>36</v>
      </c>
      <c r="E667" s="70">
        <v>111004308</v>
      </c>
      <c r="F667" s="72">
        <v>30460007</v>
      </c>
      <c r="G667" s="72"/>
      <c r="H667" s="73">
        <v>2.37</v>
      </c>
      <c r="I667" s="73">
        <v>0</v>
      </c>
    </row>
    <row r="668" spans="1:9" hidden="1" x14ac:dyDescent="0.25">
      <c r="A668" s="69">
        <v>43720</v>
      </c>
      <c r="B668" s="70">
        <v>513001001</v>
      </c>
      <c r="C668" s="70" t="s">
        <v>125</v>
      </c>
      <c r="D668" s="71" t="s">
        <v>273</v>
      </c>
      <c r="E668" s="70">
        <v>111004286</v>
      </c>
      <c r="F668" s="72">
        <v>30460008</v>
      </c>
      <c r="G668" s="72"/>
      <c r="H668" s="73">
        <v>27</v>
      </c>
      <c r="I668" s="73">
        <v>0</v>
      </c>
    </row>
    <row r="669" spans="1:9" x14ac:dyDescent="0.25">
      <c r="A669" s="69">
        <v>43720</v>
      </c>
      <c r="B669" s="70">
        <v>513001010</v>
      </c>
      <c r="C669" s="70" t="s">
        <v>49</v>
      </c>
      <c r="D669" s="71" t="s">
        <v>36</v>
      </c>
      <c r="E669" s="70">
        <v>111004308</v>
      </c>
      <c r="F669" s="72">
        <v>30460007</v>
      </c>
      <c r="G669" s="72"/>
      <c r="H669" s="73">
        <v>2.37</v>
      </c>
      <c r="I669" s="73">
        <v>0</v>
      </c>
    </row>
    <row r="670" spans="1:9" x14ac:dyDescent="0.25">
      <c r="A670" s="69">
        <v>43721</v>
      </c>
      <c r="B670" s="70">
        <v>513001010</v>
      </c>
      <c r="C670" s="70" t="s">
        <v>49</v>
      </c>
      <c r="D670" s="71" t="s">
        <v>36</v>
      </c>
      <c r="E670" s="70">
        <v>111004308</v>
      </c>
      <c r="F670" s="72">
        <v>30460007</v>
      </c>
      <c r="G670" s="72"/>
      <c r="H670" s="73">
        <v>2.37</v>
      </c>
      <c r="I670" s="73">
        <v>0</v>
      </c>
    </row>
    <row r="671" spans="1:9" x14ac:dyDescent="0.25">
      <c r="A671" s="69">
        <v>43724</v>
      </c>
      <c r="B671" s="70">
        <v>513001010</v>
      </c>
      <c r="C671" s="70" t="s">
        <v>49</v>
      </c>
      <c r="D671" s="71" t="s">
        <v>36</v>
      </c>
      <c r="E671" s="70">
        <v>111004308</v>
      </c>
      <c r="F671" s="72">
        <v>30460007</v>
      </c>
      <c r="G671" s="72"/>
      <c r="H671" s="73">
        <v>2.37</v>
      </c>
      <c r="I671" s="73">
        <v>0</v>
      </c>
    </row>
    <row r="672" spans="1:9" x14ac:dyDescent="0.25">
      <c r="A672" s="69">
        <v>43725</v>
      </c>
      <c r="B672" s="70">
        <v>513001010</v>
      </c>
      <c r="C672" s="70" t="s">
        <v>49</v>
      </c>
      <c r="D672" s="71" t="s">
        <v>36</v>
      </c>
      <c r="E672" s="70">
        <v>111004308</v>
      </c>
      <c r="F672" s="72">
        <v>30460007</v>
      </c>
      <c r="G672" s="72"/>
      <c r="H672" s="73">
        <v>2.37</v>
      </c>
      <c r="I672" s="73">
        <v>0</v>
      </c>
    </row>
    <row r="673" spans="1:9" x14ac:dyDescent="0.25">
      <c r="A673" s="69">
        <v>43726</v>
      </c>
      <c r="B673" s="70">
        <v>513001010</v>
      </c>
      <c r="C673" s="70" t="s">
        <v>49</v>
      </c>
      <c r="D673" s="71" t="s">
        <v>36</v>
      </c>
      <c r="E673" s="70">
        <v>111004308</v>
      </c>
      <c r="F673" s="72">
        <v>30460007</v>
      </c>
      <c r="G673" s="72"/>
      <c r="H673" s="73">
        <v>2.37</v>
      </c>
      <c r="I673" s="73">
        <v>0</v>
      </c>
    </row>
    <row r="674" spans="1:9" x14ac:dyDescent="0.25">
      <c r="A674" s="69">
        <v>43727</v>
      </c>
      <c r="B674" s="70">
        <v>513001010</v>
      </c>
      <c r="C674" s="70" t="s">
        <v>49</v>
      </c>
      <c r="D674" s="71" t="s">
        <v>36</v>
      </c>
      <c r="E674" s="70">
        <v>111004308</v>
      </c>
      <c r="F674" s="72">
        <v>30460007</v>
      </c>
      <c r="G674" s="72"/>
      <c r="H674" s="73">
        <v>2.37</v>
      </c>
      <c r="I674" s="73">
        <v>0</v>
      </c>
    </row>
    <row r="675" spans="1:9" x14ac:dyDescent="0.25">
      <c r="A675" s="69">
        <v>43728</v>
      </c>
      <c r="B675" s="70">
        <v>513001010</v>
      </c>
      <c r="C675" s="70" t="s">
        <v>49</v>
      </c>
      <c r="D675" s="71" t="s">
        <v>36</v>
      </c>
      <c r="E675" s="70">
        <v>111004308</v>
      </c>
      <c r="F675" s="72">
        <v>30460007</v>
      </c>
      <c r="G675" s="72"/>
      <c r="H675" s="73">
        <v>2.37</v>
      </c>
      <c r="I675" s="73">
        <v>0</v>
      </c>
    </row>
    <row r="676" spans="1:9" x14ac:dyDescent="0.25">
      <c r="A676" s="69">
        <v>43731</v>
      </c>
      <c r="B676" s="70">
        <v>513001010</v>
      </c>
      <c r="C676" s="70" t="s">
        <v>49</v>
      </c>
      <c r="D676" s="71" t="s">
        <v>36</v>
      </c>
      <c r="E676" s="70">
        <v>111004308</v>
      </c>
      <c r="F676" s="72">
        <v>30460007</v>
      </c>
      <c r="G676" s="72"/>
      <c r="H676" s="73">
        <v>2.37</v>
      </c>
      <c r="I676" s="73">
        <v>0</v>
      </c>
    </row>
    <row r="677" spans="1:9" x14ac:dyDescent="0.25">
      <c r="A677" s="69">
        <v>43732</v>
      </c>
      <c r="B677" s="70">
        <v>513001010</v>
      </c>
      <c r="C677" s="70" t="s">
        <v>49</v>
      </c>
      <c r="D677" s="71" t="s">
        <v>36</v>
      </c>
      <c r="E677" s="70">
        <v>111004308</v>
      </c>
      <c r="F677" s="72">
        <v>30460007</v>
      </c>
      <c r="G677" s="72"/>
      <c r="H677" s="73">
        <v>2.37</v>
      </c>
      <c r="I677" s="73">
        <v>0</v>
      </c>
    </row>
    <row r="678" spans="1:9" x14ac:dyDescent="0.25">
      <c r="A678" s="69">
        <v>43733</v>
      </c>
      <c r="B678" s="70">
        <v>513001010</v>
      </c>
      <c r="C678" s="70" t="s">
        <v>49</v>
      </c>
      <c r="D678" s="71" t="s">
        <v>36</v>
      </c>
      <c r="E678" s="70">
        <v>111004308</v>
      </c>
      <c r="F678" s="72">
        <v>30460007</v>
      </c>
      <c r="G678" s="72"/>
      <c r="H678" s="73">
        <v>2.37</v>
      </c>
      <c r="I678" s="73">
        <v>0</v>
      </c>
    </row>
    <row r="679" spans="1:9" x14ac:dyDescent="0.25">
      <c r="A679" s="69">
        <v>43734</v>
      </c>
      <c r="B679" s="70">
        <v>513001010</v>
      </c>
      <c r="C679" s="70" t="s">
        <v>49</v>
      </c>
      <c r="D679" s="71" t="s">
        <v>36</v>
      </c>
      <c r="E679" s="70">
        <v>111004308</v>
      </c>
      <c r="F679" s="72">
        <v>30460007</v>
      </c>
      <c r="G679" s="72"/>
      <c r="H679" s="73">
        <v>2.37</v>
      </c>
      <c r="I679" s="73">
        <v>0</v>
      </c>
    </row>
    <row r="680" spans="1:9" x14ac:dyDescent="0.25">
      <c r="A680" s="69">
        <v>43735</v>
      </c>
      <c r="B680" s="70">
        <v>513001010</v>
      </c>
      <c r="C680" s="70" t="s">
        <v>49</v>
      </c>
      <c r="D680" s="71" t="s">
        <v>36</v>
      </c>
      <c r="E680" s="70">
        <v>111004308</v>
      </c>
      <c r="F680" s="72">
        <v>30460007</v>
      </c>
      <c r="G680" s="72"/>
      <c r="H680" s="73">
        <v>2.37</v>
      </c>
      <c r="I680" s="73">
        <v>0</v>
      </c>
    </row>
    <row r="681" spans="1:9" x14ac:dyDescent="0.25">
      <c r="A681" s="69">
        <v>43738</v>
      </c>
      <c r="B681" s="70">
        <v>513001010</v>
      </c>
      <c r="C681" s="70" t="s">
        <v>49</v>
      </c>
      <c r="D681" s="71" t="s">
        <v>36</v>
      </c>
      <c r="E681" s="70">
        <v>111004308</v>
      </c>
      <c r="F681" s="72">
        <v>30460007</v>
      </c>
      <c r="G681" s="72"/>
      <c r="H681" s="73">
        <v>2.37</v>
      </c>
      <c r="I681" s="73">
        <v>0</v>
      </c>
    </row>
    <row r="682" spans="1:9" x14ac:dyDescent="0.25">
      <c r="A682" s="69">
        <v>43739</v>
      </c>
      <c r="B682" s="70">
        <v>513001010</v>
      </c>
      <c r="C682" s="70" t="s">
        <v>49</v>
      </c>
      <c r="D682" s="71" t="s">
        <v>40</v>
      </c>
      <c r="E682" s="70">
        <v>111004308</v>
      </c>
      <c r="F682" s="72">
        <v>30460007</v>
      </c>
      <c r="G682" s="72"/>
      <c r="H682" s="73">
        <v>2.37</v>
      </c>
      <c r="I682" s="73">
        <v>0</v>
      </c>
    </row>
    <row r="683" spans="1:9" hidden="1" x14ac:dyDescent="0.25">
      <c r="A683" s="69">
        <v>43740</v>
      </c>
      <c r="B683" s="70">
        <v>513001010</v>
      </c>
      <c r="C683" s="70" t="s">
        <v>49</v>
      </c>
      <c r="D683" s="71" t="s">
        <v>40</v>
      </c>
      <c r="E683" s="70">
        <v>111004286</v>
      </c>
      <c r="F683" s="72">
        <v>30460003</v>
      </c>
      <c r="G683" s="72"/>
      <c r="H683" s="73">
        <v>28.7</v>
      </c>
      <c r="I683" s="73">
        <v>0</v>
      </c>
    </row>
    <row r="684" spans="1:9" x14ac:dyDescent="0.25">
      <c r="A684" s="69">
        <v>43740</v>
      </c>
      <c r="B684" s="70">
        <v>513001010</v>
      </c>
      <c r="C684" s="70" t="s">
        <v>49</v>
      </c>
      <c r="D684" s="71" t="s">
        <v>40</v>
      </c>
      <c r="E684" s="70">
        <v>111004308</v>
      </c>
      <c r="F684" s="72">
        <v>30460007</v>
      </c>
      <c r="G684" s="72"/>
      <c r="H684" s="73">
        <v>2.37</v>
      </c>
      <c r="I684" s="73">
        <v>0</v>
      </c>
    </row>
    <row r="685" spans="1:9" x14ac:dyDescent="0.25">
      <c r="A685" s="69">
        <v>43740</v>
      </c>
      <c r="B685" s="70">
        <v>513001010</v>
      </c>
      <c r="C685" s="70" t="s">
        <v>49</v>
      </c>
      <c r="D685" s="71" t="s">
        <v>40</v>
      </c>
      <c r="E685" s="70">
        <v>111004308</v>
      </c>
      <c r="F685" s="72">
        <v>30460007</v>
      </c>
      <c r="G685" s="72"/>
      <c r="H685" s="73">
        <v>28.7</v>
      </c>
      <c r="I685" s="73">
        <v>0</v>
      </c>
    </row>
    <row r="686" spans="1:9" x14ac:dyDescent="0.25">
      <c r="A686" s="69">
        <v>43741</v>
      </c>
      <c r="B686" s="70">
        <v>513001010</v>
      </c>
      <c r="C686" s="70" t="s">
        <v>49</v>
      </c>
      <c r="D686" s="71" t="s">
        <v>40</v>
      </c>
      <c r="E686" s="70">
        <v>111004308</v>
      </c>
      <c r="F686" s="72">
        <v>30460007</v>
      </c>
      <c r="G686" s="72"/>
      <c r="H686" s="73">
        <v>2.37</v>
      </c>
      <c r="I686" s="73">
        <v>0</v>
      </c>
    </row>
    <row r="687" spans="1:9" x14ac:dyDescent="0.25">
      <c r="A687" s="69">
        <v>43742</v>
      </c>
      <c r="B687" s="70">
        <v>513001010</v>
      </c>
      <c r="C687" s="70" t="s">
        <v>49</v>
      </c>
      <c r="D687" s="71" t="s">
        <v>40</v>
      </c>
      <c r="E687" s="70">
        <v>111004308</v>
      </c>
      <c r="F687" s="72">
        <v>30460007</v>
      </c>
      <c r="G687" s="72"/>
      <c r="H687" s="73">
        <v>2.37</v>
      </c>
      <c r="I687" s="73">
        <v>0</v>
      </c>
    </row>
    <row r="688" spans="1:9" x14ac:dyDescent="0.25">
      <c r="A688" s="69">
        <v>43745</v>
      </c>
      <c r="B688" s="70">
        <v>513001010</v>
      </c>
      <c r="C688" s="70" t="s">
        <v>49</v>
      </c>
      <c r="D688" s="71" t="s">
        <v>40</v>
      </c>
      <c r="E688" s="70">
        <v>111004308</v>
      </c>
      <c r="F688" s="72">
        <v>30460007</v>
      </c>
      <c r="G688" s="72"/>
      <c r="H688" s="73">
        <v>2.37</v>
      </c>
      <c r="I688" s="73">
        <v>0</v>
      </c>
    </row>
    <row r="689" spans="1:9" x14ac:dyDescent="0.25">
      <c r="A689" s="69">
        <v>43746</v>
      </c>
      <c r="B689" s="70">
        <v>513001010</v>
      </c>
      <c r="C689" s="70" t="s">
        <v>49</v>
      </c>
      <c r="D689" s="71" t="s">
        <v>40</v>
      </c>
      <c r="E689" s="70">
        <v>111004308</v>
      </c>
      <c r="F689" s="72">
        <v>30460007</v>
      </c>
      <c r="G689" s="72"/>
      <c r="H689" s="73">
        <v>2.37</v>
      </c>
      <c r="I689" s="73">
        <v>0</v>
      </c>
    </row>
    <row r="690" spans="1:9" x14ac:dyDescent="0.25">
      <c r="A690" s="69">
        <v>43747</v>
      </c>
      <c r="B690" s="70">
        <v>513001010</v>
      </c>
      <c r="C690" s="70" t="s">
        <v>49</v>
      </c>
      <c r="D690" s="71" t="s">
        <v>40</v>
      </c>
      <c r="E690" s="70">
        <v>111004308</v>
      </c>
      <c r="F690" s="72">
        <v>30460007</v>
      </c>
      <c r="G690" s="72"/>
      <c r="H690" s="73">
        <v>2.37</v>
      </c>
      <c r="I690" s="73">
        <v>0</v>
      </c>
    </row>
    <row r="691" spans="1:9" x14ac:dyDescent="0.25">
      <c r="A691" s="69">
        <v>43748</v>
      </c>
      <c r="B691" s="70">
        <v>513001010</v>
      </c>
      <c r="C691" s="70" t="s">
        <v>49</v>
      </c>
      <c r="D691" s="71" t="s">
        <v>40</v>
      </c>
      <c r="E691" s="70">
        <v>111004308</v>
      </c>
      <c r="F691" s="72">
        <v>30460007</v>
      </c>
      <c r="G691" s="72"/>
      <c r="H691" s="73">
        <v>2.37</v>
      </c>
      <c r="I691" s="73">
        <v>0</v>
      </c>
    </row>
    <row r="692" spans="1:9" x14ac:dyDescent="0.25">
      <c r="A692" s="69">
        <v>43749</v>
      </c>
      <c r="B692" s="70">
        <v>513001010</v>
      </c>
      <c r="C692" s="70" t="s">
        <v>49</v>
      </c>
      <c r="D692" s="71" t="s">
        <v>40</v>
      </c>
      <c r="E692" s="70">
        <v>111004308</v>
      </c>
      <c r="F692" s="72">
        <v>30460007</v>
      </c>
      <c r="G692" s="72"/>
      <c r="H692" s="73">
        <v>2.37</v>
      </c>
      <c r="I692" s="73">
        <v>0</v>
      </c>
    </row>
    <row r="693" spans="1:9" x14ac:dyDescent="0.25">
      <c r="A693" s="69">
        <v>43752</v>
      </c>
      <c r="B693" s="70">
        <v>513001010</v>
      </c>
      <c r="C693" s="70" t="s">
        <v>49</v>
      </c>
      <c r="D693" s="71" t="s">
        <v>40</v>
      </c>
      <c r="E693" s="70">
        <v>111004308</v>
      </c>
      <c r="F693" s="72">
        <v>30460007</v>
      </c>
      <c r="G693" s="72"/>
      <c r="H693" s="73">
        <v>2.37</v>
      </c>
      <c r="I693" s="73">
        <v>0</v>
      </c>
    </row>
    <row r="694" spans="1:9" x14ac:dyDescent="0.25">
      <c r="A694" s="69">
        <v>43753</v>
      </c>
      <c r="B694" s="70">
        <v>513001010</v>
      </c>
      <c r="C694" s="70" t="s">
        <v>49</v>
      </c>
      <c r="D694" s="71" t="s">
        <v>40</v>
      </c>
      <c r="E694" s="70">
        <v>111004308</v>
      </c>
      <c r="F694" s="72">
        <v>30460007</v>
      </c>
      <c r="G694" s="72"/>
      <c r="H694" s="73">
        <v>2.37</v>
      </c>
      <c r="I694" s="73">
        <v>0</v>
      </c>
    </row>
    <row r="695" spans="1:9" x14ac:dyDescent="0.25">
      <c r="A695" s="69">
        <v>43754</v>
      </c>
      <c r="B695" s="70">
        <v>513001010</v>
      </c>
      <c r="C695" s="70" t="s">
        <v>49</v>
      </c>
      <c r="D695" s="71" t="s">
        <v>40</v>
      </c>
      <c r="E695" s="70">
        <v>111004308</v>
      </c>
      <c r="F695" s="72">
        <v>30460007</v>
      </c>
      <c r="G695" s="72"/>
      <c r="H695" s="73">
        <v>2.37</v>
      </c>
      <c r="I695" s="73">
        <v>0</v>
      </c>
    </row>
    <row r="696" spans="1:9" x14ac:dyDescent="0.25">
      <c r="A696" s="69">
        <v>43755</v>
      </c>
      <c r="B696" s="70">
        <v>513001010</v>
      </c>
      <c r="C696" s="70" t="s">
        <v>49</v>
      </c>
      <c r="D696" s="71" t="s">
        <v>40</v>
      </c>
      <c r="E696" s="70">
        <v>111004308</v>
      </c>
      <c r="F696" s="72">
        <v>30460007</v>
      </c>
      <c r="G696" s="72"/>
      <c r="H696" s="73">
        <v>2.37</v>
      </c>
      <c r="I696" s="73">
        <v>0</v>
      </c>
    </row>
    <row r="697" spans="1:9" x14ac:dyDescent="0.25">
      <c r="A697" s="69">
        <v>43756</v>
      </c>
      <c r="B697" s="70">
        <v>513001010</v>
      </c>
      <c r="C697" s="70" t="s">
        <v>49</v>
      </c>
      <c r="D697" s="71" t="s">
        <v>40</v>
      </c>
      <c r="E697" s="70">
        <v>111004308</v>
      </c>
      <c r="F697" s="72">
        <v>30460007</v>
      </c>
      <c r="G697" s="72"/>
      <c r="H697" s="73">
        <v>2.37</v>
      </c>
      <c r="I697" s="73">
        <v>0</v>
      </c>
    </row>
    <row r="698" spans="1:9" x14ac:dyDescent="0.25">
      <c r="A698" s="69">
        <v>43759</v>
      </c>
      <c r="B698" s="70">
        <v>513001010</v>
      </c>
      <c r="C698" s="70" t="s">
        <v>49</v>
      </c>
      <c r="D698" s="71" t="s">
        <v>40</v>
      </c>
      <c r="E698" s="70">
        <v>111004308</v>
      </c>
      <c r="F698" s="72">
        <v>30460007</v>
      </c>
      <c r="G698" s="72"/>
      <c r="H698" s="73">
        <v>2.37</v>
      </c>
      <c r="I698" s="73">
        <v>0</v>
      </c>
    </row>
    <row r="699" spans="1:9" x14ac:dyDescent="0.25">
      <c r="A699" s="69">
        <v>43760</v>
      </c>
      <c r="B699" s="70">
        <v>513001010</v>
      </c>
      <c r="C699" s="70" t="s">
        <v>49</v>
      </c>
      <c r="D699" s="71" t="s">
        <v>40</v>
      </c>
      <c r="E699" s="70">
        <v>111004308</v>
      </c>
      <c r="F699" s="72">
        <v>30460007</v>
      </c>
      <c r="G699" s="72"/>
      <c r="H699" s="73">
        <v>2.37</v>
      </c>
      <c r="I699" s="73">
        <v>0</v>
      </c>
    </row>
    <row r="700" spans="1:9" x14ac:dyDescent="0.25">
      <c r="A700" s="69">
        <v>43761</v>
      </c>
      <c r="B700" s="70">
        <v>513001010</v>
      </c>
      <c r="C700" s="70" t="s">
        <v>49</v>
      </c>
      <c r="D700" s="71" t="s">
        <v>40</v>
      </c>
      <c r="E700" s="70">
        <v>111004308</v>
      </c>
      <c r="F700" s="72">
        <v>30460007</v>
      </c>
      <c r="G700" s="72"/>
      <c r="H700" s="73">
        <v>2.37</v>
      </c>
      <c r="I700" s="73">
        <v>0</v>
      </c>
    </row>
    <row r="701" spans="1:9" x14ac:dyDescent="0.25">
      <c r="A701" s="69">
        <v>43762</v>
      </c>
      <c r="B701" s="70">
        <v>513001010</v>
      </c>
      <c r="C701" s="70" t="s">
        <v>49</v>
      </c>
      <c r="D701" s="71" t="s">
        <v>40</v>
      </c>
      <c r="E701" s="70">
        <v>111004308</v>
      </c>
      <c r="F701" s="72">
        <v>30460007</v>
      </c>
      <c r="G701" s="72"/>
      <c r="H701" s="73">
        <v>2.37</v>
      </c>
      <c r="I701" s="73">
        <v>0</v>
      </c>
    </row>
    <row r="702" spans="1:9" x14ac:dyDescent="0.25">
      <c r="A702" s="69">
        <v>43763</v>
      </c>
      <c r="B702" s="70">
        <v>513001010</v>
      </c>
      <c r="C702" s="70" t="s">
        <v>49</v>
      </c>
      <c r="D702" s="71" t="s">
        <v>40</v>
      </c>
      <c r="E702" s="70">
        <v>111004308</v>
      </c>
      <c r="F702" s="72">
        <v>30460007</v>
      </c>
      <c r="G702" s="72"/>
      <c r="H702" s="73">
        <v>2.37</v>
      </c>
      <c r="I702" s="73">
        <v>0</v>
      </c>
    </row>
    <row r="703" spans="1:9" x14ac:dyDescent="0.25">
      <c r="A703" s="69">
        <v>43766</v>
      </c>
      <c r="B703" s="70">
        <v>513001010</v>
      </c>
      <c r="C703" s="70" t="s">
        <v>49</v>
      </c>
      <c r="D703" s="71" t="s">
        <v>40</v>
      </c>
      <c r="E703" s="70">
        <v>111004308</v>
      </c>
      <c r="F703" s="72">
        <v>30460007</v>
      </c>
      <c r="G703" s="72"/>
      <c r="H703" s="73">
        <v>2.37</v>
      </c>
      <c r="I703" s="73">
        <v>0</v>
      </c>
    </row>
    <row r="704" spans="1:9" x14ac:dyDescent="0.25">
      <c r="A704" s="69">
        <v>43767</v>
      </c>
      <c r="B704" s="70">
        <v>513001010</v>
      </c>
      <c r="C704" s="70" t="s">
        <v>49</v>
      </c>
      <c r="D704" s="71" t="s">
        <v>40</v>
      </c>
      <c r="E704" s="70">
        <v>111004308</v>
      </c>
      <c r="F704" s="72">
        <v>30460007</v>
      </c>
      <c r="G704" s="72"/>
      <c r="H704" s="73">
        <v>2.37</v>
      </c>
      <c r="I704" s="73">
        <v>0</v>
      </c>
    </row>
    <row r="705" spans="1:9" x14ac:dyDescent="0.25">
      <c r="A705" s="69">
        <v>43768</v>
      </c>
      <c r="B705" s="70">
        <v>513001010</v>
      </c>
      <c r="C705" s="70" t="s">
        <v>49</v>
      </c>
      <c r="D705" s="71" t="s">
        <v>40</v>
      </c>
      <c r="E705" s="70">
        <v>111004308</v>
      </c>
      <c r="F705" s="72">
        <v>30460007</v>
      </c>
      <c r="G705" s="72"/>
      <c r="H705" s="73">
        <v>2.37</v>
      </c>
      <c r="I705" s="73">
        <v>0</v>
      </c>
    </row>
    <row r="706" spans="1:9" x14ac:dyDescent="0.25">
      <c r="A706" s="69">
        <v>43769</v>
      </c>
      <c r="B706" s="70">
        <v>513001010</v>
      </c>
      <c r="C706" s="70" t="s">
        <v>49</v>
      </c>
      <c r="D706" s="71" t="s">
        <v>40</v>
      </c>
      <c r="E706" s="70">
        <v>111004308</v>
      </c>
      <c r="F706" s="72">
        <v>30460007</v>
      </c>
      <c r="G706" s="72"/>
      <c r="H706" s="73">
        <v>2.37</v>
      </c>
      <c r="I706" s="73">
        <v>0</v>
      </c>
    </row>
    <row r="707" spans="1:9" x14ac:dyDescent="0.25">
      <c r="A707" s="69">
        <v>43770</v>
      </c>
      <c r="B707" s="70">
        <v>513001010</v>
      </c>
      <c r="C707" s="70" t="s">
        <v>49</v>
      </c>
      <c r="D707" s="71" t="s">
        <v>40</v>
      </c>
      <c r="E707" s="70">
        <v>111004308</v>
      </c>
      <c r="F707" s="72">
        <v>30460007</v>
      </c>
      <c r="G707" s="72"/>
      <c r="H707" s="73">
        <v>2.37</v>
      </c>
      <c r="I707" s="73">
        <v>0</v>
      </c>
    </row>
    <row r="708" spans="1:9" hidden="1" x14ac:dyDescent="0.25">
      <c r="A708" s="69">
        <v>43773</v>
      </c>
      <c r="B708" s="70">
        <v>513001010</v>
      </c>
      <c r="C708" s="70" t="s">
        <v>49</v>
      </c>
      <c r="D708" s="71" t="s">
        <v>36</v>
      </c>
      <c r="E708" s="70">
        <v>111004286</v>
      </c>
      <c r="F708" s="72">
        <v>30460003</v>
      </c>
      <c r="G708" s="72"/>
      <c r="H708" s="73">
        <v>28.7</v>
      </c>
      <c r="I708" s="73">
        <v>0</v>
      </c>
    </row>
    <row r="709" spans="1:9" x14ac:dyDescent="0.25">
      <c r="A709" s="69">
        <v>43773</v>
      </c>
      <c r="B709" s="70">
        <v>513001010</v>
      </c>
      <c r="C709" s="70" t="s">
        <v>49</v>
      </c>
      <c r="D709" s="71" t="s">
        <v>40</v>
      </c>
      <c r="E709" s="70">
        <v>111004308</v>
      </c>
      <c r="F709" s="72">
        <v>30460007</v>
      </c>
      <c r="G709" s="72"/>
      <c r="H709" s="73">
        <v>2.37</v>
      </c>
      <c r="I709" s="73">
        <v>0</v>
      </c>
    </row>
    <row r="710" spans="1:9" x14ac:dyDescent="0.25">
      <c r="A710" s="69">
        <v>43773</v>
      </c>
      <c r="B710" s="70">
        <v>513001010</v>
      </c>
      <c r="C710" s="70" t="s">
        <v>49</v>
      </c>
      <c r="D710" s="71" t="s">
        <v>40</v>
      </c>
      <c r="E710" s="70">
        <v>111004308</v>
      </c>
      <c r="F710" s="72">
        <v>30460007</v>
      </c>
      <c r="G710" s="72"/>
      <c r="H710" s="73">
        <v>28.7</v>
      </c>
      <c r="I710" s="73">
        <v>0</v>
      </c>
    </row>
    <row r="711" spans="1:9" x14ac:dyDescent="0.25">
      <c r="A711" s="69">
        <v>43774</v>
      </c>
      <c r="B711" s="70">
        <v>513001010</v>
      </c>
      <c r="C711" s="70" t="s">
        <v>49</v>
      </c>
      <c r="D711" s="71" t="s">
        <v>40</v>
      </c>
      <c r="E711" s="70">
        <v>111004308</v>
      </c>
      <c r="F711" s="72">
        <v>30460007</v>
      </c>
      <c r="G711" s="72"/>
      <c r="H711" s="73">
        <v>2.37</v>
      </c>
      <c r="I711" s="73">
        <v>0</v>
      </c>
    </row>
    <row r="712" spans="1:9" x14ac:dyDescent="0.25">
      <c r="A712" s="69">
        <v>43775</v>
      </c>
      <c r="B712" s="70">
        <v>513001010</v>
      </c>
      <c r="C712" s="70" t="s">
        <v>49</v>
      </c>
      <c r="D712" s="71" t="s">
        <v>40</v>
      </c>
      <c r="E712" s="70">
        <v>111004308</v>
      </c>
      <c r="F712" s="72">
        <v>30460007</v>
      </c>
      <c r="G712" s="72"/>
      <c r="H712" s="73">
        <v>2.37</v>
      </c>
      <c r="I712" s="73">
        <v>0</v>
      </c>
    </row>
    <row r="713" spans="1:9" x14ac:dyDescent="0.25">
      <c r="A713" s="69">
        <v>43776</v>
      </c>
      <c r="B713" s="70">
        <v>513001010</v>
      </c>
      <c r="C713" s="70" t="s">
        <v>49</v>
      </c>
      <c r="D713" s="71" t="s">
        <v>40</v>
      </c>
      <c r="E713" s="70">
        <v>111004308</v>
      </c>
      <c r="F713" s="72">
        <v>30460007</v>
      </c>
      <c r="G713" s="72"/>
      <c r="H713" s="73">
        <v>2.37</v>
      </c>
      <c r="I713" s="73">
        <v>0</v>
      </c>
    </row>
    <row r="714" spans="1:9" x14ac:dyDescent="0.25">
      <c r="A714" s="69">
        <v>43777</v>
      </c>
      <c r="B714" s="70">
        <v>513001010</v>
      </c>
      <c r="C714" s="70" t="s">
        <v>49</v>
      </c>
      <c r="D714" s="71" t="s">
        <v>40</v>
      </c>
      <c r="E714" s="70">
        <v>111004308</v>
      </c>
      <c r="F714" s="72">
        <v>30460007</v>
      </c>
      <c r="G714" s="72"/>
      <c r="H714" s="73">
        <v>2.37</v>
      </c>
      <c r="I714" s="73">
        <v>0</v>
      </c>
    </row>
    <row r="715" spans="1:9" x14ac:dyDescent="0.25">
      <c r="A715" s="69">
        <v>43780</v>
      </c>
      <c r="B715" s="70">
        <v>513001010</v>
      </c>
      <c r="C715" s="70" t="s">
        <v>49</v>
      </c>
      <c r="D715" s="71" t="s">
        <v>40</v>
      </c>
      <c r="E715" s="70">
        <v>111004308</v>
      </c>
      <c r="F715" s="72">
        <v>30460007</v>
      </c>
      <c r="G715" s="72"/>
      <c r="H715" s="73">
        <v>2.37</v>
      </c>
      <c r="I715" s="73">
        <v>0</v>
      </c>
    </row>
    <row r="716" spans="1:9" x14ac:dyDescent="0.25">
      <c r="A716" s="69">
        <v>43781</v>
      </c>
      <c r="B716" s="70">
        <v>513001010</v>
      </c>
      <c r="C716" s="70" t="s">
        <v>49</v>
      </c>
      <c r="D716" s="71" t="s">
        <v>40</v>
      </c>
      <c r="E716" s="70">
        <v>111004308</v>
      </c>
      <c r="F716" s="72">
        <v>30460007</v>
      </c>
      <c r="G716" s="72"/>
      <c r="H716" s="73">
        <v>2.37</v>
      </c>
      <c r="I716" s="73">
        <v>0</v>
      </c>
    </row>
    <row r="717" spans="1:9" x14ac:dyDescent="0.25">
      <c r="A717" s="69">
        <v>43782</v>
      </c>
      <c r="B717" s="70">
        <v>513001010</v>
      </c>
      <c r="C717" s="70" t="s">
        <v>49</v>
      </c>
      <c r="D717" s="71" t="s">
        <v>40</v>
      </c>
      <c r="E717" s="70">
        <v>111004308</v>
      </c>
      <c r="F717" s="72">
        <v>30460007</v>
      </c>
      <c r="G717" s="72"/>
      <c r="H717" s="73">
        <v>2.37</v>
      </c>
      <c r="I717" s="73">
        <v>0</v>
      </c>
    </row>
    <row r="718" spans="1:9" x14ac:dyDescent="0.25">
      <c r="A718" s="69">
        <v>43783</v>
      </c>
      <c r="B718" s="70">
        <v>513001010</v>
      </c>
      <c r="C718" s="70" t="s">
        <v>49</v>
      </c>
      <c r="D718" s="71" t="s">
        <v>40</v>
      </c>
      <c r="E718" s="70">
        <v>111004308</v>
      </c>
      <c r="F718" s="72">
        <v>30460007</v>
      </c>
      <c r="G718" s="72"/>
      <c r="H718" s="73">
        <v>2.37</v>
      </c>
      <c r="I718" s="73">
        <v>0</v>
      </c>
    </row>
    <row r="719" spans="1:9" hidden="1" x14ac:dyDescent="0.25">
      <c r="A719" s="69">
        <v>43787</v>
      </c>
      <c r="B719" s="70">
        <v>512001008</v>
      </c>
      <c r="C719" s="70" t="s">
        <v>63</v>
      </c>
      <c r="D719" s="71" t="s">
        <v>274</v>
      </c>
      <c r="E719" s="70">
        <v>211001001</v>
      </c>
      <c r="F719" s="72">
        <v>30460008</v>
      </c>
      <c r="G719" s="72">
        <v>2064438</v>
      </c>
      <c r="H719" s="73">
        <v>1193.33</v>
      </c>
      <c r="I719" s="73">
        <v>0</v>
      </c>
    </row>
    <row r="720" spans="1:9" x14ac:dyDescent="0.25">
      <c r="A720" s="69">
        <v>43787</v>
      </c>
      <c r="B720" s="70">
        <v>513001010</v>
      </c>
      <c r="C720" s="70" t="s">
        <v>49</v>
      </c>
      <c r="D720" s="71" t="s">
        <v>40</v>
      </c>
      <c r="E720" s="70">
        <v>111004308</v>
      </c>
      <c r="F720" s="72">
        <v>30460007</v>
      </c>
      <c r="G720" s="72"/>
      <c r="H720" s="73">
        <v>2.37</v>
      </c>
      <c r="I720" s="73">
        <v>0</v>
      </c>
    </row>
    <row r="721" spans="1:9" hidden="1" x14ac:dyDescent="0.25">
      <c r="A721" s="69">
        <v>43788</v>
      </c>
      <c r="B721" s="70">
        <v>512001032</v>
      </c>
      <c r="C721" s="70" t="s">
        <v>74</v>
      </c>
      <c r="D721" s="71" t="s">
        <v>275</v>
      </c>
      <c r="E721" s="70">
        <v>211001001</v>
      </c>
      <c r="F721" s="72">
        <v>30460008</v>
      </c>
      <c r="G721" s="72">
        <v>2064187</v>
      </c>
      <c r="H721" s="73">
        <v>108</v>
      </c>
      <c r="I721" s="73">
        <v>0</v>
      </c>
    </row>
    <row r="722" spans="1:9" x14ac:dyDescent="0.25">
      <c r="A722" s="69">
        <v>43788</v>
      </c>
      <c r="B722" s="70">
        <v>513001010</v>
      </c>
      <c r="C722" s="70" t="s">
        <v>49</v>
      </c>
      <c r="D722" s="71" t="s">
        <v>40</v>
      </c>
      <c r="E722" s="70">
        <v>111004308</v>
      </c>
      <c r="F722" s="72">
        <v>30460007</v>
      </c>
      <c r="G722" s="72"/>
      <c r="H722" s="73">
        <v>2.37</v>
      </c>
      <c r="I722" s="73">
        <v>0</v>
      </c>
    </row>
    <row r="723" spans="1:9" x14ac:dyDescent="0.25">
      <c r="A723" s="69">
        <v>43789</v>
      </c>
      <c r="B723" s="70">
        <v>513001010</v>
      </c>
      <c r="C723" s="70" t="s">
        <v>49</v>
      </c>
      <c r="D723" s="71" t="s">
        <v>40</v>
      </c>
      <c r="E723" s="70">
        <v>111004308</v>
      </c>
      <c r="F723" s="72">
        <v>30460007</v>
      </c>
      <c r="G723" s="72"/>
      <c r="H723" s="73">
        <v>2.37</v>
      </c>
      <c r="I723" s="73">
        <v>0</v>
      </c>
    </row>
    <row r="724" spans="1:9" x14ac:dyDescent="0.25">
      <c r="A724" s="69">
        <v>43790</v>
      </c>
      <c r="B724" s="70">
        <v>513001010</v>
      </c>
      <c r="C724" s="70" t="s">
        <v>49</v>
      </c>
      <c r="D724" s="71" t="s">
        <v>40</v>
      </c>
      <c r="E724" s="70">
        <v>111004308</v>
      </c>
      <c r="F724" s="72">
        <v>30460007</v>
      </c>
      <c r="G724" s="72"/>
      <c r="H724" s="73">
        <v>2.37</v>
      </c>
      <c r="I724" s="73">
        <v>0</v>
      </c>
    </row>
    <row r="725" spans="1:9" x14ac:dyDescent="0.25">
      <c r="A725" s="69">
        <v>43791</v>
      </c>
      <c r="B725" s="70">
        <v>513001010</v>
      </c>
      <c r="C725" s="70" t="s">
        <v>49</v>
      </c>
      <c r="D725" s="71" t="s">
        <v>40</v>
      </c>
      <c r="E725" s="70">
        <v>111004308</v>
      </c>
      <c r="F725" s="72">
        <v>30460007</v>
      </c>
      <c r="G725" s="72"/>
      <c r="H725" s="73">
        <v>2.37</v>
      </c>
      <c r="I725" s="73">
        <v>0</v>
      </c>
    </row>
    <row r="726" spans="1:9" x14ac:dyDescent="0.25">
      <c r="A726" s="69">
        <v>43794</v>
      </c>
      <c r="B726" s="70">
        <v>513001010</v>
      </c>
      <c r="C726" s="70" t="s">
        <v>49</v>
      </c>
      <c r="D726" s="71" t="s">
        <v>40</v>
      </c>
      <c r="E726" s="70">
        <v>111004308</v>
      </c>
      <c r="F726" s="72">
        <v>30460007</v>
      </c>
      <c r="G726" s="72"/>
      <c r="H726" s="73">
        <v>2.37</v>
      </c>
      <c r="I726" s="73">
        <v>0</v>
      </c>
    </row>
    <row r="727" spans="1:9" x14ac:dyDescent="0.25">
      <c r="A727" s="69">
        <v>43795</v>
      </c>
      <c r="B727" s="70">
        <v>513001010</v>
      </c>
      <c r="C727" s="70" t="s">
        <v>49</v>
      </c>
      <c r="D727" s="71" t="s">
        <v>40</v>
      </c>
      <c r="E727" s="70">
        <v>111004308</v>
      </c>
      <c r="F727" s="72">
        <v>30460007</v>
      </c>
      <c r="G727" s="72"/>
      <c r="H727" s="73">
        <v>2.37</v>
      </c>
      <c r="I727" s="73">
        <v>0</v>
      </c>
    </row>
    <row r="728" spans="1:9" x14ac:dyDescent="0.25">
      <c r="A728" s="69">
        <v>43796</v>
      </c>
      <c r="B728" s="70">
        <v>513001010</v>
      </c>
      <c r="C728" s="70" t="s">
        <v>49</v>
      </c>
      <c r="D728" s="71" t="s">
        <v>40</v>
      </c>
      <c r="E728" s="70">
        <v>111004308</v>
      </c>
      <c r="F728" s="72">
        <v>30460007</v>
      </c>
      <c r="G728" s="72"/>
      <c r="H728" s="73">
        <v>2.37</v>
      </c>
      <c r="I728" s="73">
        <v>0</v>
      </c>
    </row>
    <row r="729" spans="1:9" x14ac:dyDescent="0.25">
      <c r="A729" s="69">
        <v>43797</v>
      </c>
      <c r="B729" s="70">
        <v>513001010</v>
      </c>
      <c r="C729" s="70" t="s">
        <v>49</v>
      </c>
      <c r="D729" s="71" t="s">
        <v>40</v>
      </c>
      <c r="E729" s="70">
        <v>111004308</v>
      </c>
      <c r="F729" s="72">
        <v>30460007</v>
      </c>
      <c r="G729" s="72"/>
      <c r="H729" s="73">
        <v>2.37</v>
      </c>
      <c r="I729" s="73">
        <v>0</v>
      </c>
    </row>
    <row r="730" spans="1:9" x14ac:dyDescent="0.25">
      <c r="A730" s="69">
        <v>43798</v>
      </c>
      <c r="B730" s="70">
        <v>513001010</v>
      </c>
      <c r="C730" s="70" t="s">
        <v>49</v>
      </c>
      <c r="D730" s="71" t="s">
        <v>40</v>
      </c>
      <c r="E730" s="70">
        <v>111004308</v>
      </c>
      <c r="F730" s="72">
        <v>30460007</v>
      </c>
      <c r="G730" s="72"/>
      <c r="H730" s="73">
        <v>2.37</v>
      </c>
      <c r="I730" s="73">
        <v>0</v>
      </c>
    </row>
    <row r="731" spans="1:9" x14ac:dyDescent="0.25">
      <c r="A731" s="69">
        <v>43801</v>
      </c>
      <c r="B731" s="70">
        <v>513001010</v>
      </c>
      <c r="C731" s="70" t="s">
        <v>49</v>
      </c>
      <c r="D731" s="71" t="s">
        <v>40</v>
      </c>
      <c r="E731" s="70">
        <v>111004308</v>
      </c>
      <c r="F731" s="72">
        <v>30460007</v>
      </c>
      <c r="G731" s="72"/>
      <c r="H731" s="73">
        <v>2.37</v>
      </c>
      <c r="I731" s="73">
        <v>0</v>
      </c>
    </row>
    <row r="732" spans="1:9" hidden="1" x14ac:dyDescent="0.25">
      <c r="A732" s="69">
        <v>43802</v>
      </c>
      <c r="B732" s="70">
        <v>513001010</v>
      </c>
      <c r="C732" s="70" t="s">
        <v>49</v>
      </c>
      <c r="D732" s="71" t="s">
        <v>40</v>
      </c>
      <c r="E732" s="70">
        <v>111004286</v>
      </c>
      <c r="F732" s="72">
        <v>30460003</v>
      </c>
      <c r="G732" s="72"/>
      <c r="H732" s="73">
        <v>28.7</v>
      </c>
      <c r="I732" s="73">
        <v>0</v>
      </c>
    </row>
    <row r="733" spans="1:9" x14ac:dyDescent="0.25">
      <c r="A733" s="69">
        <v>43802</v>
      </c>
      <c r="B733" s="70">
        <v>513001010</v>
      </c>
      <c r="C733" s="70" t="s">
        <v>49</v>
      </c>
      <c r="D733" s="71" t="s">
        <v>40</v>
      </c>
      <c r="E733" s="70">
        <v>111004308</v>
      </c>
      <c r="F733" s="72">
        <v>30460007</v>
      </c>
      <c r="G733" s="72"/>
      <c r="H733" s="73">
        <v>2.37</v>
      </c>
      <c r="I733" s="73">
        <v>0</v>
      </c>
    </row>
    <row r="734" spans="1:9" x14ac:dyDescent="0.25">
      <c r="A734" s="69">
        <v>43802</v>
      </c>
      <c r="B734" s="70">
        <v>513001010</v>
      </c>
      <c r="C734" s="70" t="s">
        <v>49</v>
      </c>
      <c r="D734" s="71" t="s">
        <v>40</v>
      </c>
      <c r="E734" s="70">
        <v>111004308</v>
      </c>
      <c r="F734" s="72">
        <v>30460007</v>
      </c>
      <c r="G734" s="72"/>
      <c r="H734" s="73">
        <v>28.7</v>
      </c>
      <c r="I734" s="73">
        <v>0</v>
      </c>
    </row>
    <row r="735" spans="1:9" x14ac:dyDescent="0.25">
      <c r="A735" s="69">
        <v>43803</v>
      </c>
      <c r="B735" s="70">
        <v>513001010</v>
      </c>
      <c r="C735" s="70" t="s">
        <v>49</v>
      </c>
      <c r="D735" s="71" t="s">
        <v>40</v>
      </c>
      <c r="E735" s="70">
        <v>111004308</v>
      </c>
      <c r="F735" s="72">
        <v>30460007</v>
      </c>
      <c r="G735" s="72"/>
      <c r="H735" s="73">
        <v>2.37</v>
      </c>
      <c r="I735" s="73">
        <v>0</v>
      </c>
    </row>
    <row r="736" spans="1:9" x14ac:dyDescent="0.25">
      <c r="A736" s="69">
        <v>43804</v>
      </c>
      <c r="B736" s="70">
        <v>513001010</v>
      </c>
      <c r="C736" s="70" t="s">
        <v>49</v>
      </c>
      <c r="D736" s="71" t="s">
        <v>40</v>
      </c>
      <c r="E736" s="70">
        <v>111004308</v>
      </c>
      <c r="F736" s="72">
        <v>30460007</v>
      </c>
      <c r="G736" s="72"/>
      <c r="H736" s="73">
        <v>2.37</v>
      </c>
      <c r="I736" s="73">
        <v>0</v>
      </c>
    </row>
    <row r="737" spans="1:9" x14ac:dyDescent="0.25">
      <c r="A737" s="69">
        <v>43805</v>
      </c>
      <c r="B737" s="70">
        <v>513001010</v>
      </c>
      <c r="C737" s="70" t="s">
        <v>49</v>
      </c>
      <c r="D737" s="71" t="s">
        <v>40</v>
      </c>
      <c r="E737" s="70">
        <v>111004308</v>
      </c>
      <c r="F737" s="72">
        <v>30460007</v>
      </c>
      <c r="G737" s="72"/>
      <c r="H737" s="73">
        <v>2.37</v>
      </c>
      <c r="I737" s="73">
        <v>0</v>
      </c>
    </row>
    <row r="738" spans="1:9" x14ac:dyDescent="0.25">
      <c r="A738" s="69">
        <v>43808</v>
      </c>
      <c r="B738" s="70">
        <v>513001010</v>
      </c>
      <c r="C738" s="70" t="s">
        <v>49</v>
      </c>
      <c r="D738" s="71" t="s">
        <v>40</v>
      </c>
      <c r="E738" s="70">
        <v>111004308</v>
      </c>
      <c r="F738" s="72">
        <v>30460007</v>
      </c>
      <c r="G738" s="72"/>
      <c r="H738" s="73">
        <v>2.37</v>
      </c>
      <c r="I738" s="73">
        <v>0</v>
      </c>
    </row>
    <row r="739" spans="1:9" x14ac:dyDescent="0.25">
      <c r="A739" s="69">
        <v>43809</v>
      </c>
      <c r="B739" s="70">
        <v>513001010</v>
      </c>
      <c r="C739" s="70" t="s">
        <v>49</v>
      </c>
      <c r="D739" s="71" t="s">
        <v>40</v>
      </c>
      <c r="E739" s="70">
        <v>111004308</v>
      </c>
      <c r="F739" s="72">
        <v>30460007</v>
      </c>
      <c r="G739" s="72"/>
      <c r="H739" s="73">
        <v>2.37</v>
      </c>
      <c r="I739" s="73">
        <v>0</v>
      </c>
    </row>
    <row r="740" spans="1:9" x14ac:dyDescent="0.25">
      <c r="A740" s="69">
        <v>43810</v>
      </c>
      <c r="B740" s="70">
        <v>513001010</v>
      </c>
      <c r="C740" s="70" t="s">
        <v>49</v>
      </c>
      <c r="D740" s="71" t="s">
        <v>40</v>
      </c>
      <c r="E740" s="70">
        <v>111004308</v>
      </c>
      <c r="F740" s="72">
        <v>30460007</v>
      </c>
      <c r="G740" s="72"/>
      <c r="H740" s="73">
        <v>2.37</v>
      </c>
      <c r="I740" s="73">
        <v>0</v>
      </c>
    </row>
    <row r="741" spans="1:9" x14ac:dyDescent="0.25">
      <c r="A741" s="69">
        <v>43811</v>
      </c>
      <c r="B741" s="70">
        <v>513001010</v>
      </c>
      <c r="C741" s="70" t="s">
        <v>49</v>
      </c>
      <c r="D741" s="71" t="s">
        <v>40</v>
      </c>
      <c r="E741" s="70">
        <v>111004308</v>
      </c>
      <c r="F741" s="72">
        <v>30460007</v>
      </c>
      <c r="G741" s="72"/>
      <c r="H741" s="73">
        <v>2.37</v>
      </c>
      <c r="I741" s="73">
        <v>0</v>
      </c>
    </row>
    <row r="742" spans="1:9" x14ac:dyDescent="0.25">
      <c r="A742" s="69">
        <v>43812</v>
      </c>
      <c r="B742" s="70">
        <v>513001010</v>
      </c>
      <c r="C742" s="70" t="s">
        <v>49</v>
      </c>
      <c r="D742" s="71" t="s">
        <v>40</v>
      </c>
      <c r="E742" s="70">
        <v>111004308</v>
      </c>
      <c r="F742" s="72">
        <v>30460007</v>
      </c>
      <c r="G742" s="72"/>
      <c r="H742" s="73">
        <v>2.37</v>
      </c>
      <c r="I742" s="73">
        <v>0</v>
      </c>
    </row>
    <row r="743" spans="1:9" x14ac:dyDescent="0.25">
      <c r="A743" s="69">
        <v>43815</v>
      </c>
      <c r="B743" s="70">
        <v>513001010</v>
      </c>
      <c r="C743" s="70" t="s">
        <v>49</v>
      </c>
      <c r="D743" s="71" t="s">
        <v>40</v>
      </c>
      <c r="E743" s="70">
        <v>111004308</v>
      </c>
      <c r="F743" s="72">
        <v>30460007</v>
      </c>
      <c r="G743" s="72"/>
      <c r="H743" s="73">
        <v>2.37</v>
      </c>
      <c r="I743" s="73">
        <v>0</v>
      </c>
    </row>
    <row r="744" spans="1:9" x14ac:dyDescent="0.25">
      <c r="A744" s="69">
        <v>43816</v>
      </c>
      <c r="B744" s="70">
        <v>513001010</v>
      </c>
      <c r="C744" s="70" t="s">
        <v>49</v>
      </c>
      <c r="D744" s="71" t="s">
        <v>40</v>
      </c>
      <c r="E744" s="70">
        <v>111004308</v>
      </c>
      <c r="F744" s="72">
        <v>30460007</v>
      </c>
      <c r="G744" s="72"/>
      <c r="H744" s="73">
        <v>2.37</v>
      </c>
      <c r="I744" s="73">
        <v>0</v>
      </c>
    </row>
    <row r="745" spans="1:9" x14ac:dyDescent="0.25">
      <c r="A745" s="69">
        <v>43817</v>
      </c>
      <c r="B745" s="70">
        <v>513001010</v>
      </c>
      <c r="C745" s="70" t="s">
        <v>49</v>
      </c>
      <c r="D745" s="71" t="s">
        <v>40</v>
      </c>
      <c r="E745" s="70">
        <v>111004308</v>
      </c>
      <c r="F745" s="72">
        <v>30460007</v>
      </c>
      <c r="G745" s="72"/>
      <c r="H745" s="73">
        <v>2.37</v>
      </c>
      <c r="I745" s="73">
        <v>0</v>
      </c>
    </row>
    <row r="746" spans="1:9" x14ac:dyDescent="0.25">
      <c r="A746" s="69">
        <v>43818</v>
      </c>
      <c r="B746" s="70">
        <v>513001010</v>
      </c>
      <c r="C746" s="70" t="s">
        <v>49</v>
      </c>
      <c r="D746" s="71" t="s">
        <v>40</v>
      </c>
      <c r="E746" s="70">
        <v>111004308</v>
      </c>
      <c r="F746" s="72">
        <v>30460007</v>
      </c>
      <c r="G746" s="72"/>
      <c r="H746" s="73">
        <v>2.37</v>
      </c>
      <c r="I746" s="73">
        <v>0</v>
      </c>
    </row>
    <row r="747" spans="1:9" x14ac:dyDescent="0.25">
      <c r="A747" s="69">
        <v>43819</v>
      </c>
      <c r="B747" s="70">
        <v>513001010</v>
      </c>
      <c r="C747" s="70" t="s">
        <v>49</v>
      </c>
      <c r="D747" s="71" t="s">
        <v>40</v>
      </c>
      <c r="E747" s="70">
        <v>111004308</v>
      </c>
      <c r="F747" s="72">
        <v>30460007</v>
      </c>
      <c r="G747" s="72"/>
      <c r="H747" s="73">
        <v>2.37</v>
      </c>
      <c r="I747" s="73">
        <v>0</v>
      </c>
    </row>
    <row r="748" spans="1:9" x14ac:dyDescent="0.25">
      <c r="A748" s="69">
        <v>43822</v>
      </c>
      <c r="B748" s="70">
        <v>513001010</v>
      </c>
      <c r="C748" s="70" t="s">
        <v>49</v>
      </c>
      <c r="D748" s="71" t="s">
        <v>40</v>
      </c>
      <c r="E748" s="70">
        <v>111004308</v>
      </c>
      <c r="F748" s="72">
        <v>30460007</v>
      </c>
      <c r="G748" s="72"/>
      <c r="H748" s="73">
        <v>2.37</v>
      </c>
      <c r="I748" s="73">
        <v>0</v>
      </c>
    </row>
    <row r="749" spans="1:9" x14ac:dyDescent="0.25">
      <c r="A749" s="69">
        <v>43823</v>
      </c>
      <c r="B749" s="70">
        <v>513001010</v>
      </c>
      <c r="C749" s="70" t="s">
        <v>49</v>
      </c>
      <c r="D749" s="71" t="s">
        <v>40</v>
      </c>
      <c r="E749" s="70">
        <v>111004308</v>
      </c>
      <c r="F749" s="72">
        <v>30460007</v>
      </c>
      <c r="G749" s="72"/>
      <c r="H749" s="73">
        <v>2.37</v>
      </c>
      <c r="I749" s="73">
        <v>0</v>
      </c>
    </row>
    <row r="750" spans="1:9" x14ac:dyDescent="0.25">
      <c r="A750" s="69">
        <v>43825</v>
      </c>
      <c r="B750" s="70">
        <v>513001010</v>
      </c>
      <c r="C750" s="70" t="s">
        <v>49</v>
      </c>
      <c r="D750" s="71" t="s">
        <v>40</v>
      </c>
      <c r="E750" s="70">
        <v>111004308</v>
      </c>
      <c r="F750" s="72">
        <v>30460007</v>
      </c>
      <c r="G750" s="72"/>
      <c r="H750" s="73">
        <v>2.37</v>
      </c>
      <c r="I750" s="73">
        <v>0</v>
      </c>
    </row>
    <row r="751" spans="1:9" x14ac:dyDescent="0.25">
      <c r="A751" s="69">
        <v>43826</v>
      </c>
      <c r="B751" s="70">
        <v>513001010</v>
      </c>
      <c r="C751" s="70" t="s">
        <v>49</v>
      </c>
      <c r="D751" s="71" t="s">
        <v>40</v>
      </c>
      <c r="E751" s="70">
        <v>111004308</v>
      </c>
      <c r="F751" s="72">
        <v>30460007</v>
      </c>
      <c r="G751" s="72"/>
      <c r="H751" s="73">
        <v>2.37</v>
      </c>
      <c r="I751" s="73">
        <v>0</v>
      </c>
    </row>
    <row r="752" spans="1:9" x14ac:dyDescent="0.25">
      <c r="A752" s="69">
        <v>43829</v>
      </c>
      <c r="B752" s="70">
        <v>513001010</v>
      </c>
      <c r="C752" s="70" t="s">
        <v>49</v>
      </c>
      <c r="D752" s="71" t="s">
        <v>40</v>
      </c>
      <c r="E752" s="70">
        <v>111004308</v>
      </c>
      <c r="F752" s="72">
        <v>30460007</v>
      </c>
      <c r="G752" s="72"/>
      <c r="H752" s="73">
        <v>2.37</v>
      </c>
      <c r="I752" s="73">
        <v>0</v>
      </c>
    </row>
    <row r="753" spans="1:9" x14ac:dyDescent="0.25">
      <c r="A753" s="69">
        <v>43830</v>
      </c>
      <c r="B753" s="70">
        <v>513001010</v>
      </c>
      <c r="C753" s="70" t="s">
        <v>49</v>
      </c>
      <c r="D753" s="71" t="s">
        <v>40</v>
      </c>
      <c r="E753" s="70">
        <v>111004308</v>
      </c>
      <c r="F753" s="72">
        <v>30460007</v>
      </c>
      <c r="G753" s="72"/>
      <c r="H753" s="73">
        <v>2.37</v>
      </c>
      <c r="I753" s="73">
        <v>0</v>
      </c>
    </row>
    <row r="754" spans="1:9" x14ac:dyDescent="0.25">
      <c r="A754" s="69">
        <v>43832</v>
      </c>
      <c r="B754" s="70">
        <v>513001010</v>
      </c>
      <c r="C754" s="70" t="s">
        <v>49</v>
      </c>
      <c r="D754" s="71" t="s">
        <v>40</v>
      </c>
      <c r="E754" s="70">
        <v>111004308</v>
      </c>
      <c r="F754" s="72">
        <v>30460007</v>
      </c>
      <c r="G754" s="72"/>
      <c r="H754" s="73">
        <v>2.37</v>
      </c>
      <c r="I754" s="73">
        <v>0</v>
      </c>
    </row>
    <row r="755" spans="1:9" hidden="1" x14ac:dyDescent="0.25">
      <c r="A755" s="69">
        <v>43833</v>
      </c>
      <c r="B755" s="70">
        <v>513001010</v>
      </c>
      <c r="C755" s="70" t="s">
        <v>49</v>
      </c>
      <c r="D755" s="71" t="s">
        <v>40</v>
      </c>
      <c r="E755" s="70">
        <v>111004286</v>
      </c>
      <c r="F755" s="72">
        <v>30460003</v>
      </c>
      <c r="G755" s="72"/>
      <c r="H755" s="73">
        <v>28.7</v>
      </c>
      <c r="I755" s="73">
        <v>0</v>
      </c>
    </row>
    <row r="756" spans="1:9" x14ac:dyDescent="0.25">
      <c r="A756" s="69">
        <v>43833</v>
      </c>
      <c r="B756" s="70">
        <v>513001010</v>
      </c>
      <c r="C756" s="70" t="s">
        <v>49</v>
      </c>
      <c r="D756" s="71" t="s">
        <v>40</v>
      </c>
      <c r="E756" s="70">
        <v>111004308</v>
      </c>
      <c r="F756" s="72">
        <v>30460007</v>
      </c>
      <c r="G756" s="72"/>
      <c r="H756" s="73">
        <v>2.37</v>
      </c>
      <c r="I756" s="73">
        <v>0</v>
      </c>
    </row>
    <row r="757" spans="1:9" x14ac:dyDescent="0.25">
      <c r="A757" s="69">
        <v>43833</v>
      </c>
      <c r="B757" s="70">
        <v>513001010</v>
      </c>
      <c r="C757" s="70" t="s">
        <v>49</v>
      </c>
      <c r="D757" s="71" t="s">
        <v>40</v>
      </c>
      <c r="E757" s="70">
        <v>111004308</v>
      </c>
      <c r="F757" s="72">
        <v>30460007</v>
      </c>
      <c r="G757" s="72"/>
      <c r="H757" s="73">
        <v>28.7</v>
      </c>
      <c r="I757" s="73">
        <v>0</v>
      </c>
    </row>
    <row r="758" spans="1:9" x14ac:dyDescent="0.25">
      <c r="A758" s="69">
        <v>43836</v>
      </c>
      <c r="B758" s="70">
        <v>513001010</v>
      </c>
      <c r="C758" s="70" t="s">
        <v>49</v>
      </c>
      <c r="D758" s="71" t="s">
        <v>40</v>
      </c>
      <c r="E758" s="70">
        <v>111004308</v>
      </c>
      <c r="F758" s="72">
        <v>30460007</v>
      </c>
      <c r="G758" s="72"/>
      <c r="H758" s="73">
        <v>2.37</v>
      </c>
      <c r="I758" s="73">
        <v>0</v>
      </c>
    </row>
    <row r="759" spans="1:9" x14ac:dyDescent="0.25">
      <c r="A759" s="69">
        <v>43837</v>
      </c>
      <c r="B759" s="70">
        <v>513001010</v>
      </c>
      <c r="C759" s="70" t="s">
        <v>49</v>
      </c>
      <c r="D759" s="71" t="s">
        <v>40</v>
      </c>
      <c r="E759" s="70">
        <v>111004308</v>
      </c>
      <c r="F759" s="72">
        <v>30460007</v>
      </c>
      <c r="G759" s="72"/>
      <c r="H759" s="73">
        <v>2.37</v>
      </c>
      <c r="I759" s="73">
        <v>0</v>
      </c>
    </row>
    <row r="760" spans="1:9" x14ac:dyDescent="0.25">
      <c r="A760" s="69">
        <v>43838</v>
      </c>
      <c r="B760" s="70">
        <v>513001010</v>
      </c>
      <c r="C760" s="70" t="s">
        <v>49</v>
      </c>
      <c r="D760" s="71" t="s">
        <v>40</v>
      </c>
      <c r="E760" s="70">
        <v>111004308</v>
      </c>
      <c r="F760" s="72">
        <v>30460007</v>
      </c>
      <c r="G760" s="72"/>
      <c r="H760" s="73">
        <v>2.37</v>
      </c>
      <c r="I760" s="73">
        <v>0</v>
      </c>
    </row>
    <row r="761" spans="1:9" x14ac:dyDescent="0.25">
      <c r="A761" s="69">
        <v>43839</v>
      </c>
      <c r="B761" s="70">
        <v>513001010</v>
      </c>
      <c r="C761" s="70" t="s">
        <v>49</v>
      </c>
      <c r="D761" s="71" t="s">
        <v>40</v>
      </c>
      <c r="E761" s="70">
        <v>111004308</v>
      </c>
      <c r="F761" s="72">
        <v>30460007</v>
      </c>
      <c r="G761" s="72"/>
      <c r="H761" s="73">
        <v>2.37</v>
      </c>
      <c r="I761" s="73">
        <v>0</v>
      </c>
    </row>
    <row r="762" spans="1:9" x14ac:dyDescent="0.25">
      <c r="A762" s="69">
        <v>43840</v>
      </c>
      <c r="B762" s="70">
        <v>513001010</v>
      </c>
      <c r="C762" s="70" t="s">
        <v>49</v>
      </c>
      <c r="D762" s="71" t="s">
        <v>40</v>
      </c>
      <c r="E762" s="70">
        <v>111004308</v>
      </c>
      <c r="F762" s="72">
        <v>30460007</v>
      </c>
      <c r="G762" s="72"/>
      <c r="H762" s="73">
        <v>2.37</v>
      </c>
      <c r="I762" s="73">
        <v>0</v>
      </c>
    </row>
    <row r="763" spans="1:9" hidden="1" x14ac:dyDescent="0.25">
      <c r="A763" s="69">
        <v>43843</v>
      </c>
      <c r="B763" s="70">
        <v>511004006</v>
      </c>
      <c r="C763" s="70" t="s">
        <v>47</v>
      </c>
      <c r="D763" s="71" t="s">
        <v>276</v>
      </c>
      <c r="E763" s="70">
        <v>211001001</v>
      </c>
      <c r="F763" s="72">
        <v>30460008</v>
      </c>
      <c r="G763" s="72">
        <v>2063383</v>
      </c>
      <c r="H763" s="73">
        <v>3859.67</v>
      </c>
      <c r="I763" s="73">
        <v>0</v>
      </c>
    </row>
    <row r="764" spans="1:9" x14ac:dyDescent="0.25">
      <c r="A764" s="69">
        <v>43843</v>
      </c>
      <c r="B764" s="70">
        <v>513001010</v>
      </c>
      <c r="C764" s="70" t="s">
        <v>49</v>
      </c>
      <c r="D764" s="71" t="s">
        <v>40</v>
      </c>
      <c r="E764" s="70">
        <v>111004308</v>
      </c>
      <c r="F764" s="72">
        <v>30460007</v>
      </c>
      <c r="G764" s="72"/>
      <c r="H764" s="73">
        <v>2.37</v>
      </c>
      <c r="I764" s="73">
        <v>0</v>
      </c>
    </row>
    <row r="765" spans="1:9" x14ac:dyDescent="0.25">
      <c r="A765" s="69">
        <v>43844</v>
      </c>
      <c r="B765" s="70">
        <v>513001010</v>
      </c>
      <c r="C765" s="70" t="s">
        <v>49</v>
      </c>
      <c r="D765" s="71" t="s">
        <v>40</v>
      </c>
      <c r="E765" s="70">
        <v>111004308</v>
      </c>
      <c r="F765" s="72">
        <v>30460007</v>
      </c>
      <c r="G765" s="72"/>
      <c r="H765" s="73">
        <v>2.37</v>
      </c>
      <c r="I765" s="73">
        <v>0</v>
      </c>
    </row>
    <row r="766" spans="1:9" x14ac:dyDescent="0.25">
      <c r="A766" s="69">
        <v>43845</v>
      </c>
      <c r="B766" s="70">
        <v>513001010</v>
      </c>
      <c r="C766" s="70" t="s">
        <v>49</v>
      </c>
      <c r="D766" s="71" t="s">
        <v>40</v>
      </c>
      <c r="E766" s="70">
        <v>111004308</v>
      </c>
      <c r="F766" s="72">
        <v>30460007</v>
      </c>
      <c r="G766" s="72"/>
      <c r="H766" s="73">
        <v>2.37</v>
      </c>
      <c r="I766" s="73">
        <v>0</v>
      </c>
    </row>
    <row r="767" spans="1:9" x14ac:dyDescent="0.25">
      <c r="A767" s="69">
        <v>43846</v>
      </c>
      <c r="B767" s="70">
        <v>513001010</v>
      </c>
      <c r="C767" s="70" t="s">
        <v>49</v>
      </c>
      <c r="D767" s="71" t="s">
        <v>40</v>
      </c>
      <c r="E767" s="70">
        <v>111004308</v>
      </c>
      <c r="F767" s="72">
        <v>30460007</v>
      </c>
      <c r="G767" s="72"/>
      <c r="H767" s="73">
        <v>2.37</v>
      </c>
      <c r="I767" s="73">
        <v>0</v>
      </c>
    </row>
    <row r="768" spans="1:9" x14ac:dyDescent="0.25">
      <c r="A768" s="69">
        <v>43847</v>
      </c>
      <c r="B768" s="70">
        <v>513001010</v>
      </c>
      <c r="C768" s="70" t="s">
        <v>49</v>
      </c>
      <c r="D768" s="71" t="s">
        <v>40</v>
      </c>
      <c r="E768" s="70">
        <v>111004308</v>
      </c>
      <c r="F768" s="72">
        <v>30460007</v>
      </c>
      <c r="G768" s="72"/>
      <c r="H768" s="73">
        <v>2.37</v>
      </c>
      <c r="I768" s="73">
        <v>0</v>
      </c>
    </row>
    <row r="769" spans="1:9" x14ac:dyDescent="0.25">
      <c r="A769" s="69">
        <v>43850</v>
      </c>
      <c r="B769" s="70">
        <v>513001010</v>
      </c>
      <c r="C769" s="70" t="s">
        <v>49</v>
      </c>
      <c r="D769" s="71" t="s">
        <v>40</v>
      </c>
      <c r="E769" s="70">
        <v>111004308</v>
      </c>
      <c r="F769" s="72">
        <v>30460007</v>
      </c>
      <c r="G769" s="72"/>
      <c r="H769" s="73">
        <v>2.37</v>
      </c>
      <c r="I769" s="73">
        <v>0</v>
      </c>
    </row>
    <row r="770" spans="1:9" hidden="1" x14ac:dyDescent="0.25">
      <c r="A770" s="69">
        <v>43851</v>
      </c>
      <c r="B770" s="70">
        <v>513001010</v>
      </c>
      <c r="C770" s="70" t="s">
        <v>49</v>
      </c>
      <c r="D770" s="71" t="s">
        <v>40</v>
      </c>
      <c r="E770" s="70">
        <v>111004286</v>
      </c>
      <c r="F770" s="72">
        <v>30460003</v>
      </c>
      <c r="G770" s="72"/>
      <c r="H770" s="73">
        <v>3.46</v>
      </c>
      <c r="I770" s="73">
        <v>0</v>
      </c>
    </row>
    <row r="771" spans="1:9" x14ac:dyDescent="0.25">
      <c r="A771" s="69">
        <v>43851</v>
      </c>
      <c r="B771" s="70">
        <v>513001010</v>
      </c>
      <c r="C771" s="70" t="s">
        <v>49</v>
      </c>
      <c r="D771" s="71" t="s">
        <v>40</v>
      </c>
      <c r="E771" s="70">
        <v>111004308</v>
      </c>
      <c r="F771" s="72">
        <v>30460007</v>
      </c>
      <c r="G771" s="72"/>
      <c r="H771" s="73">
        <v>2.37</v>
      </c>
      <c r="I771" s="73">
        <v>0</v>
      </c>
    </row>
    <row r="772" spans="1:9" x14ac:dyDescent="0.25">
      <c r="A772" s="69">
        <v>43865</v>
      </c>
      <c r="B772" s="70">
        <v>513001010</v>
      </c>
      <c r="C772" s="70" t="s">
        <v>49</v>
      </c>
      <c r="D772" s="71" t="s">
        <v>40</v>
      </c>
      <c r="E772" s="70">
        <v>111004308</v>
      </c>
      <c r="F772" s="72">
        <v>30460007</v>
      </c>
      <c r="G772" s="72"/>
      <c r="H772" s="73">
        <v>28.7</v>
      </c>
      <c r="I772" s="73">
        <v>0</v>
      </c>
    </row>
    <row r="773" spans="1:9" hidden="1" x14ac:dyDescent="0.25">
      <c r="A773" s="69">
        <v>43865</v>
      </c>
      <c r="B773" s="70">
        <v>513001010</v>
      </c>
      <c r="C773" s="70" t="s">
        <v>49</v>
      </c>
      <c r="D773" s="71" t="s">
        <v>40</v>
      </c>
      <c r="E773" s="70">
        <v>111004286</v>
      </c>
      <c r="F773" s="72">
        <v>30460003</v>
      </c>
      <c r="G773" s="72"/>
      <c r="H773" s="73">
        <v>28.7</v>
      </c>
      <c r="I773" s="73">
        <v>0</v>
      </c>
    </row>
  </sheetData>
  <autoFilter ref="A2:J773">
    <filterColumn colId="0">
      <filters>
        <dateGroupItem year="2020" dateTimeGrouping="year"/>
        <dateGroupItem year="2019" month="8" dateTimeGrouping="month"/>
        <dateGroupItem year="2019" month="9" dateTimeGrouping="month"/>
        <dateGroupItem year="2019" month="10" dateTimeGrouping="month"/>
        <dateGroupItem year="2019" month="11" dateTimeGrouping="month"/>
        <dateGroupItem year="2019" month="12" dateTimeGrouping="month"/>
      </filters>
    </filterColumn>
    <filterColumn colId="5">
      <filters>
        <filter val="30460007"/>
      </filters>
    </filterColumn>
  </autoFilter>
  <printOptions horizontalCentered="1"/>
  <pageMargins left="0.39370078740157483" right="0.39370078740157483" top="0.59055118110236227" bottom="0.59055118110236227" header="0.31496062992125984" footer="0.31496062992125984"/>
  <pageSetup paperSize="9" scale="68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124"/>
  <sheetViews>
    <sheetView zoomScaleNormal="100" workbookViewId="0">
      <pane ySplit="2" topLeftCell="A3" activePane="bottomLeft" state="frozen"/>
      <selection pane="bottomLeft" activeCell="F105" sqref="F105"/>
    </sheetView>
  </sheetViews>
  <sheetFormatPr defaultRowHeight="15" x14ac:dyDescent="0.25"/>
  <cols>
    <col min="1" max="1" width="12.85546875" customWidth="1"/>
    <col min="2" max="2" width="76" customWidth="1"/>
    <col min="3" max="3" width="13" customWidth="1"/>
    <col min="4" max="4" width="10.7109375" customWidth="1"/>
    <col min="5" max="5" width="12.140625" style="30" customWidth="1"/>
    <col min="6" max="6" width="22" style="30" customWidth="1"/>
    <col min="7" max="7" width="18.7109375" customWidth="1"/>
    <col min="8" max="8" width="20.42578125" style="30" customWidth="1"/>
  </cols>
  <sheetData>
    <row r="2" spans="1:8" x14ac:dyDescent="0.25">
      <c r="A2" s="74" t="s">
        <v>15</v>
      </c>
      <c r="B2" s="74" t="s">
        <v>16</v>
      </c>
      <c r="C2" s="75" t="s">
        <v>17</v>
      </c>
      <c r="D2" s="75" t="s">
        <v>18</v>
      </c>
      <c r="E2" s="75" t="s">
        <v>291</v>
      </c>
      <c r="F2" s="76" t="s">
        <v>19</v>
      </c>
      <c r="G2" s="76" t="s">
        <v>20</v>
      </c>
      <c r="H2" s="77" t="s">
        <v>30</v>
      </c>
    </row>
    <row r="3" spans="1:8" hidden="1" x14ac:dyDescent="0.25">
      <c r="A3" s="65">
        <v>42556</v>
      </c>
      <c r="B3" s="66" t="s">
        <v>292</v>
      </c>
      <c r="C3" s="29">
        <v>113001001</v>
      </c>
      <c r="D3" s="29">
        <v>30460001</v>
      </c>
      <c r="E3" s="29" t="s">
        <v>21</v>
      </c>
      <c r="F3" s="67">
        <v>0</v>
      </c>
      <c r="G3" s="67">
        <v>21895</v>
      </c>
      <c r="H3" s="68">
        <f>G3-F3</f>
        <v>21895</v>
      </c>
    </row>
    <row r="4" spans="1:8" hidden="1" x14ac:dyDescent="0.25">
      <c r="A4" s="65">
        <v>42582</v>
      </c>
      <c r="B4" s="66" t="s">
        <v>293</v>
      </c>
      <c r="C4" s="29">
        <v>311001002</v>
      </c>
      <c r="D4" s="29">
        <v>30460001</v>
      </c>
      <c r="E4" s="29" t="s">
        <v>21</v>
      </c>
      <c r="F4" s="67">
        <v>2189.5</v>
      </c>
      <c r="G4" s="67">
        <v>0</v>
      </c>
      <c r="H4" s="68">
        <f>H3+G4-F4</f>
        <v>19705.5</v>
      </c>
    </row>
    <row r="5" spans="1:8" hidden="1" x14ac:dyDescent="0.25">
      <c r="A5" s="65">
        <v>42590</v>
      </c>
      <c r="B5" s="66" t="s">
        <v>294</v>
      </c>
      <c r="C5" s="29">
        <v>113001001</v>
      </c>
      <c r="D5" s="29">
        <v>30460001</v>
      </c>
      <c r="E5" s="29" t="s">
        <v>21</v>
      </c>
      <c r="F5" s="67">
        <v>0</v>
      </c>
      <c r="G5" s="67">
        <v>22581</v>
      </c>
      <c r="H5" s="68">
        <f t="shared" ref="H5:H68" si="0">H4+G5-F5</f>
        <v>42286.5</v>
      </c>
    </row>
    <row r="6" spans="1:8" hidden="1" x14ac:dyDescent="0.25">
      <c r="A6" s="65">
        <v>42613</v>
      </c>
      <c r="B6" s="66" t="s">
        <v>293</v>
      </c>
      <c r="C6" s="29">
        <v>311001002</v>
      </c>
      <c r="D6" s="29">
        <v>30460001</v>
      </c>
      <c r="E6" s="29" t="s">
        <v>21</v>
      </c>
      <c r="F6" s="67">
        <v>16125.68</v>
      </c>
      <c r="G6" s="67">
        <v>0</v>
      </c>
      <c r="H6" s="68">
        <f t="shared" si="0"/>
        <v>26160.82</v>
      </c>
    </row>
    <row r="7" spans="1:8" hidden="1" x14ac:dyDescent="0.25">
      <c r="A7" s="65">
        <v>42625</v>
      </c>
      <c r="B7" s="66" t="s">
        <v>295</v>
      </c>
      <c r="C7" s="29">
        <v>113001001</v>
      </c>
      <c r="D7" s="29">
        <v>30460001</v>
      </c>
      <c r="E7" s="29" t="s">
        <v>296</v>
      </c>
      <c r="F7" s="67">
        <v>0</v>
      </c>
      <c r="G7" s="67">
        <v>22581</v>
      </c>
      <c r="H7" s="68">
        <f t="shared" si="0"/>
        <v>48741.82</v>
      </c>
    </row>
    <row r="8" spans="1:8" hidden="1" x14ac:dyDescent="0.25">
      <c r="A8" s="65">
        <v>42625</v>
      </c>
      <c r="B8" s="66" t="s">
        <v>297</v>
      </c>
      <c r="C8" s="29">
        <v>113001001</v>
      </c>
      <c r="D8" s="29">
        <v>30460001</v>
      </c>
      <c r="E8" s="29" t="s">
        <v>21</v>
      </c>
      <c r="F8" s="67">
        <v>0</v>
      </c>
      <c r="G8" s="67">
        <v>22581</v>
      </c>
      <c r="H8" s="68">
        <f t="shared" si="0"/>
        <v>71322.820000000007</v>
      </c>
    </row>
    <row r="9" spans="1:8" hidden="1" x14ac:dyDescent="0.25">
      <c r="A9" s="65">
        <v>42643</v>
      </c>
      <c r="B9" s="66" t="s">
        <v>293</v>
      </c>
      <c r="C9" s="29">
        <v>311001002</v>
      </c>
      <c r="D9" s="29">
        <v>30460001</v>
      </c>
      <c r="E9" s="29" t="s">
        <v>21</v>
      </c>
      <c r="F9" s="67">
        <v>2258.1</v>
      </c>
      <c r="G9" s="67">
        <v>0</v>
      </c>
      <c r="H9" s="68">
        <f t="shared" si="0"/>
        <v>69064.72</v>
      </c>
    </row>
    <row r="10" spans="1:8" hidden="1" x14ac:dyDescent="0.25">
      <c r="A10" s="65">
        <v>42643</v>
      </c>
      <c r="B10" s="66" t="s">
        <v>298</v>
      </c>
      <c r="C10" s="29">
        <v>311001002</v>
      </c>
      <c r="D10" s="29">
        <v>30460001</v>
      </c>
      <c r="E10" s="29" t="s">
        <v>21</v>
      </c>
      <c r="F10" s="67">
        <v>28181.34</v>
      </c>
      <c r="G10" s="67">
        <v>0</v>
      </c>
      <c r="H10" s="68">
        <f t="shared" si="0"/>
        <v>40883.380000000005</v>
      </c>
    </row>
    <row r="11" spans="1:8" hidden="1" x14ac:dyDescent="0.25">
      <c r="A11" s="65">
        <v>42673</v>
      </c>
      <c r="B11" s="66" t="s">
        <v>293</v>
      </c>
      <c r="C11" s="29">
        <v>311001002</v>
      </c>
      <c r="D11" s="29">
        <v>30460001</v>
      </c>
      <c r="E11" s="29" t="s">
        <v>21</v>
      </c>
      <c r="F11" s="67">
        <v>2258.1</v>
      </c>
      <c r="G11" s="67">
        <v>0</v>
      </c>
      <c r="H11" s="68">
        <f t="shared" si="0"/>
        <v>38625.280000000006</v>
      </c>
    </row>
    <row r="12" spans="1:8" hidden="1" x14ac:dyDescent="0.25">
      <c r="A12" s="65">
        <v>42673</v>
      </c>
      <c r="B12" s="66" t="s">
        <v>299</v>
      </c>
      <c r="C12" s="29">
        <v>311001002</v>
      </c>
      <c r="D12" s="29">
        <v>30460001</v>
      </c>
      <c r="E12" s="29" t="s">
        <v>21</v>
      </c>
      <c r="F12" s="67">
        <v>9507.66</v>
      </c>
      <c r="G12" s="67">
        <v>0</v>
      </c>
      <c r="H12" s="68">
        <f t="shared" si="0"/>
        <v>29117.620000000006</v>
      </c>
    </row>
    <row r="13" spans="1:8" hidden="1" x14ac:dyDescent="0.25">
      <c r="A13" s="65">
        <v>42702</v>
      </c>
      <c r="B13" s="66" t="s">
        <v>300</v>
      </c>
      <c r="C13" s="29">
        <v>113001001</v>
      </c>
      <c r="D13" s="29">
        <v>30460001</v>
      </c>
      <c r="E13" s="29" t="s">
        <v>21</v>
      </c>
      <c r="F13" s="67">
        <v>0</v>
      </c>
      <c r="G13" s="67">
        <v>18222</v>
      </c>
      <c r="H13" s="68">
        <f t="shared" si="0"/>
        <v>47339.62000000001</v>
      </c>
    </row>
    <row r="14" spans="1:8" hidden="1" x14ac:dyDescent="0.25">
      <c r="A14" s="65">
        <v>42702</v>
      </c>
      <c r="B14" s="66" t="s">
        <v>300</v>
      </c>
      <c r="C14" s="29">
        <v>113001001</v>
      </c>
      <c r="D14" s="29">
        <v>30460001</v>
      </c>
      <c r="E14" s="29" t="s">
        <v>21</v>
      </c>
      <c r="F14" s="67">
        <v>0</v>
      </c>
      <c r="G14" s="67">
        <v>13781</v>
      </c>
      <c r="H14" s="68">
        <f t="shared" si="0"/>
        <v>61120.62000000001</v>
      </c>
    </row>
    <row r="15" spans="1:8" hidden="1" x14ac:dyDescent="0.25">
      <c r="A15" s="65">
        <v>42704</v>
      </c>
      <c r="B15" s="66" t="s">
        <v>298</v>
      </c>
      <c r="C15" s="29">
        <v>311001002</v>
      </c>
      <c r="D15" s="29">
        <v>30460001</v>
      </c>
      <c r="E15" s="29" t="s">
        <v>21</v>
      </c>
      <c r="F15" s="67">
        <v>12740.03</v>
      </c>
      <c r="G15" s="67">
        <v>0</v>
      </c>
      <c r="H15" s="68">
        <f t="shared" si="0"/>
        <v>48380.590000000011</v>
      </c>
    </row>
    <row r="16" spans="1:8" hidden="1" x14ac:dyDescent="0.25">
      <c r="A16" s="65">
        <v>42734</v>
      </c>
      <c r="B16" s="66" t="s">
        <v>298</v>
      </c>
      <c r="C16" s="29">
        <v>311001002</v>
      </c>
      <c r="D16" s="29">
        <v>30460001</v>
      </c>
      <c r="E16" s="29" t="s">
        <v>21</v>
      </c>
      <c r="F16" s="67">
        <v>27190.01</v>
      </c>
      <c r="G16" s="67">
        <v>0</v>
      </c>
      <c r="H16" s="68">
        <f t="shared" si="0"/>
        <v>21190.580000000013</v>
      </c>
    </row>
    <row r="17" spans="1:8" hidden="1" x14ac:dyDescent="0.25">
      <c r="A17" s="65">
        <v>42735</v>
      </c>
      <c r="B17" s="66" t="s">
        <v>293</v>
      </c>
      <c r="C17" s="29">
        <v>311001002</v>
      </c>
      <c r="D17" s="29">
        <v>30460001</v>
      </c>
      <c r="E17" s="29" t="s">
        <v>21</v>
      </c>
      <c r="F17" s="67">
        <v>5458.4</v>
      </c>
      <c r="G17" s="67">
        <v>0</v>
      </c>
      <c r="H17" s="68">
        <f t="shared" si="0"/>
        <v>15732.180000000013</v>
      </c>
    </row>
    <row r="18" spans="1:8" hidden="1" x14ac:dyDescent="0.25">
      <c r="A18" s="65">
        <v>42783</v>
      </c>
      <c r="B18" s="66" t="s">
        <v>301</v>
      </c>
      <c r="C18" s="29">
        <v>113001001</v>
      </c>
      <c r="D18" s="29">
        <v>30460001</v>
      </c>
      <c r="E18" s="29" t="s">
        <v>21</v>
      </c>
      <c r="F18" s="67">
        <v>0</v>
      </c>
      <c r="G18" s="67">
        <v>28281</v>
      </c>
      <c r="H18" s="68">
        <f t="shared" si="0"/>
        <v>44013.180000000015</v>
      </c>
    </row>
    <row r="19" spans="1:8" hidden="1" x14ac:dyDescent="0.25">
      <c r="A19" s="65">
        <v>42822</v>
      </c>
      <c r="B19" s="66" t="s">
        <v>302</v>
      </c>
      <c r="C19" s="29">
        <v>311001001</v>
      </c>
      <c r="D19" s="29">
        <v>30460001</v>
      </c>
      <c r="E19" s="29" t="s">
        <v>21</v>
      </c>
      <c r="F19" s="67">
        <v>2828.1</v>
      </c>
      <c r="G19" s="67">
        <v>0</v>
      </c>
      <c r="H19" s="68">
        <f t="shared" si="0"/>
        <v>41185.080000000016</v>
      </c>
    </row>
    <row r="20" spans="1:8" hidden="1" x14ac:dyDescent="0.25">
      <c r="A20" s="65">
        <v>42892</v>
      </c>
      <c r="B20" s="66" t="s">
        <v>303</v>
      </c>
      <c r="C20" s="29">
        <v>113001001</v>
      </c>
      <c r="D20" s="29">
        <v>30460002</v>
      </c>
      <c r="E20" s="29" t="s">
        <v>21</v>
      </c>
      <c r="F20" s="67">
        <v>0</v>
      </c>
      <c r="G20" s="67">
        <v>11533.9</v>
      </c>
      <c r="H20" s="68">
        <f t="shared" si="0"/>
        <v>52718.980000000018</v>
      </c>
    </row>
    <row r="21" spans="1:8" hidden="1" x14ac:dyDescent="0.25">
      <c r="A21" s="65">
        <v>42892</v>
      </c>
      <c r="B21" s="66" t="s">
        <v>304</v>
      </c>
      <c r="C21" s="29">
        <v>113001001</v>
      </c>
      <c r="D21" s="29">
        <v>30460002</v>
      </c>
      <c r="E21" s="29" t="s">
        <v>21</v>
      </c>
      <c r="F21" s="67">
        <v>0</v>
      </c>
      <c r="G21" s="67">
        <v>9016.09</v>
      </c>
      <c r="H21" s="68">
        <f t="shared" si="0"/>
        <v>61735.070000000022</v>
      </c>
    </row>
    <row r="22" spans="1:8" hidden="1" x14ac:dyDescent="0.25">
      <c r="A22" s="65">
        <v>42892</v>
      </c>
      <c r="B22" s="66" t="s">
        <v>305</v>
      </c>
      <c r="C22" s="29">
        <v>113001001</v>
      </c>
      <c r="D22" s="29">
        <v>30460002</v>
      </c>
      <c r="E22" s="29" t="s">
        <v>21</v>
      </c>
      <c r="F22" s="67">
        <v>0</v>
      </c>
      <c r="G22" s="67">
        <v>9016.09</v>
      </c>
      <c r="H22" s="68">
        <f t="shared" si="0"/>
        <v>70751.160000000018</v>
      </c>
    </row>
    <row r="23" spans="1:8" hidden="1" x14ac:dyDescent="0.25">
      <c r="A23" s="65">
        <v>42898</v>
      </c>
      <c r="B23" s="66" t="s">
        <v>306</v>
      </c>
      <c r="C23" s="29">
        <v>113001001</v>
      </c>
      <c r="D23" s="29">
        <v>30460002</v>
      </c>
      <c r="E23" s="29" t="s">
        <v>21</v>
      </c>
      <c r="F23" s="67">
        <v>0</v>
      </c>
      <c r="G23" s="67">
        <v>55000</v>
      </c>
      <c r="H23" s="68">
        <f t="shared" si="0"/>
        <v>125751.16000000002</v>
      </c>
    </row>
    <row r="24" spans="1:8" hidden="1" x14ac:dyDescent="0.25">
      <c r="A24" s="65">
        <v>42929</v>
      </c>
      <c r="B24" s="66" t="s">
        <v>307</v>
      </c>
      <c r="C24" s="29">
        <v>311001001</v>
      </c>
      <c r="D24" s="29">
        <v>30460002</v>
      </c>
      <c r="E24" s="29" t="s">
        <v>21</v>
      </c>
      <c r="F24" s="67">
        <v>2956.61</v>
      </c>
      <c r="G24" s="67">
        <v>0</v>
      </c>
      <c r="H24" s="68">
        <f t="shared" si="0"/>
        <v>122794.55000000002</v>
      </c>
    </row>
    <row r="25" spans="1:8" hidden="1" x14ac:dyDescent="0.25">
      <c r="A25" s="65">
        <v>42940</v>
      </c>
      <c r="B25" s="66" t="s">
        <v>308</v>
      </c>
      <c r="C25" s="29">
        <v>113001001</v>
      </c>
      <c r="D25" s="29">
        <v>30460002</v>
      </c>
      <c r="E25" s="29" t="s">
        <v>21</v>
      </c>
      <c r="F25" s="67">
        <v>0</v>
      </c>
      <c r="G25" s="67">
        <v>24003.85</v>
      </c>
      <c r="H25" s="68">
        <f t="shared" si="0"/>
        <v>146798.40000000002</v>
      </c>
    </row>
    <row r="26" spans="1:8" hidden="1" x14ac:dyDescent="0.25">
      <c r="A26" s="65">
        <v>42940</v>
      </c>
      <c r="B26" s="66" t="s">
        <v>309</v>
      </c>
      <c r="C26" s="29">
        <v>113001001</v>
      </c>
      <c r="D26" s="29">
        <v>30460002</v>
      </c>
      <c r="E26" s="29" t="s">
        <v>21</v>
      </c>
      <c r="F26" s="67">
        <v>0</v>
      </c>
      <c r="G26" s="67">
        <v>9016.09</v>
      </c>
      <c r="H26" s="68">
        <f t="shared" si="0"/>
        <v>155814.49000000002</v>
      </c>
    </row>
    <row r="27" spans="1:8" hidden="1" x14ac:dyDescent="0.25">
      <c r="A27" s="65">
        <v>42940</v>
      </c>
      <c r="B27" s="66" t="s">
        <v>310</v>
      </c>
      <c r="C27" s="29">
        <v>113001001</v>
      </c>
      <c r="D27" s="29">
        <v>30460002</v>
      </c>
      <c r="E27" s="29" t="s">
        <v>21</v>
      </c>
      <c r="F27" s="67">
        <v>0</v>
      </c>
      <c r="G27" s="67">
        <v>9019.09</v>
      </c>
      <c r="H27" s="68">
        <f t="shared" si="0"/>
        <v>164833.58000000002</v>
      </c>
    </row>
    <row r="28" spans="1:8" hidden="1" x14ac:dyDescent="0.25">
      <c r="A28" s="65">
        <v>42940</v>
      </c>
      <c r="B28" s="66" t="s">
        <v>311</v>
      </c>
      <c r="C28" s="29">
        <v>113001001</v>
      </c>
      <c r="D28" s="29">
        <v>30460002</v>
      </c>
      <c r="E28" s="29" t="s">
        <v>21</v>
      </c>
      <c r="F28" s="67">
        <v>0</v>
      </c>
      <c r="G28" s="67">
        <v>9016.09</v>
      </c>
      <c r="H28" s="68">
        <f t="shared" si="0"/>
        <v>173849.67</v>
      </c>
    </row>
    <row r="29" spans="1:8" hidden="1" x14ac:dyDescent="0.25">
      <c r="A29" s="65">
        <v>42948</v>
      </c>
      <c r="B29" s="66" t="s">
        <v>307</v>
      </c>
      <c r="C29" s="29">
        <v>311001001</v>
      </c>
      <c r="D29" s="29">
        <v>30460002</v>
      </c>
      <c r="E29" s="29" t="s">
        <v>21</v>
      </c>
      <c r="F29" s="67">
        <v>5500</v>
      </c>
      <c r="G29" s="67">
        <v>0</v>
      </c>
      <c r="H29" s="68">
        <f t="shared" si="0"/>
        <v>168349.67</v>
      </c>
    </row>
    <row r="30" spans="1:8" hidden="1" x14ac:dyDescent="0.25">
      <c r="A30" s="65">
        <v>42954</v>
      </c>
      <c r="B30" s="66" t="s">
        <v>312</v>
      </c>
      <c r="C30" s="29">
        <v>113001001</v>
      </c>
      <c r="D30" s="29">
        <v>30460003</v>
      </c>
      <c r="E30" s="29" t="s">
        <v>21</v>
      </c>
      <c r="F30" s="67">
        <v>0</v>
      </c>
      <c r="G30" s="67">
        <v>19100</v>
      </c>
      <c r="H30" s="68">
        <f t="shared" si="0"/>
        <v>187449.67</v>
      </c>
    </row>
    <row r="31" spans="1:8" hidden="1" x14ac:dyDescent="0.25">
      <c r="A31" s="65">
        <v>42975</v>
      </c>
      <c r="B31" s="66" t="s">
        <v>313</v>
      </c>
      <c r="C31" s="29">
        <v>113001001</v>
      </c>
      <c r="D31" s="29">
        <v>30460003</v>
      </c>
      <c r="E31" s="29" t="s">
        <v>21</v>
      </c>
      <c r="F31" s="67">
        <v>0</v>
      </c>
      <c r="G31" s="67">
        <v>5800</v>
      </c>
      <c r="H31" s="68">
        <f t="shared" si="0"/>
        <v>193249.67</v>
      </c>
    </row>
    <row r="32" spans="1:8" hidden="1" x14ac:dyDescent="0.25">
      <c r="A32" s="65">
        <v>42975</v>
      </c>
      <c r="B32" s="66" t="s">
        <v>314</v>
      </c>
      <c r="C32" s="29">
        <v>113001001</v>
      </c>
      <c r="D32" s="29">
        <v>30460003</v>
      </c>
      <c r="E32" s="29" t="s">
        <v>21</v>
      </c>
      <c r="F32" s="67">
        <v>0</v>
      </c>
      <c r="G32" s="67">
        <v>7500</v>
      </c>
      <c r="H32" s="68">
        <f t="shared" si="0"/>
        <v>200749.67</v>
      </c>
    </row>
    <row r="33" spans="1:8" hidden="1" x14ac:dyDescent="0.25">
      <c r="A33" s="65">
        <v>42983</v>
      </c>
      <c r="B33" s="66" t="s">
        <v>315</v>
      </c>
      <c r="C33" s="29">
        <v>311001001</v>
      </c>
      <c r="D33" s="29">
        <v>30460003</v>
      </c>
      <c r="E33" s="29" t="s">
        <v>21</v>
      </c>
      <c r="F33" s="67">
        <v>1910</v>
      </c>
      <c r="G33" s="67">
        <v>0</v>
      </c>
      <c r="H33" s="68">
        <f t="shared" si="0"/>
        <v>198839.67</v>
      </c>
    </row>
    <row r="34" spans="1:8" hidden="1" x14ac:dyDescent="0.25">
      <c r="A34" s="65">
        <v>42984</v>
      </c>
      <c r="B34" s="66" t="s">
        <v>307</v>
      </c>
      <c r="C34" s="29">
        <v>311001001</v>
      </c>
      <c r="D34" s="29">
        <v>30460002</v>
      </c>
      <c r="E34" s="29" t="s">
        <v>21</v>
      </c>
      <c r="F34" s="67">
        <v>5105.51</v>
      </c>
      <c r="G34" s="67">
        <v>0</v>
      </c>
      <c r="H34" s="68">
        <f t="shared" si="0"/>
        <v>193734.16</v>
      </c>
    </row>
    <row r="35" spans="1:8" hidden="1" x14ac:dyDescent="0.25">
      <c r="A35" s="65">
        <v>42992</v>
      </c>
      <c r="B35" s="66" t="s">
        <v>315</v>
      </c>
      <c r="C35" s="29">
        <v>311001001</v>
      </c>
      <c r="D35" s="29">
        <v>30460003</v>
      </c>
      <c r="E35" s="29" t="s">
        <v>21</v>
      </c>
      <c r="F35" s="67">
        <v>1330</v>
      </c>
      <c r="G35" s="67">
        <v>0</v>
      </c>
      <c r="H35" s="68">
        <f t="shared" si="0"/>
        <v>192404.16</v>
      </c>
    </row>
    <row r="36" spans="1:8" hidden="1" x14ac:dyDescent="0.25">
      <c r="A36" s="65">
        <v>42996</v>
      </c>
      <c r="B36" s="66" t="s">
        <v>316</v>
      </c>
      <c r="C36" s="29">
        <v>113001001</v>
      </c>
      <c r="D36" s="29">
        <v>30460002</v>
      </c>
      <c r="E36" s="29" t="s">
        <v>21</v>
      </c>
      <c r="F36" s="67">
        <v>0</v>
      </c>
      <c r="G36" s="67">
        <v>24003.85</v>
      </c>
      <c r="H36" s="68">
        <f t="shared" si="0"/>
        <v>216408.01</v>
      </c>
    </row>
    <row r="37" spans="1:8" hidden="1" x14ac:dyDescent="0.25">
      <c r="A37" s="65">
        <v>42996</v>
      </c>
      <c r="B37" s="66" t="s">
        <v>317</v>
      </c>
      <c r="C37" s="29">
        <v>113001001</v>
      </c>
      <c r="D37" s="29">
        <v>30460002</v>
      </c>
      <c r="E37" s="29" t="s">
        <v>21</v>
      </c>
      <c r="F37" s="67">
        <v>0</v>
      </c>
      <c r="G37" s="67">
        <v>24003.85</v>
      </c>
      <c r="H37" s="68">
        <f t="shared" si="0"/>
        <v>240411.86000000002</v>
      </c>
    </row>
    <row r="38" spans="1:8" hidden="1" x14ac:dyDescent="0.25">
      <c r="A38" s="65">
        <v>42996</v>
      </c>
      <c r="B38" s="66" t="s">
        <v>318</v>
      </c>
      <c r="C38" s="29">
        <v>113001001</v>
      </c>
      <c r="D38" s="29">
        <v>30460002</v>
      </c>
      <c r="E38" s="29" t="s">
        <v>21</v>
      </c>
      <c r="F38" s="67">
        <v>0</v>
      </c>
      <c r="G38" s="67">
        <v>23767.34</v>
      </c>
      <c r="H38" s="68">
        <f t="shared" si="0"/>
        <v>264179.20000000001</v>
      </c>
    </row>
    <row r="39" spans="1:8" hidden="1" x14ac:dyDescent="0.25">
      <c r="A39" s="65">
        <v>42998</v>
      </c>
      <c r="B39" s="66" t="s">
        <v>319</v>
      </c>
      <c r="C39" s="29">
        <v>113001001</v>
      </c>
      <c r="D39" s="29">
        <v>30460002</v>
      </c>
      <c r="E39" s="29" t="s">
        <v>21</v>
      </c>
      <c r="F39" s="67">
        <v>0</v>
      </c>
      <c r="G39" s="67">
        <v>24003.85</v>
      </c>
      <c r="H39" s="68">
        <f t="shared" si="0"/>
        <v>288183.05</v>
      </c>
    </row>
    <row r="40" spans="1:8" hidden="1" x14ac:dyDescent="0.25">
      <c r="A40" s="65">
        <v>43003</v>
      </c>
      <c r="B40" s="66" t="s">
        <v>320</v>
      </c>
      <c r="C40" s="29">
        <v>113001001</v>
      </c>
      <c r="D40" s="29">
        <v>30460003</v>
      </c>
      <c r="E40" s="29" t="s">
        <v>21</v>
      </c>
      <c r="F40" s="67">
        <v>0</v>
      </c>
      <c r="G40" s="67">
        <v>5800</v>
      </c>
      <c r="H40" s="68">
        <f t="shared" si="0"/>
        <v>293983.05</v>
      </c>
    </row>
    <row r="41" spans="1:8" hidden="1" x14ac:dyDescent="0.25">
      <c r="A41" s="65">
        <v>43024</v>
      </c>
      <c r="B41" s="66" t="s">
        <v>315</v>
      </c>
      <c r="C41" s="29">
        <v>311001001</v>
      </c>
      <c r="D41" s="29">
        <v>30460003</v>
      </c>
      <c r="E41" s="29" t="s">
        <v>21</v>
      </c>
      <c r="F41" s="67">
        <v>580</v>
      </c>
      <c r="G41" s="67">
        <v>0</v>
      </c>
      <c r="H41" s="68">
        <f t="shared" si="0"/>
        <v>293403.05</v>
      </c>
    </row>
    <row r="42" spans="1:8" hidden="1" x14ac:dyDescent="0.25">
      <c r="A42" s="65">
        <v>43045</v>
      </c>
      <c r="B42" s="66" t="s">
        <v>321</v>
      </c>
      <c r="C42" s="29">
        <v>113001001</v>
      </c>
      <c r="D42" s="29">
        <v>30460003</v>
      </c>
      <c r="E42" s="29" t="s">
        <v>21</v>
      </c>
      <c r="F42" s="67">
        <v>0</v>
      </c>
      <c r="G42" s="67">
        <v>5800</v>
      </c>
      <c r="H42" s="68">
        <f t="shared" si="0"/>
        <v>299203.05</v>
      </c>
    </row>
    <row r="43" spans="1:8" hidden="1" x14ac:dyDescent="0.25">
      <c r="A43" s="65">
        <v>43045</v>
      </c>
      <c r="B43" s="66" t="s">
        <v>322</v>
      </c>
      <c r="C43" s="29">
        <v>113001001</v>
      </c>
      <c r="D43" s="29">
        <v>30460002</v>
      </c>
      <c r="E43" s="29" t="s">
        <v>21</v>
      </c>
      <c r="F43" s="67">
        <v>0</v>
      </c>
      <c r="G43" s="67">
        <v>24003.85</v>
      </c>
      <c r="H43" s="68">
        <f t="shared" si="0"/>
        <v>323206.89999999997</v>
      </c>
    </row>
    <row r="44" spans="1:8" hidden="1" x14ac:dyDescent="0.25">
      <c r="A44" s="65">
        <v>43045</v>
      </c>
      <c r="B44" s="66" t="s">
        <v>323</v>
      </c>
      <c r="C44" s="29">
        <v>113001001</v>
      </c>
      <c r="D44" s="29">
        <v>30460002</v>
      </c>
      <c r="E44" s="29" t="s">
        <v>21</v>
      </c>
      <c r="F44" s="67">
        <v>0</v>
      </c>
      <c r="G44" s="67">
        <v>19017.41</v>
      </c>
      <c r="H44" s="68">
        <f t="shared" si="0"/>
        <v>342224.30999999994</v>
      </c>
    </row>
    <row r="45" spans="1:8" hidden="1" x14ac:dyDescent="0.25">
      <c r="A45" s="65">
        <v>43070</v>
      </c>
      <c r="B45" s="66" t="s">
        <v>324</v>
      </c>
      <c r="C45" s="29">
        <v>113001001</v>
      </c>
      <c r="D45" s="29">
        <v>30460004</v>
      </c>
      <c r="E45" s="29" t="s">
        <v>21</v>
      </c>
      <c r="F45" s="67">
        <v>0</v>
      </c>
      <c r="G45" s="67">
        <v>11600</v>
      </c>
      <c r="H45" s="68">
        <f t="shared" si="0"/>
        <v>353824.30999999994</v>
      </c>
    </row>
    <row r="46" spans="1:8" hidden="1" x14ac:dyDescent="0.25">
      <c r="A46" s="65">
        <v>43076</v>
      </c>
      <c r="B46" s="66" t="s">
        <v>315</v>
      </c>
      <c r="C46" s="29">
        <v>311001001</v>
      </c>
      <c r="D46" s="29">
        <v>30460003</v>
      </c>
      <c r="E46" s="29" t="s">
        <v>21</v>
      </c>
      <c r="F46" s="67">
        <v>580</v>
      </c>
      <c r="G46" s="67">
        <v>0</v>
      </c>
      <c r="H46" s="68">
        <f t="shared" si="0"/>
        <v>353244.30999999994</v>
      </c>
    </row>
    <row r="47" spans="1:8" hidden="1" x14ac:dyDescent="0.25">
      <c r="A47" s="65">
        <v>43076</v>
      </c>
      <c r="B47" s="66" t="s">
        <v>325</v>
      </c>
      <c r="C47" s="29">
        <v>113001001</v>
      </c>
      <c r="D47" s="29">
        <v>30460006</v>
      </c>
      <c r="E47" s="29" t="s">
        <v>21</v>
      </c>
      <c r="F47" s="67">
        <v>0</v>
      </c>
      <c r="G47" s="67">
        <v>24000</v>
      </c>
      <c r="H47" s="68">
        <f t="shared" si="0"/>
        <v>377244.30999999994</v>
      </c>
    </row>
    <row r="48" spans="1:8" hidden="1" x14ac:dyDescent="0.25">
      <c r="A48" s="65">
        <v>43083</v>
      </c>
      <c r="B48" s="66" t="s">
        <v>326</v>
      </c>
      <c r="C48" s="29">
        <v>113001001</v>
      </c>
      <c r="D48" s="29">
        <v>30460005</v>
      </c>
      <c r="E48" s="29" t="s">
        <v>21</v>
      </c>
      <c r="F48" s="67">
        <v>0</v>
      </c>
      <c r="G48" s="67">
        <v>37200</v>
      </c>
      <c r="H48" s="68">
        <f t="shared" si="0"/>
        <v>414444.30999999994</v>
      </c>
    </row>
    <row r="49" spans="1:8" hidden="1" x14ac:dyDescent="0.25">
      <c r="A49" s="65">
        <v>43097</v>
      </c>
      <c r="B49" s="66" t="s">
        <v>315</v>
      </c>
      <c r="C49" s="29">
        <v>311001001</v>
      </c>
      <c r="D49" s="29">
        <v>30460003</v>
      </c>
      <c r="E49" s="29" t="s">
        <v>21</v>
      </c>
      <c r="F49" s="67">
        <v>1160</v>
      </c>
      <c r="G49" s="67">
        <v>0</v>
      </c>
      <c r="H49" s="68">
        <f t="shared" si="0"/>
        <v>413284.30999999994</v>
      </c>
    </row>
    <row r="50" spans="1:8" hidden="1" x14ac:dyDescent="0.25">
      <c r="A50" s="65">
        <v>43097</v>
      </c>
      <c r="B50" s="66" t="s">
        <v>315</v>
      </c>
      <c r="C50" s="29">
        <v>311001001</v>
      </c>
      <c r="D50" s="29">
        <v>30460003</v>
      </c>
      <c r="E50" s="29" t="s">
        <v>21</v>
      </c>
      <c r="F50" s="67">
        <v>3720</v>
      </c>
      <c r="G50" s="67">
        <v>0</v>
      </c>
      <c r="H50" s="68">
        <f t="shared" si="0"/>
        <v>409564.30999999994</v>
      </c>
    </row>
    <row r="51" spans="1:8" hidden="1" x14ac:dyDescent="0.25">
      <c r="A51" s="65">
        <v>43131</v>
      </c>
      <c r="B51" s="66" t="s">
        <v>327</v>
      </c>
      <c r="C51" s="29">
        <v>311001001</v>
      </c>
      <c r="D51" s="29">
        <v>30460002</v>
      </c>
      <c r="E51" s="29" t="s">
        <v>21</v>
      </c>
      <c r="F51" s="67">
        <v>13880.03</v>
      </c>
      <c r="G51" s="67">
        <v>0</v>
      </c>
      <c r="H51" s="68">
        <f t="shared" si="0"/>
        <v>395684.27999999991</v>
      </c>
    </row>
    <row r="52" spans="1:8" hidden="1" x14ac:dyDescent="0.25">
      <c r="A52" s="65">
        <v>43131</v>
      </c>
      <c r="B52" s="66" t="s">
        <v>328</v>
      </c>
      <c r="C52" s="29">
        <v>311001002</v>
      </c>
      <c r="D52" s="29">
        <v>30460002</v>
      </c>
      <c r="E52" s="29" t="s">
        <v>21</v>
      </c>
      <c r="F52" s="67">
        <v>32527.29</v>
      </c>
      <c r="G52" s="67">
        <v>0</v>
      </c>
      <c r="H52" s="68">
        <f t="shared" si="0"/>
        <v>363156.98999999993</v>
      </c>
    </row>
    <row r="53" spans="1:8" hidden="1" x14ac:dyDescent="0.25">
      <c r="A53" s="65">
        <v>43131</v>
      </c>
      <c r="B53" s="66" t="s">
        <v>328</v>
      </c>
      <c r="C53" s="29">
        <v>311001002</v>
      </c>
      <c r="D53" s="29">
        <v>30460005</v>
      </c>
      <c r="E53" s="29" t="s">
        <v>21</v>
      </c>
      <c r="F53" s="67">
        <v>33251</v>
      </c>
      <c r="G53" s="67">
        <v>0</v>
      </c>
      <c r="H53" s="68">
        <f t="shared" si="0"/>
        <v>329905.98999999993</v>
      </c>
    </row>
    <row r="54" spans="1:8" hidden="1" x14ac:dyDescent="0.25">
      <c r="A54" s="65">
        <v>43159</v>
      </c>
      <c r="B54" s="66" t="s">
        <v>329</v>
      </c>
      <c r="C54" s="29">
        <v>311001001</v>
      </c>
      <c r="D54" s="29">
        <v>30460003</v>
      </c>
      <c r="E54" s="29" t="s">
        <v>21</v>
      </c>
      <c r="F54" s="67">
        <v>2400</v>
      </c>
      <c r="G54" s="67">
        <v>0</v>
      </c>
      <c r="H54" s="68">
        <f t="shared" si="0"/>
        <v>327505.98999999993</v>
      </c>
    </row>
    <row r="55" spans="1:8" hidden="1" x14ac:dyDescent="0.25">
      <c r="A55" s="65">
        <v>43159</v>
      </c>
      <c r="B55" s="66" t="s">
        <v>328</v>
      </c>
      <c r="C55" s="29">
        <v>311001002</v>
      </c>
      <c r="D55" s="29">
        <v>30460002</v>
      </c>
      <c r="E55" s="29" t="s">
        <v>21</v>
      </c>
      <c r="F55" s="67">
        <v>7534.55</v>
      </c>
      <c r="G55" s="67">
        <v>0</v>
      </c>
      <c r="H55" s="68">
        <f t="shared" si="0"/>
        <v>319971.43999999994</v>
      </c>
    </row>
    <row r="56" spans="1:8" hidden="1" x14ac:dyDescent="0.25">
      <c r="A56" s="65">
        <v>43159</v>
      </c>
      <c r="B56" s="66" t="s">
        <v>328</v>
      </c>
      <c r="C56" s="29">
        <v>311001002</v>
      </c>
      <c r="D56" s="29">
        <v>30460006</v>
      </c>
      <c r="E56" s="29" t="s">
        <v>21</v>
      </c>
      <c r="F56" s="67">
        <v>21500</v>
      </c>
      <c r="G56" s="67">
        <v>0</v>
      </c>
      <c r="H56" s="68">
        <f t="shared" si="0"/>
        <v>298471.43999999994</v>
      </c>
    </row>
    <row r="57" spans="1:8" hidden="1" x14ac:dyDescent="0.25">
      <c r="A57" s="65">
        <v>43159</v>
      </c>
      <c r="B57" s="66" t="s">
        <v>328</v>
      </c>
      <c r="C57" s="29">
        <v>311001002</v>
      </c>
      <c r="D57" s="29">
        <v>30460003</v>
      </c>
      <c r="E57" s="29" t="s">
        <v>21</v>
      </c>
      <c r="F57" s="67">
        <v>73.400000000000006</v>
      </c>
      <c r="G57" s="67">
        <v>0</v>
      </c>
      <c r="H57" s="68">
        <f t="shared" si="0"/>
        <v>298398.03999999992</v>
      </c>
    </row>
    <row r="58" spans="1:8" hidden="1" x14ac:dyDescent="0.25">
      <c r="A58" s="65">
        <v>43159</v>
      </c>
      <c r="B58" s="66" t="s">
        <v>328</v>
      </c>
      <c r="C58" s="29">
        <v>311001002</v>
      </c>
      <c r="D58" s="29">
        <v>30460001</v>
      </c>
      <c r="E58" s="29" t="s">
        <v>21</v>
      </c>
      <c r="F58" s="67">
        <v>742.66</v>
      </c>
      <c r="G58" s="67">
        <v>0</v>
      </c>
      <c r="H58" s="68">
        <f t="shared" si="0"/>
        <v>297655.37999999995</v>
      </c>
    </row>
    <row r="59" spans="1:8" hidden="1" x14ac:dyDescent="0.25">
      <c r="A59" s="65">
        <v>43164</v>
      </c>
      <c r="B59" s="66" t="s">
        <v>330</v>
      </c>
      <c r="C59" s="29">
        <v>113001001</v>
      </c>
      <c r="D59" s="29">
        <v>30460002</v>
      </c>
      <c r="E59" s="29" t="s">
        <v>21</v>
      </c>
      <c r="F59" s="67">
        <v>0</v>
      </c>
      <c r="G59" s="67">
        <v>21162.65</v>
      </c>
      <c r="H59" s="68">
        <f t="shared" si="0"/>
        <v>318818.02999999997</v>
      </c>
    </row>
    <row r="60" spans="1:8" hidden="1" x14ac:dyDescent="0.25">
      <c r="A60" s="65">
        <v>43179</v>
      </c>
      <c r="B60" s="66" t="s">
        <v>331</v>
      </c>
      <c r="C60" s="29">
        <v>113001001</v>
      </c>
      <c r="D60" s="29">
        <v>30460002</v>
      </c>
      <c r="E60" s="29" t="s">
        <v>21</v>
      </c>
      <c r="F60" s="67">
        <v>0</v>
      </c>
      <c r="G60" s="67">
        <v>34416</v>
      </c>
      <c r="H60" s="68">
        <f t="shared" si="0"/>
        <v>353234.02999999997</v>
      </c>
    </row>
    <row r="61" spans="1:8" hidden="1" x14ac:dyDescent="0.25">
      <c r="A61" s="65">
        <v>43190</v>
      </c>
      <c r="B61" s="66" t="s">
        <v>328</v>
      </c>
      <c r="C61" s="29">
        <v>311001002</v>
      </c>
      <c r="D61" s="29">
        <v>30460002</v>
      </c>
      <c r="E61" s="29" t="s">
        <v>21</v>
      </c>
      <c r="F61" s="67">
        <v>17205.189999999999</v>
      </c>
      <c r="G61" s="67">
        <v>0</v>
      </c>
      <c r="H61" s="68">
        <f t="shared" si="0"/>
        <v>336028.83999999997</v>
      </c>
    </row>
    <row r="62" spans="1:8" hidden="1" x14ac:dyDescent="0.25">
      <c r="A62" s="65">
        <v>43190</v>
      </c>
      <c r="B62" s="66" t="s">
        <v>328</v>
      </c>
      <c r="C62" s="29">
        <v>311001002</v>
      </c>
      <c r="D62" s="29">
        <v>30460001</v>
      </c>
      <c r="E62" s="29" t="s">
        <v>21</v>
      </c>
      <c r="F62" s="67">
        <v>73.400000000000006</v>
      </c>
      <c r="G62" s="67">
        <v>0</v>
      </c>
      <c r="H62" s="68">
        <f t="shared" si="0"/>
        <v>335955.43999999994</v>
      </c>
    </row>
    <row r="63" spans="1:8" hidden="1" x14ac:dyDescent="0.25">
      <c r="A63" s="65">
        <v>43220</v>
      </c>
      <c r="B63" s="66" t="s">
        <v>328</v>
      </c>
      <c r="C63" s="29">
        <v>311001002</v>
      </c>
      <c r="D63" s="29">
        <v>30460002</v>
      </c>
      <c r="E63" s="29" t="s">
        <v>21</v>
      </c>
      <c r="F63" s="67">
        <v>60048.34</v>
      </c>
      <c r="G63" s="67">
        <v>0</v>
      </c>
      <c r="H63" s="68">
        <f t="shared" si="0"/>
        <v>275907.09999999998</v>
      </c>
    </row>
    <row r="64" spans="1:8" hidden="1" x14ac:dyDescent="0.25">
      <c r="A64" s="65">
        <v>43220</v>
      </c>
      <c r="B64" s="66" t="s">
        <v>328</v>
      </c>
      <c r="C64" s="29">
        <v>311001002</v>
      </c>
      <c r="D64" s="29">
        <v>30460001</v>
      </c>
      <c r="E64" s="29" t="s">
        <v>21</v>
      </c>
      <c r="F64" s="67">
        <v>73.400000000000006</v>
      </c>
      <c r="G64" s="67">
        <v>0</v>
      </c>
      <c r="H64" s="68">
        <f t="shared" si="0"/>
        <v>275833.69999999995</v>
      </c>
    </row>
    <row r="65" spans="1:8" hidden="1" x14ac:dyDescent="0.25">
      <c r="A65" s="65">
        <v>43251</v>
      </c>
      <c r="B65" s="66" t="s">
        <v>328</v>
      </c>
      <c r="C65" s="29">
        <v>311001002</v>
      </c>
      <c r="D65" s="29">
        <v>30460002</v>
      </c>
      <c r="E65" s="29" t="s">
        <v>21</v>
      </c>
      <c r="F65" s="67">
        <v>58.86</v>
      </c>
      <c r="G65" s="67">
        <v>0</v>
      </c>
      <c r="H65" s="68">
        <f t="shared" si="0"/>
        <v>275774.83999999997</v>
      </c>
    </row>
    <row r="66" spans="1:8" hidden="1" x14ac:dyDescent="0.25">
      <c r="A66" s="65">
        <v>43251</v>
      </c>
      <c r="B66" s="66" t="s">
        <v>328</v>
      </c>
      <c r="C66" s="29">
        <v>311001002</v>
      </c>
      <c r="D66" s="29">
        <v>30460001</v>
      </c>
      <c r="E66" s="29" t="s">
        <v>21</v>
      </c>
      <c r="F66" s="67">
        <v>73.400000000000006</v>
      </c>
      <c r="G66" s="67">
        <v>0</v>
      </c>
      <c r="H66" s="68">
        <f t="shared" si="0"/>
        <v>275701.43999999994</v>
      </c>
    </row>
    <row r="67" spans="1:8" hidden="1" x14ac:dyDescent="0.25">
      <c r="A67" s="65">
        <v>43281</v>
      </c>
      <c r="B67" s="66" t="s">
        <v>328</v>
      </c>
      <c r="C67" s="29">
        <v>311001002</v>
      </c>
      <c r="D67" s="29">
        <v>30460002</v>
      </c>
      <c r="E67" s="29" t="s">
        <v>21</v>
      </c>
      <c r="F67" s="67">
        <v>73.400000000000006</v>
      </c>
      <c r="G67" s="67">
        <v>0</v>
      </c>
      <c r="H67" s="68">
        <f t="shared" si="0"/>
        <v>275628.03999999992</v>
      </c>
    </row>
    <row r="68" spans="1:8" hidden="1" x14ac:dyDescent="0.25">
      <c r="A68" s="65">
        <v>43281</v>
      </c>
      <c r="B68" s="66" t="s">
        <v>328</v>
      </c>
      <c r="C68" s="29">
        <v>311001002</v>
      </c>
      <c r="D68" s="29">
        <v>30460001</v>
      </c>
      <c r="E68" s="29" t="s">
        <v>21</v>
      </c>
      <c r="F68" s="67">
        <v>73.400000000000006</v>
      </c>
      <c r="G68" s="67">
        <v>0</v>
      </c>
      <c r="H68" s="68">
        <f t="shared" si="0"/>
        <v>275554.6399999999</v>
      </c>
    </row>
    <row r="69" spans="1:8" hidden="1" x14ac:dyDescent="0.25">
      <c r="A69" s="65">
        <v>43312</v>
      </c>
      <c r="B69" s="66" t="s">
        <v>332</v>
      </c>
      <c r="C69" s="29">
        <v>311001001</v>
      </c>
      <c r="D69" s="29">
        <v>30460002</v>
      </c>
      <c r="E69" s="29" t="s">
        <v>21</v>
      </c>
      <c r="F69" s="67">
        <v>5557.87</v>
      </c>
      <c r="G69" s="67">
        <v>0</v>
      </c>
      <c r="H69" s="68">
        <f t="shared" ref="H69:H124" si="1">H68+G69-F69</f>
        <v>269996.7699999999</v>
      </c>
    </row>
    <row r="70" spans="1:8" hidden="1" x14ac:dyDescent="0.25">
      <c r="A70" s="65">
        <v>43312</v>
      </c>
      <c r="B70" s="66" t="s">
        <v>328</v>
      </c>
      <c r="C70" s="29">
        <v>311001002</v>
      </c>
      <c r="D70" s="29">
        <v>30460002</v>
      </c>
      <c r="E70" s="29" t="s">
        <v>21</v>
      </c>
      <c r="F70" s="67">
        <v>573.4</v>
      </c>
      <c r="G70" s="67">
        <v>0</v>
      </c>
      <c r="H70" s="68">
        <f t="shared" si="1"/>
        <v>269423.36999999988</v>
      </c>
    </row>
    <row r="71" spans="1:8" hidden="1" x14ac:dyDescent="0.25">
      <c r="A71" s="65">
        <v>43312</v>
      </c>
      <c r="B71" s="66" t="s">
        <v>328</v>
      </c>
      <c r="C71" s="29">
        <v>311001002</v>
      </c>
      <c r="D71" s="29">
        <v>30460001</v>
      </c>
      <c r="E71" s="29" t="s">
        <v>21</v>
      </c>
      <c r="F71" s="67">
        <v>32.68</v>
      </c>
      <c r="G71" s="67">
        <v>0</v>
      </c>
      <c r="H71" s="68">
        <f t="shared" si="1"/>
        <v>269390.68999999989</v>
      </c>
    </row>
    <row r="72" spans="1:8" x14ac:dyDescent="0.25">
      <c r="A72" s="78">
        <v>43334</v>
      </c>
      <c r="B72" s="79" t="s">
        <v>333</v>
      </c>
      <c r="C72" s="80">
        <v>113001001</v>
      </c>
      <c r="D72" s="80">
        <v>30460007</v>
      </c>
      <c r="E72" s="80" t="s">
        <v>21</v>
      </c>
      <c r="F72" s="81">
        <v>0</v>
      </c>
      <c r="G72" s="81">
        <v>9831</v>
      </c>
      <c r="H72" s="82">
        <f>G72+F72</f>
        <v>9831</v>
      </c>
    </row>
    <row r="73" spans="1:8" hidden="1" x14ac:dyDescent="0.25">
      <c r="A73" s="65">
        <v>43343</v>
      </c>
      <c r="B73" s="66" t="s">
        <v>328</v>
      </c>
      <c r="C73" s="29">
        <v>311001002</v>
      </c>
      <c r="D73" s="29">
        <v>30460002</v>
      </c>
      <c r="E73" s="29" t="s">
        <v>21</v>
      </c>
      <c r="F73" s="67">
        <v>49576</v>
      </c>
      <c r="G73" s="67">
        <v>0</v>
      </c>
      <c r="H73" s="68">
        <f t="shared" si="1"/>
        <v>-39745</v>
      </c>
    </row>
    <row r="74" spans="1:8" x14ac:dyDescent="0.25">
      <c r="A74" s="78">
        <v>43343</v>
      </c>
      <c r="B74" s="79" t="s">
        <v>328</v>
      </c>
      <c r="C74" s="80">
        <v>311001002</v>
      </c>
      <c r="D74" s="80">
        <v>30460007</v>
      </c>
      <c r="E74" s="80" t="s">
        <v>21</v>
      </c>
      <c r="F74" s="81">
        <v>324.2</v>
      </c>
      <c r="G74" s="81">
        <v>0</v>
      </c>
      <c r="H74" s="82">
        <f>H72+G74-F74</f>
        <v>9506.7999999999993</v>
      </c>
    </row>
    <row r="75" spans="1:8" x14ac:dyDescent="0.25">
      <c r="A75" s="50">
        <v>43367</v>
      </c>
      <c r="B75" s="51" t="s">
        <v>334</v>
      </c>
      <c r="C75" s="52">
        <v>113001001</v>
      </c>
      <c r="D75" s="52">
        <v>30460007</v>
      </c>
      <c r="E75" s="52" t="s">
        <v>21</v>
      </c>
      <c r="F75" s="53">
        <v>0</v>
      </c>
      <c r="G75" s="53">
        <v>9831</v>
      </c>
      <c r="H75" s="54">
        <f t="shared" si="1"/>
        <v>19337.8</v>
      </c>
    </row>
    <row r="76" spans="1:8" x14ac:dyDescent="0.25">
      <c r="A76" s="50">
        <v>43373</v>
      </c>
      <c r="B76" s="51" t="s">
        <v>335</v>
      </c>
      <c r="C76" s="52">
        <v>311001001</v>
      </c>
      <c r="D76" s="52">
        <v>30460007</v>
      </c>
      <c r="E76" s="52" t="s">
        <v>21</v>
      </c>
      <c r="F76" s="53">
        <v>983.1</v>
      </c>
      <c r="G76" s="53">
        <v>0</v>
      </c>
      <c r="H76" s="54">
        <f>H75+G76-F76</f>
        <v>18354.7</v>
      </c>
    </row>
    <row r="77" spans="1:8" hidden="1" x14ac:dyDescent="0.25">
      <c r="A77" s="65">
        <v>43373</v>
      </c>
      <c r="B77" s="66" t="s">
        <v>328</v>
      </c>
      <c r="C77" s="29">
        <v>311001002</v>
      </c>
      <c r="D77" s="29">
        <v>30460002</v>
      </c>
      <c r="E77" s="29" t="s">
        <v>21</v>
      </c>
      <c r="F77" s="67">
        <v>76.42</v>
      </c>
      <c r="G77" s="67">
        <v>0</v>
      </c>
      <c r="H77" s="68">
        <f t="shared" si="1"/>
        <v>18278.280000000002</v>
      </c>
    </row>
    <row r="78" spans="1:8" x14ac:dyDescent="0.25">
      <c r="A78" s="50">
        <v>43373</v>
      </c>
      <c r="B78" s="51" t="s">
        <v>328</v>
      </c>
      <c r="C78" s="52">
        <v>311001002</v>
      </c>
      <c r="D78" s="52">
        <v>30460007</v>
      </c>
      <c r="E78" s="52" t="s">
        <v>21</v>
      </c>
      <c r="F78" s="53">
        <v>8425.85</v>
      </c>
      <c r="G78" s="53">
        <v>0</v>
      </c>
      <c r="H78" s="54">
        <f>H76+G78-F78</f>
        <v>9928.85</v>
      </c>
    </row>
    <row r="79" spans="1:8" x14ac:dyDescent="0.25">
      <c r="A79" s="94">
        <v>43404</v>
      </c>
      <c r="B79" s="95" t="s">
        <v>335</v>
      </c>
      <c r="C79" s="96">
        <v>311001001</v>
      </c>
      <c r="D79" s="96">
        <v>30460007</v>
      </c>
      <c r="E79" s="96" t="s">
        <v>21</v>
      </c>
      <c r="F79" s="97">
        <v>983.1</v>
      </c>
      <c r="G79" s="97">
        <v>0</v>
      </c>
      <c r="H79" s="98">
        <f t="shared" si="1"/>
        <v>8945.75</v>
      </c>
    </row>
    <row r="80" spans="1:8" hidden="1" x14ac:dyDescent="0.25">
      <c r="A80" s="65">
        <v>43404</v>
      </c>
      <c r="B80" s="66" t="s">
        <v>328</v>
      </c>
      <c r="C80" s="29">
        <v>311001002</v>
      </c>
      <c r="D80" s="29">
        <v>30460002</v>
      </c>
      <c r="E80" s="29" t="s">
        <v>21</v>
      </c>
      <c r="F80" s="67">
        <v>25.97</v>
      </c>
      <c r="G80" s="67">
        <v>0</v>
      </c>
      <c r="H80" s="68">
        <f t="shared" si="1"/>
        <v>8919.7800000000007</v>
      </c>
    </row>
    <row r="81" spans="1:8" x14ac:dyDescent="0.25">
      <c r="A81" s="94">
        <v>43404</v>
      </c>
      <c r="B81" s="95" t="s">
        <v>328</v>
      </c>
      <c r="C81" s="96">
        <v>311001002</v>
      </c>
      <c r="D81" s="96">
        <v>30460007</v>
      </c>
      <c r="E81" s="96" t="s">
        <v>21</v>
      </c>
      <c r="F81" s="97">
        <v>8432.75</v>
      </c>
      <c r="G81" s="97">
        <v>0</v>
      </c>
      <c r="H81" s="98">
        <f>H79+G81-F81</f>
        <v>513</v>
      </c>
    </row>
    <row r="82" spans="1:8" hidden="1" x14ac:dyDescent="0.25">
      <c r="A82" s="65">
        <v>43434</v>
      </c>
      <c r="B82" s="66" t="s">
        <v>328</v>
      </c>
      <c r="C82" s="29">
        <v>311001002</v>
      </c>
      <c r="D82" s="29">
        <v>30460002</v>
      </c>
      <c r="E82" s="29" t="s">
        <v>21</v>
      </c>
      <c r="F82" s="67">
        <v>25.97</v>
      </c>
      <c r="G82" s="67">
        <v>0</v>
      </c>
      <c r="H82" s="68">
        <f t="shared" si="1"/>
        <v>487.03</v>
      </c>
    </row>
    <row r="83" spans="1:8" x14ac:dyDescent="0.25">
      <c r="A83" s="109">
        <v>43434</v>
      </c>
      <c r="B83" s="110" t="s">
        <v>328</v>
      </c>
      <c r="C83" s="111">
        <v>311001002</v>
      </c>
      <c r="D83" s="111">
        <v>30460007</v>
      </c>
      <c r="E83" s="111" t="s">
        <v>21</v>
      </c>
      <c r="F83" s="112">
        <v>75.569999999999993</v>
      </c>
      <c r="G83" s="112">
        <v>0</v>
      </c>
      <c r="H83" s="113">
        <f>H81+G83-F83</f>
        <v>437.43</v>
      </c>
    </row>
    <row r="84" spans="1:8" hidden="1" x14ac:dyDescent="0.25">
      <c r="A84" s="65">
        <v>43465</v>
      </c>
      <c r="B84" s="66" t="s">
        <v>328</v>
      </c>
      <c r="C84" s="29">
        <v>311001002</v>
      </c>
      <c r="D84" s="29">
        <v>30460002</v>
      </c>
      <c r="E84" s="29" t="s">
        <v>21</v>
      </c>
      <c r="F84" s="67">
        <v>25.97</v>
      </c>
      <c r="G84" s="67">
        <v>0</v>
      </c>
      <c r="H84" s="68">
        <f t="shared" si="1"/>
        <v>411.46000000000004</v>
      </c>
    </row>
    <row r="85" spans="1:8" x14ac:dyDescent="0.25">
      <c r="A85" s="124">
        <v>43465</v>
      </c>
      <c r="B85" s="125" t="s">
        <v>328</v>
      </c>
      <c r="C85" s="75">
        <v>311001002</v>
      </c>
      <c r="D85" s="75">
        <v>30460007</v>
      </c>
      <c r="E85" s="75" t="s">
        <v>21</v>
      </c>
      <c r="F85" s="126">
        <v>71.97</v>
      </c>
      <c r="G85" s="126">
        <v>0</v>
      </c>
      <c r="H85" s="127">
        <f>H83+G85-F85</f>
        <v>365.46000000000004</v>
      </c>
    </row>
    <row r="86" spans="1:8" hidden="1" x14ac:dyDescent="0.25">
      <c r="A86" s="65">
        <v>43496</v>
      </c>
      <c r="B86" s="66" t="s">
        <v>336</v>
      </c>
      <c r="C86" s="29">
        <v>311001002</v>
      </c>
      <c r="D86" s="29">
        <v>30460002</v>
      </c>
      <c r="E86" s="29" t="s">
        <v>21</v>
      </c>
      <c r="F86" s="67">
        <v>0</v>
      </c>
      <c r="G86" s="67">
        <v>404.87</v>
      </c>
      <c r="H86" s="68">
        <f t="shared" si="1"/>
        <v>770.33</v>
      </c>
    </row>
    <row r="87" spans="1:8" x14ac:dyDescent="0.25">
      <c r="A87" s="148">
        <v>43496</v>
      </c>
      <c r="B87" s="149" t="s">
        <v>337</v>
      </c>
      <c r="C87" s="150">
        <v>311001002</v>
      </c>
      <c r="D87" s="150">
        <v>30460007</v>
      </c>
      <c r="E87" s="150" t="s">
        <v>21</v>
      </c>
      <c r="F87" s="151">
        <v>73.28</v>
      </c>
      <c r="G87" s="151">
        <v>0</v>
      </c>
      <c r="H87" s="152">
        <f>H85+G87-F87</f>
        <v>292.18000000000006</v>
      </c>
    </row>
    <row r="88" spans="1:8" hidden="1" x14ac:dyDescent="0.25">
      <c r="A88" s="65">
        <v>43501</v>
      </c>
      <c r="B88" s="66" t="s">
        <v>277</v>
      </c>
      <c r="C88" s="29">
        <v>113001001</v>
      </c>
      <c r="D88" s="29">
        <v>30460008</v>
      </c>
      <c r="E88" s="29" t="s">
        <v>21</v>
      </c>
      <c r="F88" s="67">
        <v>0</v>
      </c>
      <c r="G88" s="67">
        <v>158400</v>
      </c>
      <c r="H88" s="68">
        <f t="shared" si="1"/>
        <v>158692.18</v>
      </c>
    </row>
    <row r="89" spans="1:8" hidden="1" x14ac:dyDescent="0.25">
      <c r="A89" s="65">
        <v>43524</v>
      </c>
      <c r="B89" s="66" t="s">
        <v>338</v>
      </c>
      <c r="C89" s="29">
        <v>311001002</v>
      </c>
      <c r="D89" s="29">
        <v>30460002</v>
      </c>
      <c r="E89" s="29" t="s">
        <v>21</v>
      </c>
      <c r="F89" s="67">
        <v>27.15</v>
      </c>
      <c r="G89" s="67">
        <v>0</v>
      </c>
      <c r="H89" s="68">
        <f t="shared" si="1"/>
        <v>158665.03</v>
      </c>
    </row>
    <row r="90" spans="1:8" hidden="1" x14ac:dyDescent="0.25">
      <c r="A90" s="65">
        <v>43524</v>
      </c>
      <c r="B90" s="66" t="s">
        <v>278</v>
      </c>
      <c r="C90" s="29">
        <v>311001002</v>
      </c>
      <c r="D90" s="29">
        <v>30460008</v>
      </c>
      <c r="E90" s="29" t="s">
        <v>21</v>
      </c>
      <c r="F90" s="67">
        <v>137524.72</v>
      </c>
      <c r="G90" s="67">
        <v>0</v>
      </c>
      <c r="H90" s="68">
        <f t="shared" si="1"/>
        <v>21140.309999999998</v>
      </c>
    </row>
    <row r="91" spans="1:8" hidden="1" x14ac:dyDescent="0.25">
      <c r="A91" s="65">
        <v>43535</v>
      </c>
      <c r="B91" s="66" t="s">
        <v>279</v>
      </c>
      <c r="C91" s="29">
        <v>113001001</v>
      </c>
      <c r="D91" s="29">
        <v>30460008</v>
      </c>
      <c r="E91" s="29" t="s">
        <v>21</v>
      </c>
      <c r="F91" s="67">
        <v>0</v>
      </c>
      <c r="G91" s="67">
        <v>114300</v>
      </c>
      <c r="H91" s="68">
        <f t="shared" si="1"/>
        <v>135440.31</v>
      </c>
    </row>
    <row r="92" spans="1:8" hidden="1" x14ac:dyDescent="0.25">
      <c r="A92" s="65">
        <v>43536</v>
      </c>
      <c r="B92" s="66" t="s">
        <v>280</v>
      </c>
      <c r="C92" s="29">
        <v>311001002</v>
      </c>
      <c r="D92" s="29">
        <v>30460008</v>
      </c>
      <c r="E92" s="29" t="s">
        <v>21</v>
      </c>
      <c r="F92" s="67">
        <v>4752</v>
      </c>
      <c r="G92" s="67">
        <v>0</v>
      </c>
      <c r="H92" s="68">
        <f t="shared" si="1"/>
        <v>130688.31</v>
      </c>
    </row>
    <row r="93" spans="1:8" hidden="1" x14ac:dyDescent="0.25">
      <c r="A93" s="65">
        <v>43546</v>
      </c>
      <c r="B93" s="66" t="s">
        <v>280</v>
      </c>
      <c r="C93" s="29">
        <v>311001002</v>
      </c>
      <c r="D93" s="29">
        <v>30460008</v>
      </c>
      <c r="E93" s="29" t="s">
        <v>21</v>
      </c>
      <c r="F93" s="67">
        <v>3429</v>
      </c>
      <c r="G93" s="67">
        <v>0</v>
      </c>
      <c r="H93" s="68">
        <f t="shared" si="1"/>
        <v>127259.31</v>
      </c>
    </row>
    <row r="94" spans="1:8" hidden="1" x14ac:dyDescent="0.25">
      <c r="A94" s="65">
        <v>43555</v>
      </c>
      <c r="B94" s="66" t="s">
        <v>281</v>
      </c>
      <c r="C94" s="29">
        <v>311001001</v>
      </c>
      <c r="D94" s="29">
        <v>30460008</v>
      </c>
      <c r="E94" s="29" t="s">
        <v>21</v>
      </c>
      <c r="F94" s="67">
        <v>27270</v>
      </c>
      <c r="G94" s="67">
        <v>0</v>
      </c>
      <c r="H94" s="68">
        <f t="shared" si="1"/>
        <v>99989.31</v>
      </c>
    </row>
    <row r="95" spans="1:8" hidden="1" x14ac:dyDescent="0.25">
      <c r="A95" s="65">
        <v>43555</v>
      </c>
      <c r="B95" s="66" t="s">
        <v>282</v>
      </c>
      <c r="C95" s="29">
        <v>311001002</v>
      </c>
      <c r="D95" s="29">
        <v>30460008</v>
      </c>
      <c r="E95" s="29" t="s">
        <v>21</v>
      </c>
      <c r="F95" s="67">
        <v>26483.599999999999</v>
      </c>
      <c r="G95" s="67">
        <v>0</v>
      </c>
      <c r="H95" s="68">
        <f t="shared" si="1"/>
        <v>73505.709999999992</v>
      </c>
    </row>
    <row r="96" spans="1:8" hidden="1" x14ac:dyDescent="0.25">
      <c r="A96" s="65">
        <v>43578</v>
      </c>
      <c r="B96" s="66" t="s">
        <v>283</v>
      </c>
      <c r="C96" s="29">
        <v>113001001</v>
      </c>
      <c r="D96" s="29">
        <v>30460008</v>
      </c>
      <c r="E96" s="29" t="s">
        <v>21</v>
      </c>
      <c r="F96" s="67">
        <v>0</v>
      </c>
      <c r="G96" s="67">
        <v>64800</v>
      </c>
      <c r="H96" s="68">
        <f t="shared" si="1"/>
        <v>138305.71</v>
      </c>
    </row>
    <row r="97" spans="1:8" hidden="1" x14ac:dyDescent="0.25">
      <c r="A97" s="65">
        <v>43585</v>
      </c>
      <c r="B97" s="66" t="s">
        <v>278</v>
      </c>
      <c r="C97" s="29">
        <v>311001002</v>
      </c>
      <c r="D97" s="29">
        <v>30460008</v>
      </c>
      <c r="E97" s="29" t="s">
        <v>21</v>
      </c>
      <c r="F97" s="67">
        <v>40100.25</v>
      </c>
      <c r="G97" s="67">
        <v>0</v>
      </c>
      <c r="H97" s="68">
        <f t="shared" si="1"/>
        <v>98205.459999999992</v>
      </c>
    </row>
    <row r="98" spans="1:8" hidden="1" x14ac:dyDescent="0.25">
      <c r="A98" s="65">
        <v>43592</v>
      </c>
      <c r="B98" s="66" t="s">
        <v>280</v>
      </c>
      <c r="C98" s="29">
        <v>311001002</v>
      </c>
      <c r="D98" s="29">
        <v>30460008</v>
      </c>
      <c r="E98" s="29" t="s">
        <v>21</v>
      </c>
      <c r="F98" s="67">
        <v>1944</v>
      </c>
      <c r="G98" s="67">
        <v>0</v>
      </c>
      <c r="H98" s="68">
        <f t="shared" si="1"/>
        <v>96261.459999999992</v>
      </c>
    </row>
    <row r="99" spans="1:8" hidden="1" x14ac:dyDescent="0.25">
      <c r="A99" s="65">
        <v>43616</v>
      </c>
      <c r="B99" s="66" t="s">
        <v>284</v>
      </c>
      <c r="C99" s="29">
        <v>311001001</v>
      </c>
      <c r="D99" s="29">
        <v>30460008</v>
      </c>
      <c r="E99" s="29" t="s">
        <v>21</v>
      </c>
      <c r="F99" s="67">
        <v>6480</v>
      </c>
      <c r="G99" s="67">
        <v>0</v>
      </c>
      <c r="H99" s="68">
        <f t="shared" si="1"/>
        <v>89781.459999999992</v>
      </c>
    </row>
    <row r="100" spans="1:8" hidden="1" x14ac:dyDescent="0.25">
      <c r="A100" s="65">
        <v>43616</v>
      </c>
      <c r="B100" s="66" t="s">
        <v>278</v>
      </c>
      <c r="C100" s="29">
        <v>311001002</v>
      </c>
      <c r="D100" s="29">
        <v>30460008</v>
      </c>
      <c r="E100" s="29" t="s">
        <v>21</v>
      </c>
      <c r="F100" s="67">
        <v>56330.8</v>
      </c>
      <c r="G100" s="67">
        <v>0</v>
      </c>
      <c r="H100" s="68">
        <f t="shared" si="1"/>
        <v>33450.659999999989</v>
      </c>
    </row>
    <row r="101" spans="1:8" hidden="1" x14ac:dyDescent="0.25">
      <c r="A101" s="65">
        <v>43646</v>
      </c>
      <c r="B101" s="66" t="s">
        <v>278</v>
      </c>
      <c r="C101" s="29">
        <v>311001002</v>
      </c>
      <c r="D101" s="29">
        <v>30460008</v>
      </c>
      <c r="E101" s="29" t="s">
        <v>21</v>
      </c>
      <c r="F101" s="67">
        <v>30.88</v>
      </c>
      <c r="G101" s="67">
        <v>0</v>
      </c>
      <c r="H101" s="68">
        <f t="shared" si="1"/>
        <v>33419.779999999992</v>
      </c>
    </row>
    <row r="102" spans="1:8" hidden="1" x14ac:dyDescent="0.25">
      <c r="A102" s="65">
        <v>43677</v>
      </c>
      <c r="B102" s="66" t="s">
        <v>339</v>
      </c>
      <c r="C102" s="29">
        <v>311001002</v>
      </c>
      <c r="D102" s="29">
        <v>30460003</v>
      </c>
      <c r="E102" s="29" t="s">
        <v>21</v>
      </c>
      <c r="F102" s="67">
        <v>38.340000000000003</v>
      </c>
      <c r="G102" s="67">
        <v>0</v>
      </c>
      <c r="H102" s="68">
        <f t="shared" si="1"/>
        <v>33381.439999999995</v>
      </c>
    </row>
    <row r="103" spans="1:8" hidden="1" x14ac:dyDescent="0.25">
      <c r="A103" s="65">
        <v>43677</v>
      </c>
      <c r="B103" s="66" t="s">
        <v>278</v>
      </c>
      <c r="C103" s="29">
        <v>311001002</v>
      </c>
      <c r="D103" s="29">
        <v>30460008</v>
      </c>
      <c r="E103" s="29" t="s">
        <v>21</v>
      </c>
      <c r="F103" s="67">
        <v>21600</v>
      </c>
      <c r="G103" s="67">
        <v>0</v>
      </c>
      <c r="H103" s="68">
        <f t="shared" si="1"/>
        <v>11781.439999999995</v>
      </c>
    </row>
    <row r="104" spans="1:8" x14ac:dyDescent="0.25">
      <c r="A104" s="65">
        <v>43686</v>
      </c>
      <c r="B104" s="66" t="s">
        <v>340</v>
      </c>
      <c r="C104" s="29">
        <v>113001001</v>
      </c>
      <c r="D104" s="29">
        <v>30460007</v>
      </c>
      <c r="E104" s="29" t="s">
        <v>21</v>
      </c>
      <c r="F104" s="67">
        <v>0</v>
      </c>
      <c r="G104" s="67">
        <v>9831</v>
      </c>
      <c r="H104" s="68">
        <f>H87+G104-F104</f>
        <v>10123.18</v>
      </c>
    </row>
    <row r="105" spans="1:8" x14ac:dyDescent="0.25">
      <c r="A105" s="65">
        <v>43700</v>
      </c>
      <c r="B105" s="66" t="s">
        <v>341</v>
      </c>
      <c r="C105" s="29">
        <v>311001002</v>
      </c>
      <c r="D105" s="29">
        <v>30460007</v>
      </c>
      <c r="E105" s="29" t="s">
        <v>21</v>
      </c>
      <c r="F105" s="67">
        <v>294.93</v>
      </c>
      <c r="G105" s="67">
        <v>0</v>
      </c>
      <c r="H105" s="68">
        <f>H104+G105-F105</f>
        <v>9828.25</v>
      </c>
    </row>
    <row r="106" spans="1:8" x14ac:dyDescent="0.25">
      <c r="A106" s="65">
        <v>43708</v>
      </c>
      <c r="B106" s="66" t="s">
        <v>342</v>
      </c>
      <c r="C106" s="29">
        <v>311001001</v>
      </c>
      <c r="D106" s="29">
        <v>30460007</v>
      </c>
      <c r="E106" s="29" t="s">
        <v>21</v>
      </c>
      <c r="F106" s="67">
        <v>983.1</v>
      </c>
      <c r="G106" s="67">
        <v>0</v>
      </c>
      <c r="H106" s="68">
        <f t="shared" si="1"/>
        <v>8845.15</v>
      </c>
    </row>
    <row r="107" spans="1:8" hidden="1" x14ac:dyDescent="0.25">
      <c r="A107" s="65">
        <v>43708</v>
      </c>
      <c r="B107" s="66" t="s">
        <v>343</v>
      </c>
      <c r="C107" s="29">
        <v>311001002</v>
      </c>
      <c r="D107" s="29">
        <v>30460003</v>
      </c>
      <c r="E107" s="29" t="s">
        <v>21</v>
      </c>
      <c r="F107" s="67">
        <v>28.85</v>
      </c>
      <c r="G107" s="67">
        <v>0</v>
      </c>
      <c r="H107" s="68">
        <f t="shared" si="1"/>
        <v>8816.2999999999993</v>
      </c>
    </row>
    <row r="108" spans="1:8" x14ac:dyDescent="0.25">
      <c r="A108" s="65">
        <v>43708</v>
      </c>
      <c r="B108" s="66" t="s">
        <v>344</v>
      </c>
      <c r="C108" s="29">
        <v>311001002</v>
      </c>
      <c r="D108" s="29">
        <v>30460007</v>
      </c>
      <c r="E108" s="29" t="s">
        <v>21</v>
      </c>
      <c r="F108" s="67">
        <v>8011.51</v>
      </c>
      <c r="G108" s="67">
        <v>0</v>
      </c>
      <c r="H108" s="68">
        <f>H106+G108-F108</f>
        <v>833.63999999999942</v>
      </c>
    </row>
    <row r="109" spans="1:8" hidden="1" x14ac:dyDescent="0.25">
      <c r="A109" s="65">
        <v>43708</v>
      </c>
      <c r="B109" s="66" t="s">
        <v>278</v>
      </c>
      <c r="C109" s="29">
        <v>311001002</v>
      </c>
      <c r="D109" s="29">
        <v>30460008</v>
      </c>
      <c r="E109" s="29" t="s">
        <v>21</v>
      </c>
      <c r="F109" s="67">
        <v>5000</v>
      </c>
      <c r="G109" s="67">
        <v>0</v>
      </c>
      <c r="H109" s="68">
        <f t="shared" si="1"/>
        <v>-4166.3600000000006</v>
      </c>
    </row>
    <row r="110" spans="1:8" hidden="1" x14ac:dyDescent="0.25">
      <c r="A110" s="65">
        <v>43738</v>
      </c>
      <c r="B110" s="66" t="s">
        <v>343</v>
      </c>
      <c r="C110" s="29">
        <v>311001002</v>
      </c>
      <c r="D110" s="29">
        <v>30460003</v>
      </c>
      <c r="E110" s="29" t="s">
        <v>21</v>
      </c>
      <c r="F110" s="67">
        <v>36.159999999999997</v>
      </c>
      <c r="G110" s="67">
        <v>0</v>
      </c>
      <c r="H110" s="68">
        <f t="shared" si="1"/>
        <v>-4202.5200000000004</v>
      </c>
    </row>
    <row r="111" spans="1:8" x14ac:dyDescent="0.25">
      <c r="A111" s="65">
        <v>43738</v>
      </c>
      <c r="B111" s="66" t="s">
        <v>337</v>
      </c>
      <c r="C111" s="29">
        <v>311001002</v>
      </c>
      <c r="D111" s="29">
        <v>30460007</v>
      </c>
      <c r="E111" s="29" t="s">
        <v>21</v>
      </c>
      <c r="F111" s="67">
        <v>82.2</v>
      </c>
      <c r="G111" s="67">
        <v>0</v>
      </c>
      <c r="H111" s="68">
        <f>H108+G111-F111</f>
        <v>751.43999999999937</v>
      </c>
    </row>
    <row r="112" spans="1:8" hidden="1" x14ac:dyDescent="0.25">
      <c r="A112" s="65">
        <v>43738</v>
      </c>
      <c r="B112" s="66" t="s">
        <v>278</v>
      </c>
      <c r="C112" s="29">
        <v>311001002</v>
      </c>
      <c r="D112" s="29">
        <v>30460008</v>
      </c>
      <c r="E112" s="29" t="s">
        <v>21</v>
      </c>
      <c r="F112" s="67">
        <v>27</v>
      </c>
      <c r="G112" s="67">
        <v>0</v>
      </c>
      <c r="H112" s="68">
        <f t="shared" si="1"/>
        <v>724.43999999999937</v>
      </c>
    </row>
    <row r="113" spans="1:8" hidden="1" x14ac:dyDescent="0.25">
      <c r="A113" s="65">
        <v>43769</v>
      </c>
      <c r="B113" s="66" t="s">
        <v>343</v>
      </c>
      <c r="C113" s="29">
        <v>311001002</v>
      </c>
      <c r="D113" s="29">
        <v>30460003</v>
      </c>
      <c r="E113" s="29" t="s">
        <v>21</v>
      </c>
      <c r="F113" s="67">
        <v>28.7</v>
      </c>
      <c r="G113" s="67">
        <v>0</v>
      </c>
      <c r="H113" s="68">
        <f t="shared" si="1"/>
        <v>695.73999999999933</v>
      </c>
    </row>
    <row r="114" spans="1:8" x14ac:dyDescent="0.25">
      <c r="A114" s="65">
        <v>43769</v>
      </c>
      <c r="B114" s="66" t="s">
        <v>345</v>
      </c>
      <c r="C114" s="29">
        <v>311001002</v>
      </c>
      <c r="D114" s="29">
        <v>30460007</v>
      </c>
      <c r="E114" s="29" t="s">
        <v>21</v>
      </c>
      <c r="F114" s="67">
        <v>83.2</v>
      </c>
      <c r="G114" s="67">
        <v>0</v>
      </c>
      <c r="H114" s="68">
        <f>H111+G114-F114</f>
        <v>668.23999999999933</v>
      </c>
    </row>
    <row r="115" spans="1:8" hidden="1" x14ac:dyDescent="0.25">
      <c r="A115" s="65">
        <v>43799</v>
      </c>
      <c r="B115" s="66" t="s">
        <v>343</v>
      </c>
      <c r="C115" s="29">
        <v>311001002</v>
      </c>
      <c r="D115" s="29">
        <v>30460003</v>
      </c>
      <c r="E115" s="29" t="s">
        <v>21</v>
      </c>
      <c r="F115" s="67">
        <v>28.7</v>
      </c>
      <c r="G115" s="67">
        <v>0</v>
      </c>
      <c r="H115" s="68">
        <f t="shared" si="1"/>
        <v>639.53999999999928</v>
      </c>
    </row>
    <row r="116" spans="1:8" x14ac:dyDescent="0.25">
      <c r="A116" s="65">
        <v>43799</v>
      </c>
      <c r="B116" s="66" t="s">
        <v>337</v>
      </c>
      <c r="C116" s="29">
        <v>311001002</v>
      </c>
      <c r="D116" s="29">
        <v>30460007</v>
      </c>
      <c r="E116" s="29" t="s">
        <v>21</v>
      </c>
      <c r="F116" s="67">
        <v>76.099999999999994</v>
      </c>
      <c r="G116" s="67">
        <v>0</v>
      </c>
      <c r="H116" s="68">
        <f>H114+G116-F116</f>
        <v>592.1399999999993</v>
      </c>
    </row>
    <row r="117" spans="1:8" hidden="1" x14ac:dyDescent="0.25">
      <c r="A117" s="65">
        <v>43799</v>
      </c>
      <c r="B117" s="66" t="s">
        <v>278</v>
      </c>
      <c r="C117" s="29">
        <v>311001002</v>
      </c>
      <c r="D117" s="29">
        <v>30460008</v>
      </c>
      <c r="E117" s="29" t="s">
        <v>21</v>
      </c>
      <c r="F117" s="67">
        <v>1301.33</v>
      </c>
      <c r="G117" s="67">
        <v>0</v>
      </c>
      <c r="H117" s="68">
        <f t="shared" si="1"/>
        <v>-709.19000000000062</v>
      </c>
    </row>
    <row r="118" spans="1:8" hidden="1" x14ac:dyDescent="0.25">
      <c r="A118" s="65">
        <v>43830</v>
      </c>
      <c r="B118" s="66" t="s">
        <v>343</v>
      </c>
      <c r="C118" s="29">
        <v>311001002</v>
      </c>
      <c r="D118" s="29">
        <v>30460003</v>
      </c>
      <c r="E118" s="29" t="s">
        <v>21</v>
      </c>
      <c r="F118" s="67">
        <v>28.7</v>
      </c>
      <c r="G118" s="67">
        <v>0</v>
      </c>
      <c r="H118" s="68">
        <f t="shared" si="1"/>
        <v>-737.89000000000067</v>
      </c>
    </row>
    <row r="119" spans="1:8" x14ac:dyDescent="0.25">
      <c r="A119" s="65">
        <v>43830</v>
      </c>
      <c r="B119" s="66" t="s">
        <v>337</v>
      </c>
      <c r="C119" s="29">
        <v>311001002</v>
      </c>
      <c r="D119" s="29">
        <v>30460007</v>
      </c>
      <c r="E119" s="29" t="s">
        <v>21</v>
      </c>
      <c r="F119" s="67">
        <v>78.47</v>
      </c>
      <c r="G119" s="67">
        <v>0</v>
      </c>
      <c r="H119" s="68">
        <f>H116+G119-F119</f>
        <v>513.66999999999928</v>
      </c>
    </row>
    <row r="120" spans="1:8" hidden="1" x14ac:dyDescent="0.25">
      <c r="A120" s="65">
        <v>43861</v>
      </c>
      <c r="B120" s="66" t="s">
        <v>346</v>
      </c>
      <c r="C120" s="29">
        <v>311001002</v>
      </c>
      <c r="D120" s="29">
        <v>30460003</v>
      </c>
      <c r="E120" s="29" t="s">
        <v>21</v>
      </c>
      <c r="F120" s="67">
        <v>32.159999999999997</v>
      </c>
      <c r="G120" s="67">
        <v>0</v>
      </c>
      <c r="H120" s="68">
        <f t="shared" si="1"/>
        <v>481.50999999999931</v>
      </c>
    </row>
    <row r="121" spans="1:8" x14ac:dyDescent="0.25">
      <c r="A121" s="65">
        <v>43861</v>
      </c>
      <c r="B121" s="66" t="s">
        <v>337</v>
      </c>
      <c r="C121" s="29">
        <v>311001002</v>
      </c>
      <c r="D121" s="29">
        <v>30460007</v>
      </c>
      <c r="E121" s="29" t="s">
        <v>21</v>
      </c>
      <c r="F121" s="67">
        <v>61.88</v>
      </c>
      <c r="G121" s="67">
        <v>0</v>
      </c>
      <c r="H121" s="68">
        <f>H119+G121-F121</f>
        <v>451.78999999999928</v>
      </c>
    </row>
    <row r="122" spans="1:8" hidden="1" x14ac:dyDescent="0.25">
      <c r="A122" s="65">
        <v>43861</v>
      </c>
      <c r="B122" s="66" t="s">
        <v>285</v>
      </c>
      <c r="C122" s="29">
        <v>311001002</v>
      </c>
      <c r="D122" s="29">
        <v>30460008</v>
      </c>
      <c r="E122" s="29" t="s">
        <v>21</v>
      </c>
      <c r="F122" s="67">
        <v>3859.67</v>
      </c>
      <c r="G122" s="67">
        <v>0</v>
      </c>
      <c r="H122" s="68">
        <f t="shared" si="1"/>
        <v>-3407.880000000001</v>
      </c>
    </row>
    <row r="123" spans="1:8" hidden="1" x14ac:dyDescent="0.25">
      <c r="A123" s="65">
        <v>43889</v>
      </c>
      <c r="B123" s="66" t="s">
        <v>346</v>
      </c>
      <c r="C123" s="29">
        <v>311001002</v>
      </c>
      <c r="D123" s="29">
        <v>30460003</v>
      </c>
      <c r="E123" s="29" t="s">
        <v>21</v>
      </c>
      <c r="F123" s="67">
        <v>28.7</v>
      </c>
      <c r="G123" s="67">
        <v>0</v>
      </c>
      <c r="H123" s="68">
        <f t="shared" si="1"/>
        <v>-3436.5800000000008</v>
      </c>
    </row>
    <row r="124" spans="1:8" x14ac:dyDescent="0.25">
      <c r="A124" s="65">
        <v>43889</v>
      </c>
      <c r="B124" s="66" t="s">
        <v>337</v>
      </c>
      <c r="C124" s="29">
        <v>311001002</v>
      </c>
      <c r="D124" s="29">
        <v>30460007</v>
      </c>
      <c r="E124" s="29" t="s">
        <v>21</v>
      </c>
      <c r="F124" s="67">
        <v>28.7</v>
      </c>
      <c r="G124" s="67">
        <v>0</v>
      </c>
      <c r="H124" s="68">
        <f>H121+G124-F124</f>
        <v>423.08999999999929</v>
      </c>
    </row>
  </sheetData>
  <autoFilter ref="A2:H124">
    <filterColumn colId="3">
      <filters>
        <filter val="30460007"/>
      </filters>
    </filterColumn>
  </autoFilter>
  <pageMargins left="0.51181102362204722" right="0.51181102362204722" top="0.78740157480314965" bottom="0.78740157480314965" header="0.31496062992125984" footer="0.31496062992125984"/>
  <pageSetup paperSize="9" scale="7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2</vt:i4>
      </vt:variant>
    </vt:vector>
  </HeadingPairs>
  <TitlesOfParts>
    <vt:vector size="7" baseType="lpstr">
      <vt:lpstr>030460007</vt:lpstr>
      <vt:lpstr>CC 11.039-6</vt:lpstr>
      <vt:lpstr>CP 11.039-6</vt:lpstr>
      <vt:lpstr>Custos</vt:lpstr>
      <vt:lpstr>211008003</vt:lpstr>
      <vt:lpstr>'CC 11.039-6'!Area_de_impressao</vt:lpstr>
      <vt:lpstr>Custos!Area_de_impressao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sandra.rto@bol.com.br</dc:creator>
  <cp:lastModifiedBy>Beethoven Thiago</cp:lastModifiedBy>
  <cp:lastPrinted>2022-12-29T14:19:12Z</cp:lastPrinted>
  <dcterms:created xsi:type="dcterms:W3CDTF">2022-08-08T16:02:10Z</dcterms:created>
  <dcterms:modified xsi:type="dcterms:W3CDTF">2022-12-29T14:39:53Z</dcterms:modified>
</cp:coreProperties>
</file>