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ezende\Desktop\ProjetoEveris\everis.SimpleProject.Documentation\0-Controle\"/>
    </mc:Choice>
  </mc:AlternateContent>
  <bookViews>
    <workbookView xWindow="240" yWindow="450" windowWidth="10515" windowHeight="6315" tabRatio="568" firstSheet="1" activeTab="1"/>
  </bookViews>
  <sheets>
    <sheet name="Status (2)" sheetId="4" state="hidden" r:id="rId1"/>
    <sheet name="Status" sheetId="1" r:id="rId2"/>
    <sheet name="Legenda" sheetId="2" r:id="rId3"/>
  </sheets>
  <definedNames>
    <definedName name="_xlnm._FilterDatabase" localSheetId="1" hidden="1">Status!$A$5:$P$21</definedName>
  </definedNames>
  <calcPr calcId="152511"/>
</workbook>
</file>

<file path=xl/calcChain.xml><?xml version="1.0" encoding="utf-8"?>
<calcChain xmlns="http://schemas.openxmlformats.org/spreadsheetml/2006/main">
  <c r="J17" i="1" l="1"/>
  <c r="J10" i="1"/>
  <c r="I10" i="1" l="1"/>
  <c r="J7" i="1"/>
  <c r="I7" i="1"/>
  <c r="J8" i="1"/>
  <c r="I8" i="1"/>
  <c r="J6" i="1"/>
  <c r="I6" i="1"/>
  <c r="I11" i="1"/>
  <c r="J11" i="1"/>
  <c r="I12" i="1"/>
  <c r="J12" i="1"/>
  <c r="I14" i="1"/>
  <c r="J14" i="1"/>
  <c r="I13" i="1"/>
  <c r="J13" i="1"/>
  <c r="I16" i="1"/>
  <c r="J16" i="1"/>
  <c r="I15" i="1"/>
  <c r="J15" i="1"/>
  <c r="I17" i="1"/>
  <c r="I18" i="1"/>
  <c r="J18" i="1"/>
  <c r="I19" i="1"/>
  <c r="J19" i="1"/>
  <c r="I20" i="1"/>
  <c r="J20" i="1"/>
  <c r="I21" i="1"/>
  <c r="J21" i="1"/>
  <c r="J9" i="1" l="1"/>
  <c r="I9" i="1"/>
  <c r="G31" i="4" l="1"/>
  <c r="G28" i="4"/>
  <c r="G27" i="4"/>
  <c r="G19" i="4"/>
  <c r="G15" i="4"/>
</calcChain>
</file>

<file path=xl/sharedStrings.xml><?xml version="1.0" encoding="utf-8"?>
<sst xmlns="http://schemas.openxmlformats.org/spreadsheetml/2006/main" count="638" uniqueCount="262">
  <si>
    <t>Status / Informações Relevantes no Período</t>
  </si>
  <si>
    <t>Þ</t>
  </si>
  <si>
    <t>Planejamento de Atividades</t>
  </si>
  <si>
    <t>Status</t>
  </si>
  <si>
    <t>Status Detalhado</t>
  </si>
  <si>
    <t>Data Alvo</t>
  </si>
  <si>
    <t>Data Conclusão</t>
  </si>
  <si>
    <t>Ý</t>
  </si>
  <si>
    <t>-</t>
  </si>
  <si>
    <t>ü</t>
  </si>
  <si>
    <t>Legenda Status</t>
  </si>
  <si>
    <t>Concluído</t>
  </si>
  <si>
    <t>Em Andamento</t>
  </si>
  <si>
    <t>Risco de Atraso</t>
  </si>
  <si>
    <t>Atrasado ou Ponto Crítico</t>
  </si>
  <si>
    <t>Sem informação</t>
  </si>
  <si>
    <t>Suspenso</t>
  </si>
  <si>
    <t>Cancelado</t>
  </si>
  <si>
    <t>Não Iniciado</t>
  </si>
  <si>
    <t>Ü</t>
  </si>
  <si>
    <t>Û</t>
  </si>
  <si>
    <t>;</t>
  </si>
  <si>
    <t>V</t>
  </si>
  <si>
    <t>y</t>
  </si>
  <si>
    <t>Responsável</t>
  </si>
  <si>
    <t>Frente</t>
  </si>
  <si>
    <t>Pendência</t>
  </si>
  <si>
    <t>M3 - SRC</t>
  </si>
  <si>
    <t>M2 - Sinergia de E-mails</t>
  </si>
  <si>
    <t>Data Abertura</t>
  </si>
  <si>
    <t>everis</t>
  </si>
  <si>
    <t>M2 - Market Makers</t>
  </si>
  <si>
    <t>Indefinição dos campos e fórmulas utilizados para compor as informações dos produtos Market Makers.</t>
  </si>
  <si>
    <t>Hélio / Fábio Azeka</t>
  </si>
  <si>
    <t>M2 - Cartões (Limite Cash e % de Pagamento)</t>
  </si>
  <si>
    <t>Definição do formato dos campos numéricos contidos na PROT.</t>
  </si>
  <si>
    <t>TN / Negócio</t>
  </si>
  <si>
    <t>Ajustes solicitados pela equipe de TN na DRS, RTF e PROT.</t>
  </si>
  <si>
    <t>Ajustes realizados e entregue para área de tecnologia</t>
  </si>
  <si>
    <t>M3 - Compulsório</t>
  </si>
  <si>
    <t>M3 - EX</t>
  </si>
  <si>
    <t>Pendência aberta.</t>
  </si>
  <si>
    <t>Definição das informações referentes a Compulsório junto ao BACEN.</t>
  </si>
  <si>
    <t>Área de Compulsório / Risco de Liquidez</t>
  </si>
  <si>
    <t>M1 - Saídas Intermediárias</t>
  </si>
  <si>
    <t>Recebimento da documentação (DRS e PROT) para adequação dos mesmos no Power Designer</t>
  </si>
  <si>
    <t>M1 - Saídas Intermediárias Market Maker</t>
  </si>
  <si>
    <t>Definição das informações para a saída intermediária de Market Maker.</t>
  </si>
  <si>
    <t>Pendência solucionada pelo Hélio e documentação atualizada.</t>
  </si>
  <si>
    <t>Change Request</t>
  </si>
  <si>
    <t>M3 - TNP</t>
  </si>
  <si>
    <t>Pendência relacionada ao fluxo atual do SRC para entendimento do AS-IS e definição do TO-BE.</t>
  </si>
  <si>
    <t>Riscos e Problemas</t>
  </si>
  <si>
    <t>Pendências / Incidentes</t>
  </si>
  <si>
    <t>Tipo</t>
  </si>
  <si>
    <t>Inclusão de novos campos na PROT.</t>
  </si>
  <si>
    <t>Solicitação atendida conforme combinada com a área de negócios.</t>
  </si>
  <si>
    <t xml:space="preserve">Inclusão de cenários </t>
  </si>
  <si>
    <t>TBD</t>
  </si>
  <si>
    <t>Definição da solução com o ponto focal de tecnologia (Vitor)</t>
  </si>
  <si>
    <t>TN / everis</t>
  </si>
  <si>
    <t>Realizado o entendimento da necessidade com a área de negócio que direcionou o assunto para a área de tecnologia (Vitor). Primeiro contato realizado por e-mail para entendimento da solução atual.</t>
  </si>
  <si>
    <t>Definição das informações de TNP Ativo e Passivo existentes no BAL</t>
  </si>
  <si>
    <t>M3 - Depósitos Operacionais</t>
  </si>
  <si>
    <t>Definição da solução TO-BE pelas áreas envolvidas.</t>
  </si>
  <si>
    <t>Monique aprovou as informações necessárias para geração do relatório de LCR.</t>
  </si>
  <si>
    <t>Definir com o sistema EX a possibilidade de gerar o layout único com as informações necessárias.</t>
  </si>
  <si>
    <t>Negócio ficou responsável de entrar em contato com a área para definir o responsável pelo preenchimento do layout único.</t>
  </si>
  <si>
    <t>Validação das informações necessárias para geração do LCR pela área de negócio.</t>
  </si>
  <si>
    <t>Suely respondeu as dúvidas possibilitando a continuidade.</t>
  </si>
  <si>
    <r>
      <t xml:space="preserve">Validação </t>
    </r>
    <r>
      <rPr>
        <u/>
        <sz val="8"/>
        <color theme="1"/>
        <rFont val="Verdana"/>
        <family val="2"/>
      </rPr>
      <t>prévia</t>
    </r>
    <r>
      <rPr>
        <sz val="8"/>
        <color theme="1"/>
        <rFont val="Verdana"/>
        <family val="2"/>
      </rPr>
      <t xml:space="preserve"> da DRS elaborada.</t>
    </r>
  </si>
  <si>
    <t>Enviado a documentação para TN realizar a validação prévia.</t>
  </si>
  <si>
    <t>Definir o processo de saída intermediária do E1.</t>
  </si>
  <si>
    <t>Solicitado à TN informações para elaboração da PROT.</t>
  </si>
  <si>
    <t>Suely informou que as informações referentes a Compulsório foram definidas junto ao BACEN.</t>
  </si>
  <si>
    <t>Entendimento da frente de Compulsório</t>
  </si>
  <si>
    <t>BDS</t>
  </si>
  <si>
    <t>Mudança</t>
  </si>
  <si>
    <t>Item fora do escopo do projeto.</t>
  </si>
  <si>
    <t>S&amp;P Moodys Fitch</t>
  </si>
  <si>
    <t>Negócios</t>
  </si>
  <si>
    <t>Geração de Cadernos</t>
  </si>
  <si>
    <t>BM&amp;F BOVESPA</t>
  </si>
  <si>
    <t>Cartões Ativos e Passivos</t>
  </si>
  <si>
    <t>Item despriorizado do M3</t>
  </si>
  <si>
    <t>E-mail Margem Moeda Nacional</t>
  </si>
  <si>
    <t>Item novo no escopo do projeto.</t>
  </si>
  <si>
    <t>Elaborar documentação funcional do tema.</t>
  </si>
  <si>
    <t>E-mail Fluxo Redecard</t>
  </si>
  <si>
    <t>M5 - SAS-E6 Complemento ( Repasse, Cambio, LC )</t>
  </si>
  <si>
    <t>M5 - B2 - Rural</t>
  </si>
  <si>
    <t>M5 - Porta Lateral ( entrada manual ) - após ago-15</t>
  </si>
  <si>
    <t>M6 - Unidades Externas</t>
  </si>
  <si>
    <t>Market Makers - Saídas Intermediárias</t>
  </si>
  <si>
    <t>E1/MM (Reservas) - Saídas Intermediárias</t>
  </si>
  <si>
    <t>SINC / CJ - Saídas Intermediárias</t>
  </si>
  <si>
    <t>Marcely definiu internamente com o usuário.</t>
  </si>
  <si>
    <t>Ajustes apontados por Matheus na DRS e RTF.</t>
  </si>
  <si>
    <t>Ajustes em andamento com previsão de entrega para o dia 27/07.</t>
  </si>
  <si>
    <t>Aprovação da documentação por TN.</t>
  </si>
  <si>
    <t>M3 - Delfos MG / GAI</t>
  </si>
  <si>
    <t>Aprovação da documentação por TN e negócio.</t>
  </si>
  <si>
    <t>Resp. everis</t>
  </si>
  <si>
    <t>Vinicius</t>
  </si>
  <si>
    <t>Matheus</t>
  </si>
  <si>
    <t>Lucas / Valdir</t>
  </si>
  <si>
    <t>Marcely</t>
  </si>
  <si>
    <t>Anderson</t>
  </si>
  <si>
    <t>André Padilha</t>
  </si>
  <si>
    <t>Leandro / Matheus</t>
  </si>
  <si>
    <t>André Mariotti</t>
  </si>
  <si>
    <t>Anderson / Luiz Constancio</t>
  </si>
  <si>
    <t>Valdir / Ricardo</t>
  </si>
  <si>
    <t>Lucas / Luiz Constancio</t>
  </si>
  <si>
    <t>Anderson / Gilberto</t>
  </si>
  <si>
    <t>Matheus / Juliana</t>
  </si>
  <si>
    <t>Wagner</t>
  </si>
  <si>
    <t>Priscila</t>
  </si>
  <si>
    <t>TN (Luiz Godoy)</t>
  </si>
  <si>
    <t>Negócio (Suely) / everis (Lucas)</t>
  </si>
  <si>
    <t>everis (Priscila)</t>
  </si>
  <si>
    <t>everis  (Priscila)</t>
  </si>
  <si>
    <t>TN (André Mariotti)</t>
  </si>
  <si>
    <t>TN (André Mariotti) / Negócio (Suely)</t>
  </si>
  <si>
    <t>Aguardando aprovação por TN e negócio.</t>
  </si>
  <si>
    <t>Dúvidas resolvidas com Suely e definição da solução em andamento.</t>
  </si>
  <si>
    <t>TN (André Mariotti) / Negócio (Suely) / everis (Leandro)</t>
  </si>
  <si>
    <t>Reunião realizada. Em andamento análise funcional para elaboração da documentação.</t>
  </si>
  <si>
    <t>TN (André Mariotti) / everis (Luiz Constancio / Wagner)</t>
  </si>
  <si>
    <t>Reunião de entendimento realizada e sem pontos de atenção.</t>
  </si>
  <si>
    <t>Reunião agendada para o dia 28/07 com André Mariotti e Suely para falar sobre o tema.</t>
  </si>
  <si>
    <t>TN (André Mariotti) / Negócio (Suely) / everis (Wagner)</t>
  </si>
  <si>
    <t>Negócio (Antonio Hélio) / everis (Priscila)</t>
  </si>
  <si>
    <t>M2 - E1 - Saída Intermediaria</t>
  </si>
  <si>
    <t>M2 - E1/MM - Saída Intermediaria</t>
  </si>
  <si>
    <t>M2 - CJ/Sinc - Saída Intermediaria</t>
  </si>
  <si>
    <t>Análise da aderência de informações existentes no relatório apresentado pela área de Compulsório.</t>
  </si>
  <si>
    <t>Negócio (Creusa)</t>
  </si>
  <si>
    <t>M2 - Limites Cash e % de pagamento de Cartões de Crédito</t>
  </si>
  <si>
    <t>TN (Marcely) / Negócio (Renilton)</t>
  </si>
  <si>
    <t>TN (André Padilha) / Negócio (Antoni Hélio)</t>
  </si>
  <si>
    <t>TN (Marcely) / Negócio (Creusa)</t>
  </si>
  <si>
    <t>Mauricio</t>
  </si>
  <si>
    <t>Aprovação realizada.</t>
  </si>
  <si>
    <t>M4 - Consolidação e Cálculo</t>
  </si>
  <si>
    <t>Definição dos grupos de informações do BAL para quebra de entregas.</t>
  </si>
  <si>
    <t>everis (Luiz / Anderson) / Negócio</t>
  </si>
  <si>
    <r>
      <rPr>
        <strike/>
        <sz val="8"/>
        <color theme="1"/>
        <rFont val="Verdana"/>
        <family val="2"/>
      </rPr>
      <t>24/07/2015</t>
    </r>
    <r>
      <rPr>
        <sz val="8"/>
        <color theme="1"/>
        <rFont val="Verdana"/>
        <family val="2"/>
      </rPr>
      <t xml:space="preserve">
</t>
    </r>
    <r>
      <rPr>
        <strike/>
        <sz val="8"/>
        <color theme="1"/>
        <rFont val="Verdana"/>
        <family val="2"/>
      </rPr>
      <t>28/07/2015</t>
    </r>
    <r>
      <rPr>
        <sz val="8"/>
        <color theme="1"/>
        <rFont val="Verdana"/>
        <family val="2"/>
      </rPr>
      <t xml:space="preserve">
</t>
    </r>
    <r>
      <rPr>
        <strike/>
        <sz val="8"/>
        <color theme="1"/>
        <rFont val="Verdana"/>
        <family val="2"/>
      </rPr>
      <t>29/07/2015</t>
    </r>
    <r>
      <rPr>
        <sz val="8"/>
        <color theme="1"/>
        <rFont val="Verdana"/>
        <family val="2"/>
      </rPr>
      <t xml:space="preserve">
</t>
    </r>
    <r>
      <rPr>
        <strike/>
        <sz val="8"/>
        <color theme="1"/>
        <rFont val="Verdana"/>
        <family val="2"/>
      </rPr>
      <t>30/07/2015</t>
    </r>
    <r>
      <rPr>
        <sz val="8"/>
        <color theme="1"/>
        <rFont val="Verdana"/>
        <family val="2"/>
      </rPr>
      <t xml:space="preserve">
31/07/2015</t>
    </r>
  </si>
  <si>
    <t>Creusa definiu a utilização do arquivo gerado pelo B0 em um repositório Connect para a solução de carga do OS2.</t>
  </si>
  <si>
    <t>Levantamento de GAPs existentes no BAL</t>
  </si>
  <si>
    <t>Análise em andamento pela equipe de negócio.</t>
  </si>
  <si>
    <t>Negócio (Fabio Azeka)</t>
  </si>
  <si>
    <t>Divulgar as frentes que podem ser iniciadas.</t>
  </si>
  <si>
    <t>everis (Luiz Constancio)</t>
  </si>
  <si>
    <t>Receber a lista de priorização do M4.</t>
  </si>
  <si>
    <t>Em andamento o levantamento de informações para análise funcional</t>
  </si>
  <si>
    <t>Wagner / Ricardo</t>
  </si>
  <si>
    <t>Matheus / Priscila</t>
  </si>
  <si>
    <t>Luiz Constancio / Gilberto / Anderson / Juliana / Lucas</t>
  </si>
  <si>
    <t>N/D</t>
  </si>
  <si>
    <t>Recebimento da documentação (DRS e PROT) para inicio dessas frentes no M4</t>
  </si>
  <si>
    <t>Análise dos grupos de informações do BAL em andamento pela equipe da everis.</t>
  </si>
  <si>
    <t>Análise realizada a apresentada na reunião realizada no dia 03/08 com a área de negócio.</t>
  </si>
  <si>
    <t>Recebimento da planilha utilizada pela área de compulsório para avaliação</t>
  </si>
  <si>
    <t>Negócio (Monique)</t>
  </si>
  <si>
    <t>Análise de viabilidade da área de negócio para uso das informações do sistema JR para compulsório</t>
  </si>
  <si>
    <t>Layout enviado por Henrique da área de compulsório.</t>
  </si>
  <si>
    <t>Área de tecnologia solicitou ajustes na documentação.</t>
  </si>
  <si>
    <t>Em andamento os ajustes solicitados com prévisão de entrega para 07/08.</t>
  </si>
  <si>
    <t>everis (Ricardo)</t>
  </si>
  <si>
    <r>
      <t></t>
    </r>
    <r>
      <rPr>
        <sz val="10"/>
        <rFont val="Calibri"/>
        <family val="2"/>
      </rPr>
      <t xml:space="preserve"> </t>
    </r>
    <r>
      <rPr>
        <b/>
        <sz val="10"/>
        <rFont val="Calibri"/>
        <family val="2"/>
      </rPr>
      <t>M3 - Delfos MG / GAI:</t>
    </r>
    <r>
      <rPr>
        <sz val="10"/>
        <rFont val="Calibri"/>
        <family val="2"/>
      </rPr>
      <t xml:space="preserve"> Solicitado ajustes pela a área de tecnologia. Em andamento os ajustes solicitados com previsão de entrega para dia 07/08.
</t>
    </r>
    <r>
      <rPr>
        <sz val="10"/>
        <rFont val="Wingdings"/>
        <charset val="2"/>
      </rPr>
      <t></t>
    </r>
    <r>
      <rPr>
        <sz val="10"/>
        <rFont val="Calibri"/>
        <family val="2"/>
      </rPr>
      <t xml:space="preserve"> </t>
    </r>
    <r>
      <rPr>
        <b/>
        <sz val="10"/>
        <rFont val="Calibri"/>
        <family val="2"/>
      </rPr>
      <t xml:space="preserve">M3 - SRC: </t>
    </r>
    <r>
      <rPr>
        <sz val="10"/>
        <rFont val="Calibri"/>
        <family val="2"/>
      </rPr>
      <t xml:space="preserve">Entrega da documentação funcional para validação da área de negócio e TN no dia 31/07.
</t>
    </r>
    <r>
      <rPr>
        <sz val="10"/>
        <rFont val="Wingdings"/>
        <charset val="2"/>
      </rPr>
      <t></t>
    </r>
    <r>
      <rPr>
        <sz val="10"/>
        <rFont val="Calibri"/>
        <family val="2"/>
      </rPr>
      <t xml:space="preserve"> </t>
    </r>
    <r>
      <rPr>
        <b/>
        <sz val="10"/>
        <rFont val="Calibri"/>
        <family val="2"/>
      </rPr>
      <t>M3 - EX:</t>
    </r>
    <r>
      <rPr>
        <sz val="10"/>
        <rFont val="Calibri"/>
        <family val="2"/>
      </rPr>
      <t xml:space="preserve"> Entrega da documentação funcional para validação da área de negócio e TN no dia 31/07.
</t>
    </r>
    <r>
      <rPr>
        <sz val="10"/>
        <rFont val="Wingdings"/>
        <charset val="2"/>
      </rPr>
      <t></t>
    </r>
    <r>
      <rPr>
        <sz val="10"/>
        <rFont val="Calibri"/>
        <family val="2"/>
      </rPr>
      <t xml:space="preserve"> </t>
    </r>
    <r>
      <rPr>
        <b/>
        <sz val="10"/>
        <rFont val="Calibri"/>
        <family val="2"/>
      </rPr>
      <t xml:space="preserve">M3 - TNP: </t>
    </r>
    <r>
      <rPr>
        <sz val="10"/>
        <rFont val="Calibri"/>
        <family val="2"/>
      </rPr>
      <t xml:space="preserve">Entrega da documentação funcional para validação da área de negócio e TN no dia 31/07.
</t>
    </r>
    <r>
      <rPr>
        <sz val="10"/>
        <rFont val="Wingdings"/>
        <charset val="2"/>
      </rPr>
      <t></t>
    </r>
    <r>
      <rPr>
        <sz val="10"/>
        <rFont val="Calibri"/>
        <family val="2"/>
      </rPr>
      <t xml:space="preserve"> </t>
    </r>
    <r>
      <rPr>
        <b/>
        <sz val="10"/>
        <rFont val="Calibri"/>
        <family val="2"/>
      </rPr>
      <t xml:space="preserve">M3 - Depósitos Operacionais: </t>
    </r>
    <r>
      <rPr>
        <sz val="10"/>
        <rFont val="Calibri"/>
        <family val="2"/>
      </rPr>
      <t xml:space="preserve">Entrega da documentação funcional para validação da área de negócio e TN no dia 31/07.
</t>
    </r>
    <r>
      <rPr>
        <sz val="10"/>
        <rFont val="Wingdings"/>
        <charset val="2"/>
      </rPr>
      <t></t>
    </r>
    <r>
      <rPr>
        <sz val="10"/>
        <rFont val="Calibri"/>
        <family val="2"/>
      </rPr>
      <t xml:space="preserve"> </t>
    </r>
    <r>
      <rPr>
        <b/>
        <sz val="10"/>
        <rFont val="Calibri"/>
        <family val="2"/>
      </rPr>
      <t xml:space="preserve">M3 - Compulsório: </t>
    </r>
    <r>
      <rPr>
        <sz val="10"/>
        <rFont val="Calibri"/>
        <family val="2"/>
      </rPr>
      <t xml:space="preserve">A área de compulsório informou no dia 07/08 que não concorda em enviar as informações conforme determinado durante a análise desta frente. </t>
    </r>
    <r>
      <rPr>
        <sz val="10"/>
        <color rgb="FFFF0000"/>
        <rFont val="Calibri"/>
        <family val="2"/>
      </rPr>
      <t>O projeto está em vermelho por esse motivo.</t>
    </r>
    <r>
      <rPr>
        <sz val="10"/>
        <rFont val="Calibri"/>
        <family val="2"/>
      </rPr>
      <t xml:space="preserve">
</t>
    </r>
    <r>
      <rPr>
        <sz val="10"/>
        <rFont val="Wingdings"/>
        <charset val="2"/>
      </rPr>
      <t></t>
    </r>
    <r>
      <rPr>
        <sz val="10"/>
        <rFont val="Calibri"/>
        <family val="2"/>
      </rPr>
      <t xml:space="preserve"> </t>
    </r>
    <r>
      <rPr>
        <b/>
        <sz val="10"/>
        <rFont val="Calibri"/>
        <family val="2"/>
      </rPr>
      <t>M4 - Consolidação e Cálculo:</t>
    </r>
    <r>
      <rPr>
        <sz val="10"/>
        <rFont val="Calibri"/>
        <family val="2"/>
      </rPr>
      <t xml:space="preserve"> Solicitada uma reunião para o dia 10/08 com a área de negócio e tecnologia para definir a estrutura funcional dessa frente. A equipe será deslocada para o FLFC para atuar em conjunto com a área de negócio.
</t>
    </r>
  </si>
  <si>
    <t>Análise do JR para validação de operações Á vista já estão fluindo para o OS2.</t>
  </si>
  <si>
    <t>Marcelo Maiorani confirmou que a informação existe no JR, porém ainda não é capturada pelo OS2. Será necessário contemplar essa carga na análise.</t>
  </si>
  <si>
    <t>Negócio (Marcelo Maiorani)</t>
  </si>
  <si>
    <t>Pendente documentação dos sistemas V2 e E1.</t>
  </si>
  <si>
    <t>Recebido uma prévia da área de negócio, porém as informações não são conclusivas. Agendada uma reunião para tratar do assunto.</t>
  </si>
  <si>
    <t>ID</t>
  </si>
  <si>
    <t>Entregável</t>
  </si>
  <si>
    <t>% previsto</t>
  </si>
  <si>
    <t>ETC</t>
  </si>
  <si>
    <t>Resp. Validação</t>
  </si>
  <si>
    <t>PM321</t>
  </si>
  <si>
    <t>PM645</t>
  </si>
  <si>
    <t>PM646</t>
  </si>
  <si>
    <t>PM647</t>
  </si>
  <si>
    <t>PM152</t>
  </si>
  <si>
    <t>PM500</t>
  </si>
  <si>
    <t>PM476</t>
  </si>
  <si>
    <t>PM146</t>
  </si>
  <si>
    <t>PM481</t>
  </si>
  <si>
    <t>PM182</t>
  </si>
  <si>
    <t>PM308</t>
  </si>
  <si>
    <t>PM612</t>
  </si>
  <si>
    <t>PM609</t>
  </si>
  <si>
    <t>PM446</t>
  </si>
  <si>
    <t>PM603</t>
  </si>
  <si>
    <t>PM376</t>
  </si>
  <si>
    <t>PM519</t>
  </si>
  <si>
    <t>PM351</t>
  </si>
  <si>
    <t>PM360</t>
  </si>
  <si>
    <t>PM605</t>
  </si>
  <si>
    <t>PM178</t>
  </si>
  <si>
    <t>PM293</t>
  </si>
  <si>
    <t>PM306</t>
  </si>
  <si>
    <t>PM330</t>
  </si>
  <si>
    <t>PM345</t>
  </si>
  <si>
    <t>PM404</t>
  </si>
  <si>
    <t>PM286</t>
  </si>
  <si>
    <t>PM287</t>
  </si>
  <si>
    <t>PM200</t>
  </si>
  <si>
    <t>PM225</t>
  </si>
  <si>
    <t>Entregue e validada pela área de sistemas</t>
  </si>
  <si>
    <t>Entregue e em validação pelo Itaú.</t>
  </si>
  <si>
    <r>
      <t xml:space="preserve">Motivo do Atraso: 
- Necessário realização de engenharia reversa
- Falta de informações no código fonte
- Problemas na preparação do ambiente
</t>
    </r>
    <r>
      <rPr>
        <sz val="9"/>
        <color rgb="FFFF0000"/>
        <rFont val="Calibri"/>
        <family val="2"/>
        <scheme val="minor"/>
      </rPr>
      <t>Validar com o Bruno a estratégia do Angular.
André enviou as alterações e incluiu-se dois novos componentes no robo. Dos novos componentes ainda faltam código fonte.</t>
    </r>
  </si>
  <si>
    <t>Motivo do Atraso:
- Sem documentação
- Despriorizou por conta de problemas de acesso.</t>
  </si>
  <si>
    <t>Recebemos a documentação no dia 17/09 e em análise.
- Finalizado o repositório com testes unitários
- Controller também finalizado e a previsão de conclusão para amanhã 27/09.</t>
  </si>
  <si>
    <t>Não temos documentação até o momento.</t>
  </si>
  <si>
    <t>Recebemos a documentação no dia 17/09 e em análise.
Tiveram dúviudas relacioandas a essa frente. Pendente de resolução das dúvidas.
- Sem impacto até 01/10
- Finalizado 5 repositorio (7 total)
- Controllers ainda não iniciada (7 total)</t>
  </si>
  <si>
    <r>
      <t xml:space="preserve">Recebemos a documentação no dia 17/09 e em análise. </t>
    </r>
    <r>
      <rPr>
        <sz val="9"/>
        <color rgb="FFFF0000"/>
        <rFont val="Calibri"/>
        <family val="2"/>
        <scheme val="minor"/>
      </rPr>
      <t>Impacto nessa frente por conta das pendências do Robo 182</t>
    </r>
  </si>
  <si>
    <t>Recebemos a documentação no dia 17/09 e em análise.
Existem dúvidas existentes com o Douglas.</t>
  </si>
  <si>
    <t>Horas com Documentação</t>
  </si>
  <si>
    <t>Horas Executadas</t>
  </si>
  <si>
    <t>Horas restantes</t>
  </si>
  <si>
    <t>Data Inicio</t>
  </si>
  <si>
    <t>Estimativa Original</t>
  </si>
  <si>
    <t>Nova estimativa</t>
  </si>
  <si>
    <r>
      <t></t>
    </r>
    <r>
      <rPr>
        <sz val="12"/>
        <rFont val="Calibri"/>
        <family val="2"/>
      </rPr>
      <t xml:space="preserve"> </t>
    </r>
    <r>
      <rPr>
        <b/>
        <sz val="12"/>
        <rFont val="Calibri"/>
        <family val="2"/>
      </rPr>
      <t>Pendências</t>
    </r>
    <r>
      <rPr>
        <sz val="10"/>
        <rFont val="Calibri"/>
        <family val="2"/>
      </rPr>
      <t>: Existem pendências no projeto (vide quadro) gerando risco de atraso.
Quadro abaixo</t>
    </r>
  </si>
  <si>
    <t>Riscos/Problemas</t>
  </si>
  <si>
    <t>Data Inicio previsto</t>
  </si>
  <si>
    <t xml:space="preserve"> </t>
  </si>
  <si>
    <t>Esforço do projeto</t>
  </si>
  <si>
    <t>Todos</t>
  </si>
  <si>
    <t>Rosana</t>
  </si>
  <si>
    <t>Gisele</t>
  </si>
  <si>
    <t>Modelagem banco de dados</t>
  </si>
  <si>
    <t>Criação Logo</t>
  </si>
  <si>
    <t>Wireframe e prototipação</t>
  </si>
  <si>
    <t>Padronização dos componentes</t>
  </si>
  <si>
    <t>Projetos</t>
  </si>
  <si>
    <t>Anexos</t>
  </si>
  <si>
    <t>Login</t>
  </si>
  <si>
    <t>Template Frontend</t>
  </si>
  <si>
    <t>Esqueci a senha</t>
  </si>
  <si>
    <t>Atribuição da equipe</t>
  </si>
  <si>
    <t>Changes</t>
  </si>
  <si>
    <t>Dashboard de status de projetos</t>
  </si>
  <si>
    <t>Mapa do Site</t>
  </si>
  <si>
    <t>Pessoas (cliente e colaborador)</t>
  </si>
  <si>
    <t>Primeiro acesso</t>
  </si>
  <si>
    <t>Não tinha pensado em algumas funcionalidades da tela antes</t>
  </si>
  <si>
    <t>Considerando que o anexo estará pronto</t>
  </si>
  <si>
    <r>
      <t xml:space="preserve"> </t>
    </r>
    <r>
      <rPr>
        <sz val="10"/>
        <color rgb="FF00B050"/>
        <rFont val="Calibri"/>
        <family val="2"/>
        <scheme val="minor"/>
      </rPr>
      <t>Nicholas</t>
    </r>
    <r>
      <rPr>
        <sz val="10"/>
        <rFont val="Calibri"/>
        <family val="2"/>
        <scheme val="minor"/>
      </rPr>
      <t xml:space="preserve"> / Grieco / Ricardo / Rosana / Vinicius</t>
    </r>
  </si>
  <si>
    <r>
      <rPr>
        <sz val="10"/>
        <color rgb="FF00B050"/>
        <rFont val="Calibri"/>
        <family val="2"/>
        <scheme val="minor"/>
      </rPr>
      <t>Guilherme</t>
    </r>
    <r>
      <rPr>
        <sz val="10"/>
        <rFont val="Calibri"/>
        <family val="2"/>
        <scheme val="minor"/>
      </rPr>
      <t xml:space="preserve"> /</t>
    </r>
    <r>
      <rPr>
        <sz val="10"/>
        <color rgb="FF00B050"/>
        <rFont val="Calibri"/>
        <family val="2"/>
        <scheme val="minor"/>
      </rPr>
      <t xml:space="preserve"> Raoni</t>
    </r>
    <r>
      <rPr>
        <sz val="10"/>
        <rFont val="Calibri"/>
        <family val="2"/>
        <scheme val="minor"/>
      </rPr>
      <t xml:space="preserve"> / Ricardo </t>
    </r>
  </si>
  <si>
    <r>
      <rPr>
        <sz val="10"/>
        <color rgb="FF00B050"/>
        <rFont val="Calibri"/>
        <family val="2"/>
        <scheme val="minor"/>
      </rPr>
      <t>David</t>
    </r>
    <r>
      <rPr>
        <sz val="10"/>
        <rFont val="Calibri"/>
        <family val="2"/>
        <scheme val="minor"/>
      </rPr>
      <t xml:space="preserve"> / </t>
    </r>
    <r>
      <rPr>
        <sz val="10"/>
        <color rgb="FF00B050"/>
        <rFont val="Calibri"/>
        <family val="2"/>
        <scheme val="minor"/>
      </rPr>
      <t>Grieco</t>
    </r>
  </si>
  <si>
    <t>Nisael / Rosana</t>
  </si>
  <si>
    <r>
      <t xml:space="preserve">Nisael </t>
    </r>
    <r>
      <rPr>
        <sz val="10"/>
        <rFont val="Calibri"/>
        <family val="2"/>
        <scheme val="minor"/>
      </rPr>
      <t>/</t>
    </r>
    <r>
      <rPr>
        <sz val="10"/>
        <color rgb="FF00B050"/>
        <rFont val="Calibri"/>
        <family val="2"/>
        <scheme val="minor"/>
      </rPr>
      <t xml:space="preserve"> Rosana</t>
    </r>
  </si>
  <si>
    <t>Mais horas pois a Rosana vai acompanhar o Nisael para aprender sobre o backend</t>
  </si>
  <si>
    <t>Rosana / David</t>
  </si>
  <si>
    <r>
      <rPr>
        <sz val="10"/>
        <color rgb="FF00B050"/>
        <rFont val="Calibri"/>
        <family val="2"/>
        <scheme val="minor"/>
      </rPr>
      <t xml:space="preserve">Vinicius </t>
    </r>
    <r>
      <rPr>
        <sz val="10"/>
        <rFont val="Calibri"/>
        <family val="2"/>
        <scheme val="minor"/>
      </rPr>
      <t>/ Nicholas</t>
    </r>
  </si>
  <si>
    <r>
      <t>Ricardo</t>
    </r>
    <r>
      <rPr>
        <sz val="10"/>
        <color theme="1"/>
        <rFont val="Calibri"/>
        <family val="2"/>
        <scheme val="minor"/>
      </rPr>
      <t xml:space="preserve"> / Nicholas(Entra dia 08/01)</t>
    </r>
  </si>
  <si>
    <t>Guilherme (Entra 08/01) / Ricardo</t>
  </si>
  <si>
    <t>Todos não alocados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</si>
</sst>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rgb="FF000000"/>
      <name val="Verdana"/>
      <family val="2"/>
    </font>
    <font>
      <b/>
      <sz val="8"/>
      <color rgb="FF000000"/>
      <name val="Verdana"/>
      <family val="2"/>
    </font>
    <font>
      <sz val="8"/>
      <color theme="1"/>
      <name val="Verdana"/>
      <family val="2"/>
    </font>
    <font>
      <sz val="14"/>
      <color rgb="FF008000"/>
      <name val="Wingdings"/>
      <charset val="2"/>
    </font>
    <font>
      <sz val="8"/>
      <color rgb="FF000000"/>
      <name val="Verdana"/>
      <family val="2"/>
    </font>
    <font>
      <sz val="14"/>
      <color rgb="FF3366FF"/>
      <name val="Wingdings"/>
      <charset val="2"/>
    </font>
    <font>
      <sz val="14"/>
      <color rgb="FFFF0000"/>
      <name val="Wingdings"/>
      <charset val="2"/>
    </font>
    <font>
      <sz val="16"/>
      <color rgb="FFA5A5A5"/>
      <name val="Webdings"/>
      <family val="1"/>
      <charset val="2"/>
    </font>
    <font>
      <sz val="8"/>
      <color rgb="FF1F497D"/>
      <name val="Verdana"/>
      <family val="2"/>
    </font>
    <font>
      <sz val="10"/>
      <color rgb="FFFF0000"/>
      <name val="Wingdings"/>
      <charset val="2"/>
    </font>
    <font>
      <sz val="14"/>
      <color rgb="FFFFC000"/>
      <name val="Wingdings"/>
      <charset val="2"/>
    </font>
    <font>
      <b/>
      <sz val="7.5"/>
      <color rgb="FF000000"/>
      <name val="Verdana"/>
      <family val="2"/>
    </font>
    <font>
      <sz val="14"/>
      <color rgb="FF000000"/>
      <name val="Wingdings"/>
      <charset val="2"/>
    </font>
    <font>
      <sz val="14"/>
      <color rgb="FF7F7F7F"/>
      <name val="Webdings"/>
      <family val="1"/>
      <charset val="2"/>
    </font>
    <font>
      <sz val="16"/>
      <color rgb="FFFF0000"/>
      <name val="Wingdings 2"/>
      <family val="1"/>
      <charset val="2"/>
    </font>
    <font>
      <sz val="10"/>
      <name val="Wingdings"/>
      <charset val="2"/>
    </font>
    <font>
      <sz val="10"/>
      <name val="Calibri"/>
      <family val="2"/>
    </font>
    <font>
      <sz val="8"/>
      <name val="Verdana"/>
      <family val="2"/>
    </font>
    <font>
      <b/>
      <sz val="10"/>
      <name val="Calibri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rgb="FF00B050"/>
      <name val="Wingdings"/>
      <charset val="2"/>
    </font>
    <font>
      <u/>
      <sz val="8"/>
      <color theme="1"/>
      <name val="Verdana"/>
      <family val="2"/>
    </font>
    <font>
      <strike/>
      <sz val="8"/>
      <color theme="1"/>
      <name val="Verdana"/>
      <family val="2"/>
    </font>
    <font>
      <sz val="10"/>
      <color rgb="FFFF0000"/>
      <name val="Calibri"/>
      <family val="2"/>
    </font>
    <font>
      <sz val="72"/>
      <color rgb="FFFF0000"/>
      <name val="Wingdings"/>
      <charset val="2"/>
    </font>
    <font>
      <sz val="9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Calibri"/>
      <family val="2"/>
    </font>
    <font>
      <b/>
      <sz val="12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72"/>
      <color rgb="FF00FF00"/>
      <name val="Wingdings"/>
      <charset val="2"/>
    </font>
    <font>
      <b/>
      <sz val="12"/>
      <color rgb="FF000000"/>
      <name val="Verdana"/>
      <family val="2"/>
    </font>
    <font>
      <u/>
      <sz val="11"/>
      <color theme="1"/>
      <name val="Calibri"/>
      <family val="2"/>
      <scheme val="minor"/>
    </font>
    <font>
      <sz val="16"/>
      <color theme="8"/>
      <name val="Wingdings"/>
      <charset val="2"/>
    </font>
    <font>
      <sz val="10"/>
      <color rgb="FF00B05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0" borderId="0" xfId="0" applyFont="1"/>
    <xf numFmtId="0" fontId="3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9" fontId="4" fillId="3" borderId="1" xfId="0" applyNumberFormat="1" applyFont="1" applyFill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vertical="center" wrapText="1"/>
    </xf>
    <xf numFmtId="14" fontId="4" fillId="3" borderId="4" xfId="0" applyNumberFormat="1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19" fillId="3" borderId="6" xfId="0" applyFont="1" applyFill="1" applyBorder="1" applyAlignment="1">
      <alignment vertical="center" wrapText="1"/>
    </xf>
    <xf numFmtId="0" fontId="23" fillId="0" borderId="1" xfId="0" applyFont="1" applyBorder="1" applyAlignment="1">
      <alignment horizontal="center" vertical="center" wrapText="1"/>
    </xf>
    <xf numFmtId="0" fontId="10" fillId="0" borderId="6" xfId="0" applyFont="1" applyBorder="1" applyAlignment="1">
      <alignment vertical="center" wrapText="1"/>
    </xf>
    <xf numFmtId="0" fontId="12" fillId="0" borderId="6" xfId="0" applyFont="1" applyBorder="1" applyAlignment="1">
      <alignment horizontal="center" vertical="center" wrapText="1"/>
    </xf>
    <xf numFmtId="14" fontId="4" fillId="3" borderId="13" xfId="0" applyNumberFormat="1" applyFont="1" applyFill="1" applyBorder="1" applyAlignment="1">
      <alignment vertical="center" wrapText="1"/>
    </xf>
    <xf numFmtId="14" fontId="4" fillId="3" borderId="12" xfId="0" applyNumberFormat="1" applyFont="1" applyFill="1" applyBorder="1" applyAlignment="1">
      <alignment horizontal="center" vertical="center" wrapText="1"/>
    </xf>
    <xf numFmtId="14" fontId="4" fillId="3" borderId="14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19" fillId="3" borderId="1" xfId="0" applyFont="1" applyFill="1" applyBorder="1" applyAlignment="1">
      <alignment vertical="center" wrapText="1"/>
    </xf>
    <xf numFmtId="9" fontId="19" fillId="3" borderId="1" xfId="0" applyNumberFormat="1" applyFont="1" applyFill="1" applyBorder="1" applyAlignment="1">
      <alignment horizontal="center" vertical="center" wrapText="1"/>
    </xf>
    <xf numFmtId="14" fontId="19" fillId="0" borderId="1" xfId="0" applyNumberFormat="1" applyFont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19" fillId="3" borderId="2" xfId="0" applyFont="1" applyFill="1" applyBorder="1" applyAlignment="1">
      <alignment vertical="center" wrapText="1"/>
    </xf>
    <xf numFmtId="0" fontId="21" fillId="6" borderId="1" xfId="0" applyFont="1" applyFill="1" applyBorder="1" applyAlignment="1">
      <alignment horizontal="center" vertical="center"/>
    </xf>
    <xf numFmtId="0" fontId="22" fillId="0" borderId="1" xfId="0" applyFont="1" applyBorder="1" applyAlignment="1">
      <alignment wrapText="1"/>
    </xf>
    <xf numFmtId="0" fontId="0" fillId="7" borderId="1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9" borderId="1" xfId="0" applyFill="1" applyBorder="1" applyAlignment="1">
      <alignment vertical="center"/>
    </xf>
    <xf numFmtId="0" fontId="0" fillId="10" borderId="1" xfId="0" applyFill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14" fontId="4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9" fillId="11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/>
    </xf>
    <xf numFmtId="9" fontId="29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29" fillId="11" borderId="1" xfId="0" applyFont="1" applyFill="1" applyBorder="1" applyAlignment="1">
      <alignment horizontal="center" vertical="center" wrapText="1"/>
    </xf>
    <xf numFmtId="9" fontId="29" fillId="11" borderId="1" xfId="0" applyNumberFormat="1" applyFont="1" applyFill="1" applyBorder="1" applyAlignment="1">
      <alignment horizontal="center" vertical="center" wrapText="1"/>
    </xf>
    <xf numFmtId="9" fontId="33" fillId="11" borderId="1" xfId="0" applyNumberFormat="1" applyFont="1" applyFill="1" applyBorder="1" applyAlignment="1">
      <alignment horizontal="center" vertical="center" wrapText="1"/>
    </xf>
    <xf numFmtId="14" fontId="29" fillId="11" borderId="1" xfId="0" applyNumberFormat="1" applyFont="1" applyFill="1" applyBorder="1" applyAlignment="1">
      <alignment horizontal="center" vertical="center" wrapText="1"/>
    </xf>
    <xf numFmtId="14" fontId="32" fillId="11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4" fontId="4" fillId="3" borderId="1" xfId="0" applyNumberFormat="1" applyFont="1" applyFill="1" applyBorder="1" applyAlignment="1">
      <alignment vertical="center" wrapText="1"/>
    </xf>
    <xf numFmtId="0" fontId="5" fillId="11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5" borderId="0" xfId="0" applyFont="1" applyFill="1" applyBorder="1" applyAlignment="1">
      <alignment horizontal="center" vertical="center" wrapText="1"/>
    </xf>
    <xf numFmtId="0" fontId="12" fillId="11" borderId="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 wrapText="1"/>
    </xf>
    <xf numFmtId="0" fontId="14" fillId="11" borderId="1" xfId="0" applyFont="1" applyFill="1" applyBorder="1" applyAlignment="1">
      <alignment horizontal="center" vertical="center" wrapText="1"/>
    </xf>
    <xf numFmtId="0" fontId="15" fillId="11" borderId="1" xfId="0" applyFont="1" applyFill="1" applyBorder="1" applyAlignment="1">
      <alignment horizontal="center" vertical="center" wrapText="1"/>
    </xf>
    <xf numFmtId="0" fontId="16" fillId="11" borderId="1" xfId="0" applyFont="1" applyFill="1" applyBorder="1" applyAlignment="1">
      <alignment horizontal="center" vertical="center" wrapText="1"/>
    </xf>
    <xf numFmtId="0" fontId="9" fillId="11" borderId="1" xfId="0" applyFont="1" applyFill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left" vertical="center"/>
    </xf>
    <xf numFmtId="0" fontId="36" fillId="0" borderId="0" xfId="0" applyFont="1" applyAlignment="1">
      <alignment vertical="top"/>
    </xf>
    <xf numFmtId="0" fontId="3" fillId="4" borderId="1" xfId="0" applyFont="1" applyFill="1" applyBorder="1" applyAlignment="1">
      <alignment horizontal="center" vertical="center" wrapText="1"/>
    </xf>
    <xf numFmtId="0" fontId="9" fillId="11" borderId="22" xfId="0" applyFont="1" applyFill="1" applyBorder="1" applyAlignment="1">
      <alignment horizontal="center" vertical="center" wrapText="1"/>
    </xf>
    <xf numFmtId="0" fontId="29" fillId="11" borderId="22" xfId="0" applyFont="1" applyFill="1" applyBorder="1" applyAlignment="1">
      <alignment horizontal="left" vertical="center" wrapText="1"/>
    </xf>
    <xf numFmtId="0" fontId="29" fillId="11" borderId="1" xfId="0" applyFont="1" applyFill="1" applyBorder="1" applyAlignment="1">
      <alignment horizontal="left" vertical="center" wrapText="1"/>
    </xf>
    <xf numFmtId="0" fontId="36" fillId="0" borderId="0" xfId="0" applyFont="1"/>
    <xf numFmtId="0" fontId="0" fillId="11" borderId="0" xfId="0" applyFill="1"/>
    <xf numFmtId="14" fontId="33" fillId="11" borderId="1" xfId="0" applyNumberFormat="1" applyFont="1" applyFill="1" applyBorder="1" applyAlignment="1">
      <alignment horizontal="center" vertical="center" wrapText="1"/>
    </xf>
    <xf numFmtId="0" fontId="29" fillId="11" borderId="22" xfId="0" applyFont="1" applyFill="1" applyBorder="1" applyAlignment="1">
      <alignment horizontal="center" vertical="center"/>
    </xf>
    <xf numFmtId="0" fontId="29" fillId="11" borderId="23" xfId="0" applyFont="1" applyFill="1" applyBorder="1" applyAlignment="1">
      <alignment horizontal="center" vertical="center"/>
    </xf>
    <xf numFmtId="0" fontId="37" fillId="11" borderId="22" xfId="0" applyFont="1" applyFill="1" applyBorder="1" applyAlignment="1">
      <alignment horizontal="center" vertical="center" wrapText="1"/>
    </xf>
    <xf numFmtId="0" fontId="22" fillId="0" borderId="17" xfId="0" applyFont="1" applyBorder="1" applyAlignment="1">
      <alignment vertical="center" wrapText="1"/>
    </xf>
    <xf numFmtId="0" fontId="22" fillId="0" borderId="4" xfId="0" applyFont="1" applyBorder="1" applyAlignment="1">
      <alignment vertical="center" wrapText="1"/>
    </xf>
    <xf numFmtId="9" fontId="4" fillId="3" borderId="2" xfId="0" applyNumberFormat="1" applyFont="1" applyFill="1" applyBorder="1" applyAlignment="1">
      <alignment vertical="center" wrapText="1"/>
    </xf>
    <xf numFmtId="9" fontId="4" fillId="3" borderId="3" xfId="0" applyNumberFormat="1" applyFont="1" applyFill="1" applyBorder="1" applyAlignment="1">
      <alignment vertical="center" wrapText="1"/>
    </xf>
    <xf numFmtId="9" fontId="4" fillId="3" borderId="4" xfId="0" applyNumberFormat="1" applyFont="1" applyFill="1" applyBorder="1" applyAlignment="1">
      <alignment vertical="center" wrapText="1"/>
    </xf>
    <xf numFmtId="0" fontId="0" fillId="0" borderId="16" xfId="0" applyBorder="1" applyAlignment="1">
      <alignment wrapText="1"/>
    </xf>
    <xf numFmtId="0" fontId="0" fillId="0" borderId="13" xfId="0" applyBorder="1" applyAlignment="1">
      <alignment wrapText="1"/>
    </xf>
    <xf numFmtId="9" fontId="19" fillId="3" borderId="6" xfId="0" applyNumberFormat="1" applyFont="1" applyFill="1" applyBorder="1" applyAlignment="1">
      <alignment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1" fillId="6" borderId="17" xfId="0" applyFont="1" applyFill="1" applyBorder="1" applyAlignment="1">
      <alignment horizontal="center"/>
    </xf>
    <xf numFmtId="0" fontId="21" fillId="6" borderId="4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22" fillId="0" borderId="2" xfId="0" applyFont="1" applyBorder="1" applyAlignment="1">
      <alignment wrapText="1"/>
    </xf>
    <xf numFmtId="0" fontId="22" fillId="0" borderId="4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14" fontId="6" fillId="0" borderId="2" xfId="0" applyNumberFormat="1" applyFont="1" applyBorder="1" applyAlignment="1">
      <alignment horizontal="center" vertical="center" wrapText="1"/>
    </xf>
    <xf numFmtId="14" fontId="6" fillId="0" borderId="3" xfId="0" applyNumberFormat="1" applyFont="1" applyBorder="1" applyAlignment="1">
      <alignment horizontal="center" vertical="center" wrapText="1"/>
    </xf>
    <xf numFmtId="14" fontId="6" fillId="0" borderId="4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7" fillId="0" borderId="1" xfId="0" applyFont="1" applyBorder="1" applyAlignment="1">
      <alignment horizontal="center" vertical="center" wrapText="1"/>
    </xf>
    <xf numFmtId="0" fontId="17" fillId="3" borderId="1" xfId="0" applyFont="1" applyFill="1" applyBorder="1" applyAlignment="1">
      <alignment vertical="top" wrapText="1"/>
    </xf>
    <xf numFmtId="0" fontId="11" fillId="3" borderId="1" xfId="0" applyFont="1" applyFill="1" applyBorder="1" applyAlignment="1">
      <alignment vertical="top" wrapText="1"/>
    </xf>
    <xf numFmtId="0" fontId="2" fillId="2" borderId="1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9" fontId="19" fillId="3" borderId="1" xfId="0" applyNumberFormat="1" applyFont="1" applyFill="1" applyBorder="1" applyAlignment="1">
      <alignment vertical="center" wrapText="1"/>
    </xf>
    <xf numFmtId="0" fontId="21" fillId="6" borderId="1" xfId="0" applyFont="1" applyFill="1" applyBorder="1" applyAlignment="1">
      <alignment horizontal="center"/>
    </xf>
    <xf numFmtId="0" fontId="22" fillId="0" borderId="1" xfId="0" applyFont="1" applyBorder="1" applyAlignment="1">
      <alignment vertical="center" wrapText="1"/>
    </xf>
    <xf numFmtId="9" fontId="4" fillId="3" borderId="1" xfId="0" applyNumberFormat="1" applyFont="1" applyFill="1" applyBorder="1" applyAlignment="1">
      <alignment vertical="center" wrapText="1"/>
    </xf>
    <xf numFmtId="0" fontId="35" fillId="2" borderId="1" xfId="0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35" fillId="2" borderId="2" xfId="0" applyFont="1" applyFill="1" applyBorder="1" applyAlignment="1">
      <alignment horizontal="center" vertical="top"/>
    </xf>
    <xf numFmtId="0" fontId="35" fillId="2" borderId="3" xfId="0" applyFont="1" applyFill="1" applyBorder="1" applyAlignment="1">
      <alignment horizontal="center" vertical="top"/>
    </xf>
    <xf numFmtId="0" fontId="35" fillId="2" borderId="4" xfId="0" applyFont="1" applyFill="1" applyBorder="1" applyAlignment="1">
      <alignment horizontal="center" vertical="top"/>
    </xf>
    <xf numFmtId="0" fontId="35" fillId="2" borderId="1" xfId="0" applyFont="1" applyFill="1" applyBorder="1" applyAlignment="1">
      <alignment horizontal="center" vertical="top"/>
    </xf>
    <xf numFmtId="0" fontId="34" fillId="0" borderId="20" xfId="0" applyFont="1" applyBorder="1" applyAlignment="1">
      <alignment horizontal="center" vertical="top" wrapText="1"/>
    </xf>
    <xf numFmtId="0" fontId="17" fillId="3" borderId="18" xfId="0" applyFont="1" applyFill="1" applyBorder="1" applyAlignment="1">
      <alignment horizontal="left" vertical="top" wrapText="1"/>
    </xf>
    <xf numFmtId="0" fontId="17" fillId="3" borderId="19" xfId="0" applyFont="1" applyFill="1" applyBorder="1" applyAlignment="1">
      <alignment horizontal="left" vertical="top" wrapText="1"/>
    </xf>
    <xf numFmtId="0" fontId="17" fillId="3" borderId="21" xfId="0" applyFont="1" applyFill="1" applyBorder="1" applyAlignment="1">
      <alignment horizontal="left" vertical="top" wrapText="1"/>
    </xf>
    <xf numFmtId="0" fontId="13" fillId="5" borderId="0" xfId="0" applyFont="1" applyFill="1" applyBorder="1" applyAlignment="1">
      <alignment horizontal="center" vertical="center" wrapText="1"/>
    </xf>
    <xf numFmtId="9" fontId="38" fillId="11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topLeftCell="A73" workbookViewId="0">
      <selection activeCell="D77" sqref="D77"/>
    </sheetView>
  </sheetViews>
  <sheetFormatPr defaultColWidth="29" defaultRowHeight="15" x14ac:dyDescent="0.25"/>
  <cols>
    <col min="1" max="1" width="6.7109375" customWidth="1"/>
    <col min="2" max="2" width="19.28515625" customWidth="1"/>
    <col min="3" max="3" width="44.28515625" customWidth="1"/>
    <col min="4" max="4" width="6.85546875" bestFit="1" customWidth="1"/>
    <col min="5" max="5" width="38.7109375" bestFit="1" customWidth="1"/>
    <col min="6" max="6" width="14.85546875" bestFit="1" customWidth="1"/>
    <col min="7" max="7" width="11.7109375" bestFit="1" customWidth="1"/>
    <col min="8" max="8" width="9.85546875" bestFit="1" customWidth="1"/>
    <col min="9" max="9" width="5.7109375" bestFit="1" customWidth="1"/>
    <col min="10" max="10" width="10.140625" customWidth="1"/>
    <col min="11" max="11" width="10.42578125" customWidth="1"/>
    <col min="12" max="13" width="10.140625" customWidth="1"/>
    <col min="14" max="14" width="10.42578125" bestFit="1" customWidth="1"/>
    <col min="15" max="15" width="11.42578125" customWidth="1"/>
    <col min="16" max="16" width="11.28515625" customWidth="1"/>
    <col min="17" max="17" width="11.7109375" customWidth="1"/>
  </cols>
  <sheetData>
    <row r="1" spans="1:17" x14ac:dyDescent="0.25">
      <c r="A1" s="114" t="s">
        <v>0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</row>
    <row r="2" spans="1:17" ht="116.25" customHeight="1" x14ac:dyDescent="0.25">
      <c r="A2" s="115" t="s">
        <v>1</v>
      </c>
      <c r="B2" s="115"/>
      <c r="C2" s="115"/>
      <c r="D2" s="116" t="s">
        <v>170</v>
      </c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</row>
    <row r="3" spans="1:17" ht="5.25" customHeight="1" thickBot="1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118" t="s">
        <v>2</v>
      </c>
      <c r="B4" s="119"/>
      <c r="C4" s="119"/>
      <c r="D4" s="119"/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20"/>
    </row>
    <row r="5" spans="1:17" ht="21" x14ac:dyDescent="0.25">
      <c r="A5" s="37" t="s">
        <v>176</v>
      </c>
      <c r="B5" s="43" t="s">
        <v>177</v>
      </c>
      <c r="C5" s="2" t="s">
        <v>3</v>
      </c>
      <c r="D5" s="102" t="s">
        <v>4</v>
      </c>
      <c r="E5" s="104"/>
      <c r="F5" s="2" t="s">
        <v>220</v>
      </c>
      <c r="G5" s="2" t="s">
        <v>221</v>
      </c>
      <c r="H5" s="2" t="s">
        <v>222</v>
      </c>
      <c r="I5" s="2" t="s">
        <v>179</v>
      </c>
      <c r="J5" s="2" t="s">
        <v>178</v>
      </c>
      <c r="K5" s="2" t="s">
        <v>102</v>
      </c>
      <c r="L5" s="2" t="s">
        <v>180</v>
      </c>
      <c r="M5" s="2" t="s">
        <v>223</v>
      </c>
      <c r="N5" s="2" t="s">
        <v>5</v>
      </c>
      <c r="O5" s="121" t="s">
        <v>6</v>
      </c>
      <c r="P5" s="121"/>
      <c r="Q5" s="121"/>
    </row>
    <row r="6" spans="1:17" ht="18.75" x14ac:dyDescent="0.25">
      <c r="A6" s="26">
        <v>30917</v>
      </c>
      <c r="B6" s="26" t="s">
        <v>181</v>
      </c>
      <c r="C6" s="28" t="s">
        <v>9</v>
      </c>
      <c r="D6" s="105" t="s">
        <v>211</v>
      </c>
      <c r="E6" s="106"/>
      <c r="F6" s="27" t="s">
        <v>8</v>
      </c>
      <c r="G6" s="27"/>
      <c r="H6" s="38"/>
      <c r="I6" s="4" t="s">
        <v>8</v>
      </c>
      <c r="J6" s="4">
        <v>1</v>
      </c>
      <c r="K6" s="4" t="s">
        <v>103</v>
      </c>
      <c r="L6" s="4" t="s">
        <v>104</v>
      </c>
      <c r="M6" s="44">
        <v>43321</v>
      </c>
      <c r="N6" s="5">
        <v>43336</v>
      </c>
      <c r="O6" s="111">
        <v>43336</v>
      </c>
      <c r="P6" s="112"/>
      <c r="Q6" s="113"/>
    </row>
    <row r="7" spans="1:17" ht="18.75" x14ac:dyDescent="0.25">
      <c r="A7" s="26">
        <v>30917</v>
      </c>
      <c r="B7" s="26" t="s">
        <v>182</v>
      </c>
      <c r="C7" s="28" t="s">
        <v>9</v>
      </c>
      <c r="D7" s="105" t="s">
        <v>211</v>
      </c>
      <c r="E7" s="106"/>
      <c r="F7" s="27" t="s">
        <v>8</v>
      </c>
      <c r="G7" s="27"/>
      <c r="H7" s="38"/>
      <c r="I7" s="4" t="s">
        <v>8</v>
      </c>
      <c r="J7" s="4">
        <v>1</v>
      </c>
      <c r="K7" s="4"/>
      <c r="L7" s="4"/>
      <c r="M7" s="44">
        <v>43321</v>
      </c>
      <c r="N7" s="5">
        <v>43336</v>
      </c>
      <c r="O7" s="111">
        <v>43336</v>
      </c>
      <c r="P7" s="112"/>
      <c r="Q7" s="113"/>
    </row>
    <row r="8" spans="1:17" ht="18.75" x14ac:dyDescent="0.25">
      <c r="A8" s="26">
        <v>30917</v>
      </c>
      <c r="B8" s="26" t="s">
        <v>183</v>
      </c>
      <c r="C8" s="28" t="s">
        <v>9</v>
      </c>
      <c r="D8" s="105" t="s">
        <v>211</v>
      </c>
      <c r="E8" s="106"/>
      <c r="F8" s="27" t="s">
        <v>8</v>
      </c>
      <c r="G8" s="27"/>
      <c r="H8" s="38"/>
      <c r="I8" s="4" t="s">
        <v>8</v>
      </c>
      <c r="J8" s="4">
        <v>1</v>
      </c>
      <c r="K8" s="4"/>
      <c r="L8" s="4"/>
      <c r="M8" s="44">
        <v>43321</v>
      </c>
      <c r="N8" s="5">
        <v>43336</v>
      </c>
      <c r="O8" s="111">
        <v>43336</v>
      </c>
      <c r="P8" s="112"/>
      <c r="Q8" s="113"/>
    </row>
    <row r="9" spans="1:17" ht="18.75" x14ac:dyDescent="0.25">
      <c r="A9" s="26">
        <v>30917</v>
      </c>
      <c r="B9" s="26" t="s">
        <v>184</v>
      </c>
      <c r="C9" s="28" t="s">
        <v>9</v>
      </c>
      <c r="D9" s="105" t="s">
        <v>211</v>
      </c>
      <c r="E9" s="106"/>
      <c r="F9" s="27" t="s">
        <v>8</v>
      </c>
      <c r="G9" s="27"/>
      <c r="H9" s="38"/>
      <c r="I9" s="4" t="s">
        <v>8</v>
      </c>
      <c r="J9" s="4">
        <v>1</v>
      </c>
      <c r="K9" s="4"/>
      <c r="L9" s="4"/>
      <c r="M9" s="44">
        <v>43321</v>
      </c>
      <c r="N9" s="5">
        <v>43336</v>
      </c>
      <c r="O9" s="111">
        <v>43336</v>
      </c>
      <c r="P9" s="112"/>
      <c r="Q9" s="113"/>
    </row>
    <row r="10" spans="1:17" ht="18.75" x14ac:dyDescent="0.25">
      <c r="A10" s="26">
        <v>30917</v>
      </c>
      <c r="B10" s="26" t="s">
        <v>185</v>
      </c>
      <c r="C10" s="28" t="s">
        <v>9</v>
      </c>
      <c r="D10" s="105" t="s">
        <v>211</v>
      </c>
      <c r="E10" s="106"/>
      <c r="F10" s="27" t="s">
        <v>8</v>
      </c>
      <c r="G10" s="27"/>
      <c r="H10" s="38"/>
      <c r="I10" s="4" t="s">
        <v>8</v>
      </c>
      <c r="J10" s="4">
        <v>1</v>
      </c>
      <c r="K10" s="4"/>
      <c r="L10" s="4"/>
      <c r="M10" s="44">
        <v>43321</v>
      </c>
      <c r="N10" s="5">
        <v>43336</v>
      </c>
      <c r="O10" s="111">
        <v>43336</v>
      </c>
      <c r="P10" s="112"/>
      <c r="Q10" s="113"/>
    </row>
    <row r="11" spans="1:17" ht="18.75" x14ac:dyDescent="0.25">
      <c r="A11" s="26">
        <v>30916</v>
      </c>
      <c r="B11" s="26" t="s">
        <v>186</v>
      </c>
      <c r="C11" s="28" t="s">
        <v>9</v>
      </c>
      <c r="D11" s="105" t="s">
        <v>212</v>
      </c>
      <c r="E11" s="106"/>
      <c r="F11" s="27" t="s">
        <v>8</v>
      </c>
      <c r="G11" s="27"/>
      <c r="H11" s="38"/>
      <c r="I11" s="4" t="s">
        <v>8</v>
      </c>
      <c r="J11" s="4">
        <v>1</v>
      </c>
      <c r="K11" s="4"/>
      <c r="L11" s="4"/>
      <c r="M11" s="44">
        <v>43339</v>
      </c>
      <c r="N11" s="5">
        <v>43357</v>
      </c>
      <c r="O11" s="111">
        <v>43364</v>
      </c>
      <c r="P11" s="112"/>
      <c r="Q11" s="113"/>
    </row>
    <row r="12" spans="1:17" ht="18.75" x14ac:dyDescent="0.25">
      <c r="A12" s="26">
        <v>30916</v>
      </c>
      <c r="B12" s="26" t="s">
        <v>187</v>
      </c>
      <c r="C12" s="28" t="s">
        <v>9</v>
      </c>
      <c r="D12" s="105" t="s">
        <v>212</v>
      </c>
      <c r="E12" s="106"/>
      <c r="F12" s="27" t="s">
        <v>8</v>
      </c>
      <c r="G12" s="27"/>
      <c r="H12" s="38"/>
      <c r="I12" s="4" t="s">
        <v>8</v>
      </c>
      <c r="J12" s="4">
        <v>1</v>
      </c>
      <c r="K12" s="4"/>
      <c r="L12" s="4"/>
      <c r="M12" s="44">
        <v>43339</v>
      </c>
      <c r="N12" s="5">
        <v>43357</v>
      </c>
      <c r="O12" s="111">
        <v>43364</v>
      </c>
      <c r="P12" s="112"/>
      <c r="Q12" s="113"/>
    </row>
    <row r="13" spans="1:17" ht="18.75" x14ac:dyDescent="0.25">
      <c r="A13" s="26">
        <v>30916</v>
      </c>
      <c r="B13" s="26" t="s">
        <v>188</v>
      </c>
      <c r="C13" s="28" t="s">
        <v>9</v>
      </c>
      <c r="D13" s="105" t="s">
        <v>212</v>
      </c>
      <c r="E13" s="106"/>
      <c r="F13" s="27" t="s">
        <v>8</v>
      </c>
      <c r="G13" s="27"/>
      <c r="H13" s="38"/>
      <c r="I13" s="4" t="s">
        <v>8</v>
      </c>
      <c r="J13" s="4">
        <v>1</v>
      </c>
      <c r="K13" s="4"/>
      <c r="L13" s="4"/>
      <c r="M13" s="44">
        <v>43339</v>
      </c>
      <c r="N13" s="5">
        <v>43357</v>
      </c>
      <c r="O13" s="111">
        <v>43362</v>
      </c>
      <c r="P13" s="112"/>
      <c r="Q13" s="113"/>
    </row>
    <row r="14" spans="1:17" ht="18.75" x14ac:dyDescent="0.25">
      <c r="A14" s="26">
        <v>30916</v>
      </c>
      <c r="B14" s="26" t="s">
        <v>189</v>
      </c>
      <c r="C14" s="28" t="s">
        <v>9</v>
      </c>
      <c r="D14" s="105" t="s">
        <v>212</v>
      </c>
      <c r="E14" s="106"/>
      <c r="F14" s="27" t="s">
        <v>8</v>
      </c>
      <c r="G14" s="27"/>
      <c r="H14" s="38"/>
      <c r="I14" s="4" t="s">
        <v>8</v>
      </c>
      <c r="J14" s="4">
        <v>1</v>
      </c>
      <c r="K14" s="4"/>
      <c r="L14" s="4"/>
      <c r="M14" s="44">
        <v>43339</v>
      </c>
      <c r="N14" s="5">
        <v>43357</v>
      </c>
      <c r="O14" s="111">
        <v>43357</v>
      </c>
      <c r="P14" s="112"/>
      <c r="Q14" s="113"/>
    </row>
    <row r="15" spans="1:17" ht="27" customHeight="1" x14ac:dyDescent="0.25">
      <c r="A15" s="26">
        <v>30917</v>
      </c>
      <c r="B15" s="39" t="s">
        <v>190</v>
      </c>
      <c r="C15" s="17" t="s">
        <v>1</v>
      </c>
      <c r="D15" s="105" t="s">
        <v>213</v>
      </c>
      <c r="E15" s="106"/>
      <c r="F15" s="27" t="s">
        <v>8</v>
      </c>
      <c r="G15" s="27">
        <f>6</f>
        <v>6</v>
      </c>
      <c r="H15" s="38"/>
      <c r="I15" s="4" t="s">
        <v>8</v>
      </c>
      <c r="J15" s="4"/>
      <c r="K15" s="4"/>
      <c r="L15" s="4"/>
      <c r="M15" s="4"/>
      <c r="N15" s="5"/>
      <c r="O15" s="108" t="s">
        <v>8</v>
      </c>
      <c r="P15" s="109"/>
      <c r="Q15" s="110"/>
    </row>
    <row r="16" spans="1:17" ht="18.75" x14ac:dyDescent="0.25">
      <c r="A16" s="26">
        <v>30916</v>
      </c>
      <c r="B16" s="40" t="s">
        <v>191</v>
      </c>
      <c r="C16" s="29" t="s">
        <v>20</v>
      </c>
      <c r="D16" s="105" t="s">
        <v>214</v>
      </c>
      <c r="E16" s="106"/>
      <c r="F16" s="27" t="s">
        <v>8</v>
      </c>
      <c r="G16" s="27"/>
      <c r="H16" s="38"/>
      <c r="I16" s="4"/>
      <c r="J16" s="4"/>
      <c r="K16" s="4"/>
      <c r="L16" s="4"/>
      <c r="M16" s="4"/>
      <c r="N16" s="5"/>
      <c r="O16" s="108" t="s">
        <v>8</v>
      </c>
      <c r="P16" s="109"/>
      <c r="Q16" s="110"/>
    </row>
    <row r="17" spans="1:17" ht="18.75" x14ac:dyDescent="0.25">
      <c r="A17" s="26">
        <v>30916</v>
      </c>
      <c r="B17" s="40" t="s">
        <v>192</v>
      </c>
      <c r="C17" s="29" t="s">
        <v>20</v>
      </c>
      <c r="D17" s="105" t="s">
        <v>214</v>
      </c>
      <c r="E17" s="106"/>
      <c r="F17" s="27" t="s">
        <v>8</v>
      </c>
      <c r="G17" s="27"/>
      <c r="H17" s="38"/>
      <c r="I17" s="4"/>
      <c r="J17" s="4"/>
      <c r="K17" s="4" t="s">
        <v>103</v>
      </c>
      <c r="L17" s="4" t="s">
        <v>104</v>
      </c>
      <c r="M17" s="4"/>
      <c r="N17" s="5"/>
      <c r="O17" s="108" t="s">
        <v>8</v>
      </c>
      <c r="P17" s="109"/>
      <c r="Q17" s="110"/>
    </row>
    <row r="18" spans="1:17" ht="21" x14ac:dyDescent="0.25">
      <c r="A18" s="26">
        <v>30917</v>
      </c>
      <c r="B18" s="40" t="s">
        <v>193</v>
      </c>
      <c r="C18" s="29" t="s">
        <v>20</v>
      </c>
      <c r="D18" s="105" t="s">
        <v>214</v>
      </c>
      <c r="E18" s="106"/>
      <c r="F18" s="27" t="s">
        <v>8</v>
      </c>
      <c r="G18" s="27"/>
      <c r="H18" s="38"/>
      <c r="I18" s="4"/>
      <c r="J18" s="4"/>
      <c r="K18" s="4" t="s">
        <v>105</v>
      </c>
      <c r="L18" s="4" t="s">
        <v>106</v>
      </c>
      <c r="M18" s="4"/>
      <c r="N18" s="5"/>
      <c r="O18" s="108" t="s">
        <v>8</v>
      </c>
      <c r="P18" s="109"/>
      <c r="Q18" s="110"/>
    </row>
    <row r="19" spans="1:17" ht="21" x14ac:dyDescent="0.25">
      <c r="A19" s="26">
        <v>30916</v>
      </c>
      <c r="B19" s="41" t="s">
        <v>194</v>
      </c>
      <c r="C19" s="30" t="s">
        <v>7</v>
      </c>
      <c r="D19" s="105" t="s">
        <v>215</v>
      </c>
      <c r="E19" s="106"/>
      <c r="F19" s="27">
        <v>52</v>
      </c>
      <c r="G19" s="27">
        <f>13+(8+7)</f>
        <v>28</v>
      </c>
      <c r="H19" s="38">
        <v>16</v>
      </c>
      <c r="I19" s="4"/>
      <c r="J19" s="4"/>
      <c r="K19" s="4" t="s">
        <v>107</v>
      </c>
      <c r="L19" s="4" t="s">
        <v>108</v>
      </c>
      <c r="M19" s="4"/>
      <c r="N19" s="5"/>
      <c r="O19" s="108" t="s">
        <v>8</v>
      </c>
      <c r="P19" s="109"/>
      <c r="Q19" s="110"/>
    </row>
    <row r="20" spans="1:17" ht="21" x14ac:dyDescent="0.25">
      <c r="A20" s="26">
        <v>30916</v>
      </c>
      <c r="B20" s="42" t="s">
        <v>195</v>
      </c>
      <c r="C20" s="29" t="s">
        <v>20</v>
      </c>
      <c r="D20" s="105" t="s">
        <v>216</v>
      </c>
      <c r="E20" s="106"/>
      <c r="F20" s="27" t="s">
        <v>8</v>
      </c>
      <c r="G20" s="27"/>
      <c r="H20" s="38"/>
      <c r="I20" s="4"/>
      <c r="J20" s="4"/>
      <c r="K20" s="4" t="s">
        <v>109</v>
      </c>
      <c r="L20" s="4" t="s">
        <v>110</v>
      </c>
      <c r="M20" s="4"/>
      <c r="N20" s="21"/>
      <c r="O20" s="108" t="s">
        <v>8</v>
      </c>
      <c r="P20" s="109"/>
      <c r="Q20" s="110"/>
    </row>
    <row r="21" spans="1:17" ht="21" x14ac:dyDescent="0.25">
      <c r="A21" s="26">
        <v>30916</v>
      </c>
      <c r="B21" s="42" t="s">
        <v>196</v>
      </c>
      <c r="C21" s="29" t="s">
        <v>20</v>
      </c>
      <c r="D21" s="105" t="s">
        <v>216</v>
      </c>
      <c r="E21" s="106"/>
      <c r="F21" s="27" t="s">
        <v>8</v>
      </c>
      <c r="G21" s="27"/>
      <c r="H21" s="38"/>
      <c r="I21" s="20"/>
      <c r="J21" s="20"/>
      <c r="K21" s="20" t="s">
        <v>117</v>
      </c>
      <c r="L21" s="4" t="s">
        <v>108</v>
      </c>
      <c r="M21" s="4"/>
      <c r="N21" s="21"/>
      <c r="O21" s="108" t="s">
        <v>8</v>
      </c>
      <c r="P21" s="109"/>
      <c r="Q21" s="110"/>
    </row>
    <row r="22" spans="1:17" ht="18.75" x14ac:dyDescent="0.25">
      <c r="A22" s="26">
        <v>30916</v>
      </c>
      <c r="B22" s="42" t="s">
        <v>197</v>
      </c>
      <c r="C22" s="29" t="s">
        <v>20</v>
      </c>
      <c r="D22" s="105" t="s">
        <v>216</v>
      </c>
      <c r="E22" s="106"/>
      <c r="F22" s="27" t="s">
        <v>8</v>
      </c>
      <c r="G22" s="27"/>
      <c r="H22" s="38"/>
      <c r="I22" s="20"/>
      <c r="J22" s="20"/>
      <c r="K22" s="20" t="s">
        <v>117</v>
      </c>
      <c r="L22" s="20" t="s">
        <v>106</v>
      </c>
      <c r="M22" s="20"/>
      <c r="N22" s="21"/>
      <c r="O22" s="108" t="s">
        <v>8</v>
      </c>
      <c r="P22" s="109"/>
      <c r="Q22" s="110"/>
    </row>
    <row r="23" spans="1:17" ht="18.75" x14ac:dyDescent="0.25">
      <c r="A23" s="26">
        <v>30917</v>
      </c>
      <c r="B23" s="42" t="s">
        <v>198</v>
      </c>
      <c r="C23" s="29" t="s">
        <v>20</v>
      </c>
      <c r="D23" s="105" t="s">
        <v>216</v>
      </c>
      <c r="E23" s="106"/>
      <c r="F23" s="27" t="s">
        <v>8</v>
      </c>
      <c r="G23" s="27"/>
      <c r="H23" s="38"/>
      <c r="I23" s="20"/>
      <c r="J23" s="20"/>
      <c r="K23" s="20" t="s">
        <v>117</v>
      </c>
      <c r="L23" s="20" t="s">
        <v>106</v>
      </c>
      <c r="M23" s="20"/>
      <c r="N23" s="21"/>
      <c r="O23" s="108" t="s">
        <v>8</v>
      </c>
      <c r="P23" s="109"/>
      <c r="Q23" s="110"/>
    </row>
    <row r="24" spans="1:17" ht="31.5" x14ac:dyDescent="0.25">
      <c r="A24" s="26">
        <v>30917</v>
      </c>
      <c r="B24" s="42" t="s">
        <v>199</v>
      </c>
      <c r="C24" s="29" t="s">
        <v>20</v>
      </c>
      <c r="D24" s="105" t="s">
        <v>216</v>
      </c>
      <c r="E24" s="106"/>
      <c r="F24" s="27" t="s">
        <v>8</v>
      </c>
      <c r="G24" s="27"/>
      <c r="H24" s="38"/>
      <c r="I24" s="4"/>
      <c r="J24" s="4"/>
      <c r="K24" s="4" t="s">
        <v>111</v>
      </c>
      <c r="L24" s="4" t="s">
        <v>110</v>
      </c>
      <c r="M24" s="4"/>
      <c r="N24" s="5"/>
      <c r="O24" s="108" t="s">
        <v>8</v>
      </c>
      <c r="P24" s="109"/>
      <c r="Q24" s="110"/>
    </row>
    <row r="25" spans="1:17" ht="31.5" x14ac:dyDescent="0.25">
      <c r="A25" s="26">
        <v>30917</v>
      </c>
      <c r="B25" s="42" t="s">
        <v>200</v>
      </c>
      <c r="C25" s="29" t="s">
        <v>20</v>
      </c>
      <c r="D25" s="105" t="s">
        <v>216</v>
      </c>
      <c r="E25" s="106"/>
      <c r="F25" s="27" t="s">
        <v>8</v>
      </c>
      <c r="G25" s="27"/>
      <c r="H25" s="38"/>
      <c r="I25" s="4"/>
      <c r="J25" s="4"/>
      <c r="K25" s="4" t="s">
        <v>111</v>
      </c>
      <c r="L25" s="4" t="s">
        <v>110</v>
      </c>
      <c r="M25" s="4"/>
      <c r="N25" s="5"/>
      <c r="O25" s="108" t="s">
        <v>8</v>
      </c>
      <c r="P25" s="109"/>
      <c r="Q25" s="110"/>
    </row>
    <row r="26" spans="1:17" ht="21" x14ac:dyDescent="0.25">
      <c r="A26" s="26">
        <v>30917</v>
      </c>
      <c r="B26" s="42" t="s">
        <v>201</v>
      </c>
      <c r="C26" s="29" t="s">
        <v>20</v>
      </c>
      <c r="D26" s="105" t="s">
        <v>216</v>
      </c>
      <c r="E26" s="106"/>
      <c r="F26" s="27" t="s">
        <v>8</v>
      </c>
      <c r="G26" s="27"/>
      <c r="H26" s="38"/>
      <c r="I26" s="4"/>
      <c r="J26" s="4"/>
      <c r="K26" s="4" t="s">
        <v>114</v>
      </c>
      <c r="L26" s="4" t="s">
        <v>110</v>
      </c>
      <c r="M26" s="4"/>
      <c r="N26" s="5"/>
      <c r="O26" s="108" t="s">
        <v>8</v>
      </c>
      <c r="P26" s="109"/>
      <c r="Q26" s="110"/>
    </row>
    <row r="27" spans="1:17" ht="21" x14ac:dyDescent="0.25">
      <c r="A27" s="26">
        <v>30916</v>
      </c>
      <c r="B27" s="41" t="s">
        <v>202</v>
      </c>
      <c r="C27" s="31" t="s">
        <v>19</v>
      </c>
      <c r="D27" s="105" t="s">
        <v>217</v>
      </c>
      <c r="E27" s="106"/>
      <c r="F27" s="27">
        <v>112</v>
      </c>
      <c r="G27" s="27">
        <f>6+(8+8)</f>
        <v>22</v>
      </c>
      <c r="H27" s="38"/>
      <c r="I27" s="4"/>
      <c r="J27" s="4"/>
      <c r="K27" s="4" t="s">
        <v>115</v>
      </c>
      <c r="L27" s="4" t="s">
        <v>110</v>
      </c>
      <c r="M27" s="4"/>
      <c r="N27" s="5"/>
      <c r="O27" s="108" t="s">
        <v>8</v>
      </c>
      <c r="P27" s="109"/>
      <c r="Q27" s="110"/>
    </row>
    <row r="28" spans="1:17" ht="31.5" x14ac:dyDescent="0.25">
      <c r="A28" s="26">
        <v>30916</v>
      </c>
      <c r="B28" s="41" t="s">
        <v>203</v>
      </c>
      <c r="C28" s="31" t="s">
        <v>19</v>
      </c>
      <c r="D28" s="105" t="s">
        <v>218</v>
      </c>
      <c r="E28" s="106"/>
      <c r="F28" s="27">
        <v>103</v>
      </c>
      <c r="G28" s="27">
        <f>6+(8+2)</f>
        <v>16</v>
      </c>
      <c r="H28" s="38"/>
      <c r="I28" s="4"/>
      <c r="J28" s="4"/>
      <c r="K28" s="4" t="s">
        <v>113</v>
      </c>
      <c r="L28" s="4" t="s">
        <v>110</v>
      </c>
      <c r="M28" s="4"/>
      <c r="N28" s="5"/>
      <c r="O28" s="108" t="s">
        <v>8</v>
      </c>
      <c r="P28" s="109"/>
      <c r="Q28" s="110"/>
    </row>
    <row r="29" spans="1:17" ht="21" x14ac:dyDescent="0.25">
      <c r="A29" s="26">
        <v>30916</v>
      </c>
      <c r="B29" s="42" t="s">
        <v>204</v>
      </c>
      <c r="C29" s="29" t="s">
        <v>20</v>
      </c>
      <c r="D29" s="105" t="s">
        <v>216</v>
      </c>
      <c r="E29" s="106"/>
      <c r="F29" s="27" t="s">
        <v>8</v>
      </c>
      <c r="G29" s="27"/>
      <c r="H29" s="38"/>
      <c r="I29" s="4"/>
      <c r="J29" s="4"/>
      <c r="K29" s="20" t="s">
        <v>112</v>
      </c>
      <c r="L29" s="20" t="s">
        <v>110</v>
      </c>
      <c r="M29" s="20"/>
      <c r="N29" s="21"/>
      <c r="O29" s="108" t="s">
        <v>8</v>
      </c>
      <c r="P29" s="109"/>
      <c r="Q29" s="110"/>
    </row>
    <row r="30" spans="1:17" ht="18.75" x14ac:dyDescent="0.25">
      <c r="A30" s="26">
        <v>30916</v>
      </c>
      <c r="B30" s="42" t="s">
        <v>205</v>
      </c>
      <c r="C30" s="29" t="s">
        <v>20</v>
      </c>
      <c r="D30" s="105" t="s">
        <v>216</v>
      </c>
      <c r="E30" s="106"/>
      <c r="F30" s="27" t="s">
        <v>8</v>
      </c>
      <c r="G30" s="27"/>
      <c r="H30" s="38"/>
      <c r="I30" s="20"/>
      <c r="J30" s="20"/>
      <c r="K30" s="20" t="s">
        <v>116</v>
      </c>
      <c r="L30" s="20" t="s">
        <v>142</v>
      </c>
      <c r="M30" s="20"/>
      <c r="N30" s="21"/>
      <c r="O30" s="108" t="s">
        <v>8</v>
      </c>
      <c r="P30" s="109"/>
      <c r="Q30" s="110"/>
    </row>
    <row r="31" spans="1:17" ht="63" x14ac:dyDescent="0.25">
      <c r="A31" s="26">
        <v>30916</v>
      </c>
      <c r="B31" s="41" t="s">
        <v>206</v>
      </c>
      <c r="C31" s="30" t="s">
        <v>7</v>
      </c>
      <c r="D31" s="105" t="s">
        <v>219</v>
      </c>
      <c r="E31" s="106"/>
      <c r="F31" s="27">
        <v>48</v>
      </c>
      <c r="G31" s="27">
        <f>4+8</f>
        <v>12</v>
      </c>
      <c r="H31" s="38"/>
      <c r="I31" s="20"/>
      <c r="J31" s="20"/>
      <c r="K31" s="20" t="s">
        <v>158</v>
      </c>
      <c r="L31" s="20" t="s">
        <v>159</v>
      </c>
      <c r="M31" s="20"/>
      <c r="N31" s="21"/>
      <c r="O31" s="108" t="s">
        <v>8</v>
      </c>
      <c r="P31" s="109"/>
      <c r="Q31" s="110"/>
    </row>
    <row r="32" spans="1:17" ht="63" x14ac:dyDescent="0.25">
      <c r="A32" s="26">
        <v>30917</v>
      </c>
      <c r="B32" s="42" t="s">
        <v>207</v>
      </c>
      <c r="C32" s="29" t="s">
        <v>20</v>
      </c>
      <c r="D32" s="105" t="s">
        <v>216</v>
      </c>
      <c r="E32" s="106"/>
      <c r="F32" s="27" t="s">
        <v>8</v>
      </c>
      <c r="G32" s="27"/>
      <c r="H32" s="38"/>
      <c r="I32" s="20"/>
      <c r="J32" s="20"/>
      <c r="K32" s="20" t="s">
        <v>158</v>
      </c>
      <c r="L32" s="20" t="s">
        <v>159</v>
      </c>
      <c r="M32" s="20"/>
      <c r="N32" s="21"/>
      <c r="O32" s="107" t="s">
        <v>8</v>
      </c>
      <c r="P32" s="107"/>
      <c r="Q32" s="107"/>
    </row>
    <row r="33" spans="1:17" ht="63" x14ac:dyDescent="0.25">
      <c r="A33" s="26">
        <v>30917</v>
      </c>
      <c r="B33" s="42" t="s">
        <v>208</v>
      </c>
      <c r="C33" s="29" t="s">
        <v>20</v>
      </c>
      <c r="D33" s="105" t="s">
        <v>216</v>
      </c>
      <c r="E33" s="106"/>
      <c r="F33" s="27" t="s">
        <v>8</v>
      </c>
      <c r="G33" s="27"/>
      <c r="H33" s="38"/>
      <c r="I33" s="20"/>
      <c r="J33" s="20"/>
      <c r="K33" s="20" t="s">
        <v>158</v>
      </c>
      <c r="L33" s="20" t="s">
        <v>159</v>
      </c>
      <c r="M33" s="20"/>
      <c r="N33" s="21"/>
      <c r="O33" s="107" t="s">
        <v>8</v>
      </c>
      <c r="P33" s="107"/>
      <c r="Q33" s="107"/>
    </row>
    <row r="34" spans="1:17" ht="21" x14ac:dyDescent="0.25">
      <c r="A34" s="26">
        <v>30917</v>
      </c>
      <c r="B34" s="42" t="s">
        <v>209</v>
      </c>
      <c r="C34" s="29" t="s">
        <v>20</v>
      </c>
      <c r="D34" s="105" t="s">
        <v>216</v>
      </c>
      <c r="E34" s="106"/>
      <c r="F34" s="27" t="s">
        <v>8</v>
      </c>
      <c r="G34" s="27"/>
      <c r="H34" s="38"/>
      <c r="I34" s="20"/>
      <c r="J34" s="20"/>
      <c r="K34" s="20" t="s">
        <v>156</v>
      </c>
      <c r="L34" s="20" t="s">
        <v>106</v>
      </c>
      <c r="M34" s="20"/>
      <c r="N34" s="21"/>
      <c r="O34" s="107" t="s">
        <v>8</v>
      </c>
      <c r="P34" s="107"/>
      <c r="Q34" s="107"/>
    </row>
    <row r="35" spans="1:17" ht="21" x14ac:dyDescent="0.25">
      <c r="A35" s="26">
        <v>30917</v>
      </c>
      <c r="B35" s="42" t="s">
        <v>210</v>
      </c>
      <c r="C35" s="29" t="s">
        <v>20</v>
      </c>
      <c r="D35" s="105" t="s">
        <v>216</v>
      </c>
      <c r="E35" s="106"/>
      <c r="F35" s="27" t="s">
        <v>8</v>
      </c>
      <c r="G35" s="27"/>
      <c r="H35" s="38"/>
      <c r="I35" s="20"/>
      <c r="J35" s="20"/>
      <c r="K35" s="20" t="s">
        <v>157</v>
      </c>
      <c r="L35" s="20" t="s">
        <v>159</v>
      </c>
      <c r="M35" s="20"/>
      <c r="N35" s="21"/>
      <c r="O35" s="107" t="s">
        <v>8</v>
      </c>
      <c r="P35" s="107"/>
      <c r="Q35" s="107"/>
    </row>
    <row r="36" spans="1:17" ht="15.75" thickBot="1" x14ac:dyDescent="0.3"/>
    <row r="37" spans="1:17" x14ac:dyDescent="0.25">
      <c r="A37" s="97" t="s">
        <v>53</v>
      </c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9"/>
    </row>
    <row r="38" spans="1:17" ht="21" x14ac:dyDescent="0.25">
      <c r="A38" s="100" t="s">
        <v>25</v>
      </c>
      <c r="B38" s="101"/>
      <c r="C38" s="2" t="s">
        <v>26</v>
      </c>
      <c r="D38" s="2" t="s">
        <v>3</v>
      </c>
      <c r="E38" s="2" t="s">
        <v>4</v>
      </c>
      <c r="F38" s="23"/>
      <c r="G38" s="23"/>
      <c r="H38" s="23"/>
      <c r="I38" s="102" t="s">
        <v>24</v>
      </c>
      <c r="J38" s="103"/>
      <c r="K38" s="103"/>
      <c r="L38" s="103"/>
      <c r="M38" s="103"/>
      <c r="N38" s="104"/>
      <c r="O38" s="24" t="s">
        <v>29</v>
      </c>
      <c r="P38" s="2" t="s">
        <v>5</v>
      </c>
      <c r="Q38" s="9" t="s">
        <v>6</v>
      </c>
    </row>
    <row r="39" spans="1:17" ht="49.5" hidden="1" customHeight="1" x14ac:dyDescent="0.25">
      <c r="A39" s="89" t="s">
        <v>31</v>
      </c>
      <c r="B39" s="90"/>
      <c r="C39" s="25" t="s">
        <v>32</v>
      </c>
      <c r="D39" s="6" t="s">
        <v>9</v>
      </c>
      <c r="E39" s="3" t="s">
        <v>48</v>
      </c>
      <c r="F39" s="32"/>
      <c r="G39" s="32"/>
      <c r="H39" s="32"/>
      <c r="I39" s="91" t="s">
        <v>33</v>
      </c>
      <c r="J39" s="92"/>
      <c r="K39" s="92"/>
      <c r="L39" s="92"/>
      <c r="M39" s="92"/>
      <c r="N39" s="93"/>
      <c r="O39" s="8">
        <v>42191</v>
      </c>
      <c r="P39" s="8">
        <v>42192</v>
      </c>
      <c r="Q39" s="15">
        <v>42195</v>
      </c>
    </row>
    <row r="40" spans="1:17" ht="49.5" customHeight="1" x14ac:dyDescent="0.25">
      <c r="A40" s="89" t="s">
        <v>44</v>
      </c>
      <c r="B40" s="90"/>
      <c r="C40" s="25" t="s">
        <v>45</v>
      </c>
      <c r="D40" s="17" t="s">
        <v>1</v>
      </c>
      <c r="E40" s="3" t="s">
        <v>174</v>
      </c>
      <c r="F40" s="32"/>
      <c r="G40" s="32"/>
      <c r="H40" s="32"/>
      <c r="I40" s="91" t="s">
        <v>118</v>
      </c>
      <c r="J40" s="92"/>
      <c r="K40" s="92"/>
      <c r="L40" s="92"/>
      <c r="M40" s="92"/>
      <c r="N40" s="93"/>
      <c r="O40" s="8">
        <v>41835</v>
      </c>
      <c r="P40" s="8">
        <v>42209</v>
      </c>
      <c r="Q40" s="15" t="s">
        <v>8</v>
      </c>
    </row>
    <row r="41" spans="1:17" ht="48" customHeight="1" x14ac:dyDescent="0.25">
      <c r="A41" s="89" t="s">
        <v>144</v>
      </c>
      <c r="B41" s="90"/>
      <c r="C41" s="25" t="s">
        <v>160</v>
      </c>
      <c r="D41" s="17" t="s">
        <v>1</v>
      </c>
      <c r="E41" s="3" t="s">
        <v>174</v>
      </c>
      <c r="F41" s="32"/>
      <c r="G41" s="32"/>
      <c r="H41" s="32"/>
      <c r="I41" s="91" t="s">
        <v>118</v>
      </c>
      <c r="J41" s="92"/>
      <c r="K41" s="92"/>
      <c r="L41" s="92"/>
      <c r="M41" s="92"/>
      <c r="N41" s="93"/>
      <c r="O41" s="8">
        <v>41851</v>
      </c>
      <c r="P41" s="8">
        <v>42220</v>
      </c>
      <c r="Q41" s="15" t="s">
        <v>8</v>
      </c>
    </row>
    <row r="42" spans="1:17" ht="50.25" customHeight="1" x14ac:dyDescent="0.25">
      <c r="A42" s="89" t="s">
        <v>144</v>
      </c>
      <c r="B42" s="90"/>
      <c r="C42" s="25" t="s">
        <v>149</v>
      </c>
      <c r="D42" s="17" t="s">
        <v>1</v>
      </c>
      <c r="E42" s="3" t="s">
        <v>175</v>
      </c>
      <c r="F42" s="32"/>
      <c r="G42" s="32"/>
      <c r="H42" s="32"/>
      <c r="I42" s="91" t="s">
        <v>151</v>
      </c>
      <c r="J42" s="92"/>
      <c r="K42" s="92"/>
      <c r="L42" s="92"/>
      <c r="M42" s="92"/>
      <c r="N42" s="93"/>
      <c r="O42" s="8">
        <v>42219</v>
      </c>
      <c r="P42" s="8">
        <v>42222</v>
      </c>
      <c r="Q42" s="15" t="s">
        <v>8</v>
      </c>
    </row>
    <row r="43" spans="1:17" ht="39" hidden="1" customHeight="1" x14ac:dyDescent="0.25">
      <c r="A43" s="89" t="s">
        <v>138</v>
      </c>
      <c r="B43" s="90"/>
      <c r="C43" s="25" t="s">
        <v>101</v>
      </c>
      <c r="D43" s="11" t="s">
        <v>7</v>
      </c>
      <c r="E43" s="3" t="s">
        <v>124</v>
      </c>
      <c r="F43" s="32"/>
      <c r="G43" s="32"/>
      <c r="H43" s="32"/>
      <c r="I43" s="91" t="s">
        <v>139</v>
      </c>
      <c r="J43" s="92"/>
      <c r="K43" s="92"/>
      <c r="L43" s="92"/>
      <c r="M43" s="92"/>
      <c r="N43" s="93"/>
      <c r="O43" s="8">
        <v>42186</v>
      </c>
      <c r="P43" s="8" t="s">
        <v>58</v>
      </c>
      <c r="Q43" s="15" t="s">
        <v>8</v>
      </c>
    </row>
    <row r="44" spans="1:17" ht="31.5" hidden="1" customHeight="1" x14ac:dyDescent="0.25">
      <c r="A44" s="89" t="s">
        <v>46</v>
      </c>
      <c r="B44" s="90"/>
      <c r="C44" s="25" t="s">
        <v>47</v>
      </c>
      <c r="D44" s="6" t="s">
        <v>9</v>
      </c>
      <c r="E44" s="3" t="s">
        <v>129</v>
      </c>
      <c r="F44" s="32"/>
      <c r="G44" s="32"/>
      <c r="H44" s="32"/>
      <c r="I44" s="91" t="s">
        <v>132</v>
      </c>
      <c r="J44" s="92"/>
      <c r="K44" s="92"/>
      <c r="L44" s="92"/>
      <c r="M44" s="92"/>
      <c r="N44" s="93"/>
      <c r="O44" s="8">
        <v>42202</v>
      </c>
      <c r="P44" s="8">
        <v>42208</v>
      </c>
      <c r="Q44" s="15" t="s">
        <v>8</v>
      </c>
    </row>
    <row r="45" spans="1:17" ht="31.5" hidden="1" customHeight="1" x14ac:dyDescent="0.25">
      <c r="A45" s="89" t="s">
        <v>39</v>
      </c>
      <c r="B45" s="90"/>
      <c r="C45" s="25" t="s">
        <v>42</v>
      </c>
      <c r="D45" s="6" t="s">
        <v>9</v>
      </c>
      <c r="E45" s="7" t="s">
        <v>74</v>
      </c>
      <c r="F45" s="33"/>
      <c r="G45" s="33"/>
      <c r="H45" s="33"/>
      <c r="I45" s="91" t="s">
        <v>43</v>
      </c>
      <c r="J45" s="92"/>
      <c r="K45" s="92"/>
      <c r="L45" s="92"/>
      <c r="M45" s="92"/>
      <c r="N45" s="93"/>
      <c r="O45" s="8">
        <v>42205</v>
      </c>
      <c r="P45" s="8">
        <v>42205</v>
      </c>
      <c r="Q45" s="15" t="s">
        <v>8</v>
      </c>
    </row>
    <row r="46" spans="1:17" ht="21" hidden="1" customHeight="1" x14ac:dyDescent="0.25">
      <c r="A46" s="89" t="s">
        <v>34</v>
      </c>
      <c r="B46" s="90"/>
      <c r="C46" s="25" t="s">
        <v>37</v>
      </c>
      <c r="D46" s="6" t="s">
        <v>9</v>
      </c>
      <c r="E46" s="3" t="s">
        <v>38</v>
      </c>
      <c r="F46" s="32"/>
      <c r="G46" s="32"/>
      <c r="H46" s="32"/>
      <c r="I46" s="91" t="s">
        <v>30</v>
      </c>
      <c r="J46" s="92"/>
      <c r="K46" s="92"/>
      <c r="L46" s="92"/>
      <c r="M46" s="92"/>
      <c r="N46" s="93"/>
      <c r="O46" s="8">
        <v>42205</v>
      </c>
      <c r="P46" s="8">
        <v>42205</v>
      </c>
      <c r="Q46" s="15" t="s">
        <v>8</v>
      </c>
    </row>
    <row r="47" spans="1:17" ht="31.5" hidden="1" customHeight="1" x14ac:dyDescent="0.25">
      <c r="A47" s="89" t="s">
        <v>34</v>
      </c>
      <c r="B47" s="90"/>
      <c r="C47" s="25" t="s">
        <v>35</v>
      </c>
      <c r="D47" s="6" t="s">
        <v>9</v>
      </c>
      <c r="E47" s="3" t="s">
        <v>96</v>
      </c>
      <c r="F47" s="32"/>
      <c r="G47" s="32"/>
      <c r="H47" s="32"/>
      <c r="I47" s="91" t="s">
        <v>36</v>
      </c>
      <c r="J47" s="92"/>
      <c r="K47" s="92"/>
      <c r="L47" s="92"/>
      <c r="M47" s="92"/>
      <c r="N47" s="93"/>
      <c r="O47" s="8">
        <v>42205</v>
      </c>
      <c r="P47" s="8">
        <v>42208</v>
      </c>
      <c r="Q47" s="15" t="s">
        <v>8</v>
      </c>
    </row>
    <row r="48" spans="1:17" ht="21" hidden="1" customHeight="1" x14ac:dyDescent="0.25">
      <c r="A48" s="89" t="s">
        <v>28</v>
      </c>
      <c r="B48" s="90"/>
      <c r="C48" s="25" t="s">
        <v>57</v>
      </c>
      <c r="D48" s="6" t="s">
        <v>9</v>
      </c>
      <c r="E48" s="3" t="s">
        <v>56</v>
      </c>
      <c r="F48" s="32"/>
      <c r="G48" s="32"/>
      <c r="H48" s="32"/>
      <c r="I48" s="91" t="s">
        <v>30</v>
      </c>
      <c r="J48" s="92"/>
      <c r="K48" s="92"/>
      <c r="L48" s="92"/>
      <c r="M48" s="92"/>
      <c r="N48" s="93"/>
      <c r="O48" s="8">
        <v>42207</v>
      </c>
      <c r="P48" s="8">
        <v>42207</v>
      </c>
      <c r="Q48" s="15" t="s">
        <v>8</v>
      </c>
    </row>
    <row r="49" spans="1:17" ht="42" hidden="1" customHeight="1" x14ac:dyDescent="0.25">
      <c r="A49" s="89" t="s">
        <v>40</v>
      </c>
      <c r="B49" s="90"/>
      <c r="C49" s="25" t="s">
        <v>66</v>
      </c>
      <c r="D49" s="17" t="s">
        <v>1</v>
      </c>
      <c r="E49" s="7" t="s">
        <v>67</v>
      </c>
      <c r="F49" s="33"/>
      <c r="G49" s="33"/>
      <c r="H49" s="33"/>
      <c r="I49" s="91" t="s">
        <v>126</v>
      </c>
      <c r="J49" s="92"/>
      <c r="K49" s="92"/>
      <c r="L49" s="92"/>
      <c r="M49" s="92"/>
      <c r="N49" s="93"/>
      <c r="O49" s="8">
        <v>42207</v>
      </c>
      <c r="P49" s="8">
        <v>42208</v>
      </c>
      <c r="Q49" s="15" t="s">
        <v>8</v>
      </c>
    </row>
    <row r="50" spans="1:17" ht="37.5" hidden="1" customHeight="1" x14ac:dyDescent="0.25">
      <c r="A50" s="89" t="s">
        <v>40</v>
      </c>
      <c r="B50" s="90"/>
      <c r="C50" s="25" t="s">
        <v>68</v>
      </c>
      <c r="D50" s="6" t="s">
        <v>9</v>
      </c>
      <c r="E50" s="3" t="s">
        <v>65</v>
      </c>
      <c r="F50" s="32"/>
      <c r="G50" s="32"/>
      <c r="H50" s="32"/>
      <c r="I50" s="91" t="s">
        <v>36</v>
      </c>
      <c r="J50" s="92"/>
      <c r="K50" s="92"/>
      <c r="L50" s="92"/>
      <c r="M50" s="92"/>
      <c r="N50" s="93"/>
      <c r="O50" s="8">
        <v>42207</v>
      </c>
      <c r="P50" s="8">
        <v>42208</v>
      </c>
      <c r="Q50" s="15" t="s">
        <v>8</v>
      </c>
    </row>
    <row r="51" spans="1:17" ht="39.75" hidden="1" customHeight="1" x14ac:dyDescent="0.25">
      <c r="A51" s="89" t="s">
        <v>27</v>
      </c>
      <c r="B51" s="90"/>
      <c r="C51" s="25" t="s">
        <v>51</v>
      </c>
      <c r="D51" s="6" t="s">
        <v>9</v>
      </c>
      <c r="E51" s="3" t="s">
        <v>69</v>
      </c>
      <c r="F51" s="32"/>
      <c r="G51" s="32"/>
      <c r="H51" s="32"/>
      <c r="I51" s="91" t="s">
        <v>36</v>
      </c>
      <c r="J51" s="92"/>
      <c r="K51" s="92"/>
      <c r="L51" s="92"/>
      <c r="M51" s="92"/>
      <c r="N51" s="93"/>
      <c r="O51" s="8">
        <v>42207</v>
      </c>
      <c r="P51" s="8">
        <v>42208</v>
      </c>
      <c r="Q51" s="15" t="s">
        <v>8</v>
      </c>
    </row>
    <row r="52" spans="1:17" ht="52.5" hidden="1" customHeight="1" x14ac:dyDescent="0.25">
      <c r="A52" s="89" t="s">
        <v>50</v>
      </c>
      <c r="B52" s="90"/>
      <c r="C52" s="25" t="s">
        <v>59</v>
      </c>
      <c r="D52" s="6" t="s">
        <v>9</v>
      </c>
      <c r="E52" s="3" t="s">
        <v>61</v>
      </c>
      <c r="F52" s="32"/>
      <c r="G52" s="32"/>
      <c r="H52" s="32"/>
      <c r="I52" s="91" t="s">
        <v>60</v>
      </c>
      <c r="J52" s="92"/>
      <c r="K52" s="92"/>
      <c r="L52" s="92"/>
      <c r="M52" s="92"/>
      <c r="N52" s="93"/>
      <c r="O52" s="8">
        <v>42208</v>
      </c>
      <c r="P52" s="8">
        <v>42209</v>
      </c>
      <c r="Q52" s="15" t="s">
        <v>8</v>
      </c>
    </row>
    <row r="53" spans="1:17" ht="29.25" hidden="1" customHeight="1" x14ac:dyDescent="0.25">
      <c r="A53" s="89" t="s">
        <v>50</v>
      </c>
      <c r="B53" s="90"/>
      <c r="C53" s="25" t="s">
        <v>62</v>
      </c>
      <c r="D53" s="6" t="s">
        <v>9</v>
      </c>
      <c r="E53" s="3" t="s">
        <v>125</v>
      </c>
      <c r="F53" s="32"/>
      <c r="G53" s="32"/>
      <c r="H53" s="32"/>
      <c r="I53" s="91" t="s">
        <v>119</v>
      </c>
      <c r="J53" s="92"/>
      <c r="K53" s="92"/>
      <c r="L53" s="92"/>
      <c r="M53" s="92"/>
      <c r="N53" s="93"/>
      <c r="O53" s="8">
        <v>42208</v>
      </c>
      <c r="P53" s="8">
        <v>42209</v>
      </c>
      <c r="Q53" s="15" t="s">
        <v>8</v>
      </c>
    </row>
    <row r="54" spans="1:17" ht="52.5" hidden="1" customHeight="1" x14ac:dyDescent="0.25">
      <c r="A54" s="89" t="s">
        <v>63</v>
      </c>
      <c r="B54" s="90"/>
      <c r="C54" s="25" t="s">
        <v>64</v>
      </c>
      <c r="D54" s="6" t="s">
        <v>9</v>
      </c>
      <c r="E54" s="3" t="s">
        <v>148</v>
      </c>
      <c r="F54" s="32"/>
      <c r="G54" s="32"/>
      <c r="H54" s="32"/>
      <c r="I54" s="91" t="s">
        <v>137</v>
      </c>
      <c r="J54" s="92"/>
      <c r="K54" s="92"/>
      <c r="L54" s="92"/>
      <c r="M54" s="92"/>
      <c r="N54" s="93"/>
      <c r="O54" s="8">
        <v>42207</v>
      </c>
      <c r="P54" s="8" t="s">
        <v>147</v>
      </c>
      <c r="Q54" s="15" t="s">
        <v>8</v>
      </c>
    </row>
    <row r="55" spans="1:17" ht="21" hidden="1" customHeight="1" x14ac:dyDescent="0.25">
      <c r="A55" s="89" t="s">
        <v>133</v>
      </c>
      <c r="B55" s="90"/>
      <c r="C55" s="25" t="s">
        <v>70</v>
      </c>
      <c r="D55" s="6" t="s">
        <v>9</v>
      </c>
      <c r="E55" s="3" t="s">
        <v>71</v>
      </c>
      <c r="F55" s="32"/>
      <c r="G55" s="32"/>
      <c r="H55" s="32"/>
      <c r="I55" s="91" t="s">
        <v>60</v>
      </c>
      <c r="J55" s="92"/>
      <c r="K55" s="92"/>
      <c r="L55" s="92"/>
      <c r="M55" s="92"/>
      <c r="N55" s="93"/>
      <c r="O55" s="8">
        <v>42209</v>
      </c>
      <c r="P55" s="8">
        <v>42209</v>
      </c>
      <c r="Q55" s="15" t="s">
        <v>8</v>
      </c>
    </row>
    <row r="56" spans="1:17" ht="26.25" hidden="1" customHeight="1" x14ac:dyDescent="0.25">
      <c r="A56" s="89" t="s">
        <v>133</v>
      </c>
      <c r="B56" s="90"/>
      <c r="C56" s="25" t="s">
        <v>72</v>
      </c>
      <c r="D56" s="6" t="s">
        <v>9</v>
      </c>
      <c r="E56" s="3" t="s">
        <v>73</v>
      </c>
      <c r="F56" s="32"/>
      <c r="G56" s="32"/>
      <c r="H56" s="32"/>
      <c r="I56" s="91" t="s">
        <v>60</v>
      </c>
      <c r="J56" s="92"/>
      <c r="K56" s="92"/>
      <c r="L56" s="92"/>
      <c r="M56" s="92"/>
      <c r="N56" s="93"/>
      <c r="O56" s="8">
        <v>42209</v>
      </c>
      <c r="P56" s="8">
        <v>42212</v>
      </c>
      <c r="Q56" s="15" t="s">
        <v>8</v>
      </c>
    </row>
    <row r="57" spans="1:17" ht="24" hidden="1" customHeight="1" x14ac:dyDescent="0.25">
      <c r="A57" s="89" t="s">
        <v>39</v>
      </c>
      <c r="B57" s="90"/>
      <c r="C57" s="25" t="s">
        <v>75</v>
      </c>
      <c r="D57" s="6" t="s">
        <v>9</v>
      </c>
      <c r="E57" s="3" t="s">
        <v>127</v>
      </c>
      <c r="F57" s="32"/>
      <c r="G57" s="32"/>
      <c r="H57" s="32"/>
      <c r="I57" s="91" t="s">
        <v>128</v>
      </c>
      <c r="J57" s="92"/>
      <c r="K57" s="92"/>
      <c r="L57" s="92"/>
      <c r="M57" s="92"/>
      <c r="N57" s="93"/>
      <c r="O57" s="8">
        <v>42209</v>
      </c>
      <c r="P57" s="8">
        <v>42212</v>
      </c>
      <c r="Q57" s="15" t="s">
        <v>8</v>
      </c>
    </row>
    <row r="58" spans="1:17" ht="26.25" hidden="1" customHeight="1" x14ac:dyDescent="0.25">
      <c r="A58" s="89" t="s">
        <v>134</v>
      </c>
      <c r="B58" s="90"/>
      <c r="C58" s="25" t="s">
        <v>97</v>
      </c>
      <c r="D58" s="6" t="s">
        <v>9</v>
      </c>
      <c r="E58" s="3" t="s">
        <v>98</v>
      </c>
      <c r="F58" s="32"/>
      <c r="G58" s="32"/>
      <c r="H58" s="32"/>
      <c r="I58" s="91" t="s">
        <v>120</v>
      </c>
      <c r="J58" s="92"/>
      <c r="K58" s="92"/>
      <c r="L58" s="92"/>
      <c r="M58" s="92"/>
      <c r="N58" s="93"/>
      <c r="O58" s="8">
        <v>42212</v>
      </c>
      <c r="P58" s="8">
        <v>42213</v>
      </c>
      <c r="Q58" s="15" t="s">
        <v>8</v>
      </c>
    </row>
    <row r="59" spans="1:17" ht="27.75" hidden="1" customHeight="1" x14ac:dyDescent="0.25">
      <c r="A59" s="89" t="s">
        <v>135</v>
      </c>
      <c r="B59" s="90"/>
      <c r="C59" s="25" t="s">
        <v>97</v>
      </c>
      <c r="D59" s="6" t="s">
        <v>9</v>
      </c>
      <c r="E59" s="3" t="s">
        <v>98</v>
      </c>
      <c r="F59" s="32"/>
      <c r="G59" s="32"/>
      <c r="H59" s="32"/>
      <c r="I59" s="91" t="s">
        <v>121</v>
      </c>
      <c r="J59" s="92"/>
      <c r="K59" s="92"/>
      <c r="L59" s="92"/>
      <c r="M59" s="92"/>
      <c r="N59" s="93"/>
      <c r="O59" s="8">
        <v>42212</v>
      </c>
      <c r="P59" s="8">
        <v>42213</v>
      </c>
      <c r="Q59" s="15" t="s">
        <v>8</v>
      </c>
    </row>
    <row r="60" spans="1:17" ht="27.75" hidden="1" customHeight="1" x14ac:dyDescent="0.25">
      <c r="A60" s="89" t="s">
        <v>28</v>
      </c>
      <c r="B60" s="90"/>
      <c r="C60" s="25" t="s">
        <v>99</v>
      </c>
      <c r="D60" s="6" t="s">
        <v>9</v>
      </c>
      <c r="E60" s="3" t="s">
        <v>143</v>
      </c>
      <c r="F60" s="32"/>
      <c r="G60" s="32"/>
      <c r="H60" s="32"/>
      <c r="I60" s="91" t="s">
        <v>122</v>
      </c>
      <c r="J60" s="92"/>
      <c r="K60" s="92"/>
      <c r="L60" s="92"/>
      <c r="M60" s="92"/>
      <c r="N60" s="93"/>
      <c r="O60" s="8">
        <v>42209</v>
      </c>
      <c r="P60" s="8">
        <v>42213</v>
      </c>
      <c r="Q60" s="15" t="s">
        <v>8</v>
      </c>
    </row>
    <row r="61" spans="1:17" ht="27.75" hidden="1" customHeight="1" x14ac:dyDescent="0.25">
      <c r="A61" s="89" t="s">
        <v>100</v>
      </c>
      <c r="B61" s="90"/>
      <c r="C61" s="25" t="s">
        <v>101</v>
      </c>
      <c r="D61" s="11" t="s">
        <v>7</v>
      </c>
      <c r="E61" s="3" t="s">
        <v>124</v>
      </c>
      <c r="F61" s="32"/>
      <c r="G61" s="32"/>
      <c r="H61" s="32"/>
      <c r="I61" s="91" t="s">
        <v>123</v>
      </c>
      <c r="J61" s="92"/>
      <c r="K61" s="92"/>
      <c r="L61" s="92"/>
      <c r="M61" s="92"/>
      <c r="N61" s="93"/>
      <c r="O61" s="8">
        <v>42212</v>
      </c>
      <c r="P61" s="8" t="s">
        <v>58</v>
      </c>
      <c r="Q61" s="15" t="s">
        <v>8</v>
      </c>
    </row>
    <row r="62" spans="1:17" ht="50.25" hidden="1" customHeight="1" x14ac:dyDescent="0.25">
      <c r="A62" s="89" t="s">
        <v>39</v>
      </c>
      <c r="B62" s="90"/>
      <c r="C62" s="25" t="s">
        <v>136</v>
      </c>
      <c r="D62" s="11" t="s">
        <v>7</v>
      </c>
      <c r="E62" s="3" t="s">
        <v>130</v>
      </c>
      <c r="F62" s="32"/>
      <c r="G62" s="32"/>
      <c r="H62" s="32"/>
      <c r="I62" s="91" t="s">
        <v>131</v>
      </c>
      <c r="J62" s="92"/>
      <c r="K62" s="92"/>
      <c r="L62" s="92"/>
      <c r="M62" s="92"/>
      <c r="N62" s="93"/>
      <c r="O62" s="8">
        <v>42213</v>
      </c>
      <c r="P62" s="8">
        <v>42214</v>
      </c>
      <c r="Q62" s="15" t="s">
        <v>8</v>
      </c>
    </row>
    <row r="63" spans="1:17" ht="24.75" hidden="1" customHeight="1" x14ac:dyDescent="0.25">
      <c r="A63" s="89" t="s">
        <v>93</v>
      </c>
      <c r="B63" s="90"/>
      <c r="C63" s="25" t="s">
        <v>101</v>
      </c>
      <c r="D63" s="6" t="s">
        <v>9</v>
      </c>
      <c r="E63" s="3" t="s">
        <v>124</v>
      </c>
      <c r="F63" s="32"/>
      <c r="G63" s="32"/>
      <c r="H63" s="32"/>
      <c r="I63" s="91" t="s">
        <v>140</v>
      </c>
      <c r="J63" s="92"/>
      <c r="K63" s="92"/>
      <c r="L63" s="92"/>
      <c r="M63" s="92"/>
      <c r="N63" s="93"/>
      <c r="O63" s="8">
        <v>42213</v>
      </c>
      <c r="P63" s="8">
        <v>42216</v>
      </c>
      <c r="Q63" s="15" t="s">
        <v>8</v>
      </c>
    </row>
    <row r="64" spans="1:17" ht="27.75" hidden="1" customHeight="1" x14ac:dyDescent="0.25">
      <c r="A64" s="89" t="s">
        <v>94</v>
      </c>
      <c r="B64" s="90"/>
      <c r="C64" s="25" t="s">
        <v>101</v>
      </c>
      <c r="D64" s="11" t="s">
        <v>7</v>
      </c>
      <c r="E64" s="3" t="s">
        <v>124</v>
      </c>
      <c r="F64" s="32"/>
      <c r="G64" s="32"/>
      <c r="H64" s="32"/>
      <c r="I64" s="91" t="s">
        <v>141</v>
      </c>
      <c r="J64" s="92"/>
      <c r="K64" s="92"/>
      <c r="L64" s="92"/>
      <c r="M64" s="92"/>
      <c r="N64" s="93"/>
      <c r="O64" s="8">
        <v>42213</v>
      </c>
      <c r="P64" s="8" t="s">
        <v>58</v>
      </c>
      <c r="Q64" s="15" t="s">
        <v>8</v>
      </c>
    </row>
    <row r="65" spans="1:17" ht="21" hidden="1" customHeight="1" x14ac:dyDescent="0.25">
      <c r="A65" s="89" t="s">
        <v>95</v>
      </c>
      <c r="B65" s="90"/>
      <c r="C65" s="25" t="s">
        <v>101</v>
      </c>
      <c r="D65" s="11" t="s">
        <v>7</v>
      </c>
      <c r="E65" s="3" t="s">
        <v>124</v>
      </c>
      <c r="F65" s="32"/>
      <c r="G65" s="32"/>
      <c r="H65" s="32"/>
      <c r="I65" s="91" t="s">
        <v>141</v>
      </c>
      <c r="J65" s="92"/>
      <c r="K65" s="92"/>
      <c r="L65" s="92"/>
      <c r="M65" s="92"/>
      <c r="N65" s="93"/>
      <c r="O65" s="8">
        <v>42213</v>
      </c>
      <c r="P65" s="8" t="s">
        <v>58</v>
      </c>
      <c r="Q65" s="15" t="s">
        <v>8</v>
      </c>
    </row>
    <row r="66" spans="1:17" ht="31.5" hidden="1" customHeight="1" x14ac:dyDescent="0.25">
      <c r="A66" s="89" t="s">
        <v>144</v>
      </c>
      <c r="B66" s="90"/>
      <c r="C66" s="25" t="s">
        <v>145</v>
      </c>
      <c r="D66" s="6" t="s">
        <v>9</v>
      </c>
      <c r="E66" s="3" t="s">
        <v>162</v>
      </c>
      <c r="F66" s="32"/>
      <c r="G66" s="32"/>
      <c r="H66" s="32"/>
      <c r="I66" s="91" t="s">
        <v>146</v>
      </c>
      <c r="J66" s="92"/>
      <c r="K66" s="92"/>
      <c r="L66" s="92"/>
      <c r="M66" s="92"/>
      <c r="N66" s="93"/>
      <c r="O66" s="8">
        <v>42213</v>
      </c>
      <c r="P66" s="8">
        <v>42216</v>
      </c>
      <c r="Q66" s="15" t="s">
        <v>8</v>
      </c>
    </row>
    <row r="67" spans="1:17" ht="25.5" hidden="1" customHeight="1" x14ac:dyDescent="0.25">
      <c r="A67" s="89" t="s">
        <v>144</v>
      </c>
      <c r="B67" s="90"/>
      <c r="C67" s="25" t="s">
        <v>152</v>
      </c>
      <c r="D67" s="6" t="s">
        <v>9</v>
      </c>
      <c r="E67" s="3" t="s">
        <v>161</v>
      </c>
      <c r="F67" s="32"/>
      <c r="G67" s="32"/>
      <c r="H67" s="32"/>
      <c r="I67" s="91" t="s">
        <v>153</v>
      </c>
      <c r="J67" s="92"/>
      <c r="K67" s="92"/>
      <c r="L67" s="92"/>
      <c r="M67" s="92"/>
      <c r="N67" s="93"/>
      <c r="O67" s="8">
        <v>42219</v>
      </c>
      <c r="P67" s="8">
        <v>42220</v>
      </c>
      <c r="Q67" s="15" t="s">
        <v>8</v>
      </c>
    </row>
    <row r="68" spans="1:17" ht="23.25" customHeight="1" x14ac:dyDescent="0.25">
      <c r="A68" s="89" t="s">
        <v>144</v>
      </c>
      <c r="B68" s="90"/>
      <c r="C68" s="25" t="s">
        <v>154</v>
      </c>
      <c r="D68" s="11" t="s">
        <v>7</v>
      </c>
      <c r="E68" s="3" t="s">
        <v>150</v>
      </c>
      <c r="F68" s="32"/>
      <c r="G68" s="32"/>
      <c r="H68" s="32"/>
      <c r="I68" s="91" t="s">
        <v>151</v>
      </c>
      <c r="J68" s="92"/>
      <c r="K68" s="92"/>
      <c r="L68" s="92"/>
      <c r="M68" s="92"/>
      <c r="N68" s="93"/>
      <c r="O68" s="8">
        <v>42219</v>
      </c>
      <c r="P68" s="8">
        <v>42223</v>
      </c>
      <c r="Q68" s="15" t="s">
        <v>8</v>
      </c>
    </row>
    <row r="69" spans="1:17" ht="35.25" customHeight="1" x14ac:dyDescent="0.25">
      <c r="A69" s="89" t="s">
        <v>39</v>
      </c>
      <c r="B69" s="90"/>
      <c r="C69" s="25" t="s">
        <v>163</v>
      </c>
      <c r="D69" s="6" t="s">
        <v>9</v>
      </c>
      <c r="E69" s="3" t="s">
        <v>166</v>
      </c>
      <c r="F69" s="32"/>
      <c r="G69" s="32"/>
      <c r="H69" s="32"/>
      <c r="I69" s="91" t="s">
        <v>164</v>
      </c>
      <c r="J69" s="92"/>
      <c r="K69" s="92"/>
      <c r="L69" s="92"/>
      <c r="M69" s="92"/>
      <c r="N69" s="93"/>
      <c r="O69" s="8">
        <v>42221</v>
      </c>
      <c r="P69" s="8">
        <v>42222</v>
      </c>
      <c r="Q69" s="15">
        <v>42223</v>
      </c>
    </row>
    <row r="70" spans="1:17" ht="48" customHeight="1" x14ac:dyDescent="0.25">
      <c r="A70" s="89" t="s">
        <v>39</v>
      </c>
      <c r="B70" s="90"/>
      <c r="C70" s="25" t="s">
        <v>171</v>
      </c>
      <c r="D70" s="6" t="s">
        <v>9</v>
      </c>
      <c r="E70" s="3" t="s">
        <v>172</v>
      </c>
      <c r="F70" s="32"/>
      <c r="G70" s="32"/>
      <c r="H70" s="32"/>
      <c r="I70" s="91" t="s">
        <v>173</v>
      </c>
      <c r="J70" s="92"/>
      <c r="K70" s="92"/>
      <c r="L70" s="92"/>
      <c r="M70" s="92"/>
      <c r="N70" s="93"/>
      <c r="O70" s="8">
        <v>42221</v>
      </c>
      <c r="P70" s="8">
        <v>42222</v>
      </c>
      <c r="Q70" s="15">
        <v>42223</v>
      </c>
    </row>
    <row r="71" spans="1:17" ht="35.25" customHeight="1" x14ac:dyDescent="0.25">
      <c r="A71" s="89" t="s">
        <v>100</v>
      </c>
      <c r="B71" s="90"/>
      <c r="C71" s="25" t="s">
        <v>167</v>
      </c>
      <c r="D71" s="11" t="s">
        <v>7</v>
      </c>
      <c r="E71" s="3" t="s">
        <v>168</v>
      </c>
      <c r="F71" s="32"/>
      <c r="G71" s="32"/>
      <c r="H71" s="32"/>
      <c r="I71" s="91" t="s">
        <v>169</v>
      </c>
      <c r="J71" s="92"/>
      <c r="K71" s="92"/>
      <c r="L71" s="92"/>
      <c r="M71" s="92"/>
      <c r="N71" s="93"/>
      <c r="O71" s="8">
        <v>42222</v>
      </c>
      <c r="P71" s="8">
        <v>42223</v>
      </c>
      <c r="Q71" s="15" t="s">
        <v>8</v>
      </c>
    </row>
    <row r="72" spans="1:17" ht="45" hidden="1" customHeight="1" x14ac:dyDescent="0.25">
      <c r="A72" s="89" t="s">
        <v>39</v>
      </c>
      <c r="B72" s="90"/>
      <c r="C72" s="25" t="s">
        <v>165</v>
      </c>
      <c r="D72" s="11" t="s">
        <v>7</v>
      </c>
      <c r="E72" s="3" t="s">
        <v>41</v>
      </c>
      <c r="F72" s="32"/>
      <c r="G72" s="32"/>
      <c r="H72" s="32"/>
      <c r="I72" s="91" t="s">
        <v>164</v>
      </c>
      <c r="J72" s="92"/>
      <c r="K72" s="92"/>
      <c r="L72" s="92"/>
      <c r="M72" s="92"/>
      <c r="N72" s="93"/>
      <c r="O72" s="8">
        <v>42221</v>
      </c>
      <c r="P72" s="8" t="s">
        <v>58</v>
      </c>
      <c r="Q72" s="15"/>
    </row>
    <row r="73" spans="1:17" ht="18.75" thickBot="1" x14ac:dyDescent="0.3">
      <c r="A73" s="94"/>
      <c r="B73" s="95"/>
      <c r="C73" s="12"/>
      <c r="D73" s="13"/>
      <c r="E73" s="10"/>
      <c r="F73" s="10"/>
      <c r="G73" s="10"/>
      <c r="H73" s="10"/>
      <c r="I73" s="96"/>
      <c r="J73" s="96"/>
      <c r="K73" s="96"/>
      <c r="L73" s="96"/>
      <c r="M73" s="96"/>
      <c r="N73" s="96"/>
      <c r="O73" s="14"/>
      <c r="P73" s="14"/>
      <c r="Q73" s="16"/>
    </row>
    <row r="74" spans="1:17" ht="6" customHeight="1" thickBot="1" x14ac:dyDescent="0.3"/>
    <row r="75" spans="1:17" x14ac:dyDescent="0.25">
      <c r="A75" s="97" t="s">
        <v>49</v>
      </c>
      <c r="B75" s="98"/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9"/>
    </row>
    <row r="76" spans="1:17" ht="21" x14ac:dyDescent="0.25">
      <c r="A76" s="100" t="s">
        <v>25</v>
      </c>
      <c r="B76" s="101"/>
      <c r="C76" s="2" t="s">
        <v>77</v>
      </c>
      <c r="D76" s="2" t="s">
        <v>3</v>
      </c>
      <c r="E76" s="2" t="s">
        <v>4</v>
      </c>
      <c r="F76" s="23"/>
      <c r="G76" s="23"/>
      <c r="H76" s="23"/>
      <c r="I76" s="102" t="s">
        <v>24</v>
      </c>
      <c r="J76" s="103"/>
      <c r="K76" s="103"/>
      <c r="L76" s="103"/>
      <c r="M76" s="103"/>
      <c r="N76" s="104"/>
      <c r="O76" s="24" t="s">
        <v>29</v>
      </c>
      <c r="P76" s="2" t="s">
        <v>5</v>
      </c>
      <c r="Q76" s="9" t="s">
        <v>6</v>
      </c>
    </row>
    <row r="77" spans="1:17" ht="19.5" x14ac:dyDescent="0.25">
      <c r="A77" s="89" t="s">
        <v>76</v>
      </c>
      <c r="B77" s="90"/>
      <c r="C77" s="25" t="s">
        <v>78</v>
      </c>
      <c r="D77" s="22" t="s">
        <v>21</v>
      </c>
      <c r="E77" s="25" t="s">
        <v>78</v>
      </c>
      <c r="F77" s="34"/>
      <c r="G77" s="34"/>
      <c r="H77" s="34"/>
      <c r="I77" s="91" t="s">
        <v>80</v>
      </c>
      <c r="J77" s="92"/>
      <c r="K77" s="92"/>
      <c r="L77" s="92"/>
      <c r="M77" s="92"/>
      <c r="N77" s="93"/>
      <c r="O77" s="8" t="s">
        <v>8</v>
      </c>
      <c r="P77" s="8" t="s">
        <v>8</v>
      </c>
      <c r="Q77" s="15" t="s">
        <v>8</v>
      </c>
    </row>
    <row r="78" spans="1:17" ht="19.5" customHeight="1" x14ac:dyDescent="0.25">
      <c r="A78" s="89" t="s">
        <v>79</v>
      </c>
      <c r="B78" s="90"/>
      <c r="C78" s="25" t="s">
        <v>78</v>
      </c>
      <c r="D78" s="22" t="s">
        <v>21</v>
      </c>
      <c r="E78" s="18" t="s">
        <v>78</v>
      </c>
      <c r="F78" s="35"/>
      <c r="G78" s="35"/>
      <c r="H78" s="35"/>
      <c r="I78" s="91" t="s">
        <v>80</v>
      </c>
      <c r="J78" s="92"/>
      <c r="K78" s="92"/>
      <c r="L78" s="92"/>
      <c r="M78" s="92"/>
      <c r="N78" s="93"/>
      <c r="O78" s="8" t="s">
        <v>8</v>
      </c>
      <c r="P78" s="8" t="s">
        <v>8</v>
      </c>
      <c r="Q78" s="15" t="s">
        <v>8</v>
      </c>
    </row>
    <row r="79" spans="1:17" ht="19.5" customHeight="1" x14ac:dyDescent="0.25">
      <c r="A79" s="89" t="s">
        <v>81</v>
      </c>
      <c r="B79" s="90"/>
      <c r="C79" s="25" t="s">
        <v>78</v>
      </c>
      <c r="D79" s="22" t="s">
        <v>21</v>
      </c>
      <c r="E79" s="25" t="s">
        <v>78</v>
      </c>
      <c r="F79" s="34"/>
      <c r="G79" s="34"/>
      <c r="H79" s="34"/>
      <c r="I79" s="91" t="s">
        <v>80</v>
      </c>
      <c r="J79" s="92"/>
      <c r="K79" s="92"/>
      <c r="L79" s="92"/>
      <c r="M79" s="92"/>
      <c r="N79" s="93"/>
      <c r="O79" s="8" t="s">
        <v>8</v>
      </c>
      <c r="P79" s="8" t="s">
        <v>8</v>
      </c>
      <c r="Q79" s="15" t="s">
        <v>8</v>
      </c>
    </row>
    <row r="80" spans="1:17" ht="19.5" customHeight="1" x14ac:dyDescent="0.25">
      <c r="A80" s="89" t="s">
        <v>82</v>
      </c>
      <c r="B80" s="90"/>
      <c r="C80" s="25" t="s">
        <v>78</v>
      </c>
      <c r="D80" s="22" t="s">
        <v>21</v>
      </c>
      <c r="E80" s="25" t="s">
        <v>78</v>
      </c>
      <c r="F80" s="34"/>
      <c r="G80" s="34"/>
      <c r="H80" s="34"/>
      <c r="I80" s="91" t="s">
        <v>80</v>
      </c>
      <c r="J80" s="92"/>
      <c r="K80" s="92"/>
      <c r="L80" s="92"/>
      <c r="M80" s="92"/>
      <c r="N80" s="93"/>
      <c r="O80" s="8" t="s">
        <v>8</v>
      </c>
      <c r="P80" s="8" t="s">
        <v>8</v>
      </c>
      <c r="Q80" s="15" t="s">
        <v>8</v>
      </c>
    </row>
    <row r="81" spans="1:17" ht="19.5" customHeight="1" x14ac:dyDescent="0.25">
      <c r="A81" s="89" t="s">
        <v>83</v>
      </c>
      <c r="B81" s="90"/>
      <c r="C81" s="25" t="s">
        <v>84</v>
      </c>
      <c r="D81" s="22" t="s">
        <v>21</v>
      </c>
      <c r="E81" s="25" t="s">
        <v>84</v>
      </c>
      <c r="F81" s="34"/>
      <c r="G81" s="34"/>
      <c r="H81" s="34"/>
      <c r="I81" s="91" t="s">
        <v>80</v>
      </c>
      <c r="J81" s="92"/>
      <c r="K81" s="92"/>
      <c r="L81" s="92"/>
      <c r="M81" s="92"/>
      <c r="N81" s="93"/>
      <c r="O81" s="8" t="s">
        <v>8</v>
      </c>
      <c r="P81" s="8" t="s">
        <v>8</v>
      </c>
      <c r="Q81" s="15" t="s">
        <v>8</v>
      </c>
    </row>
    <row r="82" spans="1:17" ht="19.5" customHeight="1" x14ac:dyDescent="0.25">
      <c r="A82" s="89" t="s">
        <v>88</v>
      </c>
      <c r="B82" s="90"/>
      <c r="C82" s="25" t="s">
        <v>78</v>
      </c>
      <c r="D82" s="22" t="s">
        <v>21</v>
      </c>
      <c r="E82" s="25" t="s">
        <v>78</v>
      </c>
      <c r="F82" s="34"/>
      <c r="G82" s="34"/>
      <c r="H82" s="34"/>
      <c r="I82" s="91" t="s">
        <v>80</v>
      </c>
      <c r="J82" s="92"/>
      <c r="K82" s="92"/>
      <c r="L82" s="92"/>
      <c r="M82" s="92"/>
      <c r="N82" s="93"/>
      <c r="O82" s="8" t="s">
        <v>8</v>
      </c>
      <c r="P82" s="8" t="s">
        <v>8</v>
      </c>
      <c r="Q82" s="15" t="s">
        <v>8</v>
      </c>
    </row>
    <row r="83" spans="1:17" ht="26.25" customHeight="1" x14ac:dyDescent="0.25">
      <c r="A83" s="89" t="s">
        <v>85</v>
      </c>
      <c r="B83" s="90"/>
      <c r="C83" s="25" t="s">
        <v>86</v>
      </c>
      <c r="D83" s="6" t="s">
        <v>9</v>
      </c>
      <c r="E83" s="25" t="s">
        <v>87</v>
      </c>
      <c r="F83" s="34"/>
      <c r="G83" s="34"/>
      <c r="H83" s="34"/>
      <c r="I83" s="91" t="s">
        <v>30</v>
      </c>
      <c r="J83" s="92"/>
      <c r="K83" s="92"/>
      <c r="L83" s="92"/>
      <c r="M83" s="92"/>
      <c r="N83" s="93"/>
      <c r="O83" s="8">
        <v>42191</v>
      </c>
      <c r="P83" s="8">
        <v>42195</v>
      </c>
      <c r="Q83" s="15">
        <v>42195</v>
      </c>
    </row>
    <row r="84" spans="1:17" ht="21" customHeight="1" x14ac:dyDescent="0.25">
      <c r="A84" s="89" t="s">
        <v>28</v>
      </c>
      <c r="B84" s="90"/>
      <c r="C84" s="25" t="s">
        <v>55</v>
      </c>
      <c r="D84" s="6" t="s">
        <v>9</v>
      </c>
      <c r="E84" s="3" t="s">
        <v>56</v>
      </c>
      <c r="F84" s="32"/>
      <c r="G84" s="32"/>
      <c r="H84" s="32"/>
      <c r="I84" s="91" t="s">
        <v>30</v>
      </c>
      <c r="J84" s="92"/>
      <c r="K84" s="92"/>
      <c r="L84" s="92"/>
      <c r="M84" s="92"/>
      <c r="N84" s="93"/>
      <c r="O84" s="8">
        <v>42207</v>
      </c>
      <c r="P84" s="8">
        <v>42207</v>
      </c>
      <c r="Q84" s="15">
        <v>42207</v>
      </c>
    </row>
    <row r="85" spans="1:17" ht="25.5" customHeight="1" x14ac:dyDescent="0.25">
      <c r="A85" s="89" t="s">
        <v>89</v>
      </c>
      <c r="B85" s="90"/>
      <c r="C85" s="25" t="s">
        <v>86</v>
      </c>
      <c r="D85" s="11" t="s">
        <v>7</v>
      </c>
      <c r="E85" s="19" t="s">
        <v>155</v>
      </c>
      <c r="F85" s="36"/>
      <c r="G85" s="36"/>
      <c r="H85" s="36"/>
      <c r="I85" s="91" t="s">
        <v>30</v>
      </c>
      <c r="J85" s="92"/>
      <c r="K85" s="92"/>
      <c r="L85" s="92"/>
      <c r="M85" s="92"/>
      <c r="N85" s="93"/>
      <c r="O85" s="8">
        <v>42205</v>
      </c>
      <c r="P85" s="8">
        <v>42242</v>
      </c>
      <c r="Q85" s="15" t="s">
        <v>8</v>
      </c>
    </row>
    <row r="86" spans="1:17" ht="21" customHeight="1" x14ac:dyDescent="0.25">
      <c r="A86" s="89" t="s">
        <v>90</v>
      </c>
      <c r="B86" s="90"/>
      <c r="C86" s="25" t="s">
        <v>86</v>
      </c>
      <c r="D86" s="11" t="s">
        <v>7</v>
      </c>
      <c r="E86" s="19" t="s">
        <v>155</v>
      </c>
      <c r="F86" s="36"/>
      <c r="G86" s="36"/>
      <c r="H86" s="36"/>
      <c r="I86" s="91" t="s">
        <v>30</v>
      </c>
      <c r="J86" s="92"/>
      <c r="K86" s="92"/>
      <c r="L86" s="92"/>
      <c r="M86" s="92"/>
      <c r="N86" s="93"/>
      <c r="O86" s="8">
        <v>42205</v>
      </c>
      <c r="P86" s="8">
        <v>42242</v>
      </c>
      <c r="Q86" s="15" t="s">
        <v>8</v>
      </c>
    </row>
    <row r="87" spans="1:17" ht="25.5" customHeight="1" x14ac:dyDescent="0.25">
      <c r="A87" s="89" t="s">
        <v>91</v>
      </c>
      <c r="B87" s="90"/>
      <c r="C87" s="25" t="s">
        <v>86</v>
      </c>
      <c r="D87" s="11" t="s">
        <v>7</v>
      </c>
      <c r="E87" s="19" t="s">
        <v>155</v>
      </c>
      <c r="F87" s="36"/>
      <c r="G87" s="36"/>
      <c r="H87" s="36"/>
      <c r="I87" s="91" t="s">
        <v>30</v>
      </c>
      <c r="J87" s="92"/>
      <c r="K87" s="92"/>
      <c r="L87" s="92"/>
      <c r="M87" s="92"/>
      <c r="N87" s="93"/>
      <c r="O87" s="8">
        <v>42205</v>
      </c>
      <c r="P87" s="8">
        <v>42242</v>
      </c>
      <c r="Q87" s="15" t="s">
        <v>8</v>
      </c>
    </row>
    <row r="88" spans="1:17" ht="19.5" customHeight="1" x14ac:dyDescent="0.25">
      <c r="A88" s="89" t="s">
        <v>92</v>
      </c>
      <c r="B88" s="90"/>
      <c r="C88" s="25" t="s">
        <v>84</v>
      </c>
      <c r="D88" s="22" t="s">
        <v>21</v>
      </c>
      <c r="E88" s="25" t="s">
        <v>84</v>
      </c>
      <c r="F88" s="34"/>
      <c r="G88" s="34"/>
      <c r="H88" s="34"/>
      <c r="I88" s="91" t="s">
        <v>30</v>
      </c>
      <c r="J88" s="92"/>
      <c r="K88" s="92"/>
      <c r="L88" s="92"/>
      <c r="M88" s="92"/>
      <c r="N88" s="93"/>
      <c r="O88" s="8">
        <v>42205</v>
      </c>
      <c r="P88" s="8" t="s">
        <v>8</v>
      </c>
      <c r="Q88" s="15" t="s">
        <v>8</v>
      </c>
    </row>
    <row r="89" spans="1:17" ht="18.75" thickBot="1" x14ac:dyDescent="0.3">
      <c r="A89" s="94"/>
      <c r="B89" s="95"/>
      <c r="C89" s="12"/>
      <c r="D89" s="13"/>
      <c r="E89" s="10"/>
      <c r="F89" s="10"/>
      <c r="G89" s="10"/>
      <c r="H89" s="10"/>
      <c r="I89" s="96"/>
      <c r="J89" s="96"/>
      <c r="K89" s="96"/>
      <c r="L89" s="96"/>
      <c r="M89" s="96"/>
      <c r="N89" s="96"/>
      <c r="O89" s="14"/>
      <c r="P89" s="14"/>
      <c r="Q89" s="16"/>
    </row>
    <row r="90" spans="1:17" ht="15.75" thickBot="1" x14ac:dyDescent="0.3"/>
    <row r="91" spans="1:17" x14ac:dyDescent="0.25">
      <c r="A91" s="97" t="s">
        <v>52</v>
      </c>
      <c r="B91" s="98"/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9"/>
    </row>
    <row r="92" spans="1:17" ht="21" x14ac:dyDescent="0.25">
      <c r="A92" s="100" t="s">
        <v>54</v>
      </c>
      <c r="B92" s="101"/>
      <c r="C92" s="2" t="s">
        <v>26</v>
      </c>
      <c r="D92" s="2" t="s">
        <v>3</v>
      </c>
      <c r="E92" s="2" t="s">
        <v>4</v>
      </c>
      <c r="F92" s="23"/>
      <c r="G92" s="23"/>
      <c r="H92" s="23"/>
      <c r="I92" s="102" t="s">
        <v>24</v>
      </c>
      <c r="J92" s="103"/>
      <c r="K92" s="103"/>
      <c r="L92" s="103"/>
      <c r="M92" s="103"/>
      <c r="N92" s="104"/>
      <c r="O92" s="24" t="s">
        <v>29</v>
      </c>
      <c r="P92" s="2" t="s">
        <v>5</v>
      </c>
      <c r="Q92" s="9" t="s">
        <v>6</v>
      </c>
    </row>
    <row r="93" spans="1:17" ht="18" x14ac:dyDescent="0.25">
      <c r="A93" s="89"/>
      <c r="B93" s="90"/>
      <c r="C93" s="25"/>
      <c r="D93" s="11"/>
      <c r="E93" s="3"/>
      <c r="F93" s="32"/>
      <c r="G93" s="32"/>
      <c r="H93" s="32"/>
      <c r="I93" s="91"/>
      <c r="J93" s="92"/>
      <c r="K93" s="92"/>
      <c r="L93" s="92"/>
      <c r="M93" s="92"/>
      <c r="N93" s="93"/>
      <c r="O93" s="8"/>
      <c r="P93" s="8"/>
      <c r="Q93" s="15"/>
    </row>
    <row r="94" spans="1:17" ht="18.75" thickBot="1" x14ac:dyDescent="0.3">
      <c r="A94" s="94"/>
      <c r="B94" s="95"/>
      <c r="C94" s="12"/>
      <c r="D94" s="13"/>
      <c r="E94" s="10"/>
      <c r="F94" s="10"/>
      <c r="G94" s="10"/>
      <c r="H94" s="10"/>
      <c r="I94" s="96"/>
      <c r="J94" s="96"/>
      <c r="K94" s="96"/>
      <c r="L94" s="96"/>
      <c r="M94" s="96"/>
      <c r="N94" s="96"/>
      <c r="O94" s="14"/>
      <c r="P94" s="14"/>
      <c r="Q94" s="16"/>
    </row>
  </sheetData>
  <mergeCells count="175">
    <mergeCell ref="A1:Q1"/>
    <mergeCell ref="A2:C2"/>
    <mergeCell ref="D2:Q2"/>
    <mergeCell ref="A4:Q4"/>
    <mergeCell ref="D5:E5"/>
    <mergeCell ref="O5:Q5"/>
    <mergeCell ref="D9:E9"/>
    <mergeCell ref="O9:Q9"/>
    <mergeCell ref="D10:E10"/>
    <mergeCell ref="O10:Q10"/>
    <mergeCell ref="D11:E11"/>
    <mergeCell ref="O11:Q11"/>
    <mergeCell ref="D6:E6"/>
    <mergeCell ref="O6:Q6"/>
    <mergeCell ref="D7:E7"/>
    <mergeCell ref="O7:Q7"/>
    <mergeCell ref="D8:E8"/>
    <mergeCell ref="O8:Q8"/>
    <mergeCell ref="D15:E15"/>
    <mergeCell ref="O15:Q15"/>
    <mergeCell ref="D16:E16"/>
    <mergeCell ref="O16:Q16"/>
    <mergeCell ref="D17:E17"/>
    <mergeCell ref="O17:Q17"/>
    <mergeCell ref="D12:E12"/>
    <mergeCell ref="O12:Q12"/>
    <mergeCell ref="D13:E13"/>
    <mergeCell ref="O13:Q13"/>
    <mergeCell ref="D14:E14"/>
    <mergeCell ref="O14:Q14"/>
    <mergeCell ref="D21:E21"/>
    <mergeCell ref="O21:Q21"/>
    <mergeCell ref="D22:E22"/>
    <mergeCell ref="O22:Q22"/>
    <mergeCell ref="D23:E23"/>
    <mergeCell ref="O23:Q23"/>
    <mergeCell ref="D18:E18"/>
    <mergeCell ref="O18:Q18"/>
    <mergeCell ref="D19:E19"/>
    <mergeCell ref="O19:Q19"/>
    <mergeCell ref="D20:E20"/>
    <mergeCell ref="O20:Q20"/>
    <mergeCell ref="D27:E27"/>
    <mergeCell ref="O27:Q27"/>
    <mergeCell ref="D28:E28"/>
    <mergeCell ref="O28:Q28"/>
    <mergeCell ref="D29:E29"/>
    <mergeCell ref="O29:Q29"/>
    <mergeCell ref="D24:E24"/>
    <mergeCell ref="O24:Q24"/>
    <mergeCell ref="D25:E25"/>
    <mergeCell ref="O25:Q25"/>
    <mergeCell ref="D26:E26"/>
    <mergeCell ref="O26:Q26"/>
    <mergeCell ref="D33:E33"/>
    <mergeCell ref="O33:Q33"/>
    <mergeCell ref="D34:E34"/>
    <mergeCell ref="O34:Q34"/>
    <mergeCell ref="D35:E35"/>
    <mergeCell ref="O35:Q35"/>
    <mergeCell ref="D30:E30"/>
    <mergeCell ref="O30:Q30"/>
    <mergeCell ref="D31:E31"/>
    <mergeCell ref="O31:Q31"/>
    <mergeCell ref="D32:E32"/>
    <mergeCell ref="O32:Q32"/>
    <mergeCell ref="A41:B41"/>
    <mergeCell ref="I41:N41"/>
    <mergeCell ref="A42:B42"/>
    <mergeCell ref="I42:N42"/>
    <mergeCell ref="A43:B43"/>
    <mergeCell ref="I43:N43"/>
    <mergeCell ref="A37:Q37"/>
    <mergeCell ref="A38:B38"/>
    <mergeCell ref="I38:N38"/>
    <mergeCell ref="A39:B39"/>
    <mergeCell ref="I39:N39"/>
    <mergeCell ref="A40:B40"/>
    <mergeCell ref="I40:N40"/>
    <mergeCell ref="A47:B47"/>
    <mergeCell ref="I47:N47"/>
    <mergeCell ref="A48:B48"/>
    <mergeCell ref="I48:N48"/>
    <mergeCell ref="A49:B49"/>
    <mergeCell ref="I49:N49"/>
    <mergeCell ref="A44:B44"/>
    <mergeCell ref="I44:N44"/>
    <mergeCell ref="A45:B45"/>
    <mergeCell ref="I45:N45"/>
    <mergeCell ref="A46:B46"/>
    <mergeCell ref="I46:N46"/>
    <mergeCell ref="A53:B53"/>
    <mergeCell ref="I53:N53"/>
    <mergeCell ref="A54:B54"/>
    <mergeCell ref="I54:N54"/>
    <mergeCell ref="A55:B55"/>
    <mergeCell ref="I55:N55"/>
    <mergeCell ref="A50:B50"/>
    <mergeCell ref="I50:N50"/>
    <mergeCell ref="A51:B51"/>
    <mergeCell ref="I51:N51"/>
    <mergeCell ref="A52:B52"/>
    <mergeCell ref="I52:N52"/>
    <mergeCell ref="A59:B59"/>
    <mergeCell ref="I59:N59"/>
    <mergeCell ref="A60:B60"/>
    <mergeCell ref="I60:N60"/>
    <mergeCell ref="A61:B61"/>
    <mergeCell ref="I61:N61"/>
    <mergeCell ref="A56:B56"/>
    <mergeCell ref="I56:N56"/>
    <mergeCell ref="A57:B57"/>
    <mergeCell ref="I57:N57"/>
    <mergeCell ref="A58:B58"/>
    <mergeCell ref="I58:N58"/>
    <mergeCell ref="A65:B65"/>
    <mergeCell ref="I65:N65"/>
    <mergeCell ref="A66:B66"/>
    <mergeCell ref="I66:N66"/>
    <mergeCell ref="A67:B67"/>
    <mergeCell ref="I67:N67"/>
    <mergeCell ref="A62:B62"/>
    <mergeCell ref="I62:N62"/>
    <mergeCell ref="A63:B63"/>
    <mergeCell ref="I63:N63"/>
    <mergeCell ref="A64:B64"/>
    <mergeCell ref="I64:N64"/>
    <mergeCell ref="A71:B71"/>
    <mergeCell ref="I71:N71"/>
    <mergeCell ref="A72:B72"/>
    <mergeCell ref="I72:N72"/>
    <mergeCell ref="A73:B73"/>
    <mergeCell ref="I73:N73"/>
    <mergeCell ref="A68:B68"/>
    <mergeCell ref="I68:N68"/>
    <mergeCell ref="A69:B69"/>
    <mergeCell ref="I69:N69"/>
    <mergeCell ref="A70:B70"/>
    <mergeCell ref="I70:N70"/>
    <mergeCell ref="A79:B79"/>
    <mergeCell ref="I79:N79"/>
    <mergeCell ref="A80:B80"/>
    <mergeCell ref="I80:N80"/>
    <mergeCell ref="A81:B81"/>
    <mergeCell ref="I81:N81"/>
    <mergeCell ref="A75:Q75"/>
    <mergeCell ref="A76:B76"/>
    <mergeCell ref="I76:N76"/>
    <mergeCell ref="A77:B77"/>
    <mergeCell ref="I77:N77"/>
    <mergeCell ref="A78:B78"/>
    <mergeCell ref="I78:N78"/>
    <mergeCell ref="A85:B85"/>
    <mergeCell ref="I85:N85"/>
    <mergeCell ref="A86:B86"/>
    <mergeCell ref="I86:N86"/>
    <mergeCell ref="A87:B87"/>
    <mergeCell ref="I87:N87"/>
    <mergeCell ref="A82:B82"/>
    <mergeCell ref="I82:N82"/>
    <mergeCell ref="A83:B83"/>
    <mergeCell ref="I83:N83"/>
    <mergeCell ref="A84:B84"/>
    <mergeCell ref="I84:N84"/>
    <mergeCell ref="A93:B93"/>
    <mergeCell ref="I93:N93"/>
    <mergeCell ref="A94:B94"/>
    <mergeCell ref="I94:N94"/>
    <mergeCell ref="A88:B88"/>
    <mergeCell ref="I88:N88"/>
    <mergeCell ref="A89:B89"/>
    <mergeCell ref="I89:N89"/>
    <mergeCell ref="A91:Q91"/>
    <mergeCell ref="A92:B92"/>
    <mergeCell ref="I92:N9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topLeftCell="B4" zoomScale="85" zoomScaleNormal="85" workbookViewId="0">
      <selection activeCell="O20" sqref="O20"/>
    </sheetView>
  </sheetViews>
  <sheetFormatPr defaultColWidth="29" defaultRowHeight="15" x14ac:dyDescent="0.25"/>
  <cols>
    <col min="1" max="1" width="6.7109375" style="59" customWidth="1"/>
    <col min="2" max="2" width="35" style="59" customWidth="1"/>
    <col min="3" max="3" width="12.28515625" style="57" customWidth="1"/>
    <col min="4" max="4" width="35.28515625" style="57" customWidth="1"/>
    <col min="5" max="6" width="11.5703125" style="57" customWidth="1"/>
    <col min="7" max="7" width="12.28515625" customWidth="1"/>
    <col min="8" max="8" width="10.140625" style="45" customWidth="1"/>
    <col min="9" max="9" width="12.85546875" customWidth="1"/>
    <col min="10" max="10" width="10.140625" style="57" customWidth="1"/>
    <col min="11" max="11" width="23.5703125" style="57" bestFit="1" customWidth="1"/>
    <col min="12" max="12" width="13.28515625" style="57" customWidth="1"/>
    <col min="13" max="13" width="11.85546875" style="59" bestFit="1" customWidth="1"/>
    <col min="14" max="15" width="12.85546875" style="57" customWidth="1"/>
    <col min="16" max="16" width="11.42578125" style="57" customWidth="1"/>
    <col min="17" max="17" width="17.85546875" style="57" customWidth="1"/>
    <col min="18" max="16384" width="29" style="57"/>
  </cols>
  <sheetData>
    <row r="1" spans="1:17" x14ac:dyDescent="0.25">
      <c r="A1" s="129" t="s">
        <v>0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1"/>
    </row>
    <row r="2" spans="1:17" ht="78.599999999999994" customHeight="1" x14ac:dyDescent="0.25">
      <c r="A2" s="133" t="s">
        <v>7</v>
      </c>
      <c r="B2" s="133"/>
      <c r="C2" s="133"/>
      <c r="D2" s="134" t="s">
        <v>226</v>
      </c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6"/>
    </row>
    <row r="3" spans="1:17" ht="5.25" customHeight="1" x14ac:dyDescent="0.2">
      <c r="A3" s="54"/>
      <c r="B3" s="55"/>
      <c r="C3" s="56"/>
      <c r="D3" s="56"/>
      <c r="E3" s="56"/>
      <c r="F3" s="56"/>
      <c r="G3" s="50"/>
      <c r="H3" s="51"/>
      <c r="I3" s="50"/>
      <c r="J3" s="56"/>
      <c r="K3" s="56"/>
      <c r="L3" s="56"/>
      <c r="M3" s="55"/>
      <c r="N3" s="56"/>
      <c r="O3" s="56"/>
      <c r="P3" s="56"/>
    </row>
    <row r="4" spans="1:17" x14ac:dyDescent="0.25">
      <c r="A4" s="132" t="s">
        <v>2</v>
      </c>
      <c r="B4" s="132"/>
      <c r="C4" s="132"/>
      <c r="D4" s="132"/>
      <c r="E4" s="132"/>
      <c r="F4" s="132"/>
      <c r="G4" s="127"/>
      <c r="H4" s="127"/>
      <c r="I4" s="127"/>
      <c r="J4" s="132"/>
      <c r="K4" s="132"/>
      <c r="L4" s="132"/>
      <c r="M4" s="132"/>
      <c r="N4" s="132"/>
      <c r="O4" s="132"/>
      <c r="P4" s="132"/>
    </row>
    <row r="5" spans="1:17" ht="44.45" customHeight="1" x14ac:dyDescent="0.25">
      <c r="A5" s="37" t="s">
        <v>176</v>
      </c>
      <c r="B5" s="53" t="s">
        <v>177</v>
      </c>
      <c r="C5" s="53" t="s">
        <v>3</v>
      </c>
      <c r="D5" s="53" t="s">
        <v>4</v>
      </c>
      <c r="E5" s="53" t="s">
        <v>224</v>
      </c>
      <c r="F5" s="53" t="s">
        <v>225</v>
      </c>
      <c r="G5" s="53" t="s">
        <v>221</v>
      </c>
      <c r="H5" s="53" t="s">
        <v>222</v>
      </c>
      <c r="I5" s="53" t="s">
        <v>179</v>
      </c>
      <c r="J5" s="53" t="s">
        <v>178</v>
      </c>
      <c r="K5" s="53" t="s">
        <v>102</v>
      </c>
      <c r="L5" s="53" t="s">
        <v>180</v>
      </c>
      <c r="M5" s="53" t="s">
        <v>228</v>
      </c>
      <c r="N5" s="79" t="s">
        <v>5</v>
      </c>
      <c r="O5" s="79" t="s">
        <v>223</v>
      </c>
      <c r="P5" s="53" t="s">
        <v>6</v>
      </c>
    </row>
    <row r="6" spans="1:17" customFormat="1" ht="18.75" customHeight="1" x14ac:dyDescent="0.25">
      <c r="A6" s="87"/>
      <c r="B6" s="81" t="s">
        <v>234</v>
      </c>
      <c r="C6" s="88" t="s">
        <v>9</v>
      </c>
      <c r="D6" s="81"/>
      <c r="E6" s="46">
        <v>32</v>
      </c>
      <c r="F6" s="46">
        <v>32</v>
      </c>
      <c r="G6" s="46">
        <v>32</v>
      </c>
      <c r="H6" s="60">
        <v>0</v>
      </c>
      <c r="I6" s="61">
        <f>G6/(H6+G6)</f>
        <v>1</v>
      </c>
      <c r="J6" s="61">
        <f>G6/F6</f>
        <v>1</v>
      </c>
      <c r="K6" s="62" t="s">
        <v>231</v>
      </c>
      <c r="L6" s="62"/>
      <c r="M6" s="85">
        <v>43448</v>
      </c>
      <c r="N6" s="85">
        <v>43448</v>
      </c>
      <c r="O6" s="85">
        <v>43448</v>
      </c>
      <c r="P6" s="85">
        <v>43448</v>
      </c>
      <c r="Q6" s="83"/>
    </row>
    <row r="7" spans="1:17" s="84" customFormat="1" ht="18.75" customHeight="1" x14ac:dyDescent="0.25">
      <c r="A7" s="86"/>
      <c r="B7" s="81" t="s">
        <v>235</v>
      </c>
      <c r="C7" s="88" t="s">
        <v>9</v>
      </c>
      <c r="D7" s="81"/>
      <c r="E7" s="46">
        <v>20</v>
      </c>
      <c r="F7" s="46">
        <v>20</v>
      </c>
      <c r="G7" s="46">
        <v>20</v>
      </c>
      <c r="H7" s="60">
        <v>0</v>
      </c>
      <c r="I7" s="61">
        <f t="shared" ref="I7" si="0">G7/(H7+G7)</f>
        <v>1</v>
      </c>
      <c r="J7" s="61">
        <f t="shared" ref="J7" si="1">G7/F7</f>
        <v>1</v>
      </c>
      <c r="K7" s="62" t="s">
        <v>231</v>
      </c>
      <c r="L7" s="62"/>
      <c r="M7" s="85">
        <v>43451</v>
      </c>
      <c r="N7" s="85">
        <v>43451</v>
      </c>
      <c r="O7" s="85">
        <v>43451</v>
      </c>
      <c r="P7" s="85">
        <v>43451</v>
      </c>
    </row>
    <row r="8" spans="1:17" customFormat="1" ht="18.75" customHeight="1" x14ac:dyDescent="0.25">
      <c r="A8" s="87"/>
      <c r="B8" s="81" t="s">
        <v>236</v>
      </c>
      <c r="C8" s="88" t="s">
        <v>9</v>
      </c>
      <c r="D8" s="81"/>
      <c r="E8" s="46">
        <v>40</v>
      </c>
      <c r="F8" s="46">
        <v>40</v>
      </c>
      <c r="G8" s="46">
        <v>40</v>
      </c>
      <c r="H8" s="60">
        <v>0</v>
      </c>
      <c r="I8" s="61">
        <f t="shared" ref="I8" si="2">G8/(H8+G8)</f>
        <v>1</v>
      </c>
      <c r="J8" s="61">
        <f t="shared" ref="J8" si="3">G8/F8</f>
        <v>1</v>
      </c>
      <c r="K8" s="62" t="s">
        <v>232</v>
      </c>
      <c r="L8" s="62"/>
      <c r="M8" s="85">
        <v>43448</v>
      </c>
      <c r="N8" s="85">
        <v>43454</v>
      </c>
      <c r="O8" s="85">
        <v>43448</v>
      </c>
      <c r="P8" s="85">
        <v>43454</v>
      </c>
      <c r="Q8" s="83"/>
    </row>
    <row r="9" spans="1:17" customFormat="1" ht="18.75" customHeight="1" x14ac:dyDescent="0.25">
      <c r="A9" s="87"/>
      <c r="B9" s="81" t="s">
        <v>237</v>
      </c>
      <c r="C9" s="88" t="s">
        <v>9</v>
      </c>
      <c r="D9" s="81"/>
      <c r="E9" s="46">
        <v>36</v>
      </c>
      <c r="F9" s="46">
        <v>36</v>
      </c>
      <c r="G9" s="46">
        <v>36</v>
      </c>
      <c r="H9" s="60">
        <v>0</v>
      </c>
      <c r="I9" s="61">
        <f>G9/(H9+G9)</f>
        <v>1</v>
      </c>
      <c r="J9" s="61">
        <f>G9/F9</f>
        <v>1</v>
      </c>
      <c r="K9" s="62" t="s">
        <v>233</v>
      </c>
      <c r="L9" s="62"/>
      <c r="M9" s="85">
        <v>43453</v>
      </c>
      <c r="N9" s="85">
        <v>43461</v>
      </c>
      <c r="O9" s="85">
        <v>43453</v>
      </c>
      <c r="P9" s="85">
        <v>43462</v>
      </c>
    </row>
    <row r="10" spans="1:17" customFormat="1" ht="18.75" customHeight="1" x14ac:dyDescent="0.25">
      <c r="A10" s="86"/>
      <c r="B10" s="81" t="s">
        <v>247</v>
      </c>
      <c r="C10" s="67" t="s">
        <v>7</v>
      </c>
      <c r="D10" s="81"/>
      <c r="E10" s="86">
        <v>80</v>
      </c>
      <c r="F10" s="86">
        <v>76</v>
      </c>
      <c r="G10" s="46">
        <v>32</v>
      </c>
      <c r="H10" s="60">
        <v>44</v>
      </c>
      <c r="I10" s="61">
        <f t="shared" ref="I10" si="4">G10/(H10+G10)</f>
        <v>0.42105263157894735</v>
      </c>
      <c r="J10" s="61">
        <f>G10/F10</f>
        <v>0.42105263157894735</v>
      </c>
      <c r="K10" s="62" t="s">
        <v>251</v>
      </c>
      <c r="L10" s="62"/>
      <c r="M10" s="85">
        <v>43451</v>
      </c>
      <c r="N10" s="85">
        <v>43108</v>
      </c>
      <c r="O10" s="85">
        <v>43451</v>
      </c>
      <c r="P10" s="85"/>
    </row>
    <row r="11" spans="1:17" customFormat="1" ht="18.75" customHeight="1" x14ac:dyDescent="0.25">
      <c r="A11" s="87"/>
      <c r="B11" s="81" t="s">
        <v>238</v>
      </c>
      <c r="C11" s="67" t="s">
        <v>7</v>
      </c>
      <c r="D11" s="81"/>
      <c r="E11" s="46">
        <v>100</v>
      </c>
      <c r="F11" s="46">
        <v>90</v>
      </c>
      <c r="G11" s="46">
        <v>38</v>
      </c>
      <c r="H11" s="60">
        <v>52</v>
      </c>
      <c r="I11" s="61">
        <f t="shared" ref="I11:I21" si="5">G11/(H11+G11)</f>
        <v>0.42222222222222222</v>
      </c>
      <c r="J11" s="61">
        <f t="shared" ref="J11:J21" si="6">G11/F11</f>
        <v>0.42222222222222222</v>
      </c>
      <c r="K11" s="62" t="s">
        <v>252</v>
      </c>
      <c r="L11" s="62"/>
      <c r="M11" s="85">
        <v>43451</v>
      </c>
      <c r="N11" s="85">
        <v>43107</v>
      </c>
      <c r="O11" s="85">
        <v>43451</v>
      </c>
      <c r="P11" s="85"/>
    </row>
    <row r="12" spans="1:17" customFormat="1" ht="18.75" customHeight="1" x14ac:dyDescent="0.25">
      <c r="A12" s="87"/>
      <c r="B12" s="81" t="s">
        <v>239</v>
      </c>
      <c r="C12" s="67" t="s">
        <v>7</v>
      </c>
      <c r="D12" s="81"/>
      <c r="E12" s="46">
        <v>64</v>
      </c>
      <c r="F12" s="46">
        <v>64</v>
      </c>
      <c r="G12" s="46">
        <v>10</v>
      </c>
      <c r="H12" s="60">
        <v>54</v>
      </c>
      <c r="I12" s="61">
        <f t="shared" si="5"/>
        <v>0.15625</v>
      </c>
      <c r="J12" s="61">
        <f t="shared" si="6"/>
        <v>0.15625</v>
      </c>
      <c r="K12" s="62" t="s">
        <v>253</v>
      </c>
      <c r="L12" s="62"/>
      <c r="M12" s="85">
        <v>43460</v>
      </c>
      <c r="N12" s="85">
        <v>43111</v>
      </c>
      <c r="O12" s="85">
        <v>43460</v>
      </c>
      <c r="P12" s="85"/>
    </row>
    <row r="13" spans="1:17" customFormat="1" ht="18.75" customHeight="1" x14ac:dyDescent="0.25">
      <c r="A13" s="87"/>
      <c r="B13" s="81" t="s">
        <v>241</v>
      </c>
      <c r="C13" s="74" t="s">
        <v>21</v>
      </c>
      <c r="D13" s="81"/>
      <c r="E13" s="46">
        <v>16</v>
      </c>
      <c r="F13" s="46">
        <v>24</v>
      </c>
      <c r="G13" s="46">
        <v>16</v>
      </c>
      <c r="H13" s="60">
        <v>8</v>
      </c>
      <c r="I13" s="61">
        <f>G13/(H13+G13)</f>
        <v>0.66666666666666663</v>
      </c>
      <c r="J13" s="61">
        <f>G13/F13</f>
        <v>0.66666666666666663</v>
      </c>
      <c r="K13" s="62" t="s">
        <v>257</v>
      </c>
      <c r="L13" s="62"/>
      <c r="M13" s="85">
        <v>43452</v>
      </c>
      <c r="N13" s="85">
        <v>43461</v>
      </c>
      <c r="O13" s="85">
        <v>43452</v>
      </c>
      <c r="P13" s="85">
        <v>43461</v>
      </c>
    </row>
    <row r="14" spans="1:17" customFormat="1" ht="18.75" customHeight="1" x14ac:dyDescent="0.25">
      <c r="A14" s="87"/>
      <c r="B14" s="81" t="s">
        <v>240</v>
      </c>
      <c r="C14" s="67" t="s">
        <v>7</v>
      </c>
      <c r="D14" s="81" t="s">
        <v>256</v>
      </c>
      <c r="E14" s="46">
        <v>16</v>
      </c>
      <c r="F14" s="46">
        <v>18</v>
      </c>
      <c r="G14" s="46">
        <v>2</v>
      </c>
      <c r="H14" s="60">
        <v>32</v>
      </c>
      <c r="I14" s="61">
        <f t="shared" si="5"/>
        <v>5.8823529411764705E-2</v>
      </c>
      <c r="J14" s="61">
        <f t="shared" si="6"/>
        <v>0.1111111111111111</v>
      </c>
      <c r="K14" s="138" t="s">
        <v>255</v>
      </c>
      <c r="L14" s="62"/>
      <c r="M14" s="85">
        <v>43460</v>
      </c>
      <c r="N14" s="85">
        <v>43103</v>
      </c>
      <c r="O14" s="85">
        <v>43460</v>
      </c>
      <c r="P14" s="85"/>
    </row>
    <row r="15" spans="1:17" customFormat="1" ht="18.75" customHeight="1" x14ac:dyDescent="0.25">
      <c r="A15" s="87"/>
      <c r="B15" s="81" t="s">
        <v>248</v>
      </c>
      <c r="C15" s="74" t="s">
        <v>21</v>
      </c>
      <c r="D15" s="81" t="s">
        <v>256</v>
      </c>
      <c r="E15" s="46">
        <v>16</v>
      </c>
      <c r="F15" s="46">
        <v>16</v>
      </c>
      <c r="G15" s="46">
        <v>2</v>
      </c>
      <c r="H15" s="60">
        <v>32</v>
      </c>
      <c r="I15" s="61">
        <f>G15/(H15+G15)</f>
        <v>5.8823529411764705E-2</v>
      </c>
      <c r="J15" s="61">
        <f>G15/F15</f>
        <v>0.125</v>
      </c>
      <c r="K15" s="62" t="s">
        <v>254</v>
      </c>
      <c r="L15" s="62"/>
      <c r="M15" s="85">
        <v>43104</v>
      </c>
      <c r="N15" s="85">
        <v>43107</v>
      </c>
      <c r="O15" s="85"/>
      <c r="P15" s="85"/>
    </row>
    <row r="16" spans="1:17" s="84" customFormat="1" ht="18.75" customHeight="1" x14ac:dyDescent="0.25">
      <c r="A16" s="87"/>
      <c r="B16" s="81" t="s">
        <v>242</v>
      </c>
      <c r="C16" s="74" t="s">
        <v>21</v>
      </c>
      <c r="D16" s="81"/>
      <c r="E16" s="46">
        <v>32</v>
      </c>
      <c r="F16" s="46">
        <v>32</v>
      </c>
      <c r="G16" s="46">
        <v>2</v>
      </c>
      <c r="H16" s="60">
        <v>30</v>
      </c>
      <c r="I16" s="61">
        <f t="shared" si="5"/>
        <v>6.25E-2</v>
      </c>
      <c r="J16" s="61">
        <f t="shared" si="6"/>
        <v>6.25E-2</v>
      </c>
      <c r="K16" s="62" t="s">
        <v>232</v>
      </c>
      <c r="L16" s="62"/>
      <c r="M16" s="85">
        <v>43108</v>
      </c>
      <c r="N16" s="85">
        <v>43111</v>
      </c>
      <c r="O16" s="85"/>
      <c r="P16" s="85"/>
    </row>
    <row r="17" spans="1:17" customFormat="1" ht="18.75" customHeight="1" x14ac:dyDescent="0.25">
      <c r="A17" s="87"/>
      <c r="B17" s="81" t="s">
        <v>243</v>
      </c>
      <c r="C17" s="80" t="s">
        <v>23</v>
      </c>
      <c r="D17" s="81" t="s">
        <v>249</v>
      </c>
      <c r="E17" s="46">
        <v>56</v>
      </c>
      <c r="F17" s="60">
        <v>72</v>
      </c>
      <c r="G17" s="46">
        <v>0</v>
      </c>
      <c r="H17" s="45">
        <v>0</v>
      </c>
      <c r="I17" s="61">
        <f>G17/(F17+G17)</f>
        <v>0</v>
      </c>
      <c r="J17" s="61">
        <f t="shared" si="6"/>
        <v>0</v>
      </c>
      <c r="K17" s="138" t="s">
        <v>259</v>
      </c>
      <c r="L17" s="62"/>
      <c r="M17" s="85">
        <v>43462</v>
      </c>
      <c r="N17" s="85">
        <v>43110</v>
      </c>
      <c r="O17" s="85"/>
      <c r="P17" s="85"/>
      <c r="Q17" s="83"/>
    </row>
    <row r="18" spans="1:17" s="84" customFormat="1" ht="18.75" customHeight="1" x14ac:dyDescent="0.25">
      <c r="A18" s="87"/>
      <c r="B18" s="81" t="s">
        <v>230</v>
      </c>
      <c r="C18" s="67" t="s">
        <v>7</v>
      </c>
      <c r="D18" s="81"/>
      <c r="E18" s="46">
        <v>56</v>
      </c>
      <c r="F18" s="46">
        <v>30</v>
      </c>
      <c r="G18" s="46">
        <v>6</v>
      </c>
      <c r="H18" s="60">
        <v>24</v>
      </c>
      <c r="I18" s="61">
        <f t="shared" si="5"/>
        <v>0.2</v>
      </c>
      <c r="J18" s="61">
        <f t="shared" si="6"/>
        <v>0.2</v>
      </c>
      <c r="K18" s="62" t="s">
        <v>258</v>
      </c>
      <c r="L18" s="62"/>
      <c r="M18" s="85">
        <v>43460</v>
      </c>
      <c r="N18" s="85">
        <v>43107</v>
      </c>
      <c r="O18" s="85"/>
      <c r="P18" s="85"/>
    </row>
    <row r="19" spans="1:17" customFormat="1" ht="18.75" customHeight="1" x14ac:dyDescent="0.25">
      <c r="A19" s="87"/>
      <c r="B19" s="81" t="s">
        <v>244</v>
      </c>
      <c r="C19" s="67" t="s">
        <v>7</v>
      </c>
      <c r="D19" s="81" t="s">
        <v>250</v>
      </c>
      <c r="E19" s="46">
        <v>24</v>
      </c>
      <c r="F19" s="46">
        <v>24</v>
      </c>
      <c r="G19" s="46">
        <v>6</v>
      </c>
      <c r="H19" s="60">
        <v>18</v>
      </c>
      <c r="I19" s="61">
        <f t="shared" si="5"/>
        <v>0.25</v>
      </c>
      <c r="J19" s="61">
        <f t="shared" si="6"/>
        <v>0.25</v>
      </c>
      <c r="K19" s="62" t="s">
        <v>260</v>
      </c>
      <c r="L19" s="62"/>
      <c r="M19" s="85">
        <v>43460</v>
      </c>
      <c r="N19" s="85">
        <v>43110</v>
      </c>
      <c r="O19" s="85"/>
      <c r="P19" s="85"/>
    </row>
    <row r="20" spans="1:17" customFormat="1" ht="18.75" customHeight="1" x14ac:dyDescent="0.25">
      <c r="A20" s="87"/>
      <c r="B20" s="81" t="s">
        <v>245</v>
      </c>
      <c r="C20" s="80" t="s">
        <v>23</v>
      </c>
      <c r="D20" s="81"/>
      <c r="E20" s="46">
        <v>100</v>
      </c>
      <c r="F20" s="46">
        <v>100</v>
      </c>
      <c r="G20" s="46">
        <v>0</v>
      </c>
      <c r="H20" s="60">
        <v>0</v>
      </c>
      <c r="I20" s="61" t="e">
        <f t="shared" si="5"/>
        <v>#DIV/0!</v>
      </c>
      <c r="J20" s="61">
        <f t="shared" si="6"/>
        <v>0</v>
      </c>
      <c r="K20" s="62" t="s">
        <v>261</v>
      </c>
      <c r="L20" s="62"/>
      <c r="M20" s="139">
        <v>43108</v>
      </c>
      <c r="N20" s="85">
        <v>43118</v>
      </c>
      <c r="O20" s="85"/>
      <c r="P20" s="85"/>
    </row>
    <row r="21" spans="1:17" customFormat="1" ht="18.75" customHeight="1" x14ac:dyDescent="0.25">
      <c r="A21" s="87"/>
      <c r="B21" s="81" t="s">
        <v>246</v>
      </c>
      <c r="C21" s="80" t="s">
        <v>23</v>
      </c>
      <c r="D21" s="81"/>
      <c r="E21" s="46">
        <v>2</v>
      </c>
      <c r="F21" s="46">
        <v>2</v>
      </c>
      <c r="G21" s="46">
        <v>0</v>
      </c>
      <c r="H21" s="60">
        <v>0</v>
      </c>
      <c r="I21" s="61" t="e">
        <f t="shared" si="5"/>
        <v>#DIV/0!</v>
      </c>
      <c r="J21" s="61">
        <f t="shared" si="6"/>
        <v>0</v>
      </c>
      <c r="K21" s="62" t="s">
        <v>232</v>
      </c>
      <c r="L21" s="62"/>
      <c r="M21" s="85">
        <v>43114</v>
      </c>
      <c r="N21" s="85">
        <v>43115</v>
      </c>
      <c r="O21" s="85"/>
      <c r="P21" s="85"/>
    </row>
    <row r="22" spans="1:17" customFormat="1" ht="18.75" customHeight="1" x14ac:dyDescent="0.25">
      <c r="A22" s="46"/>
      <c r="B22" s="77"/>
      <c r="C22" s="76"/>
      <c r="D22" s="82"/>
      <c r="E22" s="60"/>
      <c r="F22" s="60"/>
      <c r="G22" s="48"/>
      <c r="H22" s="47"/>
      <c r="I22" s="49"/>
      <c r="J22" s="61"/>
      <c r="K22" s="61"/>
      <c r="L22" s="62"/>
      <c r="M22" s="63"/>
      <c r="N22" s="64"/>
      <c r="O22" s="63"/>
      <c r="P22" s="64"/>
    </row>
    <row r="23" spans="1:17" x14ac:dyDescent="0.25">
      <c r="A23" s="58"/>
      <c r="B23" s="58"/>
    </row>
    <row r="24" spans="1:17" x14ac:dyDescent="0.25">
      <c r="N24" s="57" t="s">
        <v>229</v>
      </c>
      <c r="Q24" s="78"/>
    </row>
    <row r="25" spans="1:17" x14ac:dyDescent="0.25">
      <c r="A25" s="127" t="s">
        <v>53</v>
      </c>
      <c r="B25" s="127"/>
      <c r="C25" s="127"/>
      <c r="D25" s="127"/>
      <c r="E25" s="127"/>
      <c r="F25" s="127"/>
      <c r="G25" s="127"/>
      <c r="H25" s="127"/>
      <c r="I25" s="127"/>
      <c r="J25" s="127"/>
      <c r="K25" s="127"/>
      <c r="L25" s="127"/>
    </row>
    <row r="26" spans="1:17" ht="21" x14ac:dyDescent="0.25">
      <c r="A26" s="124" t="s">
        <v>25</v>
      </c>
      <c r="B26" s="124"/>
      <c r="C26" s="65" t="s">
        <v>3</v>
      </c>
      <c r="D26" s="65" t="s">
        <v>26</v>
      </c>
      <c r="E26" s="65" t="s">
        <v>4</v>
      </c>
      <c r="F26" s="121" t="s">
        <v>24</v>
      </c>
      <c r="G26" s="121"/>
      <c r="H26" s="121"/>
      <c r="I26" s="121"/>
      <c r="J26" s="65" t="s">
        <v>29</v>
      </c>
      <c r="K26" s="65" t="s">
        <v>5</v>
      </c>
      <c r="L26" s="65" t="s">
        <v>6</v>
      </c>
    </row>
    <row r="27" spans="1:17" ht="19.5" x14ac:dyDescent="0.25">
      <c r="A27" s="128"/>
      <c r="B27" s="128"/>
      <c r="C27" s="74"/>
      <c r="D27" s="67"/>
      <c r="E27" s="3"/>
      <c r="F27" s="126"/>
      <c r="G27" s="126"/>
      <c r="H27" s="126"/>
      <c r="I27" s="126"/>
      <c r="J27" s="44"/>
      <c r="K27" s="44"/>
      <c r="L27" s="44"/>
      <c r="M27" s="57"/>
    </row>
    <row r="28" spans="1:17" ht="18" x14ac:dyDescent="0.25">
      <c r="A28" s="125"/>
      <c r="B28" s="125"/>
      <c r="C28" s="25"/>
      <c r="D28" s="6"/>
      <c r="E28" s="3"/>
      <c r="F28" s="126"/>
      <c r="G28" s="126"/>
      <c r="H28" s="126"/>
      <c r="I28" s="126"/>
      <c r="J28" s="44"/>
      <c r="K28" s="44"/>
      <c r="L28" s="44"/>
      <c r="M28" s="57"/>
    </row>
    <row r="29" spans="1:17" ht="18" x14ac:dyDescent="0.25">
      <c r="A29" s="125"/>
      <c r="B29" s="125"/>
      <c r="C29" s="25"/>
      <c r="D29" s="11"/>
      <c r="E29" s="3"/>
      <c r="F29" s="126"/>
      <c r="G29" s="126"/>
      <c r="H29" s="126"/>
      <c r="I29" s="126"/>
      <c r="J29" s="44"/>
      <c r="K29" s="44"/>
      <c r="L29" s="44"/>
      <c r="M29" s="57"/>
    </row>
    <row r="30" spans="1:17" ht="18" x14ac:dyDescent="0.25">
      <c r="A30" s="125"/>
      <c r="B30" s="125"/>
      <c r="C30" s="25"/>
      <c r="D30" s="6"/>
      <c r="E30" s="19"/>
      <c r="F30" s="123"/>
      <c r="G30" s="123"/>
      <c r="H30" s="123"/>
      <c r="I30" s="123"/>
      <c r="J30" s="66"/>
      <c r="K30" s="66"/>
      <c r="L30" s="44"/>
      <c r="M30" s="57"/>
    </row>
    <row r="31" spans="1:17" ht="18" x14ac:dyDescent="0.25">
      <c r="A31" s="125"/>
      <c r="B31" s="125"/>
      <c r="C31" s="25"/>
      <c r="D31" s="30"/>
      <c r="E31" s="19"/>
      <c r="F31" s="123"/>
      <c r="G31" s="123"/>
      <c r="H31" s="123"/>
      <c r="I31" s="123"/>
      <c r="J31" s="66"/>
      <c r="K31" s="66"/>
      <c r="L31" s="44"/>
      <c r="M31" s="57"/>
    </row>
    <row r="32" spans="1:17" ht="18" x14ac:dyDescent="0.25">
      <c r="A32" s="125"/>
      <c r="B32" s="125"/>
      <c r="C32" s="25"/>
      <c r="D32" s="17"/>
      <c r="E32" s="19"/>
      <c r="F32" s="123"/>
      <c r="G32" s="123"/>
      <c r="H32" s="123"/>
      <c r="I32" s="123"/>
      <c r="J32" s="66"/>
      <c r="K32" s="66"/>
      <c r="L32" s="44"/>
      <c r="M32" s="57"/>
    </row>
    <row r="33" spans="1:13" x14ac:dyDescent="0.25">
      <c r="A33"/>
      <c r="B33"/>
      <c r="C33"/>
      <c r="D33"/>
      <c r="E33"/>
      <c r="F33"/>
      <c r="H33"/>
      <c r="J33"/>
      <c r="K33"/>
      <c r="L33"/>
      <c r="M33" s="57"/>
    </row>
    <row r="34" spans="1:13" x14ac:dyDescent="0.25">
      <c r="A34" s="127" t="s">
        <v>49</v>
      </c>
      <c r="B34" s="127"/>
      <c r="C34" s="127"/>
      <c r="D34" s="127"/>
      <c r="E34" s="127"/>
      <c r="F34" s="127"/>
      <c r="G34" s="127"/>
      <c r="H34" s="127"/>
      <c r="I34" s="127"/>
      <c r="J34" s="127"/>
      <c r="K34" s="127"/>
      <c r="L34" s="127"/>
      <c r="M34" s="57"/>
    </row>
    <row r="35" spans="1:13" ht="21" x14ac:dyDescent="0.25">
      <c r="A35" s="124" t="s">
        <v>25</v>
      </c>
      <c r="B35" s="124"/>
      <c r="C35" s="65" t="s">
        <v>3</v>
      </c>
      <c r="D35" s="65" t="s">
        <v>77</v>
      </c>
      <c r="E35" s="65" t="s">
        <v>4</v>
      </c>
      <c r="F35" s="121" t="s">
        <v>24</v>
      </c>
      <c r="G35" s="121"/>
      <c r="H35" s="121"/>
      <c r="I35" s="121"/>
      <c r="J35" s="65" t="s">
        <v>29</v>
      </c>
      <c r="K35" s="65" t="s">
        <v>5</v>
      </c>
      <c r="L35" s="65" t="s">
        <v>6</v>
      </c>
      <c r="M35" s="57"/>
    </row>
    <row r="36" spans="1:13" ht="19.5" x14ac:dyDescent="0.25">
      <c r="A36" s="125"/>
      <c r="B36" s="125"/>
      <c r="C36" s="25"/>
      <c r="D36" s="22"/>
      <c r="E36" s="25"/>
      <c r="F36" s="126"/>
      <c r="G36" s="126"/>
      <c r="H36" s="126"/>
      <c r="I36" s="126"/>
      <c r="J36" s="44"/>
      <c r="K36" s="44"/>
      <c r="L36" s="44"/>
      <c r="M36" s="57"/>
    </row>
    <row r="37" spans="1:13" x14ac:dyDescent="0.25">
      <c r="A37"/>
      <c r="B37"/>
      <c r="C37"/>
      <c r="D37"/>
      <c r="E37"/>
      <c r="F37"/>
      <c r="H37"/>
      <c r="J37"/>
      <c r="K37"/>
      <c r="L37"/>
      <c r="M37" s="57"/>
    </row>
    <row r="38" spans="1:13" x14ac:dyDescent="0.25">
      <c r="A38" s="127" t="s">
        <v>52</v>
      </c>
      <c r="B38" s="127"/>
      <c r="C38" s="127"/>
      <c r="D38" s="127"/>
      <c r="E38" s="127"/>
      <c r="F38" s="127"/>
      <c r="G38" s="127"/>
      <c r="H38" s="127"/>
      <c r="I38" s="127"/>
      <c r="J38" s="127"/>
      <c r="K38" s="127"/>
      <c r="L38" s="127"/>
      <c r="M38" s="57"/>
    </row>
    <row r="39" spans="1:13" ht="21" x14ac:dyDescent="0.25">
      <c r="A39" s="124" t="s">
        <v>54</v>
      </c>
      <c r="B39" s="124"/>
      <c r="C39" s="65" t="s">
        <v>3</v>
      </c>
      <c r="D39" s="65" t="s">
        <v>227</v>
      </c>
      <c r="E39" s="65" t="s">
        <v>4</v>
      </c>
      <c r="F39" s="121" t="s">
        <v>24</v>
      </c>
      <c r="G39" s="121"/>
      <c r="H39" s="121"/>
      <c r="I39" s="121"/>
      <c r="J39" s="65" t="s">
        <v>29</v>
      </c>
      <c r="K39" s="65" t="s">
        <v>5</v>
      </c>
      <c r="L39" s="65" t="s">
        <v>6</v>
      </c>
      <c r="M39" s="57"/>
    </row>
    <row r="40" spans="1:13" ht="18" x14ac:dyDescent="0.25">
      <c r="A40" s="122"/>
      <c r="B40" s="122"/>
      <c r="C40" s="68"/>
      <c r="D40" s="69"/>
      <c r="E40" s="19"/>
      <c r="F40" s="123"/>
      <c r="G40" s="123"/>
      <c r="H40" s="123"/>
      <c r="I40" s="123"/>
      <c r="J40" s="66"/>
      <c r="K40" s="66"/>
      <c r="L40" s="44"/>
      <c r="M40" s="57"/>
    </row>
  </sheetData>
  <autoFilter ref="A5:P21"/>
  <mergeCells count="29">
    <mergeCell ref="A1:P1"/>
    <mergeCell ref="A4:P4"/>
    <mergeCell ref="A2:C2"/>
    <mergeCell ref="D2:P2"/>
    <mergeCell ref="A25:L25"/>
    <mergeCell ref="A26:B26"/>
    <mergeCell ref="F26:I26"/>
    <mergeCell ref="A27:B27"/>
    <mergeCell ref="F27:I27"/>
    <mergeCell ref="A28:B28"/>
    <mergeCell ref="F28:I28"/>
    <mergeCell ref="A29:B29"/>
    <mergeCell ref="F29:I29"/>
    <mergeCell ref="A30:B30"/>
    <mergeCell ref="F30:I30"/>
    <mergeCell ref="A31:B31"/>
    <mergeCell ref="F31:I31"/>
    <mergeCell ref="A32:B32"/>
    <mergeCell ref="F32:I32"/>
    <mergeCell ref="A34:L34"/>
    <mergeCell ref="A39:B39"/>
    <mergeCell ref="F39:I39"/>
    <mergeCell ref="A40:B40"/>
    <mergeCell ref="F40:I40"/>
    <mergeCell ref="A35:B35"/>
    <mergeCell ref="F35:I35"/>
    <mergeCell ref="A36:B36"/>
    <mergeCell ref="F36:I36"/>
    <mergeCell ref="A38:L3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4"/>
  <sheetViews>
    <sheetView workbookViewId="0">
      <selection activeCell="G4" sqref="G4"/>
    </sheetView>
  </sheetViews>
  <sheetFormatPr defaultRowHeight="15" x14ac:dyDescent="0.25"/>
  <cols>
    <col min="2" max="2" width="10.28515625" customWidth="1"/>
    <col min="3" max="3" width="10.5703125" customWidth="1"/>
    <col min="5" max="5" width="11.85546875" customWidth="1"/>
    <col min="6" max="6" width="10.5703125" customWidth="1"/>
    <col min="8" max="8" width="11.140625" customWidth="1"/>
  </cols>
  <sheetData>
    <row r="3" spans="1:9" ht="19.5" x14ac:dyDescent="0.25">
      <c r="A3" s="137" t="s">
        <v>10</v>
      </c>
      <c r="B3" s="70" t="s">
        <v>11</v>
      </c>
      <c r="C3" s="70" t="s">
        <v>12</v>
      </c>
      <c r="D3" s="70" t="s">
        <v>13</v>
      </c>
      <c r="E3" s="70" t="s">
        <v>14</v>
      </c>
      <c r="F3" s="70" t="s">
        <v>15</v>
      </c>
      <c r="G3" s="70" t="s">
        <v>16</v>
      </c>
      <c r="H3" s="70" t="s">
        <v>17</v>
      </c>
      <c r="I3" s="70" t="s">
        <v>18</v>
      </c>
    </row>
    <row r="4" spans="1:9" ht="20.25" x14ac:dyDescent="0.25">
      <c r="A4" s="137"/>
      <c r="B4" s="52" t="s">
        <v>9</v>
      </c>
      <c r="C4" s="67" t="s">
        <v>7</v>
      </c>
      <c r="D4" s="71" t="s">
        <v>19</v>
      </c>
      <c r="E4" s="72" t="s">
        <v>1</v>
      </c>
      <c r="F4" s="73" t="s">
        <v>20</v>
      </c>
      <c r="G4" s="74" t="s">
        <v>21</v>
      </c>
      <c r="H4" s="75" t="s">
        <v>22</v>
      </c>
      <c r="I4" s="76" t="s">
        <v>23</v>
      </c>
    </row>
  </sheetData>
  <mergeCells count="1">
    <mergeCell ref="A3:A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Status (2)</vt:lpstr>
      <vt:lpstr>Status</vt:lpstr>
      <vt:lpstr>Legenda</vt:lpstr>
    </vt:vector>
  </TitlesOfParts>
  <Company>everis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Bruzzese Françoso</dc:creator>
  <cp:lastModifiedBy>David Rezende Torres</cp:lastModifiedBy>
  <dcterms:created xsi:type="dcterms:W3CDTF">2015-07-07T18:59:46Z</dcterms:created>
  <dcterms:modified xsi:type="dcterms:W3CDTF">2018-12-27T17:52:15Z</dcterms:modified>
</cp:coreProperties>
</file>