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cold\Desktop\"/>
    </mc:Choice>
  </mc:AlternateContent>
  <bookViews>
    <workbookView xWindow="0" yWindow="0" windowWidth="3420" windowHeight="7470"/>
    <workbookView xWindow="0" yWindow="0" windowWidth="10680" windowHeight="0" tabRatio="526" activeTab="1"/>
  </bookViews>
  <sheets>
    <sheet name="MPW2" sheetId="4" r:id="rId1"/>
    <sheet name="Chip View" sheetId="6" r:id="rId2"/>
    <sheet name="Master" sheetId="2" r:id="rId3"/>
  </sheets>
  <definedNames>
    <definedName name="_xlnm.Print_Area" localSheetId="1">'Chip View'!$B$1:$DE$109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F17" i="4"/>
  <c r="C7" i="6" l="1" a="1"/>
  <c r="C7" i="6" s="1"/>
  <c r="C9" i="6" a="1"/>
  <c r="C9" i="6" s="1"/>
  <c r="C11" i="6" a="1"/>
  <c r="C11" i="6" s="1"/>
  <c r="C13" i="6" a="1"/>
  <c r="C13" i="6" s="1"/>
  <c r="C15" i="6" a="1"/>
  <c r="C15" i="6" s="1"/>
  <c r="C16" i="6" a="1"/>
  <c r="C16" i="6" s="1"/>
  <c r="C20" i="6" a="1"/>
  <c r="C20" i="6" s="1"/>
  <c r="C24" i="6" a="1"/>
  <c r="C24" i="6" s="1"/>
  <c r="C26" i="6" a="1"/>
  <c r="C26" i="6" s="1"/>
  <c r="C27" i="6" a="1"/>
  <c r="C27" i="6" s="1"/>
  <c r="C28" i="6" a="1"/>
  <c r="C28" i="6" s="1"/>
  <c r="C32" i="6" a="1"/>
  <c r="C32" i="6" s="1"/>
  <c r="C33" i="6" a="1"/>
  <c r="C33" i="6" s="1"/>
  <c r="C35" i="6" a="1"/>
  <c r="C35" i="6" s="1"/>
  <c r="C36" i="6" a="1"/>
  <c r="C36" i="6" s="1"/>
  <c r="C37" i="6" a="1"/>
  <c r="C37" i="6" s="1"/>
  <c r="C38" i="6" a="1"/>
  <c r="C38" i="6" s="1"/>
  <c r="C44" i="6" a="1"/>
  <c r="C44" i="6" s="1"/>
  <c r="C49" i="6" a="1"/>
  <c r="C49" i="6" s="1"/>
  <c r="C50" i="6" a="1"/>
  <c r="C50" i="6" s="1"/>
  <c r="C51" i="6" a="1"/>
  <c r="C51" i="6" s="1"/>
  <c r="C55" i="6" a="1"/>
  <c r="C55" i="6" s="1"/>
  <c r="C59" i="6" a="1"/>
  <c r="C59" i="6" s="1"/>
  <c r="C63" i="6" a="1"/>
  <c r="C63" i="6" s="1"/>
  <c r="C64" i="6" a="1"/>
  <c r="C64" i="6" s="1"/>
  <c r="C68" i="6" a="1"/>
  <c r="C68" i="6" s="1"/>
  <c r="C72" i="6" a="1"/>
  <c r="C72" i="6" s="1"/>
  <c r="C74" i="6" a="1"/>
  <c r="C74" i="6" s="1"/>
  <c r="C76" i="6" a="1"/>
  <c r="C76" i="6" s="1"/>
  <c r="C77" i="6" a="1"/>
  <c r="C77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9" i="6" a="1"/>
  <c r="C89" i="6" s="1"/>
  <c r="C90" i="6" a="1"/>
  <c r="C90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8" i="6" l="1" a="1"/>
  <c r="C8" i="6" s="1"/>
  <c r="C10" i="6" a="1"/>
  <c r="C10" i="6" s="1"/>
  <c r="C12" i="6" a="1"/>
  <c r="C12" i="6" s="1"/>
  <c r="C14" i="6" a="1"/>
  <c r="C14" i="6" s="1"/>
  <c r="C19" i="6" a="1"/>
  <c r="C19" i="6" s="1"/>
  <c r="C23" i="6" a="1"/>
  <c r="C23" i="6" s="1"/>
  <c r="C25" i="6" a="1"/>
  <c r="C25" i="6" s="1"/>
  <c r="C29" i="6" a="1"/>
  <c r="C29" i="6" s="1"/>
  <c r="C34" i="6" a="1"/>
  <c r="C34" i="6" s="1"/>
  <c r="C41" i="6" a="1"/>
  <c r="C41" i="6" s="1"/>
  <c r="C45" i="6" a="1"/>
  <c r="C45" i="6" s="1"/>
  <c r="C46" i="6" a="1"/>
  <c r="C46" i="6" s="1"/>
  <c r="C54" i="6" a="1"/>
  <c r="C54" i="6" s="1"/>
  <c r="C58" i="6" a="1"/>
  <c r="C58" i="6" s="1"/>
  <c r="C60" i="6" a="1"/>
  <c r="C60" i="6" s="1"/>
  <c r="C65" i="6" a="1"/>
  <c r="C65" i="6" s="1"/>
  <c r="C71" i="6" a="1"/>
  <c r="C71" i="6" s="1"/>
  <c r="C73" i="6" a="1"/>
  <c r="C73" i="6" s="1"/>
  <c r="C75" i="6" a="1"/>
  <c r="C75" i="6" s="1"/>
  <c r="F4" i="4"/>
  <c r="H4" i="4"/>
  <c r="C104" i="6" s="1" a="1"/>
  <c r="C104" i="6" s="1"/>
  <c r="F5" i="4"/>
  <c r="H5" i="4"/>
  <c r="C103" i="6" s="1" a="1"/>
  <c r="C103" i="6" s="1"/>
  <c r="J105" i="4"/>
  <c r="J104" i="4"/>
  <c r="J103" i="4"/>
  <c r="J102" i="4"/>
  <c r="J91" i="4"/>
  <c r="J90" i="4"/>
  <c r="J87" i="4"/>
  <c r="J86" i="4"/>
  <c r="H105" i="4"/>
  <c r="C3" i="6" s="1" a="1"/>
  <c r="C3" i="6" s="1"/>
  <c r="H104" i="4"/>
  <c r="C4" i="6" s="1" a="1"/>
  <c r="C4" i="6" s="1"/>
  <c r="H103" i="4"/>
  <c r="C5" i="6" s="1" a="1"/>
  <c r="C5" i="6" s="1"/>
  <c r="H102" i="4"/>
  <c r="C6" i="6" s="1" a="1"/>
  <c r="C6" i="6" s="1"/>
  <c r="H91" i="4"/>
  <c r="C17" i="6" s="1" a="1"/>
  <c r="C17" i="6" s="1"/>
  <c r="H90" i="4"/>
  <c r="C18" i="6" s="1" a="1"/>
  <c r="C18" i="6" s="1"/>
  <c r="H87" i="4"/>
  <c r="C21" i="6" s="1" a="1"/>
  <c r="C21" i="6" s="1"/>
  <c r="H86" i="4"/>
  <c r="C22" i="6" s="1" a="1"/>
  <c r="C22" i="6" s="1"/>
  <c r="H78" i="4"/>
  <c r="C30" i="6" s="1" a="1"/>
  <c r="C30" i="6" s="1"/>
  <c r="H77" i="4"/>
  <c r="C31" i="6" s="1" a="1"/>
  <c r="C31" i="6" s="1"/>
  <c r="H69" i="4"/>
  <c r="C39" i="6" s="1" a="1"/>
  <c r="C39" i="6" s="1"/>
  <c r="H68" i="4"/>
  <c r="C40" i="6" s="1" a="1"/>
  <c r="C40" i="6" s="1"/>
  <c r="H66" i="4"/>
  <c r="C42" i="6" s="1" a="1"/>
  <c r="C42" i="6" s="1"/>
  <c r="H65" i="4"/>
  <c r="C43" i="6" s="1" a="1"/>
  <c r="C43" i="6" s="1"/>
  <c r="H61" i="4"/>
  <c r="C47" i="6" s="1" a="1"/>
  <c r="C47" i="6" s="1"/>
  <c r="H60" i="4"/>
  <c r="C48" i="6" s="1" a="1"/>
  <c r="C48" i="6" s="1"/>
  <c r="H56" i="4"/>
  <c r="C52" i="6" s="1" a="1"/>
  <c r="C52" i="6" s="1"/>
  <c r="H55" i="4"/>
  <c r="C53" i="6" s="1" a="1"/>
  <c r="C53" i="6" s="1"/>
  <c r="H52" i="4"/>
  <c r="C56" i="6" s="1" a="1"/>
  <c r="C56" i="6" s="1"/>
  <c r="H51" i="4"/>
  <c r="C57" i="6" s="1" a="1"/>
  <c r="C57" i="6" s="1"/>
  <c r="H47" i="4"/>
  <c r="C61" i="6" s="1" a="1"/>
  <c r="C61" i="6" s="1"/>
  <c r="H46" i="4"/>
  <c r="C62" i="6" s="1" a="1"/>
  <c r="C62" i="6" s="1"/>
  <c r="H42" i="4"/>
  <c r="C66" i="6" s="1" a="1"/>
  <c r="C66" i="6" s="1"/>
  <c r="H41" i="4"/>
  <c r="C67" i="6" s="1" a="1"/>
  <c r="C67" i="6" s="1"/>
  <c r="H39" i="4"/>
  <c r="C69" i="6" s="1" a="1"/>
  <c r="C69" i="6" s="1"/>
  <c r="H38" i="4"/>
  <c r="C70" i="6" s="1" a="1"/>
  <c r="C70" i="6" s="1"/>
  <c r="H30" i="4"/>
  <c r="C78" i="6" s="1" a="1"/>
  <c r="C78" i="6" s="1"/>
  <c r="H29" i="4"/>
  <c r="C79" i="6" s="1" a="1"/>
  <c r="C79" i="6" s="1"/>
  <c r="H21" i="4"/>
  <c r="C87" i="6" s="1" a="1"/>
  <c r="C87" i="6" s="1"/>
  <c r="H20" i="4"/>
  <c r="C88" i="6" s="1" a="1"/>
  <c r="C88" i="6" s="1"/>
  <c r="H17" i="4"/>
  <c r="C91" i="6" s="1" a="1"/>
  <c r="C91" i="6" s="1"/>
  <c r="H16" i="4"/>
  <c r="C92" i="6" s="1" a="1"/>
  <c r="C92" i="6" s="1"/>
  <c r="H3" i="4"/>
  <c r="C105" i="6" s="1" a="1"/>
  <c r="C105" i="6" s="1"/>
  <c r="H2" i="4"/>
  <c r="F105" i="4"/>
  <c r="F104" i="4"/>
  <c r="F103" i="4"/>
  <c r="F102" i="4"/>
  <c r="F91" i="4"/>
  <c r="F90" i="4"/>
  <c r="F87" i="4"/>
  <c r="F86" i="4"/>
  <c r="F78" i="4"/>
  <c r="F77" i="4"/>
  <c r="F69" i="4"/>
  <c r="F68" i="4"/>
  <c r="F66" i="4"/>
  <c r="F65" i="4"/>
  <c r="F61" i="4"/>
  <c r="F60" i="4"/>
  <c r="F56" i="4"/>
  <c r="F55" i="4"/>
  <c r="F52" i="4"/>
  <c r="F51" i="4"/>
  <c r="F47" i="4"/>
  <c r="F46" i="4"/>
  <c r="F42" i="4"/>
  <c r="F41" i="4"/>
  <c r="F39" i="4"/>
  <c r="F38" i="4"/>
  <c r="F30" i="4"/>
  <c r="F29" i="4"/>
  <c r="F21" i="4"/>
  <c r="F20" i="4"/>
  <c r="F3" i="4"/>
  <c r="F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D3" i="6" l="1" a="1"/>
  <c r="DD28" i="6" s="1"/>
  <c r="C106" i="6" a="1"/>
  <c r="C106" i="6" s="1"/>
  <c r="D2" i="6" a="1"/>
  <c r="D108" i="6" a="1"/>
  <c r="DD14" i="6" l="1"/>
  <c r="DD5" i="6"/>
  <c r="DD4" i="6"/>
  <c r="DD6" i="6"/>
  <c r="DD76" i="6"/>
  <c r="DD79" i="6"/>
  <c r="DD40" i="6"/>
  <c r="DD88" i="6"/>
  <c r="DD31" i="6"/>
  <c r="DD26" i="6"/>
  <c r="DD87" i="6"/>
  <c r="DD42" i="6"/>
  <c r="DD50" i="6"/>
  <c r="DD78" i="6"/>
  <c r="DD39" i="6"/>
  <c r="DD82" i="6"/>
  <c r="DD64" i="6"/>
  <c r="DD59" i="6"/>
  <c r="DD67" i="6"/>
  <c r="DD22" i="6"/>
  <c r="DD70" i="6"/>
  <c r="DD18" i="6"/>
  <c r="DD15" i="6"/>
  <c r="DD69" i="6"/>
  <c r="DD30" i="6"/>
  <c r="DD33" i="6"/>
  <c r="DD66" i="6"/>
  <c r="DD21" i="6"/>
  <c r="DD37" i="6"/>
  <c r="DD97" i="6"/>
  <c r="DD93" i="6"/>
  <c r="DD29" i="6"/>
  <c r="DD65" i="6"/>
  <c r="DD89" i="6"/>
  <c r="DD36" i="6"/>
  <c r="DD72" i="6"/>
  <c r="DD11" i="6"/>
  <c r="DD51" i="6"/>
  <c r="DD83" i="6"/>
  <c r="DD34" i="6"/>
  <c r="DD94" i="6"/>
  <c r="DD58" i="6"/>
  <c r="DD49" i="6"/>
  <c r="DD32" i="6"/>
  <c r="DD7" i="6"/>
  <c r="DD75" i="6"/>
  <c r="DD105" i="6"/>
  <c r="DD46" i="6"/>
  <c r="DD9" i="6"/>
  <c r="DD41" i="6"/>
  <c r="DD73" i="6"/>
  <c r="DD8" i="6"/>
  <c r="DD44" i="6"/>
  <c r="DD80" i="6"/>
  <c r="DD23" i="6"/>
  <c r="DD55" i="6"/>
  <c r="DD95" i="6"/>
  <c r="DD38" i="6"/>
  <c r="DD86" i="6"/>
  <c r="DD25" i="6"/>
  <c r="DD81" i="6"/>
  <c r="DD68" i="6"/>
  <c r="DD43" i="6"/>
  <c r="DD10" i="6"/>
  <c r="DD90" i="6"/>
  <c r="DD13" i="6"/>
  <c r="DD45" i="6"/>
  <c r="DD77" i="6"/>
  <c r="DD20" i="6"/>
  <c r="DD60" i="6"/>
  <c r="DD84" i="6"/>
  <c r="DD27" i="6"/>
  <c r="DD71" i="6"/>
  <c r="DD99" i="6"/>
  <c r="DD74" i="6"/>
  <c r="DD54" i="6"/>
  <c r="DD100" i="6"/>
  <c r="DD16" i="6"/>
  <c r="DD102" i="6"/>
  <c r="DD35" i="6"/>
  <c r="DD106" i="6"/>
  <c r="DD57" i="6"/>
  <c r="DD62" i="6"/>
  <c r="DD98" i="6"/>
  <c r="DD61" i="6"/>
  <c r="DD17" i="6"/>
  <c r="DD19" i="6"/>
  <c r="DD56" i="6"/>
  <c r="DD96" i="6"/>
  <c r="DD24" i="6"/>
  <c r="DD92" i="6"/>
  <c r="DD48" i="6"/>
  <c r="DD104" i="6"/>
  <c r="DD53" i="6"/>
  <c r="DD63" i="6"/>
  <c r="DD103" i="6"/>
  <c r="DD52" i="6"/>
  <c r="DD101" i="6"/>
  <c r="DD91" i="6"/>
  <c r="DD47" i="6"/>
  <c r="DD3" i="6"/>
  <c r="DD85" i="6"/>
  <c r="DD12" i="6"/>
  <c r="D2" i="6"/>
  <c r="CY2" i="6"/>
  <c r="CI2" i="6"/>
  <c r="BS2" i="6"/>
  <c r="BC2" i="6"/>
  <c r="AM2" i="6"/>
  <c r="W2" i="6"/>
  <c r="G2" i="6"/>
  <c r="CP2" i="6"/>
  <c r="BZ2" i="6"/>
  <c r="BJ2" i="6"/>
  <c r="AT2" i="6"/>
  <c r="AD2" i="6"/>
  <c r="N2" i="6"/>
  <c r="CW2" i="6"/>
  <c r="CG2" i="6"/>
  <c r="BQ2" i="6"/>
  <c r="BA2" i="6"/>
  <c r="AK2" i="6"/>
  <c r="U2" i="6"/>
  <c r="E2" i="6"/>
  <c r="CR2" i="6"/>
  <c r="CB2" i="6"/>
  <c r="BL2" i="6"/>
  <c r="AV2" i="6"/>
  <c r="AF2" i="6"/>
  <c r="P2" i="6"/>
  <c r="CQ2" i="6"/>
  <c r="CA2" i="6"/>
  <c r="BK2" i="6"/>
  <c r="AU2" i="6"/>
  <c r="AE2" i="6"/>
  <c r="O2" i="6"/>
  <c r="CX2" i="6"/>
  <c r="CH2" i="6"/>
  <c r="BR2" i="6"/>
  <c r="BB2" i="6"/>
  <c r="AL2" i="6"/>
  <c r="V2" i="6"/>
  <c r="F2" i="6"/>
  <c r="CO2" i="6"/>
  <c r="BY2" i="6"/>
  <c r="BI2" i="6"/>
  <c r="AS2" i="6"/>
  <c r="AC2" i="6"/>
  <c r="M2" i="6"/>
  <c r="CZ2" i="6"/>
  <c r="CJ2" i="6"/>
  <c r="BT2" i="6"/>
  <c r="BD2" i="6"/>
  <c r="AN2" i="6"/>
  <c r="X2" i="6"/>
  <c r="H2" i="6"/>
  <c r="BG2" i="6"/>
  <c r="K2" i="6"/>
  <c r="CD2" i="6"/>
  <c r="AX2" i="6"/>
  <c r="R2" i="6"/>
  <c r="CK2" i="6"/>
  <c r="BE2" i="6"/>
  <c r="I2" i="6"/>
  <c r="CF2" i="6"/>
  <c r="CU2" i="6"/>
  <c r="CE2" i="6"/>
  <c r="BO2" i="6"/>
  <c r="AY2" i="6"/>
  <c r="AI2" i="6"/>
  <c r="S2" i="6"/>
  <c r="DB2" i="6"/>
  <c r="CL2" i="6"/>
  <c r="BV2" i="6"/>
  <c r="BF2" i="6"/>
  <c r="AP2" i="6"/>
  <c r="Z2" i="6"/>
  <c r="J2" i="6"/>
  <c r="CS2" i="6"/>
  <c r="CC2" i="6"/>
  <c r="BM2" i="6"/>
  <c r="AW2" i="6"/>
  <c r="AG2" i="6"/>
  <c r="Q2" i="6"/>
  <c r="DC2" i="6"/>
  <c r="CN2" i="6"/>
  <c r="BX2" i="6"/>
  <c r="BH2" i="6"/>
  <c r="AR2" i="6"/>
  <c r="AB2" i="6"/>
  <c r="L2" i="6"/>
  <c r="CM2" i="6"/>
  <c r="BW2" i="6"/>
  <c r="AQ2" i="6"/>
  <c r="AA2" i="6"/>
  <c r="CT2" i="6"/>
  <c r="BN2" i="6"/>
  <c r="AH2" i="6"/>
  <c r="DA2" i="6"/>
  <c r="BU2" i="6"/>
  <c r="AO2" i="6"/>
  <c r="Y2" i="6"/>
  <c r="CV2" i="6"/>
  <c r="BP2" i="6"/>
  <c r="T2" i="6"/>
  <c r="AZ2" i="6"/>
  <c r="AJ2" i="6"/>
  <c r="CI108" i="6"/>
  <c r="X107" i="6" s="1" a="1"/>
  <c r="X107" i="6" s="1"/>
  <c r="AM108" i="6"/>
  <c r="BT107" i="6" s="1" a="1"/>
  <c r="BT107" i="6" s="1"/>
  <c r="AY108" i="6"/>
  <c r="BH107" i="6" s="1" a="1"/>
  <c r="BH107" i="6" s="1"/>
  <c r="CA108" i="6"/>
  <c r="AF107" i="6" s="1" a="1"/>
  <c r="AF107" i="6" s="1"/>
  <c r="O108" i="6"/>
  <c r="CR107" i="6" s="1" a="1"/>
  <c r="CR107" i="6" s="1"/>
  <c r="BW108" i="6"/>
  <c r="AJ107" i="6" s="1" a="1"/>
  <c r="AJ107" i="6" s="1"/>
  <c r="K108" i="6"/>
  <c r="CV107" i="6" s="1" a="1"/>
  <c r="CV107" i="6" s="1"/>
  <c r="CP108" i="6"/>
  <c r="Q107" i="6" s="1" a="1"/>
  <c r="Q107" i="6" s="1"/>
  <c r="BZ108" i="6"/>
  <c r="AG107" i="6" s="1" a="1"/>
  <c r="AG107" i="6" s="1"/>
  <c r="BJ108" i="6"/>
  <c r="AW107" i="6" s="1" a="1"/>
  <c r="AW107" i="6" s="1"/>
  <c r="AT108" i="6"/>
  <c r="BM107" i="6" s="1" a="1"/>
  <c r="BM107" i="6" s="1"/>
  <c r="AD108" i="6"/>
  <c r="CC107" i="6" s="1" a="1"/>
  <c r="CC107" i="6" s="1"/>
  <c r="N108" i="6"/>
  <c r="CS107" i="6" s="1" a="1"/>
  <c r="CS107" i="6" s="1"/>
  <c r="CW108" i="6"/>
  <c r="J107" i="6" s="1" a="1"/>
  <c r="J107" i="6" s="1"/>
  <c r="CG108" i="6"/>
  <c r="Z107" i="6" s="1" a="1"/>
  <c r="Z107" i="6" s="1"/>
  <c r="BQ108" i="6"/>
  <c r="AP107" i="6" s="1" a="1"/>
  <c r="AP107" i="6" s="1"/>
  <c r="BA108" i="6"/>
  <c r="BF107" i="6" s="1" a="1"/>
  <c r="BF107" i="6" s="1"/>
  <c r="AK108" i="6"/>
  <c r="BV107" i="6" s="1" a="1"/>
  <c r="BV107" i="6" s="1"/>
  <c r="U108" i="6"/>
  <c r="CL107" i="6" s="1" a="1"/>
  <c r="CL107" i="6" s="1"/>
  <c r="E108" i="6"/>
  <c r="DB107" i="6" s="1" a="1"/>
  <c r="DB107" i="6" s="1"/>
  <c r="CN108" i="6"/>
  <c r="S107" i="6" s="1" a="1"/>
  <c r="S107" i="6" s="1"/>
  <c r="BX108" i="6"/>
  <c r="AI107" i="6" s="1" a="1"/>
  <c r="AI107" i="6" s="1"/>
  <c r="BH108" i="6"/>
  <c r="AY107" i="6" s="1" a="1"/>
  <c r="AY107" i="6" s="1"/>
  <c r="AR108" i="6"/>
  <c r="BO107" i="6" s="1" a="1"/>
  <c r="BO107" i="6" s="1"/>
  <c r="AB108" i="6"/>
  <c r="CE107" i="6" s="1" a="1"/>
  <c r="CE107" i="6" s="1"/>
  <c r="L108" i="6"/>
  <c r="CU107" i="6" s="1" a="1"/>
  <c r="CU107" i="6" s="1"/>
  <c r="W108" i="6"/>
  <c r="CJ107" i="6" s="1" a="1"/>
  <c r="CJ107" i="6" s="1"/>
  <c r="BO108" i="6"/>
  <c r="AR107" i="6" s="1" a="1"/>
  <c r="AR107" i="6" s="1"/>
  <c r="CQ108" i="6"/>
  <c r="P107" i="6" s="1" a="1"/>
  <c r="P107" i="6" s="1"/>
  <c r="AE108" i="6"/>
  <c r="CB107" i="6" s="1" a="1"/>
  <c r="CB107" i="6" s="1"/>
  <c r="CM108" i="6"/>
  <c r="T107" i="6" s="1" a="1"/>
  <c r="T107" i="6" s="1"/>
  <c r="AA108" i="6"/>
  <c r="CF107" i="6" s="1" a="1"/>
  <c r="CF107" i="6" s="1"/>
  <c r="CT108" i="6"/>
  <c r="M107" i="6" s="1" a="1"/>
  <c r="M107" i="6" s="1"/>
  <c r="CD108" i="6"/>
  <c r="AC107" i="6" s="1" a="1"/>
  <c r="AC107" i="6" s="1"/>
  <c r="BN108" i="6"/>
  <c r="AS107" i="6" s="1" a="1"/>
  <c r="AS107" i="6" s="1"/>
  <c r="AX108" i="6"/>
  <c r="BI107" i="6" s="1" a="1"/>
  <c r="BI107" i="6" s="1"/>
  <c r="AH108" i="6"/>
  <c r="BY107" i="6" s="1" a="1"/>
  <c r="BY107" i="6" s="1"/>
  <c r="R108" i="6"/>
  <c r="CO107" i="6" s="1" a="1"/>
  <c r="CO107" i="6" s="1"/>
  <c r="DA108" i="6"/>
  <c r="F107" i="6" s="1" a="1"/>
  <c r="F107" i="6" s="1"/>
  <c r="CK108" i="6"/>
  <c r="V107" i="6" s="1" a="1"/>
  <c r="V107" i="6" s="1"/>
  <c r="D108" i="6"/>
  <c r="DC107" i="6" s="1" a="1"/>
  <c r="DC107" i="6" s="1"/>
  <c r="G108" i="6"/>
  <c r="CZ107" i="6" s="1" a="1"/>
  <c r="CZ107" i="6" s="1"/>
  <c r="CU108" i="6"/>
  <c r="L107" i="6" s="1" a="1"/>
  <c r="L107" i="6" s="1"/>
  <c r="AI108" i="6"/>
  <c r="BX107" i="6" s="1" a="1"/>
  <c r="BX107" i="6" s="1"/>
  <c r="BK108" i="6"/>
  <c r="AV107" i="6" s="1" a="1"/>
  <c r="AV107" i="6" s="1"/>
  <c r="BG108" i="6"/>
  <c r="AZ107" i="6" s="1" a="1"/>
  <c r="AZ107" i="6" s="1"/>
  <c r="DB108" i="6"/>
  <c r="E107" i="6" s="1" a="1"/>
  <c r="E107" i="6" s="1"/>
  <c r="CL108" i="6"/>
  <c r="U107" i="6" s="1" a="1"/>
  <c r="U107" i="6" s="1"/>
  <c r="BV108" i="6"/>
  <c r="AK107" i="6" s="1" a="1"/>
  <c r="AK107" i="6" s="1"/>
  <c r="BF108" i="6"/>
  <c r="BA107" i="6" s="1" a="1"/>
  <c r="BA107" i="6" s="1"/>
  <c r="AP108" i="6"/>
  <c r="BQ107" i="6" s="1" a="1"/>
  <c r="BQ107" i="6" s="1"/>
  <c r="Z108" i="6"/>
  <c r="CG107" i="6" s="1" a="1"/>
  <c r="CG107" i="6" s="1"/>
  <c r="J108" i="6"/>
  <c r="CW107" i="6" s="1" a="1"/>
  <c r="CW107" i="6" s="1"/>
  <c r="CS108" i="6"/>
  <c r="N107" i="6" s="1" a="1"/>
  <c r="N107" i="6" s="1"/>
  <c r="CC108" i="6"/>
  <c r="AD107" i="6" s="1" a="1"/>
  <c r="AD107" i="6" s="1"/>
  <c r="BM108" i="6"/>
  <c r="AT107" i="6" s="1" a="1"/>
  <c r="AT107" i="6" s="1"/>
  <c r="AW108" i="6"/>
  <c r="BJ107" i="6" s="1" a="1"/>
  <c r="BJ107" i="6" s="1"/>
  <c r="AG108" i="6"/>
  <c r="BZ107" i="6" s="1" a="1"/>
  <c r="BZ107" i="6" s="1"/>
  <c r="Q108" i="6"/>
  <c r="CP107" i="6" s="1" a="1"/>
  <c r="CP107" i="6" s="1"/>
  <c r="CZ108" i="6"/>
  <c r="G107" i="6" s="1" a="1"/>
  <c r="G107" i="6" s="1"/>
  <c r="CJ108" i="6"/>
  <c r="W107" i="6" s="1" a="1"/>
  <c r="W107" i="6" s="1"/>
  <c r="BT108" i="6"/>
  <c r="AM107" i="6" s="1" a="1"/>
  <c r="AM107" i="6" s="1"/>
  <c r="BD108" i="6"/>
  <c r="BC107" i="6" s="1" a="1"/>
  <c r="BC107" i="6" s="1"/>
  <c r="AN108" i="6"/>
  <c r="BS107" i="6" s="1" a="1"/>
  <c r="BS107" i="6" s="1"/>
  <c r="X108" i="6"/>
  <c r="CI107" i="6" s="1" a="1"/>
  <c r="CI107" i="6" s="1"/>
  <c r="H108" i="6"/>
  <c r="CY107" i="6" s="1" a="1"/>
  <c r="CY107" i="6" s="1"/>
  <c r="BS108" i="6"/>
  <c r="AN107" i="6" s="1" a="1"/>
  <c r="AN107" i="6" s="1"/>
  <c r="BC108" i="6"/>
  <c r="BD107" i="6" s="1" a="1"/>
  <c r="BD107" i="6" s="1"/>
  <c r="CE108" i="6"/>
  <c r="AB107" i="6" s="1" a="1"/>
  <c r="AB107" i="6" s="1"/>
  <c r="S108" i="6"/>
  <c r="CN107" i="6" s="1" a="1"/>
  <c r="CN107" i="6" s="1"/>
  <c r="AU108" i="6"/>
  <c r="BL107" i="6" s="1" a="1"/>
  <c r="BL107" i="6" s="1"/>
  <c r="DC108" i="6"/>
  <c r="D107" i="6" s="1" a="1"/>
  <c r="D107" i="6" s="1"/>
  <c r="AQ108" i="6"/>
  <c r="BP107" i="6" s="1" a="1"/>
  <c r="BP107" i="6" s="1"/>
  <c r="CX108" i="6"/>
  <c r="I107" i="6" s="1" a="1"/>
  <c r="I107" i="6" s="1"/>
  <c r="CH108" i="6"/>
  <c r="Y107" i="6" s="1" a="1"/>
  <c r="Y107" i="6" s="1"/>
  <c r="BR108" i="6"/>
  <c r="AO107" i="6" s="1" a="1"/>
  <c r="AO107" i="6" s="1"/>
  <c r="BB108" i="6"/>
  <c r="BE107" i="6" s="1" a="1"/>
  <c r="BE107" i="6" s="1"/>
  <c r="AL108" i="6"/>
  <c r="BU107" i="6" s="1" a="1"/>
  <c r="BU107" i="6" s="1"/>
  <c r="V108" i="6"/>
  <c r="CK107" i="6" s="1" a="1"/>
  <c r="CK107" i="6" s="1"/>
  <c r="F108" i="6"/>
  <c r="DA107" i="6" s="1" a="1"/>
  <c r="DA107" i="6" s="1"/>
  <c r="CO108" i="6"/>
  <c r="R107" i="6" s="1" a="1"/>
  <c r="R107" i="6" s="1"/>
  <c r="BY108" i="6"/>
  <c r="AH107" i="6" s="1" a="1"/>
  <c r="AH107" i="6" s="1"/>
  <c r="BI108" i="6"/>
  <c r="AX107" i="6" s="1" a="1"/>
  <c r="AX107" i="6" s="1"/>
  <c r="AS108" i="6"/>
  <c r="BN107" i="6" s="1" a="1"/>
  <c r="BN107" i="6" s="1"/>
  <c r="AC108" i="6"/>
  <c r="CD107" i="6" s="1" a="1"/>
  <c r="CD107" i="6" s="1"/>
  <c r="M108" i="6"/>
  <c r="CT107" i="6" s="1" a="1"/>
  <c r="CT107" i="6" s="1"/>
  <c r="CV108" i="6"/>
  <c r="K107" i="6" s="1" a="1"/>
  <c r="K107" i="6" s="1"/>
  <c r="CF108" i="6"/>
  <c r="AA107" i="6" s="1" a="1"/>
  <c r="AA107" i="6" s="1"/>
  <c r="BP108" i="6"/>
  <c r="AQ107" i="6" s="1" a="1"/>
  <c r="AQ107" i="6" s="1"/>
  <c r="AZ108" i="6"/>
  <c r="BG107" i="6" s="1" a="1"/>
  <c r="BG107" i="6" s="1"/>
  <c r="AJ108" i="6"/>
  <c r="BW107" i="6" s="1" a="1"/>
  <c r="BW107" i="6" s="1"/>
  <c r="T108" i="6"/>
  <c r="CM107" i="6" s="1" a="1"/>
  <c r="CM107" i="6" s="1"/>
  <c r="CY108" i="6"/>
  <c r="H107" i="6" s="1" a="1"/>
  <c r="H107" i="6" s="1"/>
  <c r="BU108" i="6"/>
  <c r="AL107" i="6" s="1" a="1"/>
  <c r="AL107" i="6" s="1"/>
  <c r="I108" i="6"/>
  <c r="CX107" i="6" s="1" a="1"/>
  <c r="CX107" i="6" s="1"/>
  <c r="AV108" i="6"/>
  <c r="BK107" i="6" s="1" a="1"/>
  <c r="BK107" i="6" s="1"/>
  <c r="CB108" i="6"/>
  <c r="AE107" i="6" s="1" a="1"/>
  <c r="AE107" i="6" s="1"/>
  <c r="P108" i="6"/>
  <c r="CQ107" i="6" s="1" a="1"/>
  <c r="CQ107" i="6" s="1"/>
  <c r="BL108" i="6"/>
  <c r="AU107" i="6" s="1" a="1"/>
  <c r="AU107" i="6" s="1"/>
  <c r="BE108" i="6"/>
  <c r="BB107" i="6" s="1" a="1"/>
  <c r="BB107" i="6" s="1"/>
  <c r="CR108" i="6"/>
  <c r="O107" i="6" s="1" a="1"/>
  <c r="O107" i="6" s="1"/>
  <c r="AF108" i="6"/>
  <c r="CA107" i="6" s="1" a="1"/>
  <c r="CA107" i="6" s="1"/>
  <c r="AO108" i="6"/>
  <c r="BR107" i="6" s="1" a="1"/>
  <c r="BR107" i="6" s="1"/>
  <c r="Y108" i="6"/>
  <c r="CH107" i="6" s="1" a="1"/>
  <c r="CH107" i="6" s="1"/>
</calcChain>
</file>

<file path=xl/sharedStrings.xml><?xml version="1.0" encoding="utf-8"?>
<sst xmlns="http://schemas.openxmlformats.org/spreadsheetml/2006/main" count="1533" uniqueCount="752">
  <si>
    <t>Order</t>
  </si>
  <si>
    <t>Approx</t>
  </si>
  <si>
    <t>DVDD</t>
  </si>
  <si>
    <t>DVSS</t>
  </si>
  <si>
    <t>VDD</t>
  </si>
  <si>
    <t>VSS</t>
  </si>
  <si>
    <t>SIG</t>
  </si>
  <si>
    <t>SIG_D</t>
  </si>
  <si>
    <t>I/O</t>
  </si>
  <si>
    <t>I/O Name</t>
  </si>
  <si>
    <t>SIG_1</t>
  </si>
  <si>
    <t>SIG_2</t>
  </si>
  <si>
    <t>SIG_3</t>
  </si>
  <si>
    <t>SIG_4</t>
  </si>
  <si>
    <t>SIG_5</t>
  </si>
  <si>
    <t>SIG_6</t>
  </si>
  <si>
    <t>SIG_7</t>
  </si>
  <si>
    <t>SIG_8</t>
  </si>
  <si>
    <t>SIG_9</t>
  </si>
  <si>
    <t>SIG_10</t>
  </si>
  <si>
    <t>SIG_11</t>
  </si>
  <si>
    <t>SIG_12</t>
  </si>
  <si>
    <t>SIG_13</t>
  </si>
  <si>
    <t>SIG_14</t>
  </si>
  <si>
    <t>SIG_15</t>
  </si>
  <si>
    <t>SIG_16</t>
  </si>
  <si>
    <t>SIG_17</t>
  </si>
  <si>
    <t>SIG_18</t>
  </si>
  <si>
    <t>SIG_19</t>
  </si>
  <si>
    <t>SIG_20</t>
  </si>
  <si>
    <t>SIG_21</t>
  </si>
  <si>
    <t>SIG_22</t>
  </si>
  <si>
    <t>SIG_23</t>
  </si>
  <si>
    <t>SIG_24</t>
  </si>
  <si>
    <t>SIG_25</t>
  </si>
  <si>
    <t>SIG_26</t>
  </si>
  <si>
    <t>SIG_27</t>
  </si>
  <si>
    <t>SIG_29</t>
  </si>
  <si>
    <t>SIG_30</t>
  </si>
  <si>
    <t>SIG_32</t>
  </si>
  <si>
    <t>SIG_33</t>
  </si>
  <si>
    <t>SIG_34</t>
  </si>
  <si>
    <t>SIG_35</t>
  </si>
  <si>
    <t>SIG_36</t>
  </si>
  <si>
    <t>SIG_37</t>
  </si>
  <si>
    <t>SIG_39</t>
  </si>
  <si>
    <t>SIG_40</t>
  </si>
  <si>
    <t>SIG_42</t>
  </si>
  <si>
    <t>SIG_43</t>
  </si>
  <si>
    <t>SIG_44</t>
  </si>
  <si>
    <t>SIG_45</t>
  </si>
  <si>
    <t>SIG_46</t>
  </si>
  <si>
    <t>SIG_47</t>
  </si>
  <si>
    <t>SIG_48</t>
  </si>
  <si>
    <t>SIG_49</t>
  </si>
  <si>
    <t>SIG_50</t>
  </si>
  <si>
    <t>SIG_51</t>
  </si>
  <si>
    <t>SIG_52</t>
  </si>
  <si>
    <t>SIG_53</t>
  </si>
  <si>
    <t>SIG_54</t>
  </si>
  <si>
    <t>SIG_55</t>
  </si>
  <si>
    <t>SIG_56</t>
  </si>
  <si>
    <t>SIG_57</t>
  </si>
  <si>
    <t>SIG_58</t>
  </si>
  <si>
    <t>SIG_59</t>
  </si>
  <si>
    <t>SIG_60</t>
  </si>
  <si>
    <t>SIG_61</t>
  </si>
  <si>
    <t>SIG_62</t>
  </si>
  <si>
    <t>SIG_63</t>
  </si>
  <si>
    <t>SIG_64</t>
  </si>
  <si>
    <t>SIG_65</t>
  </si>
  <si>
    <t>SIG_66</t>
  </si>
  <si>
    <t>SIG_67</t>
  </si>
  <si>
    <t>SIG_68</t>
  </si>
  <si>
    <t>SIG_D_28</t>
  </si>
  <si>
    <t>SIG_D_31</t>
  </si>
  <si>
    <t>SIG_D_38</t>
  </si>
  <si>
    <t>SIG_D_41</t>
  </si>
  <si>
    <t>sdo_B_data_7_o</t>
  </si>
  <si>
    <t>sdo_B_data_6_o</t>
  </si>
  <si>
    <t>sdo_B_data_5_o</t>
  </si>
  <si>
    <t>sdo_B_data_4_o</t>
  </si>
  <si>
    <t>sdo_B_data_3_o</t>
  </si>
  <si>
    <t>sdo_B_data_2_o</t>
  </si>
  <si>
    <t>sdo_B_data_1_o</t>
  </si>
  <si>
    <t>sdo_B_data_0_o</t>
  </si>
  <si>
    <t>sdo_B_ncmd_o</t>
  </si>
  <si>
    <t>sdo_B_token_i</t>
  </si>
  <si>
    <t>sdo_B_sclk_o</t>
  </si>
  <si>
    <t>reset_i</t>
  </si>
  <si>
    <t>sdo_A_sclk_o</t>
  </si>
  <si>
    <t>sdo_A_token_i</t>
  </si>
  <si>
    <t>sdo_A_ncmd_o</t>
  </si>
  <si>
    <t>sdo_A_data_0_o</t>
  </si>
  <si>
    <t>sdo_A_data_1_o</t>
  </si>
  <si>
    <t>sdo_A_data_2_o</t>
  </si>
  <si>
    <t>sdo_A_data_3_o</t>
  </si>
  <si>
    <t>sdo_A_data_4_o</t>
  </si>
  <si>
    <t>sdo_A_data_5_o</t>
  </si>
  <si>
    <t>sdo_A_data_6_o</t>
  </si>
  <si>
    <t>sdo_A_data_7_o</t>
  </si>
  <si>
    <t>sdi_A_data_7_i</t>
  </si>
  <si>
    <t>sdi_A_data_6_i</t>
  </si>
  <si>
    <t>sdi_A_data_5_i</t>
  </si>
  <si>
    <t>sdi_A_data_4_i</t>
  </si>
  <si>
    <t>sdi_A_data_3_i</t>
  </si>
  <si>
    <t>sdi_A_token_o</t>
  </si>
  <si>
    <t>sdi_A_sclk_i</t>
  </si>
  <si>
    <t>sdi_A_ncmd_i</t>
  </si>
  <si>
    <t>sdi_A_data_2_i</t>
  </si>
  <si>
    <t>sdi_A_data_1_i</t>
  </si>
  <si>
    <t>sdi_A_data_0_i</t>
  </si>
  <si>
    <t>sdi_B_data_0_i</t>
  </si>
  <si>
    <t>sdi_B_data_1_i</t>
  </si>
  <si>
    <t>sdi_B_data_2_i</t>
  </si>
  <si>
    <t>sdi_B_data_3_i</t>
  </si>
  <si>
    <t>sdi_B_ncmd_i</t>
  </si>
  <si>
    <t>sdi_B_token_o</t>
  </si>
  <si>
    <t>sdi_B_sclk_i</t>
  </si>
  <si>
    <t>sdi_B_data_4_i</t>
  </si>
  <si>
    <t>sdi_B_data_5_i</t>
  </si>
  <si>
    <t>sdi_B_data_6_i</t>
  </si>
  <si>
    <t>sdi_B_data_7_i</t>
  </si>
  <si>
    <t>sdo_C_data_7_o</t>
  </si>
  <si>
    <t>sdo_C_data_6_o</t>
  </si>
  <si>
    <t>sdo_C_data_5_o</t>
  </si>
  <si>
    <t>sdo_C_data_4_o</t>
  </si>
  <si>
    <t>sdo_C_data_3_o</t>
  </si>
  <si>
    <t>sdo_C_data_2_o</t>
  </si>
  <si>
    <t>sdo_C_data_1_o</t>
  </si>
  <si>
    <t>sdo_C_data_0_o</t>
  </si>
  <si>
    <t>sdo_C_ncmd_o</t>
  </si>
  <si>
    <t>sdo_C_token_i</t>
  </si>
  <si>
    <t>sdo_C_sclk_o</t>
  </si>
  <si>
    <t>sdo_D_sclk_o</t>
  </si>
  <si>
    <t>sdo_D_token_i</t>
  </si>
  <si>
    <t>sdo_D_ncmd_o</t>
  </si>
  <si>
    <t>sdo_D_data_0_o</t>
  </si>
  <si>
    <t>sdo_D_data_1_o</t>
  </si>
  <si>
    <t>sdo_D_data_2_o</t>
  </si>
  <si>
    <t>sdo_D_data_3_o</t>
  </si>
  <si>
    <t>sdo_D_data_4_o</t>
  </si>
  <si>
    <t>sdo_D_data_5_o</t>
  </si>
  <si>
    <t>sdo_D_data_6_o</t>
  </si>
  <si>
    <t>sdo_D_data_7_o</t>
  </si>
  <si>
    <t>sdi_D_data_7_i</t>
  </si>
  <si>
    <t>sdi_D_data_6_i</t>
  </si>
  <si>
    <t>sdi_D_data_5_i</t>
  </si>
  <si>
    <t>sdi_D_data_4_i</t>
  </si>
  <si>
    <t>sdi_D_sclk_i</t>
  </si>
  <si>
    <t>sdi_D_token_o</t>
  </si>
  <si>
    <t>sdi_D_ncmd_i</t>
  </si>
  <si>
    <t>sdi_D_data_3_i</t>
  </si>
  <si>
    <t>sdi_D_data_2_i</t>
  </si>
  <si>
    <t>sdi_D_data_1_i</t>
  </si>
  <si>
    <t>sdi_D_data_0_i</t>
  </si>
  <si>
    <t>sdi_C_data_0_i</t>
  </si>
  <si>
    <t>sdi_C_data_1_i</t>
  </si>
  <si>
    <t>sdi_C_data_2_i</t>
  </si>
  <si>
    <t>sdi_C_ncmd_i</t>
  </si>
  <si>
    <t>sdi_C_sclk_i</t>
  </si>
  <si>
    <t>sdi_C_token_o</t>
  </si>
  <si>
    <t>sdi_C_data_3_i</t>
  </si>
  <si>
    <t>sdi_C_data_4_i</t>
  </si>
  <si>
    <t>sdi_C_data_5_i</t>
  </si>
  <si>
    <t>sdi_C_data_6_i</t>
  </si>
  <si>
    <t>sdi_C_data_7_i</t>
  </si>
  <si>
    <t>DVDD_T_1</t>
  </si>
  <si>
    <t>DVSS_T_1</t>
  </si>
  <si>
    <t>VDD_T_1</t>
  </si>
  <si>
    <t>VDD_T_2</t>
  </si>
  <si>
    <t>DVDD_T_2</t>
  </si>
  <si>
    <t>DVSS_T_2</t>
  </si>
  <si>
    <t>VDD_T_3</t>
  </si>
  <si>
    <t>VDD_T_4</t>
  </si>
  <si>
    <t>DVDD_T_3</t>
  </si>
  <si>
    <t>DVSS_T_3</t>
  </si>
  <si>
    <t>DVDD_T_4</t>
  </si>
  <si>
    <t>DVSS_T_4</t>
  </si>
  <si>
    <t>VDD_T_5</t>
  </si>
  <si>
    <t>VDD_T_6</t>
  </si>
  <si>
    <t>DVSS_T_5</t>
  </si>
  <si>
    <t>DVDD_T_5</t>
  </si>
  <si>
    <t>DVSS_T_6</t>
  </si>
  <si>
    <t>DVDD_T_6</t>
  </si>
  <si>
    <t>VDD_T_7</t>
  </si>
  <si>
    <t>VDD_T_8</t>
  </si>
  <si>
    <t>DVSS_T_7</t>
  </si>
  <si>
    <t>DVDD_T_7</t>
  </si>
  <si>
    <t>VDD_T_9</t>
  </si>
  <si>
    <t>VSS_T_1</t>
  </si>
  <si>
    <t>VDD_T_10</t>
  </si>
  <si>
    <t>DVSS_T_8</t>
  </si>
  <si>
    <t>DVDD_T_8</t>
  </si>
  <si>
    <t>VSS_T_2</t>
  </si>
  <si>
    <t>VSS_T_3</t>
  </si>
  <si>
    <t>VSS_T_4</t>
  </si>
  <si>
    <t>VSS_T_5</t>
  </si>
  <si>
    <t>VSS_T_6</t>
  </si>
  <si>
    <t>VSS_T_7</t>
  </si>
  <si>
    <t>VSS_T_8</t>
  </si>
  <si>
    <t>VSS_T_9</t>
  </si>
  <si>
    <t>VSS_T_10</t>
  </si>
  <si>
    <t>DVDD_L_1</t>
  </si>
  <si>
    <t>DVSS_L_1</t>
  </si>
  <si>
    <t>VDD_L_1</t>
  </si>
  <si>
    <t>VSS_L_1</t>
  </si>
  <si>
    <t>VDD_L_2</t>
  </si>
  <si>
    <t>VSS_L_2</t>
  </si>
  <si>
    <t>DVDD_L_2</t>
  </si>
  <si>
    <t>DVSS_L_2</t>
  </si>
  <si>
    <t>VDD_L_3</t>
  </si>
  <si>
    <t>VSS_L_3</t>
  </si>
  <si>
    <t>VDD_L_4</t>
  </si>
  <si>
    <t>VSS_L_4</t>
  </si>
  <si>
    <t>DVDD_L_3</t>
  </si>
  <si>
    <t>DVSS_L_3</t>
  </si>
  <si>
    <t>DVDD_L_4</t>
  </si>
  <si>
    <t>DVSS_L_4</t>
  </si>
  <si>
    <t>VDD_L_5</t>
  </si>
  <si>
    <t>VSS_L_5</t>
  </si>
  <si>
    <t>VSS_L_6</t>
  </si>
  <si>
    <t>VDD_L_6</t>
  </si>
  <si>
    <t>DVSS_L_5</t>
  </si>
  <si>
    <t>DVDD_L_5</t>
  </si>
  <si>
    <t>DVSS_L_6</t>
  </si>
  <si>
    <t>DVDD_L_6</t>
  </si>
  <si>
    <t>VSS_L_7</t>
  </si>
  <si>
    <t>VDD_L_7</t>
  </si>
  <si>
    <t>VSS_L_8</t>
  </si>
  <si>
    <t>VDD_L_8</t>
  </si>
  <si>
    <t>DVSS_L_7</t>
  </si>
  <si>
    <t>DVDD_L_7</t>
  </si>
  <si>
    <t>VSS_L_9</t>
  </si>
  <si>
    <t>VDD_L_9</t>
  </si>
  <si>
    <t>VSS_L_10</t>
  </si>
  <si>
    <t>VDD_L_10</t>
  </si>
  <si>
    <t>DVSS_L_8</t>
  </si>
  <si>
    <t>DVDD_L_8</t>
  </si>
  <si>
    <t>DVSS_B_1</t>
  </si>
  <si>
    <t>VDD_B_1</t>
  </si>
  <si>
    <t>VSS_B_1</t>
  </si>
  <si>
    <t>VDD_B_2</t>
  </si>
  <si>
    <t>VSS_B_2</t>
  </si>
  <si>
    <t>DVDD_B_2</t>
  </si>
  <si>
    <t>DVSS_B_2</t>
  </si>
  <si>
    <t>VDD_B_3</t>
  </si>
  <si>
    <t>VSS_B_3</t>
  </si>
  <si>
    <t>VDD_B_4</t>
  </si>
  <si>
    <t>VSS_B_4</t>
  </si>
  <si>
    <t>DVDD_B_3</t>
  </si>
  <si>
    <t>DVSS_B_3</t>
  </si>
  <si>
    <t>DVDD_B_4</t>
  </si>
  <si>
    <t>DVSS_B_4</t>
  </si>
  <si>
    <t>VDD_B_5</t>
  </si>
  <si>
    <t>VSS_B_5</t>
  </si>
  <si>
    <t>VSS_B_6</t>
  </si>
  <si>
    <t>VDD_B_6</t>
  </si>
  <si>
    <t>DVSS_B_5</t>
  </si>
  <si>
    <t>DVDD_B_5</t>
  </si>
  <si>
    <t>DVSS_B_6</t>
  </si>
  <si>
    <t>DVDD_B_6</t>
  </si>
  <si>
    <t>VSS_B_7</t>
  </si>
  <si>
    <t>VDD_B_7</t>
  </si>
  <si>
    <t>VSS_B_8</t>
  </si>
  <si>
    <t>VDD_B_8</t>
  </si>
  <si>
    <t>DVSS_B_7</t>
  </si>
  <si>
    <t>DVDD_B_7</t>
  </si>
  <si>
    <t>VSS_B_9</t>
  </si>
  <si>
    <t>VDD_B_9</t>
  </si>
  <si>
    <t>VSS_B_10</t>
  </si>
  <si>
    <t>VDD_B_10</t>
  </si>
  <si>
    <t>DVSS_B_8</t>
  </si>
  <si>
    <t>DVDD_B_8</t>
  </si>
  <si>
    <t>DVDD_R_1</t>
  </si>
  <si>
    <t>DVSS_R_1</t>
  </si>
  <si>
    <t>VDD_R_1</t>
  </si>
  <si>
    <t>VSS_R_1</t>
  </si>
  <si>
    <t>VDD_R_2</t>
  </si>
  <si>
    <t>VSS_R_2</t>
  </si>
  <si>
    <t>DVDD_R_2</t>
  </si>
  <si>
    <t>DVSS_R_2</t>
  </si>
  <si>
    <t>VDD_R_3</t>
  </si>
  <si>
    <t>VSS_R_3</t>
  </si>
  <si>
    <t>VDD_R_4</t>
  </si>
  <si>
    <t>VSS_R_4</t>
  </si>
  <si>
    <t>DVDD_R_3</t>
  </si>
  <si>
    <t>DVSS_R_3</t>
  </si>
  <si>
    <t>DVDD_R_4</t>
  </si>
  <si>
    <t>DVSS_R_4</t>
  </si>
  <si>
    <t>VDD_R_5</t>
  </si>
  <si>
    <t>VSS_R_5</t>
  </si>
  <si>
    <t>VSS_R_6</t>
  </si>
  <si>
    <t>VDD_R_6</t>
  </si>
  <si>
    <t>DVSS_R_5</t>
  </si>
  <si>
    <t>DVDD_R_5</t>
  </si>
  <si>
    <t>DVSS_R_6</t>
  </si>
  <si>
    <t>DVDD_R_6</t>
  </si>
  <si>
    <t>VSS_R_7</t>
  </si>
  <si>
    <t>VDD_R_7</t>
  </si>
  <si>
    <t>VSS_R_8</t>
  </si>
  <si>
    <t>VDD_R_8</t>
  </si>
  <si>
    <t>DVSS_R_7</t>
  </si>
  <si>
    <t>DVDD_R_7</t>
  </si>
  <si>
    <t>VSS_R_9</t>
  </si>
  <si>
    <t>VDD_R_9</t>
  </si>
  <si>
    <t>VSS_R_10</t>
  </si>
  <si>
    <t>VDD_R_10</t>
  </si>
  <si>
    <t>DVSS_R_8</t>
  </si>
  <si>
    <t>DVDD_R_8</t>
  </si>
  <si>
    <t>SIG_T_3</t>
  </si>
  <si>
    <t>SIG_T_5</t>
  </si>
  <si>
    <t>SIG_T_7</t>
  </si>
  <si>
    <t>SIG_T_9</t>
  </si>
  <si>
    <t>SIG_T_11</t>
  </si>
  <si>
    <t>SIG_T_13</t>
  </si>
  <si>
    <t>SIG_T_15</t>
  </si>
  <si>
    <t>SIG_T_17</t>
  </si>
  <si>
    <t>SIG_T_19</t>
  </si>
  <si>
    <t>SIG_T_21</t>
  </si>
  <si>
    <t>SIG_T_23</t>
  </si>
  <si>
    <t>SIG_T_25</t>
  </si>
  <si>
    <t>SIG_T_27</t>
  </si>
  <si>
    <t>SIG_T_29</t>
  </si>
  <si>
    <t>SIG_T_34</t>
  </si>
  <si>
    <t>SIG_T_36</t>
  </si>
  <si>
    <t>SIG_T_40</t>
  </si>
  <si>
    <t>SIG_T_42</t>
  </si>
  <si>
    <t>SIG_T_44</t>
  </si>
  <si>
    <t>SIG_T_46</t>
  </si>
  <si>
    <t>SIG_T_48</t>
  </si>
  <si>
    <t>SIG_T_50</t>
  </si>
  <si>
    <t>SIG_T_52</t>
  </si>
  <si>
    <t>SIG_T_54</t>
  </si>
  <si>
    <t>SIG_T_56</t>
  </si>
  <si>
    <t>SIG_T_58</t>
  </si>
  <si>
    <t>SIG_T_60</t>
  </si>
  <si>
    <t>SIG_T_62</t>
  </si>
  <si>
    <t>SIG_T_64</t>
  </si>
  <si>
    <t>SIG_T_66</t>
  </si>
  <si>
    <t>SIG_L_3</t>
  </si>
  <si>
    <t>SIG_L_5</t>
  </si>
  <si>
    <t>SIG_L_7</t>
  </si>
  <si>
    <t>SIG_L_9</t>
  </si>
  <si>
    <t>SIG_L_11</t>
  </si>
  <si>
    <t>SIG_L_13</t>
  </si>
  <si>
    <t>SIG_L_15</t>
  </si>
  <si>
    <t>SIG_L_17</t>
  </si>
  <si>
    <t>SIG_L_19</t>
  </si>
  <si>
    <t>SIG_L_21</t>
  </si>
  <si>
    <t>SIG_L_23</t>
  </si>
  <si>
    <t>SIG_L_25</t>
  </si>
  <si>
    <t>SIG_L_27</t>
  </si>
  <si>
    <t>SIG_L_29</t>
  </si>
  <si>
    <t>SIG_L_33</t>
  </si>
  <si>
    <t>SIG_L_36</t>
  </si>
  <si>
    <t>SIG_L_40</t>
  </si>
  <si>
    <t>SIG_L_42</t>
  </si>
  <si>
    <t>SIG_L_44</t>
  </si>
  <si>
    <t>SIG_L_46</t>
  </si>
  <si>
    <t>SIG_L_48</t>
  </si>
  <si>
    <t>SIG_L_50</t>
  </si>
  <si>
    <t>SIG_L_52</t>
  </si>
  <si>
    <t>SIG_L_54</t>
  </si>
  <si>
    <t>SIG_L_56</t>
  </si>
  <si>
    <t>SIG_L_58</t>
  </si>
  <si>
    <t>SIG_L_60</t>
  </si>
  <si>
    <t>SIG_L_62</t>
  </si>
  <si>
    <t>SIG_L_64</t>
  </si>
  <si>
    <t>SIG_L_66</t>
  </si>
  <si>
    <t>SIG_B_2</t>
  </si>
  <si>
    <t>SIG_B_4</t>
  </si>
  <si>
    <t>SIG_B_6</t>
  </si>
  <si>
    <t>SIG_B_8</t>
  </si>
  <si>
    <t>SIG_B_10</t>
  </si>
  <si>
    <t>SIG_B_12</t>
  </si>
  <si>
    <t>SIG_B_14</t>
  </si>
  <si>
    <t>SIG_B_16</t>
  </si>
  <si>
    <t>SIG_B_18</t>
  </si>
  <si>
    <t>SIG_B_20</t>
  </si>
  <si>
    <t>SIG_B_22</t>
  </si>
  <si>
    <t>SIG_B_24</t>
  </si>
  <si>
    <t>SIG_B_26</t>
  </si>
  <si>
    <t>SIG_B_30</t>
  </si>
  <si>
    <t>SIG_B_32</t>
  </si>
  <si>
    <t>SIG_B_34</t>
  </si>
  <si>
    <t>SIG_B_36</t>
  </si>
  <si>
    <t>SIG_B_40</t>
  </si>
  <si>
    <t>SIG_B_42</t>
  </si>
  <si>
    <t>SIG_B_44</t>
  </si>
  <si>
    <t>SIG_B_46</t>
  </si>
  <si>
    <t>SIG_B_48</t>
  </si>
  <si>
    <t>SIG_B_50</t>
  </si>
  <si>
    <t>SIG_B_52</t>
  </si>
  <si>
    <t>SIG_B_54</t>
  </si>
  <si>
    <t>SIG_B_56</t>
  </si>
  <si>
    <t>SIG_B_58</t>
  </si>
  <si>
    <t>SIG_B_60</t>
  </si>
  <si>
    <t>SIG_B_62</t>
  </si>
  <si>
    <t>SIG_B_64</t>
  </si>
  <si>
    <t>SIG_B_66</t>
  </si>
  <si>
    <t>SIG_T_1</t>
  </si>
  <si>
    <t>SIG_T_2</t>
  </si>
  <si>
    <t>SIG_T_4</t>
  </si>
  <si>
    <t>SIG_T_6</t>
  </si>
  <si>
    <t>SIG_T_8</t>
  </si>
  <si>
    <t>SIG_T_10</t>
  </si>
  <si>
    <t>SIG_T_12</t>
  </si>
  <si>
    <t>SIG_T_14</t>
  </si>
  <si>
    <t>SIG_T_16</t>
  </si>
  <si>
    <t>SIG_T_18</t>
  </si>
  <si>
    <t>SIG_T_20</t>
  </si>
  <si>
    <t>SIG_T_22</t>
  </si>
  <si>
    <t>SIG_T_24</t>
  </si>
  <si>
    <t>SIG_T_26</t>
  </si>
  <si>
    <t>SIG_T_D_28</t>
  </si>
  <si>
    <t>SIG_T_30</t>
  </si>
  <si>
    <t>SIG_T_D_31</t>
  </si>
  <si>
    <t>SIG_T_32</t>
  </si>
  <si>
    <t>SIG_T_33</t>
  </si>
  <si>
    <t>SIG_T_35</t>
  </si>
  <si>
    <t>SIG_T_37</t>
  </si>
  <si>
    <t>SIG_T_D_38</t>
  </si>
  <si>
    <t>SIG_T_39</t>
  </si>
  <si>
    <t>SIG_T_D_41</t>
  </si>
  <si>
    <t>SIG_T_43</t>
  </si>
  <si>
    <t>SIG_T_45</t>
  </si>
  <si>
    <t>SIG_T_47</t>
  </si>
  <si>
    <t>SIG_T_49</t>
  </si>
  <si>
    <t>SIG_T_51</t>
  </si>
  <si>
    <t>SIG_T_53</t>
  </si>
  <si>
    <t>SIG_T_55</t>
  </si>
  <si>
    <t>SIG_T_57</t>
  </si>
  <si>
    <t>SIG_T_59</t>
  </si>
  <si>
    <t>SIG_T_61</t>
  </si>
  <si>
    <t>SIG_T_63</t>
  </si>
  <si>
    <t>SIG_T_65</t>
  </si>
  <si>
    <t>SIG_T_67</t>
  </si>
  <si>
    <t>SIG_T_68</t>
  </si>
  <si>
    <t>SIG_L_1</t>
  </si>
  <si>
    <t>SIG_L_2</t>
  </si>
  <si>
    <t>SIG_L_4</t>
  </si>
  <si>
    <t>SIG_L_6</t>
  </si>
  <si>
    <t>SIG_L_8</t>
  </si>
  <si>
    <t>SIG_L_10</t>
  </si>
  <si>
    <t>SIG_L_12</t>
  </si>
  <si>
    <t>SIG_L_14</t>
  </si>
  <si>
    <t>SIG_L_16</t>
  </si>
  <si>
    <t>SIG_L_18</t>
  </si>
  <si>
    <t>SIG_L_20</t>
  </si>
  <si>
    <t>SIG_L_22</t>
  </si>
  <si>
    <t>SIG_L_24</t>
  </si>
  <si>
    <t>SIG_L_26</t>
  </si>
  <si>
    <t>SIG_L_D_28</t>
  </si>
  <si>
    <t>SIG_L_30</t>
  </si>
  <si>
    <t>SIG_L_D_31</t>
  </si>
  <si>
    <t>SIG_L_32</t>
  </si>
  <si>
    <t>SIG_L_34</t>
  </si>
  <si>
    <t>SIG_L_35</t>
  </si>
  <si>
    <t>SIG_L_37</t>
  </si>
  <si>
    <t>SIG_L_D_38</t>
  </si>
  <si>
    <t>SIG_L_39</t>
  </si>
  <si>
    <t>SIG_L_D_41</t>
  </si>
  <si>
    <t>SIG_L_43</t>
  </si>
  <si>
    <t>SIG_L_45</t>
  </si>
  <si>
    <t>SIG_L_47</t>
  </si>
  <si>
    <t>SIG_L_49</t>
  </si>
  <si>
    <t>SIG_L_51</t>
  </si>
  <si>
    <t>SIG_L_53</t>
  </si>
  <si>
    <t>SIG_L_55</t>
  </si>
  <si>
    <t>SIG_L_57</t>
  </si>
  <si>
    <t>SIG_L_59</t>
  </si>
  <si>
    <t>SIG_L_61</t>
  </si>
  <si>
    <t>SIG_L_63</t>
  </si>
  <si>
    <t>SIG_L_65</t>
  </si>
  <si>
    <t>SIG_L_67</t>
  </si>
  <si>
    <t>SIG_L_68</t>
  </si>
  <si>
    <t>SIG_B_1</t>
  </si>
  <si>
    <t>SIG_B_3</t>
  </si>
  <si>
    <t>SIG_B_5</t>
  </si>
  <si>
    <t>SIG_B_7</t>
  </si>
  <si>
    <t>SIG_B_9</t>
  </si>
  <si>
    <t>SIG_B_11</t>
  </si>
  <si>
    <t>SIG_B_13</t>
  </si>
  <si>
    <t>SIG_B_15</t>
  </si>
  <si>
    <t>SIG_B_17</t>
  </si>
  <si>
    <t>SIG_B_19</t>
  </si>
  <si>
    <t>SIG_B_21</t>
  </si>
  <si>
    <t>SIG_B_23</t>
  </si>
  <si>
    <t>SIG_B_25</t>
  </si>
  <si>
    <t>SIG_B_27</t>
  </si>
  <si>
    <t>SIG_B_D_28</t>
  </si>
  <si>
    <t>SIG_B_29</t>
  </si>
  <si>
    <t>SIG_B_D_31</t>
  </si>
  <si>
    <t>SIG_B_33</t>
  </si>
  <si>
    <t>SIG_B_35</t>
  </si>
  <si>
    <t>SIG_B_37</t>
  </si>
  <si>
    <t>SIG_B_D_38</t>
  </si>
  <si>
    <t>SIG_B_39</t>
  </si>
  <si>
    <t>SIG_B_D_41</t>
  </si>
  <si>
    <t>SIG_B_43</t>
  </si>
  <si>
    <t>SIG_B_45</t>
  </si>
  <si>
    <t>SIG_B_47</t>
  </si>
  <si>
    <t>SIG_B_49</t>
  </si>
  <si>
    <t>SIG_B_51</t>
  </si>
  <si>
    <t>SIG_B_53</t>
  </si>
  <si>
    <t>SIG_B_55</t>
  </si>
  <si>
    <t>SIG_B_57</t>
  </si>
  <si>
    <t>SIG_B_59</t>
  </si>
  <si>
    <t>SIG_B_61</t>
  </si>
  <si>
    <t>SIG_B_63</t>
  </si>
  <si>
    <t>SIG_B_65</t>
  </si>
  <si>
    <t>SIG_B_67</t>
  </si>
  <si>
    <t>Top (→)</t>
  </si>
  <si>
    <t>Bottom (←)</t>
  </si>
  <si>
    <t>Right (↓)</t>
  </si>
  <si>
    <r>
      <t>Left (</t>
    </r>
    <r>
      <rPr>
        <sz val="11"/>
        <color theme="1"/>
        <rFont val="Calibri"/>
        <family val="2"/>
      </rPr>
      <t>↑)</t>
    </r>
  </si>
  <si>
    <t>DVDD_1</t>
  </si>
  <si>
    <t>DVSS_1</t>
  </si>
  <si>
    <t>VDD_1</t>
  </si>
  <si>
    <t>VSS_1</t>
  </si>
  <si>
    <t>VSS_2</t>
  </si>
  <si>
    <t>VDD_2</t>
  </si>
  <si>
    <t>DVSS_2</t>
  </si>
  <si>
    <t>DVDD_2</t>
  </si>
  <si>
    <t>VSS_3</t>
  </si>
  <si>
    <t>VDD_3</t>
  </si>
  <si>
    <t>VSS_4</t>
  </si>
  <si>
    <t>VDD_4</t>
  </si>
  <si>
    <t>DVDD_3</t>
  </si>
  <si>
    <t>DVSS_3</t>
  </si>
  <si>
    <t>DVDD_4</t>
  </si>
  <si>
    <t>DVSS_4</t>
  </si>
  <si>
    <t>VDD_5</t>
  </si>
  <si>
    <t>VSS_5</t>
  </si>
  <si>
    <t>VDD_6</t>
  </si>
  <si>
    <t>VSS_6</t>
  </si>
  <si>
    <t>DVSS_5</t>
  </si>
  <si>
    <t>DVDD_5</t>
  </si>
  <si>
    <t>DVSS_6</t>
  </si>
  <si>
    <t>DVDD_6</t>
  </si>
  <si>
    <t>VSS_7</t>
  </si>
  <si>
    <t>VDD_7</t>
  </si>
  <si>
    <t>VDD_8</t>
  </si>
  <si>
    <t>VSS_8</t>
  </si>
  <si>
    <t>DVSS_7</t>
  </si>
  <si>
    <t>DVDD_7</t>
  </si>
  <si>
    <t>VDD_9</t>
  </si>
  <si>
    <t>VSS_9</t>
  </si>
  <si>
    <t>VSS_10</t>
  </si>
  <si>
    <t>VDD_10</t>
  </si>
  <si>
    <t>DVSS_8</t>
  </si>
  <si>
    <t>DVDD_8</t>
  </si>
  <si>
    <t>SIG_R_1</t>
  </si>
  <si>
    <t>SIG_R_2</t>
  </si>
  <si>
    <t>SIG_R_3</t>
  </si>
  <si>
    <t>SIG_R_4</t>
  </si>
  <si>
    <t>SIG_R_5</t>
  </si>
  <si>
    <t>SIG_R_6</t>
  </si>
  <si>
    <t>SIG_R_7</t>
  </si>
  <si>
    <t>SIG_R_8</t>
  </si>
  <si>
    <t>SIG_R_9</t>
  </si>
  <si>
    <t>SIG_R_10</t>
  </si>
  <si>
    <t>SIG_R_11</t>
  </si>
  <si>
    <t>SIG_R_12</t>
  </si>
  <si>
    <t>SIG_R_13</t>
  </si>
  <si>
    <t>SIG_R_14</t>
  </si>
  <si>
    <t>SIG_R_15</t>
  </si>
  <si>
    <t>SIG_R_16</t>
  </si>
  <si>
    <t>SIG_R_17</t>
  </si>
  <si>
    <t>SIG_R_18</t>
  </si>
  <si>
    <t>SIG_R_19</t>
  </si>
  <si>
    <t>SIG_R_20</t>
  </si>
  <si>
    <t>SIG_R_21</t>
  </si>
  <si>
    <t>SIG_R_22</t>
  </si>
  <si>
    <t>SIG_R_23</t>
  </si>
  <si>
    <t>SIG_R_24</t>
  </si>
  <si>
    <t>SIG_R_25</t>
  </si>
  <si>
    <t>SIG_R_26</t>
  </si>
  <si>
    <t>SIG_R_27</t>
  </si>
  <si>
    <t>SIG_R_D_28</t>
  </si>
  <si>
    <t>SIG_R_29</t>
  </si>
  <si>
    <t>SIG_R_30</t>
  </si>
  <si>
    <t>SIG_R_D_31</t>
  </si>
  <si>
    <t>SIG_R_32</t>
  </si>
  <si>
    <t>SIG_R_33</t>
  </si>
  <si>
    <t>SIG_R_34</t>
  </si>
  <si>
    <t>SIG_R_35</t>
  </si>
  <si>
    <t>SIG_R_36</t>
  </si>
  <si>
    <t>SIG_R_37</t>
  </si>
  <si>
    <t>SIG_R_D_38</t>
  </si>
  <si>
    <t>SIG_R_39</t>
  </si>
  <si>
    <t>SIG_R_40</t>
  </si>
  <si>
    <t>SIG_R_D_41</t>
  </si>
  <si>
    <t>SIG_R_42</t>
  </si>
  <si>
    <t>SIG_R_43</t>
  </si>
  <si>
    <t>SIG_R_44</t>
  </si>
  <si>
    <t>SIG_R_45</t>
  </si>
  <si>
    <t>SIG_R_46</t>
  </si>
  <si>
    <t>SIG_R_47</t>
  </si>
  <si>
    <t>SIG_R_48</t>
  </si>
  <si>
    <t>SIG_R_49</t>
  </si>
  <si>
    <t>SIG_R_50</t>
  </si>
  <si>
    <t>SIG_R_51</t>
  </si>
  <si>
    <t>SIG_R_52</t>
  </si>
  <si>
    <t>SIG_R_53</t>
  </si>
  <si>
    <t>SIG_R_54</t>
  </si>
  <si>
    <t>SIG_R_55</t>
  </si>
  <si>
    <t>SIG_R_56</t>
  </si>
  <si>
    <t>SIG_R_57</t>
  </si>
  <si>
    <t>SIG_R_58</t>
  </si>
  <si>
    <t>SIG_R_59</t>
  </si>
  <si>
    <t>SIG_R_60</t>
  </si>
  <si>
    <t>SIG_R_61</t>
  </si>
  <si>
    <t>SIG_R_62</t>
  </si>
  <si>
    <t>SIG_R_63</t>
  </si>
  <si>
    <t>SIG_R_64</t>
  </si>
  <si>
    <t>SIG_R_65</t>
  </si>
  <si>
    <t>SIG_R_66</t>
  </si>
  <si>
    <t>SIG_R_67</t>
  </si>
  <si>
    <t>SIG_R_68</t>
  </si>
  <si>
    <t>DVDDTIE_B_1</t>
  </si>
  <si>
    <t>X</t>
  </si>
  <si>
    <t>Top Row (→)</t>
  </si>
  <si>
    <t>Top Clean (→)</t>
  </si>
  <si>
    <r>
      <t>Left Clean (</t>
    </r>
    <r>
      <rPr>
        <sz val="11"/>
        <color theme="1"/>
        <rFont val="Calibri"/>
        <family val="2"/>
      </rPr>
      <t>↑)</t>
    </r>
  </si>
  <si>
    <t>Left (↑)</t>
  </si>
  <si>
    <t>Bottom Clean (←)</t>
  </si>
  <si>
    <t>Bottom  (←)</t>
  </si>
  <si>
    <t>Right Clean (↓)</t>
  </si>
  <si>
    <t>Right  (↓)</t>
  </si>
  <si>
    <t>Notes:</t>
  </si>
  <si>
    <t>2) PG pairs cannot be "moved" due to fixed bump routing</t>
  </si>
  <si>
    <t xml:space="preserve">3) Sectioned portions of the IO Ring must have PVDD/PVSS + PDVDD/PDVSS pairs close to both sides </t>
  </si>
  <si>
    <t>1) Removed JTAG on the bottom due to congestion. Moved to the Right side</t>
  </si>
  <si>
    <t>5) PLL and LDO signal names are temporary.  PLL domain cells must start with PLL_*</t>
  </si>
  <si>
    <t>4) Some Cells for the PLL SPI signals are not in the isolated domain</t>
  </si>
  <si>
    <t>LDO_CLKOV64_o</t>
  </si>
  <si>
    <t>LDO_ENH_o</t>
  </si>
  <si>
    <t>LDO_ENHH_o</t>
  </si>
  <si>
    <t>LDO_ENL_o</t>
  </si>
  <si>
    <t>LDO_ENLL_o</t>
  </si>
  <si>
    <t>LDO_EXT_SAM_i</t>
  </si>
  <si>
    <t>LDO_CLK_LOAD_i</t>
  </si>
  <si>
    <t>LDO_CLK_REF_i</t>
  </si>
  <si>
    <t>LDO_SPI_CLK_i</t>
  </si>
  <si>
    <t>LDO_SPI_IN_i</t>
  </si>
  <si>
    <t>LDO_SPI_RST_i</t>
  </si>
  <si>
    <t>Bottom removed because we need to isolate VDD_PLL</t>
  </si>
  <si>
    <t>Removed beacause MOSIS requested one less bump</t>
  </si>
  <si>
    <t>Bottom removed because we need to isolate VSS_PLL</t>
  </si>
  <si>
    <t>PLL_3_SDO_o</t>
  </si>
  <si>
    <t>PLL_3_SDI_i</t>
  </si>
  <si>
    <t>PLL_3_CS_i</t>
  </si>
  <si>
    <t>PLL_2_SDO_o</t>
  </si>
  <si>
    <t>PLL_2_SDI_i</t>
  </si>
  <si>
    <t>PLL_2_CS_i</t>
  </si>
  <si>
    <t>PLL_1_SDO_o</t>
  </si>
  <si>
    <t>PLL_1_SDI_i</t>
  </si>
  <si>
    <t>PLL_1_CS_i</t>
  </si>
  <si>
    <t>PLL_SCLK_i</t>
  </si>
  <si>
    <t>LDO Analog Section</t>
  </si>
  <si>
    <t>PLL Digital Section</t>
  </si>
  <si>
    <t>LDO_RSTIN_i</t>
  </si>
  <si>
    <t>LDO Digital (Regular)</t>
  </si>
  <si>
    <t>LDO_SECTION_VDD_LOAD_i</t>
  </si>
  <si>
    <t>LDO_SECTION_VSS_B_7</t>
  </si>
  <si>
    <t>LDO_SECTION_VDD_B_7</t>
  </si>
  <si>
    <t>LDO_SECTION_VL_i</t>
  </si>
  <si>
    <t>LDO_SECTION_VB_RING_i</t>
  </si>
  <si>
    <t>LDO_SECTION_VDDIO</t>
  </si>
  <si>
    <t>LDO_SECTION_VDD_B_8</t>
  </si>
  <si>
    <t>LDO_SECTION_VSS_B_8</t>
  </si>
  <si>
    <t>LDO_SECTION_VCAL_HH_i</t>
  </si>
  <si>
    <t>LDO_SECTION_VCAL_LL_i</t>
  </si>
  <si>
    <t>LDO_SECTION_VREFH_i</t>
  </si>
  <si>
    <t>LDO_SECTION_VREFL_i</t>
  </si>
  <si>
    <t>LDO_SECTION_VDDC</t>
  </si>
  <si>
    <t>PLL Blocks</t>
  </si>
  <si>
    <t>LDO + DCDC Manycore Blocks</t>
  </si>
  <si>
    <t>MANYCORE</t>
  </si>
  <si>
    <t>DVDD_SIG_T_1</t>
  </si>
  <si>
    <t>DVSS_SIG_T_1</t>
  </si>
  <si>
    <t>DVDD_SIG_T_2</t>
  </si>
  <si>
    <t>DVSS_SIG_T_2</t>
  </si>
  <si>
    <t>DVDD_SIG_T_3</t>
  </si>
  <si>
    <t>DVSS_SIG_T_3</t>
  </si>
  <si>
    <t>LDO_SECTION_PAVDD_SIG_3</t>
  </si>
  <si>
    <t>LDO_SECTION_PAVSS_SIG_3</t>
  </si>
  <si>
    <t>LDO_SECTION_PAVDD_SIG_2</t>
  </si>
  <si>
    <t>LDO_SECTION_PAVSS_SIG_2</t>
  </si>
  <si>
    <t>LDO_SECTION_PAVSS_SIG_1</t>
  </si>
  <si>
    <t>LDO_SECTION_PAVDD_SIG_1</t>
  </si>
  <si>
    <t>Fixed I/O</t>
  </si>
  <si>
    <t>Fixed I/O Name</t>
  </si>
  <si>
    <t>DVDD_SIG_L_1</t>
  </si>
  <si>
    <t>DVSS_SIG_L_1</t>
  </si>
  <si>
    <t>DVDD_SIG_B_1</t>
  </si>
  <si>
    <t>DVSS_SIG_B_1</t>
  </si>
  <si>
    <t>DVDD_SIG_R_1</t>
  </si>
  <si>
    <t>DVSS_SIG_R_1</t>
  </si>
  <si>
    <t>DVDD_SIG_R_2</t>
  </si>
  <si>
    <t>DVSS_SIG_R_2</t>
  </si>
  <si>
    <t>DVDD_SIG_L_2</t>
  </si>
  <si>
    <t>DVSS_SIG_L_2</t>
  </si>
  <si>
    <t>DVSS_SIG_B_2</t>
  </si>
  <si>
    <t>DVDD_SIG_B_2</t>
  </si>
  <si>
    <t>DVDD_SIG_L_3</t>
  </si>
  <si>
    <t>DVSS_SIG_L_3</t>
  </si>
  <si>
    <t>DVDD_SIG_R_3</t>
  </si>
  <si>
    <t>DVSS_SIG_R_3</t>
  </si>
  <si>
    <t>DVDD_SIG_T_4</t>
  </si>
  <si>
    <t>DVSS_SIG_T_4</t>
  </si>
  <si>
    <t>DVDD_SIG_L_4</t>
  </si>
  <si>
    <t>DVSS_SIG_L_4</t>
  </si>
  <si>
    <t>DVDD_SIG_R_4</t>
  </si>
  <si>
    <t>DVSS_SIG_R_4</t>
  </si>
  <si>
    <t>PLL Digital (Regular)</t>
  </si>
  <si>
    <t>PLL_SECTION_1_REF_i</t>
  </si>
  <si>
    <t>PLL_SECTION_VDD_SIG_1</t>
  </si>
  <si>
    <t>PLL_SECTION_VSS_SIG_1</t>
  </si>
  <si>
    <t>PLL_SECTION_DVSS_B_4</t>
  </si>
  <si>
    <t>PLL_SECTION_1_TST_o</t>
  </si>
  <si>
    <t>PLL_SECTION_1_RST_i</t>
  </si>
  <si>
    <t>PLL_SECTION_2_REF_i</t>
  </si>
  <si>
    <t>PLL_SECTION_2_TST_o</t>
  </si>
  <si>
    <t>PLL_SECTION_2_RST_i</t>
  </si>
  <si>
    <t>PLL_SECTION_3_RST_i</t>
  </si>
  <si>
    <t>PLL_SECTION_3_REF_i</t>
  </si>
  <si>
    <t>PLL_SECTION_DVSS_B_5</t>
  </si>
  <si>
    <t>PLL_SECTION_DVDD_B_5</t>
  </si>
  <si>
    <t>PLL_SECTION_3_TST_o</t>
  </si>
  <si>
    <t>PLL_SECTION_VDD_SIG_2</t>
  </si>
  <si>
    <t>PLL_SECTION_VSS_SIG_2</t>
  </si>
  <si>
    <t>PLL_SECTION_DVSS_B_6</t>
  </si>
  <si>
    <t>PLL_SECTION_DVDD_B_6</t>
  </si>
  <si>
    <t>PLL_1_CLK_BKP_i</t>
  </si>
  <si>
    <t>PLL_2_CLK_BKP_i</t>
  </si>
  <si>
    <t>PLL_3_CLK_BKP_i</t>
  </si>
  <si>
    <t>PLL_1_CLK_SEL_i</t>
  </si>
  <si>
    <t>PLL_2_CLK_SEL_i</t>
  </si>
  <si>
    <t>PLL_3_CLK_SEL_i</t>
  </si>
  <si>
    <t>PLL_SECTION_DVDDTIE_B_4</t>
  </si>
  <si>
    <t>SDO C</t>
  </si>
  <si>
    <t>SDI B</t>
  </si>
  <si>
    <t>SDI A</t>
  </si>
  <si>
    <t>SDO A</t>
  </si>
  <si>
    <t>SDO B</t>
  </si>
  <si>
    <t>SDI C</t>
  </si>
  <si>
    <t>SDI D</t>
  </si>
  <si>
    <t>SDO D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</si>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</sst>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3" applyNumberFormat="0" applyFont="0" applyAlignment="0" applyProtection="0"/>
    <xf numFmtId="0" fontId="9" fillId="7" borderId="0" applyNumberFormat="0" applyBorder="0" applyAlignment="0" applyProtection="0"/>
  </cellStyleXfs>
  <cellXfs count="82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0" fillId="2" borderId="3" xfId="1" applyFont="1"/>
    <xf numFmtId="0" fontId="0" fillId="0" borderId="0" xfId="0" applyBorder="1"/>
    <xf numFmtId="0" fontId="0" fillId="0" borderId="4" xfId="0" applyBorder="1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0" fontId="5" fillId="0" borderId="4" xfId="0" applyFont="1" applyBorder="1"/>
    <xf numFmtId="0" fontId="2" fillId="0" borderId="0" xfId="0" applyFont="1"/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5" fillId="0" borderId="5" xfId="0" applyFont="1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6" xfId="0" applyFont="1" applyBorder="1"/>
    <xf numFmtId="0" fontId="0" fillId="4" borderId="6" xfId="0" applyFont="1" applyFill="1" applyBorder="1"/>
    <xf numFmtId="0" fontId="4" fillId="0" borderId="6" xfId="0" applyFont="1" applyFill="1" applyBorder="1"/>
    <xf numFmtId="0" fontId="0" fillId="0" borderId="0" xfId="0" applyFill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textRotation="90"/>
    </xf>
    <xf numFmtId="0" fontId="0" fillId="0" borderId="17" xfId="0" applyBorder="1" applyAlignment="1">
      <alignment textRotation="90"/>
    </xf>
    <xf numFmtId="0" fontId="0" fillId="0" borderId="18" xfId="0" applyBorder="1"/>
    <xf numFmtId="0" fontId="0" fillId="0" borderId="19" xfId="0" applyBorder="1" applyAlignment="1">
      <alignment textRotation="90"/>
    </xf>
    <xf numFmtId="0" fontId="0" fillId="0" borderId="20" xfId="0" applyBorder="1"/>
    <xf numFmtId="0" fontId="0" fillId="0" borderId="17" xfId="0" applyBorder="1"/>
    <xf numFmtId="0" fontId="0" fillId="0" borderId="24" xfId="0" applyBorder="1"/>
    <xf numFmtId="0" fontId="11" fillId="9" borderId="21" xfId="0" applyFont="1" applyFill="1" applyBorder="1" applyAlignment="1">
      <alignment horizontal="center" vertical="center" textRotation="90"/>
    </xf>
    <xf numFmtId="0" fontId="11" fillId="9" borderId="22" xfId="0" applyFont="1" applyFill="1" applyBorder="1" applyAlignment="1">
      <alignment horizontal="center" vertical="center" textRotation="90"/>
    </xf>
    <xf numFmtId="0" fontId="11" fillId="9" borderId="23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9" fillId="7" borderId="0" xfId="2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0" fillId="0" borderId="28" xfId="0" applyBorder="1" applyAlignment="1">
      <alignment textRotation="90"/>
    </xf>
    <xf numFmtId="0" fontId="0" fillId="0" borderId="27" xfId="0" applyBorder="1" applyAlignment="1">
      <alignment textRotation="90"/>
    </xf>
    <xf numFmtId="0" fontId="0" fillId="0" borderId="18" xfId="0" applyBorder="1" applyAlignment="1">
      <alignment textRotation="90"/>
    </xf>
    <xf numFmtId="0" fontId="0" fillId="0" borderId="29" xfId="0" applyBorder="1" applyAlignment="1">
      <alignment textRotation="90"/>
    </xf>
    <xf numFmtId="0" fontId="11" fillId="9" borderId="30" xfId="0" applyFont="1" applyFill="1" applyBorder="1" applyAlignment="1">
      <alignment horizontal="center" vertical="center"/>
    </xf>
    <xf numFmtId="0" fontId="11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/>
    </xf>
    <xf numFmtId="0" fontId="0" fillId="0" borderId="33" xfId="0" applyBorder="1" applyAlignment="1">
      <alignment textRotation="90"/>
    </xf>
  </cellXfs>
  <cellStyles count="3">
    <cellStyle name="Bad" xfId="2" builtinId="27"/>
    <cellStyle name="Normal" xfId="0" builtinId="0"/>
    <cellStyle name="Note" xfId="1" builtinId="10"/>
  </cellStyles>
  <dxfs count="55">
    <dxf>
      <fill>
        <patternFill>
          <bgColor rgb="FF7030A0"/>
        </patternFill>
      </fill>
    </dxf>
    <dxf>
      <fill>
        <patternFill>
          <bgColor theme="9"/>
        </patternFill>
      </fill>
    </dxf>
    <dxf>
      <fill>
        <patternFill patternType="lightUp">
          <bgColor rgb="FFAE78D6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gray0625">
          <fgColor rgb="FFAE78D6"/>
        </patternFill>
      </fill>
    </dxf>
    <dxf>
      <font>
        <color theme="0"/>
      </font>
    </dxf>
    <dxf>
      <fill>
        <patternFill>
          <bgColor theme="8"/>
        </patternFill>
      </fill>
    </dxf>
    <dxf>
      <fill>
        <patternFill>
          <bgColor rgb="FFFFC000"/>
        </patternFill>
      </fill>
    </dxf>
    <dxf>
      <fill>
        <patternFill patternType="gray0625">
          <fgColor rgb="FFAE78D6"/>
        </patternFill>
      </fill>
    </dxf>
    <dxf>
      <fill>
        <patternFill>
          <bgColor theme="9"/>
        </patternFill>
      </fill>
    </dxf>
    <dxf>
      <fill>
        <patternFill patternType="lightDown">
          <fgColor rgb="FFAE78D6"/>
        </patternFill>
      </fill>
    </dxf>
    <dxf>
      <fill>
        <patternFill patternType="gray0625">
          <fgColor rgb="FFAE78D6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fgColor rgb="FF7030A0"/>
        </patternFill>
      </fill>
    </dxf>
    <dxf>
      <fill>
        <patternFill patternType="lightUp">
          <bgColor theme="3" tint="0.79998168889431442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theme="3" tint="0.79998168889431442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ill>
        <patternFill patternType="lightUp">
          <bgColor rgb="FFAE78D6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34" displayName="Table134" ref="A1:L105" totalsRowShown="0">
  <autoFilter ref="A1:L105"/>
  <tableColumns count="12">
    <tableColumn id="1" name="Order"/>
    <tableColumn id="2" name="Approx" dataDxfId="54">
      <calculatedColumnFormula>5001.6/104*A2</calculatedColumnFormula>
    </tableColumn>
    <tableColumn id="3" name="Fixed I/O"/>
    <tableColumn id="4" name="Fixed I/O Name" dataDxfId="53"/>
    <tableColumn id="5" name="Top Clean (→)"/>
    <tableColumn id="10" name="Top Row (→)"/>
    <tableColumn id="6" name="Left Clean (↑)"/>
    <tableColumn id="11" name="Left (↑)"/>
    <tableColumn id="7" name="Bottom Clean (←)"/>
    <tableColumn id="12" name="Bottom  (←)"/>
    <tableColumn id="8" name="Right Clean (↓)"/>
    <tableColumn id="16" name="Right  (↓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5" totalsRowShown="0">
  <autoFilter ref="A1:H105"/>
  <tableColumns count="8">
    <tableColumn id="1" name="Order"/>
    <tableColumn id="2" name="Approx" dataDxfId="52">
      <calculatedColumnFormula>5000/104*A2</calculatedColumnFormula>
    </tableColumn>
    <tableColumn id="3" name="I/O"/>
    <tableColumn id="4" name="I/O Name" dataDxfId="51"/>
    <tableColumn id="5" name="Top (→)"/>
    <tableColumn id="6" name="Left (↑)"/>
    <tableColumn id="7" name="Bottom (←)"/>
    <tableColumn id="8" name="Right (↓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zoomScale="70" zoomScaleNormal="70" workbookViewId="0">
      <selection activeCell="J110" sqref="J110"/>
    </sheetView>
    <sheetView topLeftCell="A15" zoomScale="85" zoomScaleNormal="85" workbookViewId="1">
      <selection activeCell="F2" sqref="F2:F105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1.42578125" bestFit="1" customWidth="1"/>
    <col min="4" max="4" width="11.85546875" bestFit="1" customWidth="1"/>
    <col min="5" max="5" width="15.85546875" hidden="1" customWidth="1"/>
    <col min="6" max="6" width="16.140625" bestFit="1" customWidth="1"/>
    <col min="7" max="7" width="16.140625" hidden="1" customWidth="1"/>
    <col min="8" max="8" width="15.140625" bestFit="1" customWidth="1"/>
    <col min="9" max="9" width="19.28515625" hidden="1" customWidth="1"/>
    <col min="10" max="10" width="37.28515625" bestFit="1" customWidth="1"/>
    <col min="11" max="11" width="17.28515625" hidden="1" customWidth="1"/>
    <col min="12" max="12" width="16.42578125" bestFit="1" customWidth="1"/>
    <col min="13" max="13" width="15.140625" customWidth="1"/>
    <col min="14" max="14" width="15.7109375" customWidth="1"/>
    <col min="15" max="15" width="92.140625" bestFit="1" customWidth="1"/>
    <col min="19" max="19" width="22.42578125" customWidth="1"/>
    <col min="20" max="20" width="10.7109375" customWidth="1"/>
    <col min="23" max="23" width="15.7109375" bestFit="1" customWidth="1"/>
  </cols>
  <sheetData>
    <row r="1" spans="1:16" x14ac:dyDescent="0.25">
      <c r="A1" t="s">
        <v>0</v>
      </c>
      <c r="B1" t="s">
        <v>1</v>
      </c>
      <c r="C1" t="s">
        <v>693</v>
      </c>
      <c r="D1" t="s">
        <v>694</v>
      </c>
      <c r="E1" t="s">
        <v>624</v>
      </c>
      <c r="F1" t="s">
        <v>623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</row>
    <row r="2" spans="1:16" ht="15" customHeight="1" x14ac:dyDescent="0.25">
      <c r="A2">
        <v>1</v>
      </c>
      <c r="B2" s="1">
        <f t="shared" ref="B2:B33" si="0">5001.6/104*A2</f>
        <v>48.092307692307699</v>
      </c>
      <c r="C2" t="s">
        <v>2</v>
      </c>
      <c r="D2" t="s">
        <v>517</v>
      </c>
      <c r="E2" t="s">
        <v>167</v>
      </c>
      <c r="F2" t="str">
        <f>E2</f>
        <v>DVDD_T_1</v>
      </c>
      <c r="G2" t="s">
        <v>203</v>
      </c>
      <c r="H2" t="str">
        <f>Table134[[#This Row],[Left Clean (↑)]]</f>
        <v>DVDD_L_1</v>
      </c>
      <c r="I2" t="s">
        <v>621</v>
      </c>
      <c r="J2" s="13" t="s">
        <v>621</v>
      </c>
      <c r="K2" t="s">
        <v>274</v>
      </c>
      <c r="L2" t="s">
        <v>309</v>
      </c>
    </row>
    <row r="3" spans="1:16" ht="15" customHeight="1" x14ac:dyDescent="0.25">
      <c r="A3">
        <v>2</v>
      </c>
      <c r="B3" s="1">
        <f t="shared" si="0"/>
        <v>96.184615384615398</v>
      </c>
      <c r="C3" t="s">
        <v>3</v>
      </c>
      <c r="D3" t="s">
        <v>518</v>
      </c>
      <c r="E3" t="s">
        <v>168</v>
      </c>
      <c r="F3" t="str">
        <f>E3</f>
        <v>DVSS_T_1</v>
      </c>
      <c r="G3" t="s">
        <v>204</v>
      </c>
      <c r="H3" t="str">
        <f>Table134[[#This Row],[Left Clean (↑)]]</f>
        <v>DVSS_L_1</v>
      </c>
      <c r="I3" t="s">
        <v>239</v>
      </c>
      <c r="J3" t="s">
        <v>239</v>
      </c>
      <c r="K3" t="s">
        <v>275</v>
      </c>
      <c r="L3" t="s">
        <v>308</v>
      </c>
      <c r="N3" s="13" t="s">
        <v>631</v>
      </c>
    </row>
    <row r="4" spans="1:16" ht="15" customHeight="1" x14ac:dyDescent="0.25">
      <c r="A4">
        <v>3</v>
      </c>
      <c r="B4" s="1">
        <f t="shared" si="0"/>
        <v>144.27692307692308</v>
      </c>
      <c r="C4" t="s">
        <v>4</v>
      </c>
      <c r="D4" t="s">
        <v>519</v>
      </c>
      <c r="E4" t="s">
        <v>169</v>
      </c>
      <c r="F4" t="str">
        <f>E4</f>
        <v>VDD_T_1</v>
      </c>
      <c r="G4" t="s">
        <v>205</v>
      </c>
      <c r="H4" t="str">
        <f>Table134[[#This Row],[Left Clean (↑)]]</f>
        <v>VDD_L_1</v>
      </c>
      <c r="I4" t="s">
        <v>240</v>
      </c>
      <c r="J4" t="s">
        <v>240</v>
      </c>
      <c r="K4" t="s">
        <v>276</v>
      </c>
      <c r="L4" t="s">
        <v>307</v>
      </c>
      <c r="N4" s="17" t="s">
        <v>634</v>
      </c>
      <c r="O4" s="16"/>
      <c r="P4" s="16"/>
    </row>
    <row r="5" spans="1:16" ht="15" customHeight="1" x14ac:dyDescent="0.25">
      <c r="A5">
        <v>4</v>
      </c>
      <c r="B5" s="1">
        <f t="shared" si="0"/>
        <v>192.3692307692308</v>
      </c>
      <c r="C5" t="s">
        <v>5</v>
      </c>
      <c r="D5" t="s">
        <v>520</v>
      </c>
      <c r="E5" t="s">
        <v>190</v>
      </c>
      <c r="F5" t="str">
        <f>E5</f>
        <v>VSS_T_1</v>
      </c>
      <c r="G5" t="s">
        <v>206</v>
      </c>
      <c r="H5" t="str">
        <f>Table134[[#This Row],[Left Clean (↑)]]</f>
        <v>VSS_L_1</v>
      </c>
      <c r="I5" t="s">
        <v>241</v>
      </c>
      <c r="J5" t="s">
        <v>241</v>
      </c>
      <c r="K5" t="s">
        <v>277</v>
      </c>
      <c r="L5" t="s">
        <v>306</v>
      </c>
      <c r="N5" s="17" t="s">
        <v>632</v>
      </c>
    </row>
    <row r="6" spans="1:16" x14ac:dyDescent="0.25">
      <c r="A6">
        <v>5</v>
      </c>
      <c r="B6" s="1">
        <f t="shared" si="0"/>
        <v>240.46153846153851</v>
      </c>
      <c r="C6" t="s">
        <v>6</v>
      </c>
      <c r="D6" t="s">
        <v>10</v>
      </c>
      <c r="E6" t="s">
        <v>401</v>
      </c>
      <c r="F6" t="s">
        <v>100</v>
      </c>
      <c r="G6" t="s">
        <v>439</v>
      </c>
      <c r="H6" t="s">
        <v>112</v>
      </c>
      <c r="I6" t="s">
        <v>477</v>
      </c>
      <c r="J6" t="s">
        <v>739</v>
      </c>
      <c r="K6" t="s">
        <v>553</v>
      </c>
      <c r="L6" t="s">
        <v>166</v>
      </c>
      <c r="N6" t="s">
        <v>633</v>
      </c>
    </row>
    <row r="7" spans="1:16" x14ac:dyDescent="0.25">
      <c r="A7">
        <v>6</v>
      </c>
      <c r="B7" s="1">
        <f t="shared" si="0"/>
        <v>288.55384615384617</v>
      </c>
      <c r="C7" t="s">
        <v>6</v>
      </c>
      <c r="D7" t="s">
        <v>11</v>
      </c>
      <c r="E7" t="s">
        <v>402</v>
      </c>
      <c r="G7" t="s">
        <v>440</v>
      </c>
      <c r="H7" s="51" t="s">
        <v>647</v>
      </c>
      <c r="I7" t="s">
        <v>370</v>
      </c>
      <c r="J7" t="s">
        <v>740</v>
      </c>
      <c r="K7" t="s">
        <v>554</v>
      </c>
      <c r="N7" t="s">
        <v>636</v>
      </c>
    </row>
    <row r="8" spans="1:16" x14ac:dyDescent="0.25">
      <c r="A8">
        <v>7</v>
      </c>
      <c r="B8" s="1">
        <f t="shared" si="0"/>
        <v>336.64615384615388</v>
      </c>
      <c r="C8" t="s">
        <v>6</v>
      </c>
      <c r="D8" t="s">
        <v>12</v>
      </c>
      <c r="E8" t="s">
        <v>310</v>
      </c>
      <c r="G8" t="s">
        <v>340</v>
      </c>
      <c r="H8" s="7" t="s">
        <v>113</v>
      </c>
      <c r="I8" t="s">
        <v>478</v>
      </c>
      <c r="K8" t="s">
        <v>555</v>
      </c>
      <c r="L8" t="s">
        <v>165</v>
      </c>
      <c r="N8" t="s">
        <v>635</v>
      </c>
    </row>
    <row r="9" spans="1:16" x14ac:dyDescent="0.25">
      <c r="A9">
        <v>8</v>
      </c>
      <c r="B9" s="1">
        <f t="shared" si="0"/>
        <v>384.73846153846159</v>
      </c>
      <c r="C9" t="s">
        <v>6</v>
      </c>
      <c r="D9" t="s">
        <v>13</v>
      </c>
      <c r="E9" t="s">
        <v>403</v>
      </c>
      <c r="F9" t="s">
        <v>99</v>
      </c>
      <c r="G9" t="s">
        <v>441</v>
      </c>
      <c r="I9" t="s">
        <v>371</v>
      </c>
      <c r="J9" t="s">
        <v>741</v>
      </c>
      <c r="K9" t="s">
        <v>556</v>
      </c>
    </row>
    <row r="10" spans="1:16" x14ac:dyDescent="0.25">
      <c r="A10">
        <v>9</v>
      </c>
      <c r="B10" s="1">
        <f t="shared" si="0"/>
        <v>432.83076923076931</v>
      </c>
      <c r="C10" t="s">
        <v>6</v>
      </c>
      <c r="D10" t="s">
        <v>14</v>
      </c>
      <c r="E10" t="s">
        <v>311</v>
      </c>
      <c r="F10" s="70" t="s">
        <v>681</v>
      </c>
      <c r="G10" t="s">
        <v>341</v>
      </c>
      <c r="H10" s="70" t="s">
        <v>695</v>
      </c>
      <c r="I10" t="s">
        <v>479</v>
      </c>
      <c r="J10" s="70" t="s">
        <v>697</v>
      </c>
      <c r="K10" t="s">
        <v>557</v>
      </c>
      <c r="L10" s="70" t="s">
        <v>699</v>
      </c>
    </row>
    <row r="11" spans="1:16" x14ac:dyDescent="0.25">
      <c r="A11">
        <v>10</v>
      </c>
      <c r="B11" s="1">
        <f t="shared" si="0"/>
        <v>480.92307692307702</v>
      </c>
      <c r="C11" t="s">
        <v>6</v>
      </c>
      <c r="D11" t="s">
        <v>15</v>
      </c>
      <c r="E11" t="s">
        <v>404</v>
      </c>
      <c r="F11" s="70" t="s">
        <v>682</v>
      </c>
      <c r="G11" t="s">
        <v>442</v>
      </c>
      <c r="H11" s="70" t="s">
        <v>696</v>
      </c>
      <c r="I11" t="s">
        <v>372</v>
      </c>
      <c r="J11" s="70" t="s">
        <v>698</v>
      </c>
      <c r="K11" t="s">
        <v>558</v>
      </c>
      <c r="L11" s="70" t="s">
        <v>700</v>
      </c>
    </row>
    <row r="12" spans="1:16" x14ac:dyDescent="0.25">
      <c r="A12">
        <v>11</v>
      </c>
      <c r="B12" s="1">
        <f t="shared" si="0"/>
        <v>529.01538461538473</v>
      </c>
      <c r="C12" t="s">
        <v>6</v>
      </c>
      <c r="D12" t="s">
        <v>16</v>
      </c>
      <c r="E12" t="s">
        <v>312</v>
      </c>
      <c r="G12" t="s">
        <v>342</v>
      </c>
      <c r="I12" t="s">
        <v>480</v>
      </c>
      <c r="J12" s="49" t="s">
        <v>657</v>
      </c>
      <c r="K12" t="s">
        <v>559</v>
      </c>
    </row>
    <row r="13" spans="1:16" x14ac:dyDescent="0.25">
      <c r="A13">
        <v>12</v>
      </c>
      <c r="B13" s="1">
        <f t="shared" si="0"/>
        <v>577.10769230769233</v>
      </c>
      <c r="C13" t="s">
        <v>6</v>
      </c>
      <c r="D13" t="s">
        <v>17</v>
      </c>
      <c r="E13" t="s">
        <v>405</v>
      </c>
      <c r="F13" t="s">
        <v>98</v>
      </c>
      <c r="G13" t="s">
        <v>443</v>
      </c>
      <c r="H13" t="s">
        <v>114</v>
      </c>
      <c r="I13" t="s">
        <v>373</v>
      </c>
      <c r="J13" s="50" t="s">
        <v>658</v>
      </c>
      <c r="K13" t="s">
        <v>560</v>
      </c>
      <c r="L13" t="s">
        <v>164</v>
      </c>
    </row>
    <row r="14" spans="1:16" x14ac:dyDescent="0.25">
      <c r="A14">
        <v>13</v>
      </c>
      <c r="B14" s="1">
        <f t="shared" si="0"/>
        <v>625.20000000000005</v>
      </c>
      <c r="C14" t="s">
        <v>6</v>
      </c>
      <c r="D14" t="s">
        <v>18</v>
      </c>
      <c r="E14" t="s">
        <v>313</v>
      </c>
      <c r="G14" t="s">
        <v>343</v>
      </c>
      <c r="I14" t="s">
        <v>481</v>
      </c>
      <c r="K14" t="s">
        <v>561</v>
      </c>
    </row>
    <row r="15" spans="1:16" x14ac:dyDescent="0.25">
      <c r="A15">
        <v>14</v>
      </c>
      <c r="B15" s="1">
        <f t="shared" si="0"/>
        <v>673.29230769230776</v>
      </c>
      <c r="C15" t="s">
        <v>6</v>
      </c>
      <c r="D15" t="s">
        <v>19</v>
      </c>
      <c r="E15" t="s">
        <v>406</v>
      </c>
      <c r="G15" t="s">
        <v>444</v>
      </c>
      <c r="H15" t="s">
        <v>115</v>
      </c>
      <c r="I15" t="s">
        <v>374</v>
      </c>
      <c r="J15" s="49" t="s">
        <v>659</v>
      </c>
      <c r="K15" t="s">
        <v>562</v>
      </c>
      <c r="L15" t="s">
        <v>163</v>
      </c>
    </row>
    <row r="16" spans="1:16" ht="15" customHeight="1" x14ac:dyDescent="0.25">
      <c r="A16">
        <v>16</v>
      </c>
      <c r="B16" s="1">
        <f t="shared" si="0"/>
        <v>769.47692307692319</v>
      </c>
      <c r="C16" t="s">
        <v>5</v>
      </c>
      <c r="D16" t="s">
        <v>521</v>
      </c>
      <c r="E16" t="s">
        <v>194</v>
      </c>
      <c r="F16" t="str">
        <f>E16</f>
        <v>VSS_T_2</v>
      </c>
      <c r="G16" t="s">
        <v>208</v>
      </c>
      <c r="H16" t="str">
        <f>Table134[[#This Row],[Left Clean (↑)]]</f>
        <v>VSS_L_2</v>
      </c>
      <c r="I16" t="s">
        <v>243</v>
      </c>
      <c r="J16" t="s">
        <v>243</v>
      </c>
      <c r="K16" t="s">
        <v>279</v>
      </c>
      <c r="L16" t="s">
        <v>304</v>
      </c>
    </row>
    <row r="17" spans="1:14" ht="15" customHeight="1" x14ac:dyDescent="0.25">
      <c r="A17">
        <v>15</v>
      </c>
      <c r="B17" s="1">
        <f t="shared" si="0"/>
        <v>721.38461538461547</v>
      </c>
      <c r="C17" t="s">
        <v>4</v>
      </c>
      <c r="D17" t="s">
        <v>522</v>
      </c>
      <c r="E17" t="s">
        <v>170</v>
      </c>
      <c r="F17" t="str">
        <f>E17</f>
        <v>VDD_T_2</v>
      </c>
      <c r="G17" t="s">
        <v>207</v>
      </c>
      <c r="H17" t="str">
        <f>Table134[[#This Row],[Left Clean (↑)]]</f>
        <v>VDD_L_2</v>
      </c>
      <c r="I17" t="s">
        <v>242</v>
      </c>
      <c r="J17" t="s">
        <v>242</v>
      </c>
      <c r="K17" t="s">
        <v>278</v>
      </c>
      <c r="L17" t="s">
        <v>305</v>
      </c>
    </row>
    <row r="18" spans="1:14" x14ac:dyDescent="0.25">
      <c r="A18">
        <v>17</v>
      </c>
      <c r="B18" s="1">
        <f t="shared" si="0"/>
        <v>817.5692307692309</v>
      </c>
      <c r="C18" t="s">
        <v>6</v>
      </c>
      <c r="D18" t="s">
        <v>20</v>
      </c>
      <c r="E18" t="s">
        <v>314</v>
      </c>
      <c r="G18" t="s">
        <v>344</v>
      </c>
      <c r="H18" t="s">
        <v>118</v>
      </c>
      <c r="I18" t="s">
        <v>482</v>
      </c>
      <c r="J18" s="50" t="s">
        <v>654</v>
      </c>
      <c r="K18" t="s">
        <v>563</v>
      </c>
      <c r="L18" t="s">
        <v>160</v>
      </c>
    </row>
    <row r="19" spans="1:14" x14ac:dyDescent="0.25">
      <c r="A19">
        <v>18</v>
      </c>
      <c r="B19" s="1">
        <f t="shared" si="0"/>
        <v>865.66153846153861</v>
      </c>
      <c r="C19" t="s">
        <v>6</v>
      </c>
      <c r="D19" t="s">
        <v>21</v>
      </c>
      <c r="E19" t="s">
        <v>407</v>
      </c>
      <c r="G19" t="s">
        <v>445</v>
      </c>
      <c r="H19" s="7" t="s">
        <v>117</v>
      </c>
      <c r="I19" t="s">
        <v>375</v>
      </c>
      <c r="K19" t="s">
        <v>564</v>
      </c>
      <c r="L19" t="s">
        <v>161</v>
      </c>
    </row>
    <row r="20" spans="1:14" ht="15" customHeight="1" x14ac:dyDescent="0.25">
      <c r="A20">
        <v>20</v>
      </c>
      <c r="B20" s="1">
        <f t="shared" si="0"/>
        <v>961.84615384615404</v>
      </c>
      <c r="C20" t="s">
        <v>3</v>
      </c>
      <c r="D20" t="s">
        <v>523</v>
      </c>
      <c r="E20" t="s">
        <v>172</v>
      </c>
      <c r="F20" t="str">
        <f>E20</f>
        <v>DVSS_T_2</v>
      </c>
      <c r="G20" t="s">
        <v>210</v>
      </c>
      <c r="H20" t="str">
        <f>Table134[[#This Row],[Left Clean (↑)]]</f>
        <v>DVSS_L_2</v>
      </c>
      <c r="I20" t="s">
        <v>245</v>
      </c>
      <c r="J20" t="s">
        <v>245</v>
      </c>
      <c r="K20" t="s">
        <v>281</v>
      </c>
      <c r="L20" t="s">
        <v>303</v>
      </c>
    </row>
    <row r="21" spans="1:14" ht="15" customHeight="1" x14ac:dyDescent="0.25">
      <c r="A21">
        <v>19</v>
      </c>
      <c r="B21" s="1">
        <f t="shared" si="0"/>
        <v>913.75384615384633</v>
      </c>
      <c r="C21" t="s">
        <v>2</v>
      </c>
      <c r="D21" t="s">
        <v>524</v>
      </c>
      <c r="E21" t="s">
        <v>171</v>
      </c>
      <c r="F21" t="str">
        <f>E21</f>
        <v>DVDD_T_2</v>
      </c>
      <c r="G21" t="s">
        <v>209</v>
      </c>
      <c r="H21" t="str">
        <f>Table134[[#This Row],[Left Clean (↑)]]</f>
        <v>DVDD_L_2</v>
      </c>
      <c r="I21" t="s">
        <v>244</v>
      </c>
      <c r="J21" t="s">
        <v>244</v>
      </c>
      <c r="K21" t="s">
        <v>280</v>
      </c>
      <c r="L21" t="s">
        <v>302</v>
      </c>
    </row>
    <row r="22" spans="1:14" x14ac:dyDescent="0.25">
      <c r="A22">
        <v>21</v>
      </c>
      <c r="B22" s="1">
        <f t="shared" si="0"/>
        <v>1009.9384615384616</v>
      </c>
      <c r="C22" t="s">
        <v>6</v>
      </c>
      <c r="D22" t="s">
        <v>22</v>
      </c>
      <c r="E22" t="s">
        <v>315</v>
      </c>
      <c r="F22" t="s">
        <v>97</v>
      </c>
      <c r="G22" t="s">
        <v>345</v>
      </c>
      <c r="I22" t="s">
        <v>483</v>
      </c>
      <c r="J22" s="49" t="s">
        <v>655</v>
      </c>
      <c r="K22" t="s">
        <v>565</v>
      </c>
    </row>
    <row r="23" spans="1:14" x14ac:dyDescent="0.25">
      <c r="A23">
        <v>22</v>
      </c>
      <c r="B23" s="1">
        <f t="shared" si="0"/>
        <v>1058.0307692307695</v>
      </c>
      <c r="C23" t="s">
        <v>6</v>
      </c>
      <c r="D23" t="s">
        <v>23</v>
      </c>
      <c r="E23" t="s">
        <v>408</v>
      </c>
      <c r="F23" t="s">
        <v>90</v>
      </c>
      <c r="G23" t="s">
        <v>446</v>
      </c>
      <c r="H23" t="s">
        <v>119</v>
      </c>
      <c r="I23" t="s">
        <v>376</v>
      </c>
      <c r="K23" t="s">
        <v>566</v>
      </c>
      <c r="L23" t="s">
        <v>162</v>
      </c>
    </row>
    <row r="24" spans="1:14" x14ac:dyDescent="0.25">
      <c r="A24">
        <v>23</v>
      </c>
      <c r="B24" s="1">
        <f t="shared" si="0"/>
        <v>1106.1230769230772</v>
      </c>
      <c r="C24" t="s">
        <v>6</v>
      </c>
      <c r="D24" t="s">
        <v>24</v>
      </c>
      <c r="E24" t="s">
        <v>316</v>
      </c>
      <c r="G24" t="s">
        <v>346</v>
      </c>
      <c r="I24" t="s">
        <v>484</v>
      </c>
      <c r="J24" s="50" t="s">
        <v>656</v>
      </c>
      <c r="K24" t="s">
        <v>567</v>
      </c>
    </row>
    <row r="25" spans="1:14" x14ac:dyDescent="0.25">
      <c r="A25">
        <v>24</v>
      </c>
      <c r="B25" s="1">
        <f t="shared" si="0"/>
        <v>1154.2153846153847</v>
      </c>
      <c r="C25" t="s">
        <v>6</v>
      </c>
      <c r="D25" t="s">
        <v>25</v>
      </c>
      <c r="E25" t="s">
        <v>409</v>
      </c>
      <c r="G25" t="s">
        <v>447</v>
      </c>
      <c r="H25" t="s">
        <v>120</v>
      </c>
      <c r="I25" t="s">
        <v>377</v>
      </c>
      <c r="K25" t="s">
        <v>568</v>
      </c>
      <c r="L25" t="s">
        <v>158</v>
      </c>
    </row>
    <row r="26" spans="1:14" x14ac:dyDescent="0.25">
      <c r="A26">
        <v>25</v>
      </c>
      <c r="B26" s="1">
        <f t="shared" si="0"/>
        <v>1202.3076923076924</v>
      </c>
      <c r="C26" t="s">
        <v>6</v>
      </c>
      <c r="D26" t="s">
        <v>26</v>
      </c>
      <c r="E26" t="s">
        <v>317</v>
      </c>
      <c r="F26" t="s">
        <v>91</v>
      </c>
      <c r="G26" t="s">
        <v>347</v>
      </c>
      <c r="I26" t="s">
        <v>485</v>
      </c>
      <c r="J26" t="s">
        <v>651</v>
      </c>
      <c r="K26" t="s">
        <v>569</v>
      </c>
      <c r="N26" s="52"/>
    </row>
    <row r="27" spans="1:14" x14ac:dyDescent="0.25">
      <c r="A27">
        <v>26</v>
      </c>
      <c r="B27" s="1">
        <f t="shared" si="0"/>
        <v>1250.4000000000001</v>
      </c>
      <c r="C27" t="s">
        <v>6</v>
      </c>
      <c r="D27" t="s">
        <v>27</v>
      </c>
      <c r="E27" t="s">
        <v>410</v>
      </c>
      <c r="F27" s="70" t="s">
        <v>684</v>
      </c>
      <c r="G27" t="s">
        <v>448</v>
      </c>
      <c r="H27" s="70" t="s">
        <v>704</v>
      </c>
      <c r="I27" t="s">
        <v>378</v>
      </c>
      <c r="J27" s="70" t="s">
        <v>705</v>
      </c>
      <c r="K27" t="s">
        <v>570</v>
      </c>
      <c r="L27" s="70" t="s">
        <v>702</v>
      </c>
    </row>
    <row r="28" spans="1:14" x14ac:dyDescent="0.25">
      <c r="A28">
        <v>27</v>
      </c>
      <c r="B28" s="1">
        <f t="shared" si="0"/>
        <v>1298.4923076923078</v>
      </c>
      <c r="C28" t="s">
        <v>6</v>
      </c>
      <c r="D28" t="s">
        <v>28</v>
      </c>
      <c r="E28" t="s">
        <v>318</v>
      </c>
      <c r="F28" s="70" t="s">
        <v>683</v>
      </c>
      <c r="G28" t="s">
        <v>348</v>
      </c>
      <c r="H28" s="70" t="s">
        <v>703</v>
      </c>
      <c r="I28" t="s">
        <v>486</v>
      </c>
      <c r="J28" s="70" t="s">
        <v>706</v>
      </c>
      <c r="K28" t="s">
        <v>571</v>
      </c>
      <c r="L28" s="70" t="s">
        <v>701</v>
      </c>
    </row>
    <row r="29" spans="1:14" ht="15" customHeight="1" x14ac:dyDescent="0.25">
      <c r="A29">
        <v>29</v>
      </c>
      <c r="B29" s="1">
        <f t="shared" si="0"/>
        <v>1394.6769230769232</v>
      </c>
      <c r="C29" t="s">
        <v>5</v>
      </c>
      <c r="D29" t="s">
        <v>525</v>
      </c>
      <c r="E29" t="s">
        <v>195</v>
      </c>
      <c r="F29" t="str">
        <f>E29</f>
        <v>VSS_T_3</v>
      </c>
      <c r="G29" t="s">
        <v>212</v>
      </c>
      <c r="H29" t="str">
        <f>Table134[[#This Row],[Left Clean (↑)]]</f>
        <v>VSS_L_3</v>
      </c>
      <c r="I29" t="s">
        <v>247</v>
      </c>
      <c r="J29" t="s">
        <v>247</v>
      </c>
      <c r="K29" t="s">
        <v>283</v>
      </c>
      <c r="L29" t="s">
        <v>300</v>
      </c>
    </row>
    <row r="30" spans="1:14" ht="15" customHeight="1" x14ac:dyDescent="0.25">
      <c r="A30">
        <v>28</v>
      </c>
      <c r="B30" s="1">
        <f t="shared" si="0"/>
        <v>1346.5846153846155</v>
      </c>
      <c r="C30" t="s">
        <v>4</v>
      </c>
      <c r="D30" t="s">
        <v>526</v>
      </c>
      <c r="E30" t="s">
        <v>173</v>
      </c>
      <c r="F30" t="str">
        <f>E30</f>
        <v>VDD_T_3</v>
      </c>
      <c r="G30" t="s">
        <v>211</v>
      </c>
      <c r="H30" t="str">
        <f>Table134[[#This Row],[Left Clean (↑)]]</f>
        <v>VDD_L_3</v>
      </c>
      <c r="I30" t="s">
        <v>246</v>
      </c>
      <c r="J30" t="s">
        <v>246</v>
      </c>
      <c r="K30" t="s">
        <v>282</v>
      </c>
      <c r="L30" t="s">
        <v>301</v>
      </c>
    </row>
    <row r="31" spans="1:14" x14ac:dyDescent="0.25">
      <c r="A31">
        <v>30</v>
      </c>
      <c r="B31" s="1">
        <f t="shared" si="0"/>
        <v>1442.7692307692309</v>
      </c>
      <c r="C31" t="s">
        <v>6</v>
      </c>
      <c r="D31" t="s">
        <v>29</v>
      </c>
      <c r="E31" t="s">
        <v>411</v>
      </c>
      <c r="G31" t="s">
        <v>449</v>
      </c>
      <c r="H31" t="s">
        <v>121</v>
      </c>
      <c r="I31" t="s">
        <v>379</v>
      </c>
      <c r="J31" t="s">
        <v>652</v>
      </c>
      <c r="K31" t="s">
        <v>572</v>
      </c>
      <c r="L31" t="s">
        <v>157</v>
      </c>
    </row>
    <row r="32" spans="1:14" x14ac:dyDescent="0.25">
      <c r="A32">
        <v>31</v>
      </c>
      <c r="B32" s="1">
        <f t="shared" si="0"/>
        <v>1490.8615384615387</v>
      </c>
      <c r="C32" t="s">
        <v>6</v>
      </c>
      <c r="D32" t="s">
        <v>30</v>
      </c>
      <c r="E32" t="s">
        <v>319</v>
      </c>
      <c r="G32" t="s">
        <v>349</v>
      </c>
      <c r="I32" t="s">
        <v>487</v>
      </c>
      <c r="K32" t="s">
        <v>573</v>
      </c>
    </row>
    <row r="33" spans="1:12" x14ac:dyDescent="0.25">
      <c r="A33">
        <v>32</v>
      </c>
      <c r="B33" s="1">
        <f t="shared" si="0"/>
        <v>1538.9538461538464</v>
      </c>
      <c r="C33" t="s">
        <v>6</v>
      </c>
      <c r="D33" t="s">
        <v>31</v>
      </c>
      <c r="E33" t="s">
        <v>412</v>
      </c>
      <c r="G33" t="s">
        <v>450</v>
      </c>
      <c r="H33" t="s">
        <v>122</v>
      </c>
      <c r="I33" t="s">
        <v>380</v>
      </c>
      <c r="J33" s="49" t="s">
        <v>653</v>
      </c>
      <c r="K33" t="s">
        <v>574</v>
      </c>
      <c r="L33" t="s">
        <v>156</v>
      </c>
    </row>
    <row r="34" spans="1:12" x14ac:dyDescent="0.25">
      <c r="A34">
        <v>33</v>
      </c>
      <c r="B34" s="1">
        <f t="shared" ref="B34:B65" si="1">5001.6/104*A34</f>
        <v>1587.0461538461541</v>
      </c>
      <c r="C34" t="s">
        <v>6</v>
      </c>
      <c r="D34" t="s">
        <v>32</v>
      </c>
      <c r="E34" t="s">
        <v>320</v>
      </c>
      <c r="G34" t="s">
        <v>350</v>
      </c>
      <c r="I34" t="s">
        <v>488</v>
      </c>
      <c r="K34" t="s">
        <v>575</v>
      </c>
    </row>
    <row r="35" spans="1:12" x14ac:dyDescent="0.25">
      <c r="A35">
        <v>34</v>
      </c>
      <c r="B35" s="1">
        <f t="shared" si="1"/>
        <v>1635.1384615384618</v>
      </c>
      <c r="C35" t="s">
        <v>6</v>
      </c>
      <c r="D35" t="s">
        <v>33</v>
      </c>
      <c r="E35" t="s">
        <v>413</v>
      </c>
      <c r="G35" t="s">
        <v>451</v>
      </c>
      <c r="H35" t="s">
        <v>116</v>
      </c>
      <c r="I35" t="s">
        <v>381</v>
      </c>
      <c r="J35" t="s">
        <v>660</v>
      </c>
      <c r="K35" t="s">
        <v>576</v>
      </c>
      <c r="L35" t="s">
        <v>159</v>
      </c>
    </row>
    <row r="36" spans="1:12" x14ac:dyDescent="0.25">
      <c r="A36">
        <v>35</v>
      </c>
      <c r="B36" s="1">
        <f t="shared" si="1"/>
        <v>1683.2307692307695</v>
      </c>
      <c r="C36" t="s">
        <v>6</v>
      </c>
      <c r="D36" t="s">
        <v>34</v>
      </c>
      <c r="E36" t="s">
        <v>321</v>
      </c>
      <c r="G36" t="s">
        <v>351</v>
      </c>
      <c r="I36" t="s">
        <v>489</v>
      </c>
      <c r="J36" t="s">
        <v>736</v>
      </c>
      <c r="K36" t="s">
        <v>577</v>
      </c>
    </row>
    <row r="37" spans="1:12" x14ac:dyDescent="0.25">
      <c r="A37">
        <v>36</v>
      </c>
      <c r="B37" s="1">
        <f t="shared" si="1"/>
        <v>1731.3230769230772</v>
      </c>
      <c r="C37" t="s">
        <v>6</v>
      </c>
      <c r="D37" t="s">
        <v>35</v>
      </c>
      <c r="E37" t="s">
        <v>414</v>
      </c>
      <c r="F37" t="s">
        <v>96</v>
      </c>
      <c r="G37" t="s">
        <v>452</v>
      </c>
      <c r="I37" t="s">
        <v>382</v>
      </c>
      <c r="J37" t="s">
        <v>737</v>
      </c>
      <c r="K37" t="s">
        <v>578</v>
      </c>
      <c r="L37" t="s">
        <v>136</v>
      </c>
    </row>
    <row r="38" spans="1:12" ht="15" customHeight="1" x14ac:dyDescent="0.25">
      <c r="A38">
        <v>38</v>
      </c>
      <c r="B38" s="1">
        <f t="shared" si="1"/>
        <v>1827.5076923076927</v>
      </c>
      <c r="C38" t="s">
        <v>5</v>
      </c>
      <c r="D38" t="s">
        <v>527</v>
      </c>
      <c r="E38" t="s">
        <v>196</v>
      </c>
      <c r="F38" t="str">
        <f>E38</f>
        <v>VSS_T_4</v>
      </c>
      <c r="G38" t="s">
        <v>214</v>
      </c>
      <c r="H38" t="str">
        <f>Table134[[#This Row],[Left Clean (↑)]]</f>
        <v>VSS_L_4</v>
      </c>
      <c r="I38" t="s">
        <v>249</v>
      </c>
      <c r="J38" t="s">
        <v>249</v>
      </c>
      <c r="K38" t="s">
        <v>285</v>
      </c>
      <c r="L38" t="s">
        <v>299</v>
      </c>
    </row>
    <row r="39" spans="1:12" ht="15" customHeight="1" x14ac:dyDescent="0.25">
      <c r="A39">
        <v>37</v>
      </c>
      <c r="B39" s="1">
        <f t="shared" si="1"/>
        <v>1779.4153846153849</v>
      </c>
      <c r="C39" t="s">
        <v>4</v>
      </c>
      <c r="D39" t="s">
        <v>528</v>
      </c>
      <c r="E39" t="s">
        <v>174</v>
      </c>
      <c r="F39" t="str">
        <f>E39</f>
        <v>VDD_T_4</v>
      </c>
      <c r="G39" t="s">
        <v>213</v>
      </c>
      <c r="H39" t="str">
        <f>Table134[[#This Row],[Left Clean (↑)]]</f>
        <v>VDD_L_4</v>
      </c>
      <c r="I39" t="s">
        <v>248</v>
      </c>
      <c r="J39" t="s">
        <v>248</v>
      </c>
      <c r="K39" t="s">
        <v>284</v>
      </c>
      <c r="L39" t="s">
        <v>298</v>
      </c>
    </row>
    <row r="40" spans="1:12" x14ac:dyDescent="0.25">
      <c r="A40">
        <v>39</v>
      </c>
      <c r="B40" s="1">
        <f t="shared" si="1"/>
        <v>1875.6000000000004</v>
      </c>
      <c r="C40" t="s">
        <v>6</v>
      </c>
      <c r="D40" t="s">
        <v>36</v>
      </c>
      <c r="E40" t="s">
        <v>322</v>
      </c>
      <c r="G40" t="s">
        <v>352</v>
      </c>
      <c r="H40" t="s">
        <v>130</v>
      </c>
      <c r="I40" t="s">
        <v>490</v>
      </c>
      <c r="J40" t="s">
        <v>738</v>
      </c>
      <c r="K40" t="s">
        <v>579</v>
      </c>
      <c r="L40" t="s">
        <v>144</v>
      </c>
    </row>
    <row r="41" spans="1:12" ht="15" customHeight="1" x14ac:dyDescent="0.25">
      <c r="A41">
        <v>40</v>
      </c>
      <c r="B41" s="1">
        <f t="shared" si="1"/>
        <v>1923.6923076923081</v>
      </c>
      <c r="C41" t="s">
        <v>2</v>
      </c>
      <c r="D41" t="s">
        <v>529</v>
      </c>
      <c r="E41" t="s">
        <v>175</v>
      </c>
      <c r="F41" t="str">
        <f>E41</f>
        <v>DVDD_T_3</v>
      </c>
      <c r="G41" t="s">
        <v>215</v>
      </c>
      <c r="H41" t="str">
        <f>Table134[[#This Row],[Left Clean (↑)]]</f>
        <v>DVDD_L_3</v>
      </c>
      <c r="I41" t="s">
        <v>250</v>
      </c>
      <c r="J41" t="s">
        <v>250</v>
      </c>
      <c r="K41" t="s">
        <v>286</v>
      </c>
      <c r="L41" t="s">
        <v>297</v>
      </c>
    </row>
    <row r="42" spans="1:12" ht="15.75" customHeight="1" thickBot="1" x14ac:dyDescent="0.3">
      <c r="A42">
        <v>41</v>
      </c>
      <c r="B42" s="1">
        <f t="shared" si="1"/>
        <v>1971.7846153846156</v>
      </c>
      <c r="C42" t="s">
        <v>3</v>
      </c>
      <c r="D42" t="s">
        <v>530</v>
      </c>
      <c r="E42" t="s">
        <v>176</v>
      </c>
      <c r="F42" t="str">
        <f>E42</f>
        <v>DVSS_T_3</v>
      </c>
      <c r="G42" t="s">
        <v>216</v>
      </c>
      <c r="H42" t="str">
        <f>Table134[[#This Row],[Left Clean (↑)]]</f>
        <v>DVSS_L_3</v>
      </c>
      <c r="I42" t="s">
        <v>251</v>
      </c>
      <c r="J42" s="8" t="s">
        <v>251</v>
      </c>
      <c r="K42" t="s">
        <v>287</v>
      </c>
      <c r="L42" t="s">
        <v>296</v>
      </c>
    </row>
    <row r="43" spans="1:12" ht="15.75" thickTop="1" x14ac:dyDescent="0.25">
      <c r="A43">
        <v>42</v>
      </c>
      <c r="B43" s="1">
        <f t="shared" si="1"/>
        <v>2019.8769230769233</v>
      </c>
      <c r="C43" t="s">
        <v>7</v>
      </c>
      <c r="D43" t="s">
        <v>74</v>
      </c>
      <c r="E43" t="s">
        <v>415</v>
      </c>
      <c r="F43" t="s">
        <v>95</v>
      </c>
      <c r="G43" t="s">
        <v>453</v>
      </c>
      <c r="H43" t="s">
        <v>129</v>
      </c>
      <c r="I43" t="s">
        <v>491</v>
      </c>
      <c r="J43" s="11" t="s">
        <v>718</v>
      </c>
      <c r="K43" t="s">
        <v>580</v>
      </c>
      <c r="L43" t="s">
        <v>143</v>
      </c>
    </row>
    <row r="44" spans="1:12" x14ac:dyDescent="0.25">
      <c r="A44">
        <v>43</v>
      </c>
      <c r="B44" s="1">
        <f t="shared" si="1"/>
        <v>2067.9692307692312</v>
      </c>
      <c r="C44" t="s">
        <v>6</v>
      </c>
      <c r="D44" t="s">
        <v>37</v>
      </c>
      <c r="E44" t="s">
        <v>323</v>
      </c>
      <c r="G44" t="s">
        <v>353</v>
      </c>
      <c r="I44" t="s">
        <v>492</v>
      </c>
      <c r="J44" s="11" t="s">
        <v>719</v>
      </c>
      <c r="K44" t="s">
        <v>581</v>
      </c>
    </row>
    <row r="45" spans="1:12" x14ac:dyDescent="0.25">
      <c r="A45">
        <v>44</v>
      </c>
      <c r="B45" s="1">
        <f t="shared" si="1"/>
        <v>2116.0615384615389</v>
      </c>
      <c r="C45" t="s">
        <v>6</v>
      </c>
      <c r="D45" t="s">
        <v>38</v>
      </c>
      <c r="E45" t="s">
        <v>416</v>
      </c>
      <c r="F45" t="s">
        <v>94</v>
      </c>
      <c r="G45" t="s">
        <v>454</v>
      </c>
      <c r="H45" t="s">
        <v>128</v>
      </c>
      <c r="I45" t="s">
        <v>383</v>
      </c>
      <c r="J45" s="11" t="s">
        <v>720</v>
      </c>
      <c r="K45" t="s">
        <v>582</v>
      </c>
      <c r="L45" t="s">
        <v>142</v>
      </c>
    </row>
    <row r="46" spans="1:12" ht="15" customHeight="1" x14ac:dyDescent="0.25">
      <c r="A46">
        <v>45</v>
      </c>
      <c r="B46" s="1">
        <f t="shared" si="1"/>
        <v>2164.1538461538466</v>
      </c>
      <c r="C46" t="s">
        <v>2</v>
      </c>
      <c r="D46" t="s">
        <v>531</v>
      </c>
      <c r="E46" t="s">
        <v>177</v>
      </c>
      <c r="F46" t="str">
        <f>E46</f>
        <v>DVDD_T_4</v>
      </c>
      <c r="G46" t="s">
        <v>217</v>
      </c>
      <c r="H46" t="str">
        <f>Table134[[#This Row],[Left Clean (↑)]]</f>
        <v>DVDD_L_4</v>
      </c>
      <c r="I46" t="s">
        <v>252</v>
      </c>
      <c r="J46" s="11" t="s">
        <v>742</v>
      </c>
      <c r="K46" t="s">
        <v>288</v>
      </c>
      <c r="L46" t="s">
        <v>295</v>
      </c>
    </row>
    <row r="47" spans="1:12" ht="15" customHeight="1" x14ac:dyDescent="0.25">
      <c r="A47">
        <v>46</v>
      </c>
      <c r="B47" s="1">
        <f t="shared" si="1"/>
        <v>2212.2461538461544</v>
      </c>
      <c r="C47" t="s">
        <v>3</v>
      </c>
      <c r="D47" t="s">
        <v>532</v>
      </c>
      <c r="E47" t="s">
        <v>178</v>
      </c>
      <c r="F47" t="str">
        <f>E47</f>
        <v>DVSS_T_4</v>
      </c>
      <c r="G47" t="s">
        <v>218</v>
      </c>
      <c r="H47" t="str">
        <f>Table134[[#This Row],[Left Clean (↑)]]</f>
        <v>DVSS_L_4</v>
      </c>
      <c r="I47" t="s">
        <v>253</v>
      </c>
      <c r="J47" s="11" t="s">
        <v>721</v>
      </c>
      <c r="K47" t="s">
        <v>289</v>
      </c>
      <c r="L47" t="s">
        <v>294</v>
      </c>
    </row>
    <row r="48" spans="1:12" x14ac:dyDescent="0.25">
      <c r="A48">
        <v>47</v>
      </c>
      <c r="B48" s="1">
        <f t="shared" si="1"/>
        <v>2260.3384615384621</v>
      </c>
      <c r="C48" t="s">
        <v>7</v>
      </c>
      <c r="D48" t="s">
        <v>75</v>
      </c>
      <c r="E48" t="s">
        <v>417</v>
      </c>
      <c r="F48" t="s">
        <v>93</v>
      </c>
      <c r="G48" t="s">
        <v>455</v>
      </c>
      <c r="H48" t="s">
        <v>127</v>
      </c>
      <c r="I48" t="s">
        <v>493</v>
      </c>
      <c r="J48" s="11" t="s">
        <v>722</v>
      </c>
      <c r="K48" t="s">
        <v>583</v>
      </c>
      <c r="L48" t="s">
        <v>141</v>
      </c>
    </row>
    <row r="49" spans="1:14" x14ac:dyDescent="0.25">
      <c r="A49">
        <v>48</v>
      </c>
      <c r="B49" s="1">
        <f t="shared" si="1"/>
        <v>2308.4307692307693</v>
      </c>
      <c r="C49" t="s">
        <v>6</v>
      </c>
      <c r="D49" t="s">
        <v>39</v>
      </c>
      <c r="E49" t="s">
        <v>418</v>
      </c>
      <c r="G49" t="s">
        <v>456</v>
      </c>
      <c r="I49" t="s">
        <v>384</v>
      </c>
      <c r="J49" s="11" t="s">
        <v>723</v>
      </c>
      <c r="K49" t="s">
        <v>584</v>
      </c>
    </row>
    <row r="50" spans="1:14" x14ac:dyDescent="0.25">
      <c r="A50">
        <v>49</v>
      </c>
      <c r="B50" s="1">
        <f t="shared" si="1"/>
        <v>2356.523076923077</v>
      </c>
      <c r="C50" t="s">
        <v>6</v>
      </c>
      <c r="D50" t="s">
        <v>40</v>
      </c>
      <c r="E50" t="s">
        <v>419</v>
      </c>
      <c r="F50" t="s">
        <v>92</v>
      </c>
      <c r="G50" t="s">
        <v>354</v>
      </c>
      <c r="I50" t="s">
        <v>494</v>
      </c>
      <c r="J50" s="11" t="s">
        <v>724</v>
      </c>
      <c r="K50" t="s">
        <v>585</v>
      </c>
    </row>
    <row r="51" spans="1:14" ht="15" customHeight="1" x14ac:dyDescent="0.25">
      <c r="A51">
        <v>50</v>
      </c>
      <c r="B51" s="1">
        <f t="shared" si="1"/>
        <v>2404.6153846153848</v>
      </c>
      <c r="C51" t="s">
        <v>4</v>
      </c>
      <c r="D51" t="s">
        <v>533</v>
      </c>
      <c r="E51" t="s">
        <v>179</v>
      </c>
      <c r="F51" t="str">
        <f>E51</f>
        <v>VDD_T_5</v>
      </c>
      <c r="G51" t="s">
        <v>219</v>
      </c>
      <c r="H51" t="str">
        <f>Table134[[#This Row],[Left Clean (↑)]]</f>
        <v>VDD_L_5</v>
      </c>
      <c r="I51" t="s">
        <v>254</v>
      </c>
      <c r="J51" s="15" t="s">
        <v>622</v>
      </c>
      <c r="K51" t="s">
        <v>290</v>
      </c>
      <c r="L51" t="s">
        <v>292</v>
      </c>
      <c r="N51" t="s">
        <v>648</v>
      </c>
    </row>
    <row r="52" spans="1:14" ht="15" customHeight="1" x14ac:dyDescent="0.25">
      <c r="A52" s="2">
        <v>51</v>
      </c>
      <c r="B52" s="3">
        <f t="shared" si="1"/>
        <v>2452.7076923076925</v>
      </c>
      <c r="C52" t="s">
        <v>5</v>
      </c>
      <c r="D52" t="s">
        <v>534</v>
      </c>
      <c r="E52" t="s">
        <v>197</v>
      </c>
      <c r="F52" t="str">
        <f>E52</f>
        <v>VSS_T_5</v>
      </c>
      <c r="G52" t="s">
        <v>220</v>
      </c>
      <c r="H52" t="str">
        <f>Table134[[#This Row],[Left Clean (↑)]]</f>
        <v>VSS_L_5</v>
      </c>
      <c r="I52" t="s">
        <v>255</v>
      </c>
      <c r="J52" s="15" t="s">
        <v>622</v>
      </c>
      <c r="K52" t="s">
        <v>291</v>
      </c>
      <c r="L52" t="s">
        <v>293</v>
      </c>
      <c r="N52" t="s">
        <v>650</v>
      </c>
    </row>
    <row r="53" spans="1:14" ht="15.75" thickBot="1" x14ac:dyDescent="0.3">
      <c r="A53" s="4">
        <v>52</v>
      </c>
      <c r="B53" s="5">
        <f t="shared" si="1"/>
        <v>2500.8000000000002</v>
      </c>
      <c r="C53" s="4" t="s">
        <v>6</v>
      </c>
      <c r="D53" s="4" t="s">
        <v>41</v>
      </c>
      <c r="E53" s="4" t="s">
        <v>324</v>
      </c>
      <c r="F53" s="18" t="s">
        <v>89</v>
      </c>
      <c r="G53" s="18" t="s">
        <v>457</v>
      </c>
      <c r="H53" s="18" t="s">
        <v>133</v>
      </c>
      <c r="I53" s="18" t="s">
        <v>385</v>
      </c>
      <c r="J53" s="19" t="s">
        <v>725</v>
      </c>
      <c r="K53" s="18" t="s">
        <v>586</v>
      </c>
      <c r="L53" s="18" t="s">
        <v>135</v>
      </c>
    </row>
    <row r="54" spans="1:14" ht="15.75" thickTop="1" x14ac:dyDescent="0.25">
      <c r="A54">
        <v>53</v>
      </c>
      <c r="B54" s="1">
        <f t="shared" si="1"/>
        <v>2548.8923076923079</v>
      </c>
      <c r="C54" t="s">
        <v>6</v>
      </c>
      <c r="D54" t="s">
        <v>42</v>
      </c>
      <c r="E54" t="s">
        <v>420</v>
      </c>
      <c r="G54" t="s">
        <v>458</v>
      </c>
      <c r="H54" t="s">
        <v>132</v>
      </c>
      <c r="I54" t="s">
        <v>495</v>
      </c>
      <c r="J54" s="11" t="s">
        <v>726</v>
      </c>
      <c r="K54" t="s">
        <v>587</v>
      </c>
      <c r="L54" t="s">
        <v>134</v>
      </c>
    </row>
    <row r="55" spans="1:14" ht="15" customHeight="1" x14ac:dyDescent="0.25">
      <c r="A55">
        <v>55</v>
      </c>
      <c r="B55" s="1">
        <f t="shared" si="1"/>
        <v>2645.0769230769233</v>
      </c>
      <c r="C55" t="s">
        <v>4</v>
      </c>
      <c r="D55" t="s">
        <v>535</v>
      </c>
      <c r="E55" t="s">
        <v>180</v>
      </c>
      <c r="F55" t="str">
        <f>E55</f>
        <v>VDD_T_6</v>
      </c>
      <c r="G55" t="s">
        <v>222</v>
      </c>
      <c r="H55" t="str">
        <f>Table134[[#This Row],[Left Clean (↑)]]</f>
        <v>VDD_L_6</v>
      </c>
      <c r="I55" t="s">
        <v>257</v>
      </c>
      <c r="J55" s="15" t="s">
        <v>622</v>
      </c>
      <c r="K55" t="s">
        <v>293</v>
      </c>
      <c r="L55" t="s">
        <v>291</v>
      </c>
      <c r="N55" t="s">
        <v>648</v>
      </c>
    </row>
    <row r="56" spans="1:14" ht="15" customHeight="1" x14ac:dyDescent="0.25">
      <c r="A56">
        <v>54</v>
      </c>
      <c r="B56" s="1">
        <f t="shared" si="1"/>
        <v>2596.9846153846156</v>
      </c>
      <c r="C56" t="s">
        <v>5</v>
      </c>
      <c r="D56" t="s">
        <v>536</v>
      </c>
      <c r="E56" t="s">
        <v>198</v>
      </c>
      <c r="F56" t="str">
        <f>E56</f>
        <v>VSS_T_6</v>
      </c>
      <c r="G56" t="s">
        <v>221</v>
      </c>
      <c r="H56" t="str">
        <f>Table134[[#This Row],[Left Clean (↑)]]</f>
        <v>VSS_L_6</v>
      </c>
      <c r="I56" t="s">
        <v>256</v>
      </c>
      <c r="J56" s="15" t="s">
        <v>622</v>
      </c>
      <c r="K56" t="s">
        <v>292</v>
      </c>
      <c r="L56" t="s">
        <v>290</v>
      </c>
      <c r="N56" t="s">
        <v>650</v>
      </c>
    </row>
    <row r="57" spans="1:14" x14ac:dyDescent="0.25">
      <c r="A57">
        <v>56</v>
      </c>
      <c r="B57" s="1">
        <f t="shared" si="1"/>
        <v>2693.169230769231</v>
      </c>
      <c r="C57" t="s">
        <v>6</v>
      </c>
      <c r="D57" t="s">
        <v>43</v>
      </c>
      <c r="E57" t="s">
        <v>325</v>
      </c>
      <c r="F57" t="s">
        <v>86</v>
      </c>
      <c r="G57" t="s">
        <v>355</v>
      </c>
      <c r="I57" t="s">
        <v>386</v>
      </c>
      <c r="K57" t="s">
        <v>588</v>
      </c>
    </row>
    <row r="58" spans="1:14" x14ac:dyDescent="0.25">
      <c r="A58">
        <v>57</v>
      </c>
      <c r="B58" s="1">
        <f t="shared" si="1"/>
        <v>2741.2615384615387</v>
      </c>
      <c r="C58" t="s">
        <v>6</v>
      </c>
      <c r="D58" t="s">
        <v>44</v>
      </c>
      <c r="E58" t="s">
        <v>421</v>
      </c>
      <c r="G58" t="s">
        <v>459</v>
      </c>
      <c r="I58" t="s">
        <v>496</v>
      </c>
      <c r="J58" s="11" t="s">
        <v>727</v>
      </c>
      <c r="K58" t="s">
        <v>589</v>
      </c>
    </row>
    <row r="59" spans="1:14" x14ac:dyDescent="0.25">
      <c r="A59">
        <v>58</v>
      </c>
      <c r="B59" s="1">
        <f t="shared" si="1"/>
        <v>2789.3538461538465</v>
      </c>
      <c r="C59" t="s">
        <v>7</v>
      </c>
      <c r="D59" t="s">
        <v>76</v>
      </c>
      <c r="E59" t="s">
        <v>422</v>
      </c>
      <c r="F59" t="s">
        <v>85</v>
      </c>
      <c r="G59" t="s">
        <v>460</v>
      </c>
      <c r="H59" t="s">
        <v>126</v>
      </c>
      <c r="I59" t="s">
        <v>497</v>
      </c>
      <c r="J59" s="11" t="s">
        <v>728</v>
      </c>
      <c r="K59" t="s">
        <v>590</v>
      </c>
      <c r="L59" t="s">
        <v>140</v>
      </c>
    </row>
    <row r="60" spans="1:14" ht="15" customHeight="1" x14ac:dyDescent="0.25">
      <c r="A60">
        <v>59</v>
      </c>
      <c r="B60" s="1">
        <f t="shared" si="1"/>
        <v>2837.4461538461542</v>
      </c>
      <c r="C60" t="s">
        <v>3</v>
      </c>
      <c r="D60" t="s">
        <v>537</v>
      </c>
      <c r="E60" t="s">
        <v>181</v>
      </c>
      <c r="F60" t="str">
        <f>E60</f>
        <v>DVSS_T_5</v>
      </c>
      <c r="G60" t="s">
        <v>223</v>
      </c>
      <c r="H60" t="str">
        <f>Table134[[#This Row],[Left Clean (↑)]]</f>
        <v>DVSS_L_5</v>
      </c>
      <c r="I60" t="s">
        <v>258</v>
      </c>
      <c r="J60" s="11" t="s">
        <v>729</v>
      </c>
      <c r="K60" t="s">
        <v>294</v>
      </c>
      <c r="L60" t="s">
        <v>289</v>
      </c>
    </row>
    <row r="61" spans="1:14" ht="15" customHeight="1" x14ac:dyDescent="0.25">
      <c r="A61">
        <v>60</v>
      </c>
      <c r="B61" s="1">
        <f t="shared" si="1"/>
        <v>2885.5384615384619</v>
      </c>
      <c r="C61" t="s">
        <v>2</v>
      </c>
      <c r="D61" t="s">
        <v>538</v>
      </c>
      <c r="E61" t="s">
        <v>182</v>
      </c>
      <c r="F61" t="str">
        <f>E61</f>
        <v>DVDD_T_5</v>
      </c>
      <c r="G61" t="s">
        <v>224</v>
      </c>
      <c r="H61" t="str">
        <f>Table134[[#This Row],[Left Clean (↑)]]</f>
        <v>DVDD_L_5</v>
      </c>
      <c r="I61" t="s">
        <v>259</v>
      </c>
      <c r="J61" s="11" t="s">
        <v>730</v>
      </c>
      <c r="K61" t="s">
        <v>295</v>
      </c>
      <c r="L61" t="s">
        <v>288</v>
      </c>
    </row>
    <row r="62" spans="1:14" x14ac:dyDescent="0.25">
      <c r="A62">
        <v>61</v>
      </c>
      <c r="B62" s="1">
        <f t="shared" si="1"/>
        <v>2933.6307692307696</v>
      </c>
      <c r="C62" t="s">
        <v>6</v>
      </c>
      <c r="D62" t="s">
        <v>45</v>
      </c>
      <c r="E62" t="s">
        <v>423</v>
      </c>
      <c r="F62" t="s">
        <v>84</v>
      </c>
      <c r="G62" t="s">
        <v>461</v>
      </c>
      <c r="H62" t="s">
        <v>125</v>
      </c>
      <c r="I62" t="s">
        <v>498</v>
      </c>
      <c r="J62" s="11" t="s">
        <v>731</v>
      </c>
      <c r="K62" t="s">
        <v>591</v>
      </c>
      <c r="L62" t="s">
        <v>139</v>
      </c>
    </row>
    <row r="63" spans="1:14" x14ac:dyDescent="0.25">
      <c r="A63">
        <v>62</v>
      </c>
      <c r="B63" s="1">
        <f t="shared" si="1"/>
        <v>2981.7230769230773</v>
      </c>
      <c r="C63" t="s">
        <v>6</v>
      </c>
      <c r="D63" t="s">
        <v>46</v>
      </c>
      <c r="E63" t="s">
        <v>326</v>
      </c>
      <c r="G63" t="s">
        <v>356</v>
      </c>
      <c r="I63" t="s">
        <v>387</v>
      </c>
      <c r="J63" s="11" t="s">
        <v>732</v>
      </c>
      <c r="K63" t="s">
        <v>592</v>
      </c>
    </row>
    <row r="64" spans="1:14" x14ac:dyDescent="0.25">
      <c r="A64">
        <v>63</v>
      </c>
      <c r="B64" s="1">
        <f t="shared" si="1"/>
        <v>3029.815384615385</v>
      </c>
      <c r="C64" t="s">
        <v>7</v>
      </c>
      <c r="D64" t="s">
        <v>77</v>
      </c>
      <c r="E64" t="s">
        <v>424</v>
      </c>
      <c r="F64" t="s">
        <v>83</v>
      </c>
      <c r="G64" t="s">
        <v>462</v>
      </c>
      <c r="H64" t="s">
        <v>124</v>
      </c>
      <c r="I64" t="s">
        <v>499</v>
      </c>
      <c r="J64" s="11" t="s">
        <v>733</v>
      </c>
      <c r="K64" t="s">
        <v>593</v>
      </c>
      <c r="L64" t="s">
        <v>138</v>
      </c>
    </row>
    <row r="65" spans="1:12" ht="15" customHeight="1" x14ac:dyDescent="0.25">
      <c r="A65">
        <v>64</v>
      </c>
      <c r="B65" s="1">
        <f t="shared" si="1"/>
        <v>3077.9076923076927</v>
      </c>
      <c r="C65" t="s">
        <v>3</v>
      </c>
      <c r="D65" t="s">
        <v>539</v>
      </c>
      <c r="E65" t="s">
        <v>183</v>
      </c>
      <c r="F65" t="str">
        <f>E65</f>
        <v>DVSS_T_6</v>
      </c>
      <c r="G65" t="s">
        <v>225</v>
      </c>
      <c r="H65" t="str">
        <f>Table134[[#This Row],[Left Clean (↑)]]</f>
        <v>DVSS_L_6</v>
      </c>
      <c r="I65" t="s">
        <v>260</v>
      </c>
      <c r="J65" s="11" t="s">
        <v>734</v>
      </c>
      <c r="K65" t="s">
        <v>296</v>
      </c>
      <c r="L65" t="s">
        <v>287</v>
      </c>
    </row>
    <row r="66" spans="1:12" ht="15.75" customHeight="1" thickBot="1" x14ac:dyDescent="0.3">
      <c r="A66">
        <v>65</v>
      </c>
      <c r="B66" s="1">
        <f t="shared" ref="B66:B97" si="2">5001.6/104*A66</f>
        <v>3126.0000000000005</v>
      </c>
      <c r="C66" t="s">
        <v>2</v>
      </c>
      <c r="D66" t="s">
        <v>540</v>
      </c>
      <c r="E66" t="s">
        <v>184</v>
      </c>
      <c r="F66" t="str">
        <f>E66</f>
        <v>DVDD_T_6</v>
      </c>
      <c r="G66" t="s">
        <v>226</v>
      </c>
      <c r="H66" t="str">
        <f>Table134[[#This Row],[Left Clean (↑)]]</f>
        <v>DVDD_L_6</v>
      </c>
      <c r="I66" t="s">
        <v>261</v>
      </c>
      <c r="J66" s="12" t="s">
        <v>735</v>
      </c>
      <c r="K66" t="s">
        <v>297</v>
      </c>
      <c r="L66" t="s">
        <v>286</v>
      </c>
    </row>
    <row r="67" spans="1:12" ht="15.75" thickTop="1" x14ac:dyDescent="0.25">
      <c r="A67">
        <v>66</v>
      </c>
      <c r="B67" s="1">
        <f t="shared" si="2"/>
        <v>3174.0923076923082</v>
      </c>
      <c r="C67" t="s">
        <v>6</v>
      </c>
      <c r="D67" t="s">
        <v>47</v>
      </c>
      <c r="E67" t="s">
        <v>327</v>
      </c>
      <c r="G67" t="s">
        <v>357</v>
      </c>
      <c r="H67" t="s">
        <v>123</v>
      </c>
      <c r="I67" t="s">
        <v>388</v>
      </c>
      <c r="J67" s="9" t="s">
        <v>665</v>
      </c>
      <c r="K67" t="s">
        <v>594</v>
      </c>
      <c r="L67" t="s">
        <v>137</v>
      </c>
    </row>
    <row r="68" spans="1:12" ht="15" customHeight="1" x14ac:dyDescent="0.25">
      <c r="A68">
        <v>67</v>
      </c>
      <c r="B68" s="1">
        <f t="shared" si="2"/>
        <v>3222.1846153846159</v>
      </c>
      <c r="C68" t="s">
        <v>5</v>
      </c>
      <c r="D68" t="s">
        <v>541</v>
      </c>
      <c r="E68" t="s">
        <v>199</v>
      </c>
      <c r="F68" t="str">
        <f>E68</f>
        <v>VSS_T_7</v>
      </c>
      <c r="G68" t="s">
        <v>227</v>
      </c>
      <c r="H68" t="str">
        <f>Table134[[#This Row],[Left Clean (↑)]]</f>
        <v>VSS_L_7</v>
      </c>
      <c r="I68" t="s">
        <v>262</v>
      </c>
      <c r="J68" s="9" t="s">
        <v>666</v>
      </c>
      <c r="K68" t="s">
        <v>298</v>
      </c>
      <c r="L68" t="s">
        <v>284</v>
      </c>
    </row>
    <row r="69" spans="1:12" ht="15" customHeight="1" x14ac:dyDescent="0.25">
      <c r="A69">
        <v>68</v>
      </c>
      <c r="B69" s="1">
        <f t="shared" si="2"/>
        <v>3270.2769230769236</v>
      </c>
      <c r="C69" t="s">
        <v>4</v>
      </c>
      <c r="D69" t="s">
        <v>542</v>
      </c>
      <c r="E69" t="s">
        <v>185</v>
      </c>
      <c r="F69" t="str">
        <f>E69</f>
        <v>VDD_T_7</v>
      </c>
      <c r="G69" t="s">
        <v>228</v>
      </c>
      <c r="H69" t="str">
        <f>Table134[[#This Row],[Left Clean (↑)]]</f>
        <v>VDD_L_7</v>
      </c>
      <c r="I69" t="s">
        <v>263</v>
      </c>
      <c r="J69" s="20" t="s">
        <v>667</v>
      </c>
      <c r="K69" t="s">
        <v>299</v>
      </c>
      <c r="L69" t="s">
        <v>285</v>
      </c>
    </row>
    <row r="70" spans="1:12" x14ac:dyDescent="0.25">
      <c r="A70">
        <v>69</v>
      </c>
      <c r="B70" s="1">
        <f t="shared" si="2"/>
        <v>3318.3692307692313</v>
      </c>
      <c r="C70" t="s">
        <v>6</v>
      </c>
      <c r="D70" t="s">
        <v>48</v>
      </c>
      <c r="E70" t="s">
        <v>425</v>
      </c>
      <c r="F70" t="s">
        <v>82</v>
      </c>
      <c r="G70" t="s">
        <v>463</v>
      </c>
      <c r="H70" t="s">
        <v>131</v>
      </c>
      <c r="I70" t="s">
        <v>500</v>
      </c>
      <c r="J70" s="9" t="s">
        <v>691</v>
      </c>
      <c r="K70" t="s">
        <v>595</v>
      </c>
    </row>
    <row r="71" spans="1:12" x14ac:dyDescent="0.25">
      <c r="A71">
        <v>70</v>
      </c>
      <c r="B71" s="1">
        <f t="shared" si="2"/>
        <v>3366.461538461539</v>
      </c>
      <c r="C71" t="s">
        <v>6</v>
      </c>
      <c r="D71" t="s">
        <v>49</v>
      </c>
      <c r="E71" t="s">
        <v>328</v>
      </c>
      <c r="G71" t="s">
        <v>358</v>
      </c>
      <c r="I71" t="s">
        <v>389</v>
      </c>
      <c r="J71" s="9" t="s">
        <v>692</v>
      </c>
      <c r="K71" t="s">
        <v>596</v>
      </c>
    </row>
    <row r="72" spans="1:12" x14ac:dyDescent="0.25">
      <c r="A72">
        <v>71</v>
      </c>
      <c r="B72" s="1">
        <f t="shared" si="2"/>
        <v>3414.5538461538467</v>
      </c>
      <c r="C72" t="s">
        <v>6</v>
      </c>
      <c r="D72" t="s">
        <v>50</v>
      </c>
      <c r="E72" t="s">
        <v>426</v>
      </c>
      <c r="G72" t="s">
        <v>464</v>
      </c>
      <c r="H72" t="s">
        <v>108</v>
      </c>
      <c r="I72" t="s">
        <v>501</v>
      </c>
      <c r="J72" s="9" t="s">
        <v>668</v>
      </c>
      <c r="K72" t="s">
        <v>597</v>
      </c>
      <c r="L72" t="s">
        <v>151</v>
      </c>
    </row>
    <row r="73" spans="1:12" x14ac:dyDescent="0.25">
      <c r="A73">
        <v>72</v>
      </c>
      <c r="B73" s="1">
        <f t="shared" si="2"/>
        <v>3462.6461538461544</v>
      </c>
      <c r="C73" t="s">
        <v>6</v>
      </c>
      <c r="D73" t="s">
        <v>51</v>
      </c>
      <c r="E73" t="s">
        <v>329</v>
      </c>
      <c r="G73" t="s">
        <v>359</v>
      </c>
      <c r="I73" t="s">
        <v>390</v>
      </c>
      <c r="J73" s="9" t="s">
        <v>669</v>
      </c>
      <c r="K73" t="s">
        <v>598</v>
      </c>
    </row>
    <row r="74" spans="1:12" x14ac:dyDescent="0.25">
      <c r="A74">
        <v>73</v>
      </c>
      <c r="B74" s="1">
        <f t="shared" si="2"/>
        <v>3510.7384615384622</v>
      </c>
      <c r="C74" t="s">
        <v>6</v>
      </c>
      <c r="D74" t="s">
        <v>52</v>
      </c>
      <c r="E74" t="s">
        <v>427</v>
      </c>
      <c r="G74" t="s">
        <v>465</v>
      </c>
      <c r="H74" s="7" t="s">
        <v>111</v>
      </c>
      <c r="I74" t="s">
        <v>502</v>
      </c>
      <c r="J74" s="9" t="s">
        <v>670</v>
      </c>
      <c r="K74" t="s">
        <v>599</v>
      </c>
      <c r="L74" t="s">
        <v>145</v>
      </c>
    </row>
    <row r="75" spans="1:12" x14ac:dyDescent="0.25">
      <c r="A75">
        <v>74</v>
      </c>
      <c r="B75" s="1">
        <f t="shared" si="2"/>
        <v>3558.8307692307699</v>
      </c>
      <c r="C75" t="s">
        <v>6</v>
      </c>
      <c r="D75" t="s">
        <v>53</v>
      </c>
      <c r="E75" t="s">
        <v>330</v>
      </c>
      <c r="G75" t="s">
        <v>360</v>
      </c>
      <c r="I75" t="s">
        <v>391</v>
      </c>
      <c r="J75" s="9" t="s">
        <v>690</v>
      </c>
      <c r="K75" t="s">
        <v>600</v>
      </c>
    </row>
    <row r="76" spans="1:12" x14ac:dyDescent="0.25">
      <c r="A76">
        <v>75</v>
      </c>
      <c r="B76" s="1">
        <f t="shared" si="2"/>
        <v>3606.9230769230776</v>
      </c>
      <c r="C76" t="s">
        <v>6</v>
      </c>
      <c r="D76" t="s">
        <v>54</v>
      </c>
      <c r="E76" t="s">
        <v>428</v>
      </c>
      <c r="G76" t="s">
        <v>466</v>
      </c>
      <c r="H76" t="s">
        <v>110</v>
      </c>
      <c r="I76" t="s">
        <v>503</v>
      </c>
      <c r="J76" s="9" t="s">
        <v>689</v>
      </c>
      <c r="K76" t="s">
        <v>601</v>
      </c>
      <c r="L76" t="s">
        <v>146</v>
      </c>
    </row>
    <row r="77" spans="1:12" ht="15" customHeight="1" x14ac:dyDescent="0.25">
      <c r="A77">
        <v>77</v>
      </c>
      <c r="B77" s="1">
        <f t="shared" si="2"/>
        <v>3703.107692307693</v>
      </c>
      <c r="C77" t="s">
        <v>4</v>
      </c>
      <c r="D77" t="s">
        <v>543</v>
      </c>
      <c r="E77" t="s">
        <v>186</v>
      </c>
      <c r="F77" t="str">
        <f>E77</f>
        <v>VDD_T_8</v>
      </c>
      <c r="G77" t="s">
        <v>230</v>
      </c>
      <c r="H77" t="str">
        <f>Table134[[#This Row],[Left Clean (↑)]]</f>
        <v>VDD_L_8</v>
      </c>
      <c r="I77" t="s">
        <v>265</v>
      </c>
      <c r="J77" s="9" t="s">
        <v>671</v>
      </c>
      <c r="K77" t="s">
        <v>301</v>
      </c>
      <c r="L77" t="s">
        <v>282</v>
      </c>
    </row>
    <row r="78" spans="1:12" ht="15" customHeight="1" x14ac:dyDescent="0.25">
      <c r="A78">
        <v>76</v>
      </c>
      <c r="B78" s="1">
        <f t="shared" si="2"/>
        <v>3655.0153846153853</v>
      </c>
      <c r="C78" t="s">
        <v>5</v>
      </c>
      <c r="D78" t="s">
        <v>544</v>
      </c>
      <c r="E78" t="s">
        <v>200</v>
      </c>
      <c r="F78" t="str">
        <f>E78</f>
        <v>VSS_T_8</v>
      </c>
      <c r="G78" t="s">
        <v>229</v>
      </c>
      <c r="H78" t="str">
        <f>Table134[[#This Row],[Left Clean (↑)]]</f>
        <v>VSS_L_8</v>
      </c>
      <c r="I78" t="s">
        <v>264</v>
      </c>
      <c r="J78" s="9" t="s">
        <v>672</v>
      </c>
      <c r="K78" t="s">
        <v>300</v>
      </c>
      <c r="L78" t="s">
        <v>283</v>
      </c>
    </row>
    <row r="79" spans="1:12" x14ac:dyDescent="0.25">
      <c r="A79">
        <v>78</v>
      </c>
      <c r="B79" s="1">
        <f t="shared" si="2"/>
        <v>3751.2000000000007</v>
      </c>
      <c r="C79" t="s">
        <v>6</v>
      </c>
      <c r="D79" t="s">
        <v>55</v>
      </c>
      <c r="E79" t="s">
        <v>331</v>
      </c>
      <c r="F79" s="70" t="s">
        <v>685</v>
      </c>
      <c r="G79" t="s">
        <v>361</v>
      </c>
      <c r="H79" s="70" t="s">
        <v>707</v>
      </c>
      <c r="I79" t="s">
        <v>392</v>
      </c>
      <c r="J79" s="9" t="s">
        <v>673</v>
      </c>
      <c r="K79" t="s">
        <v>602</v>
      </c>
      <c r="L79" s="70" t="s">
        <v>709</v>
      </c>
    </row>
    <row r="80" spans="1:12" x14ac:dyDescent="0.25">
      <c r="A80">
        <v>79</v>
      </c>
      <c r="B80" s="1">
        <f t="shared" si="2"/>
        <v>3799.2923076923084</v>
      </c>
      <c r="C80" t="s">
        <v>6</v>
      </c>
      <c r="D80" t="s">
        <v>56</v>
      </c>
      <c r="E80" t="s">
        <v>429</v>
      </c>
      <c r="F80" s="70" t="s">
        <v>686</v>
      </c>
      <c r="G80" t="s">
        <v>467</v>
      </c>
      <c r="H80" s="70" t="s">
        <v>708</v>
      </c>
      <c r="I80" t="s">
        <v>504</v>
      </c>
      <c r="J80" s="9" t="s">
        <v>674</v>
      </c>
      <c r="K80" t="s">
        <v>603</v>
      </c>
      <c r="L80" s="70" t="s">
        <v>710</v>
      </c>
    </row>
    <row r="81" spans="1:12" x14ac:dyDescent="0.25">
      <c r="A81">
        <v>80</v>
      </c>
      <c r="B81" s="1">
        <f t="shared" si="2"/>
        <v>3847.3846153846162</v>
      </c>
      <c r="C81" t="s">
        <v>6</v>
      </c>
      <c r="D81" t="s">
        <v>57</v>
      </c>
      <c r="E81" t="s">
        <v>332</v>
      </c>
      <c r="F81" t="s">
        <v>87</v>
      </c>
      <c r="G81" t="s">
        <v>362</v>
      </c>
      <c r="I81" t="s">
        <v>393</v>
      </c>
      <c r="J81" s="9" t="s">
        <v>675</v>
      </c>
      <c r="K81" t="s">
        <v>604</v>
      </c>
    </row>
    <row r="82" spans="1:12" x14ac:dyDescent="0.25">
      <c r="A82">
        <v>81</v>
      </c>
      <c r="B82" s="1">
        <f t="shared" si="2"/>
        <v>3895.4769230769234</v>
      </c>
      <c r="C82" t="s">
        <v>6</v>
      </c>
      <c r="D82" t="s">
        <v>58</v>
      </c>
      <c r="E82" t="s">
        <v>430</v>
      </c>
      <c r="G82" t="s">
        <v>468</v>
      </c>
      <c r="H82" t="s">
        <v>109</v>
      </c>
      <c r="I82" t="s">
        <v>505</v>
      </c>
      <c r="J82" s="9" t="s">
        <v>676</v>
      </c>
      <c r="K82" t="s">
        <v>605</v>
      </c>
      <c r="L82" t="s">
        <v>147</v>
      </c>
    </row>
    <row r="83" spans="1:12" x14ac:dyDescent="0.25">
      <c r="A83">
        <v>82</v>
      </c>
      <c r="B83" s="1">
        <f t="shared" si="2"/>
        <v>3943.5692307692311</v>
      </c>
      <c r="C83" t="s">
        <v>6</v>
      </c>
      <c r="D83" t="s">
        <v>59</v>
      </c>
      <c r="E83" t="s">
        <v>333</v>
      </c>
      <c r="G83" t="s">
        <v>363</v>
      </c>
      <c r="I83" t="s">
        <v>394</v>
      </c>
      <c r="J83" s="9" t="s">
        <v>677</v>
      </c>
      <c r="K83" t="s">
        <v>606</v>
      </c>
    </row>
    <row r="84" spans="1:12" x14ac:dyDescent="0.25">
      <c r="A84">
        <v>83</v>
      </c>
      <c r="B84" s="1">
        <f t="shared" si="2"/>
        <v>3991.6615384615388</v>
      </c>
      <c r="C84" t="s">
        <v>6</v>
      </c>
      <c r="D84" t="s">
        <v>60</v>
      </c>
      <c r="E84" t="s">
        <v>431</v>
      </c>
      <c r="F84" t="s">
        <v>88</v>
      </c>
      <c r="G84" t="s">
        <v>469</v>
      </c>
      <c r="H84" t="s">
        <v>105</v>
      </c>
      <c r="I84" t="s">
        <v>506</v>
      </c>
      <c r="J84" s="9" t="s">
        <v>688</v>
      </c>
      <c r="K84" t="s">
        <v>607</v>
      </c>
      <c r="L84" t="s">
        <v>148</v>
      </c>
    </row>
    <row r="85" spans="1:12" ht="15.75" thickBot="1" x14ac:dyDescent="0.3">
      <c r="A85">
        <v>84</v>
      </c>
      <c r="B85" s="1">
        <f t="shared" si="2"/>
        <v>4039.7538461538466</v>
      </c>
      <c r="C85" t="s">
        <v>6</v>
      </c>
      <c r="D85" t="s">
        <v>61</v>
      </c>
      <c r="E85" t="s">
        <v>334</v>
      </c>
      <c r="F85" t="s">
        <v>81</v>
      </c>
      <c r="G85" t="s">
        <v>364</v>
      </c>
      <c r="I85" t="s">
        <v>395</v>
      </c>
      <c r="J85" s="10" t="s">
        <v>687</v>
      </c>
      <c r="K85" t="s">
        <v>608</v>
      </c>
    </row>
    <row r="86" spans="1:12" ht="15.75" customHeight="1" thickTop="1" x14ac:dyDescent="0.25">
      <c r="A86">
        <v>85</v>
      </c>
      <c r="B86" s="1">
        <f t="shared" si="2"/>
        <v>4087.8461538461543</v>
      </c>
      <c r="C86" t="s">
        <v>3</v>
      </c>
      <c r="D86" t="s">
        <v>545</v>
      </c>
      <c r="E86" t="s">
        <v>187</v>
      </c>
      <c r="F86" t="str">
        <f>E86</f>
        <v>DVSS_T_7</v>
      </c>
      <c r="G86" t="s">
        <v>231</v>
      </c>
      <c r="H86" t="str">
        <f>Table134[[#This Row],[Left Clean (↑)]]</f>
        <v>DVSS_L_7</v>
      </c>
      <c r="I86" t="s">
        <v>266</v>
      </c>
      <c r="J86" s="52" t="str">
        <f>Table134[[#This Row],[Bottom Clean (←)]]</f>
        <v>DVSS_B_7</v>
      </c>
      <c r="K86" t="s">
        <v>302</v>
      </c>
      <c r="L86" t="s">
        <v>280</v>
      </c>
    </row>
    <row r="87" spans="1:12" ht="15.75" customHeight="1" x14ac:dyDescent="0.25">
      <c r="A87">
        <v>86</v>
      </c>
      <c r="B87" s="1">
        <f t="shared" si="2"/>
        <v>4135.9384615384624</v>
      </c>
      <c r="C87" t="s">
        <v>2</v>
      </c>
      <c r="D87" t="s">
        <v>546</v>
      </c>
      <c r="E87" t="s">
        <v>188</v>
      </c>
      <c r="F87" t="str">
        <f>E87</f>
        <v>DVDD_T_7</v>
      </c>
      <c r="G87" t="s">
        <v>232</v>
      </c>
      <c r="H87" t="str">
        <f>Table134[[#This Row],[Left Clean (↑)]]</f>
        <v>DVDD_L_7</v>
      </c>
      <c r="I87" t="s">
        <v>267</v>
      </c>
      <c r="J87" s="52" t="str">
        <f>Table134[[#This Row],[Bottom Clean (←)]]</f>
        <v>DVDD_B_7</v>
      </c>
      <c r="K87" t="s">
        <v>303</v>
      </c>
      <c r="L87" t="s">
        <v>281</v>
      </c>
    </row>
    <row r="88" spans="1:12" x14ac:dyDescent="0.25">
      <c r="A88">
        <v>87</v>
      </c>
      <c r="B88" s="1">
        <f t="shared" si="2"/>
        <v>4184.0307692307697</v>
      </c>
      <c r="C88" t="s">
        <v>6</v>
      </c>
      <c r="D88" t="s">
        <v>62</v>
      </c>
      <c r="E88" t="s">
        <v>432</v>
      </c>
      <c r="G88" t="s">
        <v>470</v>
      </c>
      <c r="H88" t="s">
        <v>106</v>
      </c>
      <c r="I88" t="s">
        <v>507</v>
      </c>
      <c r="J88" t="s">
        <v>637</v>
      </c>
      <c r="K88" t="s">
        <v>609</v>
      </c>
      <c r="L88" s="7" t="s">
        <v>150</v>
      </c>
    </row>
    <row r="89" spans="1:12" x14ac:dyDescent="0.25">
      <c r="A89">
        <v>88</v>
      </c>
      <c r="B89" s="1">
        <f t="shared" si="2"/>
        <v>4232.1230769230779</v>
      </c>
      <c r="C89" t="s">
        <v>6</v>
      </c>
      <c r="D89" t="s">
        <v>63</v>
      </c>
      <c r="E89" t="s">
        <v>335</v>
      </c>
      <c r="G89" t="s">
        <v>365</v>
      </c>
      <c r="H89" t="s">
        <v>107</v>
      </c>
      <c r="I89" t="s">
        <v>396</v>
      </c>
      <c r="J89" t="s">
        <v>638</v>
      </c>
      <c r="K89" t="s">
        <v>610</v>
      </c>
      <c r="L89" t="s">
        <v>149</v>
      </c>
    </row>
    <row r="90" spans="1:12" ht="15" customHeight="1" x14ac:dyDescent="0.25">
      <c r="A90">
        <v>90</v>
      </c>
      <c r="B90" s="1">
        <f t="shared" si="2"/>
        <v>4328.3076923076933</v>
      </c>
      <c r="C90" t="s">
        <v>4</v>
      </c>
      <c r="D90" t="s">
        <v>547</v>
      </c>
      <c r="E90" t="s">
        <v>189</v>
      </c>
      <c r="F90" t="str">
        <f>E90</f>
        <v>VDD_T_9</v>
      </c>
      <c r="G90" t="s">
        <v>234</v>
      </c>
      <c r="H90" t="str">
        <f>Table134[[#This Row],[Left Clean (↑)]]</f>
        <v>VDD_L_9</v>
      </c>
      <c r="I90" t="s">
        <v>269</v>
      </c>
      <c r="J90" s="52" t="str">
        <f>Table134[[#This Row],[Bottom Clean (←)]]</f>
        <v>VDD_B_9</v>
      </c>
      <c r="K90" t="s">
        <v>305</v>
      </c>
      <c r="L90" t="s">
        <v>278</v>
      </c>
    </row>
    <row r="91" spans="1:12" ht="15" customHeight="1" x14ac:dyDescent="0.25">
      <c r="A91">
        <v>89</v>
      </c>
      <c r="B91" s="1">
        <f t="shared" si="2"/>
        <v>4280.2153846153851</v>
      </c>
      <c r="C91" t="s">
        <v>5</v>
      </c>
      <c r="D91" t="s">
        <v>548</v>
      </c>
      <c r="E91" t="s">
        <v>201</v>
      </c>
      <c r="F91" t="str">
        <f>E91</f>
        <v>VSS_T_9</v>
      </c>
      <c r="G91" t="s">
        <v>233</v>
      </c>
      <c r="H91" t="str">
        <f>Table134[[#This Row],[Left Clean (↑)]]</f>
        <v>VSS_L_9</v>
      </c>
      <c r="I91" t="s">
        <v>268</v>
      </c>
      <c r="J91" s="52" t="str">
        <f>Table134[[#This Row],[Bottom Clean (←)]]</f>
        <v>VSS_B_9</v>
      </c>
      <c r="K91" t="s">
        <v>304</v>
      </c>
      <c r="L91" t="s">
        <v>279</v>
      </c>
    </row>
    <row r="92" spans="1:12" x14ac:dyDescent="0.25">
      <c r="A92">
        <v>91</v>
      </c>
      <c r="B92" s="1">
        <f t="shared" si="2"/>
        <v>4376.4000000000005</v>
      </c>
      <c r="C92" t="s">
        <v>6</v>
      </c>
      <c r="D92" t="s">
        <v>64</v>
      </c>
      <c r="E92" t="s">
        <v>433</v>
      </c>
      <c r="G92" t="s">
        <v>471</v>
      </c>
      <c r="I92" t="s">
        <v>508</v>
      </c>
      <c r="J92" t="s">
        <v>639</v>
      </c>
      <c r="K92" t="s">
        <v>611</v>
      </c>
    </row>
    <row r="93" spans="1:12" x14ac:dyDescent="0.25">
      <c r="A93">
        <v>92</v>
      </c>
      <c r="B93" s="1">
        <f t="shared" si="2"/>
        <v>4424.4923076923087</v>
      </c>
      <c r="C93" t="s">
        <v>6</v>
      </c>
      <c r="D93" t="s">
        <v>65</v>
      </c>
      <c r="E93" t="s">
        <v>336</v>
      </c>
      <c r="G93" t="s">
        <v>366</v>
      </c>
      <c r="H93" t="s">
        <v>104</v>
      </c>
      <c r="I93" t="s">
        <v>397</v>
      </c>
      <c r="J93" t="s">
        <v>640</v>
      </c>
      <c r="K93" t="s">
        <v>612</v>
      </c>
      <c r="L93" t="s">
        <v>152</v>
      </c>
    </row>
    <row r="94" spans="1:12" x14ac:dyDescent="0.25">
      <c r="A94">
        <v>93</v>
      </c>
      <c r="B94" s="1">
        <f t="shared" si="2"/>
        <v>4472.584615384616</v>
      </c>
      <c r="C94" t="s">
        <v>6</v>
      </c>
      <c r="D94" t="s">
        <v>66</v>
      </c>
      <c r="E94" t="s">
        <v>434</v>
      </c>
      <c r="F94" t="s">
        <v>80</v>
      </c>
      <c r="G94" t="s">
        <v>472</v>
      </c>
      <c r="I94" t="s">
        <v>509</v>
      </c>
      <c r="J94" t="s">
        <v>641</v>
      </c>
      <c r="K94" t="s">
        <v>613</v>
      </c>
    </row>
    <row r="95" spans="1:12" x14ac:dyDescent="0.25">
      <c r="A95">
        <v>94</v>
      </c>
      <c r="B95" s="1">
        <f t="shared" si="2"/>
        <v>4520.6769230769241</v>
      </c>
      <c r="C95" t="s">
        <v>6</v>
      </c>
      <c r="D95" t="s">
        <v>67</v>
      </c>
      <c r="E95" t="s">
        <v>337</v>
      </c>
      <c r="G95" t="s">
        <v>367</v>
      </c>
      <c r="H95" t="s">
        <v>103</v>
      </c>
      <c r="I95" t="s">
        <v>398</v>
      </c>
      <c r="J95" t="s">
        <v>642</v>
      </c>
      <c r="K95" t="s">
        <v>614</v>
      </c>
      <c r="L95" t="s">
        <v>153</v>
      </c>
    </row>
    <row r="96" spans="1:12" x14ac:dyDescent="0.25">
      <c r="A96">
        <v>95</v>
      </c>
      <c r="B96" s="1">
        <f t="shared" si="2"/>
        <v>4568.7692307692314</v>
      </c>
      <c r="C96" t="s">
        <v>6</v>
      </c>
      <c r="D96" t="s">
        <v>68</v>
      </c>
      <c r="E96" t="s">
        <v>435</v>
      </c>
      <c r="F96" s="70" t="s">
        <v>711</v>
      </c>
      <c r="G96" t="s">
        <v>473</v>
      </c>
      <c r="H96" s="70" t="s">
        <v>713</v>
      </c>
      <c r="I96" t="s">
        <v>510</v>
      </c>
      <c r="J96" t="s">
        <v>643</v>
      </c>
      <c r="K96" t="s">
        <v>615</v>
      </c>
      <c r="L96" s="70" t="s">
        <v>715</v>
      </c>
    </row>
    <row r="97" spans="1:14" x14ac:dyDescent="0.25">
      <c r="A97">
        <v>96</v>
      </c>
      <c r="B97" s="1">
        <f t="shared" si="2"/>
        <v>4616.8615384615387</v>
      </c>
      <c r="C97" t="s">
        <v>6</v>
      </c>
      <c r="D97" t="s">
        <v>69</v>
      </c>
      <c r="E97" t="s">
        <v>338</v>
      </c>
      <c r="F97" s="70" t="s">
        <v>712</v>
      </c>
      <c r="G97" t="s">
        <v>368</v>
      </c>
      <c r="H97" s="70" t="s">
        <v>714</v>
      </c>
      <c r="I97" t="s">
        <v>399</v>
      </c>
      <c r="J97" t="s">
        <v>644</v>
      </c>
      <c r="K97" t="s">
        <v>616</v>
      </c>
      <c r="L97" s="70" t="s">
        <v>716</v>
      </c>
    </row>
    <row r="98" spans="1:14" x14ac:dyDescent="0.25">
      <c r="A98">
        <v>97</v>
      </c>
      <c r="B98" s="1">
        <f t="shared" ref="B98:B105" si="3">5001.6/104*A98</f>
        <v>4664.9538461538468</v>
      </c>
      <c r="C98" t="s">
        <v>6</v>
      </c>
      <c r="D98" t="s">
        <v>70</v>
      </c>
      <c r="E98" t="s">
        <v>436</v>
      </c>
      <c r="F98" t="s">
        <v>79</v>
      </c>
      <c r="G98" t="s">
        <v>474</v>
      </c>
      <c r="I98" t="s">
        <v>511</v>
      </c>
      <c r="J98" t="s">
        <v>663</v>
      </c>
      <c r="K98" t="s">
        <v>617</v>
      </c>
    </row>
    <row r="99" spans="1:14" x14ac:dyDescent="0.25">
      <c r="A99">
        <v>98</v>
      </c>
      <c r="B99" s="1">
        <f t="shared" si="3"/>
        <v>4713.0461538461541</v>
      </c>
      <c r="C99" t="s">
        <v>6</v>
      </c>
      <c r="D99" t="s">
        <v>71</v>
      </c>
      <c r="E99" t="s">
        <v>339</v>
      </c>
      <c r="G99" t="s">
        <v>369</v>
      </c>
      <c r="H99" t="s">
        <v>102</v>
      </c>
      <c r="I99" t="s">
        <v>400</v>
      </c>
      <c r="J99" t="s">
        <v>645</v>
      </c>
      <c r="K99" t="s">
        <v>618</v>
      </c>
      <c r="L99" t="s">
        <v>154</v>
      </c>
    </row>
    <row r="100" spans="1:14" x14ac:dyDescent="0.25">
      <c r="A100">
        <v>99</v>
      </c>
      <c r="B100" s="1">
        <f t="shared" si="3"/>
        <v>4761.1384615384623</v>
      </c>
      <c r="C100" t="s">
        <v>6</v>
      </c>
      <c r="D100" t="s">
        <v>72</v>
      </c>
      <c r="E100" t="s">
        <v>437</v>
      </c>
      <c r="G100" t="s">
        <v>475</v>
      </c>
      <c r="I100" t="s">
        <v>512</v>
      </c>
      <c r="J100" t="s">
        <v>646</v>
      </c>
      <c r="K100" t="s">
        <v>619</v>
      </c>
    </row>
    <row r="101" spans="1:14" x14ac:dyDescent="0.25">
      <c r="A101">
        <v>100</v>
      </c>
      <c r="B101" s="1">
        <f t="shared" si="3"/>
        <v>4809.2307692307695</v>
      </c>
      <c r="C101" t="s">
        <v>6</v>
      </c>
      <c r="D101" t="s">
        <v>73</v>
      </c>
      <c r="E101" t="s">
        <v>438</v>
      </c>
      <c r="F101" t="s">
        <v>78</v>
      </c>
      <c r="G101" t="s">
        <v>476</v>
      </c>
      <c r="H101" t="s">
        <v>101</v>
      </c>
      <c r="I101" s="14" t="s">
        <v>622</v>
      </c>
      <c r="J101" s="14" t="s">
        <v>622</v>
      </c>
      <c r="K101" t="s">
        <v>620</v>
      </c>
      <c r="L101" t="s">
        <v>155</v>
      </c>
      <c r="N101" t="s">
        <v>649</v>
      </c>
    </row>
    <row r="102" spans="1:14" ht="15" customHeight="1" x14ac:dyDescent="0.25">
      <c r="A102">
        <v>101</v>
      </c>
      <c r="B102" s="1">
        <f t="shared" si="3"/>
        <v>4857.3230769230777</v>
      </c>
      <c r="C102" t="s">
        <v>5</v>
      </c>
      <c r="D102" t="s">
        <v>549</v>
      </c>
      <c r="E102" t="s">
        <v>202</v>
      </c>
      <c r="F102" t="str">
        <f>E102</f>
        <v>VSS_T_10</v>
      </c>
      <c r="G102" t="s">
        <v>235</v>
      </c>
      <c r="H102" t="str">
        <f>Table134[[#This Row],[Left Clean (↑)]]</f>
        <v>VSS_L_10</v>
      </c>
      <c r="I102" t="s">
        <v>270</v>
      </c>
      <c r="J102" t="str">
        <f>Table134[[#This Row],[Bottom Clean (←)]]</f>
        <v>VSS_B_10</v>
      </c>
      <c r="K102" t="s">
        <v>306</v>
      </c>
      <c r="L102" t="s">
        <v>277</v>
      </c>
    </row>
    <row r="103" spans="1:14" ht="15" customHeight="1" x14ac:dyDescent="0.25">
      <c r="A103">
        <v>102</v>
      </c>
      <c r="B103" s="1">
        <f t="shared" si="3"/>
        <v>4905.4153846153849</v>
      </c>
      <c r="C103" t="s">
        <v>4</v>
      </c>
      <c r="D103" t="s">
        <v>550</v>
      </c>
      <c r="E103" t="s">
        <v>191</v>
      </c>
      <c r="F103" t="str">
        <f>E103</f>
        <v>VDD_T_10</v>
      </c>
      <c r="G103" t="s">
        <v>236</v>
      </c>
      <c r="H103" t="str">
        <f>Table134[[#This Row],[Left Clean (↑)]]</f>
        <v>VDD_L_10</v>
      </c>
      <c r="I103" t="s">
        <v>271</v>
      </c>
      <c r="J103" t="str">
        <f>Table134[[#This Row],[Bottom Clean (←)]]</f>
        <v>VDD_B_10</v>
      </c>
      <c r="K103" t="s">
        <v>307</v>
      </c>
      <c r="L103" t="s">
        <v>276</v>
      </c>
    </row>
    <row r="104" spans="1:14" ht="15" customHeight="1" x14ac:dyDescent="0.25">
      <c r="A104">
        <v>103</v>
      </c>
      <c r="B104" s="1">
        <f t="shared" si="3"/>
        <v>4953.5076923076931</v>
      </c>
      <c r="C104" t="s">
        <v>3</v>
      </c>
      <c r="D104" t="s">
        <v>551</v>
      </c>
      <c r="E104" t="s">
        <v>192</v>
      </c>
      <c r="F104" t="str">
        <f>E104</f>
        <v>DVSS_T_8</v>
      </c>
      <c r="G104" t="s">
        <v>237</v>
      </c>
      <c r="H104" t="str">
        <f>Table134[[#This Row],[Left Clean (↑)]]</f>
        <v>DVSS_L_8</v>
      </c>
      <c r="I104" t="s">
        <v>272</v>
      </c>
      <c r="J104" t="str">
        <f>Table134[[#This Row],[Bottom Clean (←)]]</f>
        <v>DVSS_B_8</v>
      </c>
      <c r="K104" t="s">
        <v>308</v>
      </c>
      <c r="L104" t="s">
        <v>275</v>
      </c>
    </row>
    <row r="105" spans="1:14" ht="15" customHeight="1" x14ac:dyDescent="0.25">
      <c r="A105">
        <v>104</v>
      </c>
      <c r="B105" s="1">
        <f t="shared" si="3"/>
        <v>5001.6000000000004</v>
      </c>
      <c r="C105" t="s">
        <v>2</v>
      </c>
      <c r="D105" t="s">
        <v>552</v>
      </c>
      <c r="E105" t="s">
        <v>193</v>
      </c>
      <c r="F105" t="str">
        <f>E105</f>
        <v>DVDD_T_8</v>
      </c>
      <c r="G105" t="s">
        <v>238</v>
      </c>
      <c r="H105" t="str">
        <f>Table134[[#This Row],[Left Clean (↑)]]</f>
        <v>DVDD_L_8</v>
      </c>
      <c r="I105" t="s">
        <v>273</v>
      </c>
      <c r="J105" t="str">
        <f>Table134[[#This Row],[Bottom Clean (←)]]</f>
        <v>DVDD_B_8</v>
      </c>
      <c r="K105" t="s">
        <v>309</v>
      </c>
      <c r="L105" t="s">
        <v>274</v>
      </c>
    </row>
  </sheetData>
  <conditionalFormatting sqref="D1 C1:C1048576">
    <cfRule type="cellIs" dxfId="50" priority="71" operator="equal">
      <formula>"VDD"</formula>
    </cfRule>
    <cfRule type="cellIs" dxfId="49" priority="72" operator="equal">
      <formula>"DVDD"</formula>
    </cfRule>
    <cfRule type="cellIs" dxfId="48" priority="73" operator="equal">
      <formula>"SIG_D"</formula>
    </cfRule>
    <cfRule type="containsText" dxfId="47" priority="74" operator="containsText" text="VSS">
      <formula>NOT(ISERROR(SEARCH("VSS",C1)))</formula>
    </cfRule>
    <cfRule type="cellIs" dxfId="46" priority="75" operator="equal">
      <formula>"SIG"</formula>
    </cfRule>
  </conditionalFormatting>
  <conditionalFormatting sqref="H99 H101:H105 F1:K5 F9 F10:G11 F13 F16:K17 F45 F43 F20:K21 F37 G7:G9 H95 H93 H84 H88:H91 H81:H82 H76 H72 H74 H15 F6:G6 H7 I6:I15 K18:K19 L73 L71 K6:K15 J26 G22:G28 I22:I28 K22:K28 G12:G15 F22 G18:G19 I18:I19 H60:H61 H25 H31 H65:H66 H33">
    <cfRule type="beginsWith" dxfId="45" priority="34" operator="beginsWith" text="SIG_">
      <formula>LEFT(F1,LEN("SIG_"))="SIG_"</formula>
    </cfRule>
  </conditionalFormatting>
  <conditionalFormatting sqref="H86:H87">
    <cfRule type="beginsWith" dxfId="44" priority="32" operator="beginsWith" text="SIG_">
      <formula>LEFT(H86,LEN("SIG_"))="SIG_"</formula>
    </cfRule>
  </conditionalFormatting>
  <conditionalFormatting sqref="F98">
    <cfRule type="beginsWith" dxfId="43" priority="43" operator="beginsWith" text="SIG_">
      <formula>LEFT(F98,LEN("SIG_"))="SIG_"</formula>
    </cfRule>
  </conditionalFormatting>
  <conditionalFormatting sqref="F94">
    <cfRule type="beginsWith" dxfId="42" priority="42" operator="beginsWith" text="SIG_">
      <formula>LEFT(F94,LEN("SIG_"))="SIG_"</formula>
    </cfRule>
  </conditionalFormatting>
  <conditionalFormatting sqref="F70">
    <cfRule type="beginsWith" dxfId="41" priority="41" operator="beginsWith" text="SIG_">
      <formula>LEFT(F70,LEN("SIG_"))="SIG_"</formula>
    </cfRule>
  </conditionalFormatting>
  <conditionalFormatting sqref="F59">
    <cfRule type="beginsWith" dxfId="40" priority="40" operator="beginsWith" text="SIG_">
      <formula>LEFT(F59,LEN("SIG_"))="SIG_"</formula>
    </cfRule>
  </conditionalFormatting>
  <conditionalFormatting sqref="F81">
    <cfRule type="beginsWith" dxfId="39" priority="39" operator="beginsWith" text="SIG_">
      <formula>LEFT(F81,LEN("SIG_"))="SIG_"</formula>
    </cfRule>
  </conditionalFormatting>
  <conditionalFormatting sqref="H95 H99 H82 H65:H66 H86:H88 H90:H91 H102:H105 H60:H61 H72">
    <cfRule type="beginsWith" dxfId="38" priority="33" operator="beginsWith" text="SIG_">
      <formula>LEFT(H60,LEN("SIG_"))="SIG_"</formula>
    </cfRule>
  </conditionalFormatting>
  <conditionalFormatting sqref="H65:H66 H60:H61">
    <cfRule type="beginsWith" dxfId="37" priority="31" operator="beginsWith" text="SIG_">
      <formula>LEFT(H60,LEN("SIG_"))="SIG_"</formula>
    </cfRule>
  </conditionalFormatting>
  <conditionalFormatting sqref="H77:H78 H68:H69 H65:H66 H60:H61 H55:H56 H51:H52 H46:H47 H42">
    <cfRule type="beginsWith" dxfId="36" priority="29" operator="beginsWith" text="SIG_">
      <formula>LEFT(H42,LEN("SIG_"))="SIG_"</formula>
    </cfRule>
  </conditionalFormatting>
  <conditionalFormatting sqref="H77:H78 H68:H69 H55:H56 H51:H52 H46:H47 H42">
    <cfRule type="beginsWith" dxfId="35" priority="28" operator="beginsWith" text="SIG_">
      <formula>LEFT(H42,LEN("SIG_"))="SIG_"</formula>
    </cfRule>
  </conditionalFormatting>
  <conditionalFormatting sqref="F29:K30 F86:K87 F90:K91 K88:K89 K92:K100 F101:K1048576 G96:G97 I95:I97 G92 I92 G79:G80 I79:K80 F77:K78 F68:K69 F65:K66 I62:K64 I57:K57 F46:K47 I48:K50 F44:G44 I43:K45 G31:G33 J31 I36:I37 I31:I33 K31:K37 F38:K39 F41:K42 F40:I40 K40 J12:J13 J15 J18 J24 J22 G34:I34 J33 I67:K67 G67 G36:G37 F26 F23 F57:G57 G76:H76 G49 F62:G64 G81:K85 F70:G70 F81 G88:I89 G93:I94 F84:F85 G99:I100 F98:I98 G95:H95 F94 G43 G45 F48:G48 F50:G50 H13 F55:K56 F51:K52 F53:G54 I53:K54 H18:H19 F58:K58 F60:K61 F59:G59 I59:K59 H23 H8 H6 F35:J35 I70:K76 G73:G75 H74 G71 F72:H72">
    <cfRule type="beginsWith" dxfId="34" priority="26" operator="beginsWith" text="SIG_">
      <formula>LEFT(F6,LEN("SIG_"))="SIG_"</formula>
    </cfRule>
  </conditionalFormatting>
  <conditionalFormatting sqref="L92 L63 L58 L49 L44 L32 L14 L12 L7">
    <cfRule type="beginsWith" dxfId="33" priority="21" operator="beginsWith" text="SIG_">
      <formula>LEFT(L7,LEN("SIG_"))="SIG_"</formula>
    </cfRule>
  </conditionalFormatting>
  <conditionalFormatting sqref="F96:F97">
    <cfRule type="beginsWith" dxfId="32" priority="19" operator="beginsWith" text="SIG_">
      <formula>LEFT(F96,LEN("SIG_"))="SIG_"</formula>
    </cfRule>
  </conditionalFormatting>
  <conditionalFormatting sqref="F27 H27 J27 L27">
    <cfRule type="beginsWith" dxfId="31" priority="17" operator="beginsWith" text="SIG_">
      <formula>LEFT(F27,LEN("SIG_"))="SIG_"</formula>
    </cfRule>
  </conditionalFormatting>
  <conditionalFormatting sqref="F79:F80">
    <cfRule type="beginsWith" dxfId="30" priority="16" operator="beginsWith" text="SIG_">
      <formula>LEFT(F79,LEN("SIG_"))="SIG_"</formula>
    </cfRule>
  </conditionalFormatting>
  <conditionalFormatting sqref="H96:H97">
    <cfRule type="beginsWith" dxfId="29" priority="11" operator="beginsWith" text="SIG_">
      <formula>LEFT(H96,LEN("SIG_"))="SIG_"</formula>
    </cfRule>
  </conditionalFormatting>
  <conditionalFormatting sqref="H79:H80">
    <cfRule type="beginsWith" dxfId="28" priority="10" operator="beginsWith" text="SIG_">
      <formula>LEFT(H79,LEN("SIG_"))="SIG_"</formula>
    </cfRule>
  </conditionalFormatting>
  <conditionalFormatting sqref="H27">
    <cfRule type="beginsWith" dxfId="27" priority="9" operator="beginsWith" text="SIG_">
      <formula>LEFT(H27,LEN("SIG_"))="SIG_"</formula>
    </cfRule>
  </conditionalFormatting>
  <conditionalFormatting sqref="H10:H11">
    <cfRule type="beginsWith" dxfId="26" priority="8" operator="beginsWith" text="SIG_">
      <formula>LEFT(H10,LEN("SIG_"))="SIG_"</formula>
    </cfRule>
  </conditionalFormatting>
  <conditionalFormatting sqref="L10:L11">
    <cfRule type="beginsWith" dxfId="25" priority="7" operator="beginsWith" text="SIG_">
      <formula>LEFT(L10,LEN("SIG_"))="SIG_"</formula>
    </cfRule>
  </conditionalFormatting>
  <conditionalFormatting sqref="L27">
    <cfRule type="beginsWith" dxfId="24" priority="6" operator="beginsWith" text="SIG_">
      <formula>LEFT(L27,LEN("SIG_"))="SIG_"</formula>
    </cfRule>
  </conditionalFormatting>
  <conditionalFormatting sqref="L96:L97">
    <cfRule type="beginsWith" dxfId="23" priority="5" operator="beginsWith" text="SIG_">
      <formula>LEFT(L96,LEN("SIG_"))="SIG_"</formula>
    </cfRule>
  </conditionalFormatting>
  <conditionalFormatting sqref="L79:L80">
    <cfRule type="beginsWith" dxfId="22" priority="4" operator="beginsWith" text="SIG_">
      <formula>LEFT(L79,LEN("SIG_"))="SIG_"</formula>
    </cfRule>
  </conditionalFormatting>
  <conditionalFormatting sqref="J10:J11">
    <cfRule type="beginsWith" dxfId="21" priority="3" operator="beginsWith" text="SIG_">
      <formula>LEFT(J10,LEN("SIG_"))="SIG_"</formula>
    </cfRule>
  </conditionalFormatting>
  <conditionalFormatting sqref="J27">
    <cfRule type="beginsWith" dxfId="20" priority="2" operator="beginsWith" text="SIG_">
      <formula>LEFT(J27,LEN("SIG_"))="SIG_"</formula>
    </cfRule>
  </conditionalFormatting>
  <conditionalFormatting sqref="F28 H28 J28 L28">
    <cfRule type="beginsWith" dxfId="19" priority="1" operator="beginsWith" text="SIG_">
      <formula>LEFT(F28,LEN("SIG_"))="SIG_"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DE120"/>
  <sheetViews>
    <sheetView showGridLines="0" zoomScale="40" zoomScaleNormal="40" workbookViewId="0">
      <selection activeCell="H7" sqref="H7:CY80"/>
    </sheetView>
    <sheetView tabSelected="1" zoomScale="40" zoomScaleNormal="40" workbookViewId="1">
      <selection activeCell="H7" activeCellId="1" sqref="AZ4 H7:CY80"/>
    </sheetView>
  </sheetViews>
  <sheetFormatPr defaultRowHeight="15" customHeight="1" x14ac:dyDescent="0.25"/>
  <cols>
    <col min="1" max="1" width="7.5703125" customWidth="1"/>
    <col min="2" max="2" width="14.28515625" style="65" customWidth="1"/>
    <col min="3" max="3" width="15.5703125" bestFit="1" customWidth="1"/>
    <col min="4" max="107" width="2.85546875" customWidth="1"/>
    <col min="108" max="108" width="17" bestFit="1" customWidth="1"/>
    <col min="109" max="109" width="14.140625" customWidth="1"/>
  </cols>
  <sheetData>
    <row r="1" spans="2:109" ht="62.25" thickBot="1" x14ac:dyDescent="0.3">
      <c r="D1" s="78" t="s">
        <v>746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80"/>
      <c r="BD1" s="78" t="s">
        <v>747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80"/>
    </row>
    <row r="2" spans="2:109" ht="82.5" thickBot="1" x14ac:dyDescent="0.3">
      <c r="C2" s="53"/>
      <c r="D2" s="75" t="str">
        <f t="array" ref="D2:DC2">TRANSPOSE('MPW2'!F2:F105)</f>
        <v>DVDD_T_1</v>
      </c>
      <c r="E2" s="76" t="str">
        <v>DVSS_T_1</v>
      </c>
      <c r="F2" s="76" t="str">
        <v>VDD_T_1</v>
      </c>
      <c r="G2" s="76" t="str">
        <v>VSS_T_1</v>
      </c>
      <c r="H2" s="76" t="str">
        <v>sdo_A_data_7_o</v>
      </c>
      <c r="I2" s="76">
        <v>0</v>
      </c>
      <c r="J2" s="76">
        <v>0</v>
      </c>
      <c r="K2" s="76" t="str">
        <v>sdo_A_data_6_o</v>
      </c>
      <c r="L2" s="76" t="str">
        <v>DVDD_SIG_T_1</v>
      </c>
      <c r="M2" s="76" t="str">
        <v>DVSS_SIG_T_1</v>
      </c>
      <c r="N2" s="76">
        <v>0</v>
      </c>
      <c r="O2" s="76" t="str">
        <v>sdo_A_data_5_o</v>
      </c>
      <c r="P2" s="76">
        <v>0</v>
      </c>
      <c r="Q2" s="76">
        <v>0</v>
      </c>
      <c r="R2" s="76" t="str">
        <v>VSS_T_2</v>
      </c>
      <c r="S2" s="76" t="str">
        <v>VDD_T_2</v>
      </c>
      <c r="T2" s="76">
        <v>0</v>
      </c>
      <c r="U2" s="76">
        <v>0</v>
      </c>
      <c r="V2" s="76" t="str">
        <v>DVSS_T_2</v>
      </c>
      <c r="W2" s="76" t="str">
        <v>DVDD_T_2</v>
      </c>
      <c r="X2" s="76" t="str">
        <v>sdo_A_data_4_o</v>
      </c>
      <c r="Y2" s="76" t="str">
        <v>sdo_A_sclk_o</v>
      </c>
      <c r="Z2" s="76">
        <v>0</v>
      </c>
      <c r="AA2" s="76">
        <v>0</v>
      </c>
      <c r="AB2" s="76" t="str">
        <v>sdo_A_token_i</v>
      </c>
      <c r="AC2" s="76" t="str">
        <v>DVSS_SIG_T_2</v>
      </c>
      <c r="AD2" s="76" t="str">
        <v>DVDD_SIG_T_2</v>
      </c>
      <c r="AE2" s="76" t="str">
        <v>VSS_T_3</v>
      </c>
      <c r="AF2" s="76" t="str">
        <v>VDD_T_3</v>
      </c>
      <c r="AG2" s="76">
        <v>0</v>
      </c>
      <c r="AH2" s="76">
        <v>0</v>
      </c>
      <c r="AI2" s="76">
        <v>0</v>
      </c>
      <c r="AJ2" s="76">
        <v>0</v>
      </c>
      <c r="AK2" s="76">
        <v>0</v>
      </c>
      <c r="AL2" s="76">
        <v>0</v>
      </c>
      <c r="AM2" s="76" t="str">
        <v>sdo_A_data_3_o</v>
      </c>
      <c r="AN2" s="76" t="str">
        <v>VSS_T_4</v>
      </c>
      <c r="AO2" s="76" t="str">
        <v>VDD_T_4</v>
      </c>
      <c r="AP2" s="76">
        <v>0</v>
      </c>
      <c r="AQ2" s="76" t="str">
        <v>DVDD_T_3</v>
      </c>
      <c r="AR2" s="76" t="str">
        <v>DVSS_T_3</v>
      </c>
      <c r="AS2" s="76" t="str">
        <v>sdo_A_data_2_o</v>
      </c>
      <c r="AT2" s="76">
        <v>0</v>
      </c>
      <c r="AU2" s="76" t="str">
        <v>sdo_A_data_1_o</v>
      </c>
      <c r="AV2" s="76" t="str">
        <v>DVDD_T_4</v>
      </c>
      <c r="AW2" s="76" t="str">
        <v>DVSS_T_4</v>
      </c>
      <c r="AX2" s="76" t="str">
        <v>sdo_A_data_0_o</v>
      </c>
      <c r="AY2" s="76">
        <v>0</v>
      </c>
      <c r="AZ2" s="76" t="str">
        <v>sdo_A_ncmd_o</v>
      </c>
      <c r="BA2" s="76" t="str">
        <v>VDD_T_5</v>
      </c>
      <c r="BB2" s="76" t="str">
        <v>VSS_T_5</v>
      </c>
      <c r="BC2" s="81" t="str">
        <v>reset_i</v>
      </c>
      <c r="BD2" s="75">
        <v>0</v>
      </c>
      <c r="BE2" s="76" t="str">
        <v>VDD_T_6</v>
      </c>
      <c r="BF2" s="76" t="str">
        <v>VSS_T_6</v>
      </c>
      <c r="BG2" s="76" t="str">
        <v>sdo_B_ncmd_o</v>
      </c>
      <c r="BH2" s="76">
        <v>0</v>
      </c>
      <c r="BI2" s="76" t="str">
        <v>sdo_B_data_0_o</v>
      </c>
      <c r="BJ2" s="76" t="str">
        <v>DVSS_T_5</v>
      </c>
      <c r="BK2" s="76" t="str">
        <v>DVDD_T_5</v>
      </c>
      <c r="BL2" s="76" t="str">
        <v>sdo_B_data_1_o</v>
      </c>
      <c r="BM2" s="76">
        <v>0</v>
      </c>
      <c r="BN2" s="76" t="str">
        <v>sdo_B_data_2_o</v>
      </c>
      <c r="BO2" s="76" t="str">
        <v>DVSS_T_6</v>
      </c>
      <c r="BP2" s="76" t="str">
        <v>DVDD_T_6</v>
      </c>
      <c r="BQ2" s="76">
        <v>0</v>
      </c>
      <c r="BR2" s="76" t="str">
        <v>VSS_T_7</v>
      </c>
      <c r="BS2" s="76" t="str">
        <v>VDD_T_7</v>
      </c>
      <c r="BT2" s="76" t="str">
        <v>sdo_B_data_3_o</v>
      </c>
      <c r="BU2" s="76">
        <v>0</v>
      </c>
      <c r="BV2" s="76">
        <v>0</v>
      </c>
      <c r="BW2" s="76">
        <v>0</v>
      </c>
      <c r="BX2" s="76">
        <v>0</v>
      </c>
      <c r="BY2" s="76">
        <v>0</v>
      </c>
      <c r="BZ2" s="76">
        <v>0</v>
      </c>
      <c r="CA2" s="76" t="str">
        <v>VDD_T_8</v>
      </c>
      <c r="CB2" s="76" t="str">
        <v>VSS_T_8</v>
      </c>
      <c r="CC2" s="76" t="str">
        <v>DVDD_SIG_T_3</v>
      </c>
      <c r="CD2" s="76" t="str">
        <v>DVSS_SIG_T_3</v>
      </c>
      <c r="CE2" s="76" t="str">
        <v>sdo_B_token_i</v>
      </c>
      <c r="CF2" s="76">
        <v>0</v>
      </c>
      <c r="CG2" s="76">
        <v>0</v>
      </c>
      <c r="CH2" s="76" t="str">
        <v>sdo_B_sclk_o</v>
      </c>
      <c r="CI2" s="76" t="str">
        <v>sdo_B_data_4_o</v>
      </c>
      <c r="CJ2" s="76" t="str">
        <v>DVSS_T_7</v>
      </c>
      <c r="CK2" s="76" t="str">
        <v>DVDD_T_7</v>
      </c>
      <c r="CL2" s="76">
        <v>0</v>
      </c>
      <c r="CM2" s="76">
        <v>0</v>
      </c>
      <c r="CN2" s="76" t="str">
        <v>VDD_T_9</v>
      </c>
      <c r="CO2" s="76" t="str">
        <v>VSS_T_9</v>
      </c>
      <c r="CP2" s="76">
        <v>0</v>
      </c>
      <c r="CQ2" s="76">
        <v>0</v>
      </c>
      <c r="CR2" s="76" t="str">
        <v>sdo_B_data_5_o</v>
      </c>
      <c r="CS2" s="76">
        <v>0</v>
      </c>
      <c r="CT2" s="76" t="str">
        <v>DVDD_SIG_T_4</v>
      </c>
      <c r="CU2" s="76" t="str">
        <v>DVSS_SIG_T_4</v>
      </c>
      <c r="CV2" s="76" t="str">
        <v>sdo_B_data_6_o</v>
      </c>
      <c r="CW2" s="76">
        <v>0</v>
      </c>
      <c r="CX2" s="76">
        <v>0</v>
      </c>
      <c r="CY2" s="76" t="str">
        <v>sdo_B_data_7_o</v>
      </c>
      <c r="CZ2" s="76" t="str">
        <v>VSS_T_10</v>
      </c>
      <c r="DA2" s="76" t="str">
        <v>VDD_T_10</v>
      </c>
      <c r="DB2" s="76" t="str">
        <v>DVSS_T_8</v>
      </c>
      <c r="DC2" s="77" t="str">
        <v>DVDD_T_8</v>
      </c>
      <c r="DD2" s="53"/>
    </row>
    <row r="3" spans="2:109" ht="15" customHeight="1" x14ac:dyDescent="0.25">
      <c r="B3" s="62" t="s">
        <v>745</v>
      </c>
      <c r="C3" s="57" t="str">
        <f t="array" aca="1" ref="C3" ca="1">OFFSET(Table134[Left (↑)],MAX(ROW($C$3:$C$106))-ROW(),0)</f>
        <v>DVDD_L_8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57" t="str">
        <f t="array" ref="DD3:DD106">Table134[Right  (↓)]</f>
        <v>DVDD_R_8</v>
      </c>
      <c r="DE3" s="62" t="s">
        <v>748</v>
      </c>
    </row>
    <row r="4" spans="2:109" ht="15" customHeight="1" x14ac:dyDescent="0.25">
      <c r="B4" s="63"/>
      <c r="C4" s="54" t="str">
        <f t="array" aca="1" ref="C4" ca="1">OFFSET(Table134[Left (↑)],MAX(ROW($C$3:$C$106))-ROW(),0)</f>
        <v>DVSS_L_8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54" t="str">
        <v>DVSS_R_8</v>
      </c>
      <c r="DE4" s="63"/>
    </row>
    <row r="5" spans="2:109" ht="15" customHeight="1" x14ac:dyDescent="0.25">
      <c r="B5" s="63"/>
      <c r="C5" s="54" t="str">
        <f t="array" aca="1" ref="C5" ca="1">OFFSET(Table134[Left (↑)],MAX(ROW($C$3:$C$106))-ROW(),0)</f>
        <v>VDD_L_10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54" t="str">
        <v>VDD_R_10</v>
      </c>
      <c r="DE5" s="63"/>
    </row>
    <row r="6" spans="2:109" ht="15" customHeight="1" thickBot="1" x14ac:dyDescent="0.3">
      <c r="B6" s="63"/>
      <c r="C6" s="54" t="str">
        <f t="array" aca="1" ref="C6" ca="1">OFFSET(Table134[Left (↑)],MAX(ROW($C$3:$C$106))-ROW(),0)</f>
        <v>VSS_L_10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54" t="str">
        <v>VSS_R_10</v>
      </c>
      <c r="DE6" s="63"/>
    </row>
    <row r="7" spans="2:109" ht="15" customHeight="1" x14ac:dyDescent="0.25">
      <c r="B7" s="63"/>
      <c r="C7" s="54" t="str">
        <f t="array" aca="1" ref="C7" ca="1">OFFSET(Table134[Left (↑)],MAX(ROW($C$3:$C$106))-ROW(),0)</f>
        <v>sdi_A_data_7_i</v>
      </c>
      <c r="D7" s="21"/>
      <c r="E7" s="21"/>
      <c r="F7" s="21"/>
      <c r="G7" s="21"/>
      <c r="H7" s="40" t="s">
        <v>680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2"/>
      <c r="CZ7" s="21"/>
      <c r="DA7" s="21"/>
      <c r="DB7" s="21"/>
      <c r="DC7" s="21"/>
      <c r="DD7" s="54" t="str">
        <v>sdi_C_data_7_i</v>
      </c>
      <c r="DE7" s="63"/>
    </row>
    <row r="8" spans="2:109" ht="15" customHeight="1" x14ac:dyDescent="0.25">
      <c r="B8" s="63"/>
      <c r="C8" s="54">
        <f t="array" aca="1" ref="C8" ca="1">OFFSET(Table134[Left (↑)],MAX(ROW($C$3:$C$106))-ROW(),0)</f>
        <v>0</v>
      </c>
      <c r="D8" s="21"/>
      <c r="E8" s="21"/>
      <c r="F8" s="21"/>
      <c r="G8" s="21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5"/>
      <c r="CZ8" s="21"/>
      <c r="DA8" s="21"/>
      <c r="DB8" s="21"/>
      <c r="DC8" s="21"/>
      <c r="DD8" s="54">
        <v>0</v>
      </c>
      <c r="DE8" s="63"/>
    </row>
    <row r="9" spans="2:109" ht="15" customHeight="1" x14ac:dyDescent="0.25">
      <c r="B9" s="63"/>
      <c r="C9" s="54" t="str">
        <f t="array" aca="1" ref="C9" ca="1">OFFSET(Table134[Left (↑)],MAX(ROW($C$3:$C$106))-ROW(),0)</f>
        <v>sdi_A_data_6_i</v>
      </c>
      <c r="D9" s="21"/>
      <c r="E9" s="21"/>
      <c r="F9" s="21"/>
      <c r="G9" s="21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5"/>
      <c r="CZ9" s="21"/>
      <c r="DA9" s="21"/>
      <c r="DB9" s="21"/>
      <c r="DC9" s="21"/>
      <c r="DD9" s="54" t="str">
        <v>sdi_C_data_6_i</v>
      </c>
      <c r="DE9" s="63"/>
    </row>
    <row r="10" spans="2:109" ht="15" customHeight="1" x14ac:dyDescent="0.25">
      <c r="B10" s="63"/>
      <c r="C10" s="54">
        <f t="array" aca="1" ref="C10" ca="1">OFFSET(Table134[Left (↑)],MAX(ROW($C$3:$C$106))-ROW(),0)</f>
        <v>0</v>
      </c>
      <c r="D10" s="21"/>
      <c r="E10" s="21"/>
      <c r="F10" s="21"/>
      <c r="G10" s="21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5"/>
      <c r="CZ10" s="21"/>
      <c r="DA10" s="21"/>
      <c r="DB10" s="21"/>
      <c r="DC10" s="21"/>
      <c r="DD10" s="54">
        <v>0</v>
      </c>
      <c r="DE10" s="63"/>
    </row>
    <row r="11" spans="2:109" ht="15" customHeight="1" x14ac:dyDescent="0.25">
      <c r="B11" s="63"/>
      <c r="C11" s="54" t="str">
        <f t="array" aca="1" ref="C11" ca="1">OFFSET(Table134[Left (↑)],MAX(ROW($C$3:$C$106))-ROW(),0)</f>
        <v>DVSS_SIG_L_4</v>
      </c>
      <c r="D11" s="21"/>
      <c r="E11" s="21"/>
      <c r="F11" s="21"/>
      <c r="G11" s="21"/>
      <c r="H11" s="43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5"/>
      <c r="CZ11" s="21"/>
      <c r="DA11" s="21"/>
      <c r="DB11" s="21"/>
      <c r="DC11" s="21"/>
      <c r="DD11" s="54" t="str">
        <v>DVDD_SIG_R_1</v>
      </c>
      <c r="DE11" s="63"/>
    </row>
    <row r="12" spans="2:109" ht="15" customHeight="1" x14ac:dyDescent="0.25">
      <c r="B12" s="63"/>
      <c r="C12" s="54" t="str">
        <f t="array" aca="1" ref="C12" ca="1">OFFSET(Table134[Left (↑)],MAX(ROW($C$3:$C$106))-ROW(),0)</f>
        <v>DVDD_SIG_L_4</v>
      </c>
      <c r="D12" s="21"/>
      <c r="E12" s="21"/>
      <c r="F12" s="21"/>
      <c r="G12" s="21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5"/>
      <c r="CZ12" s="21"/>
      <c r="DA12" s="21"/>
      <c r="DB12" s="21"/>
      <c r="DC12" s="21"/>
      <c r="DD12" s="54" t="str">
        <v>DVSS_SIG_R_1</v>
      </c>
      <c r="DE12" s="63"/>
    </row>
    <row r="13" spans="2:109" ht="15" customHeight="1" x14ac:dyDescent="0.25">
      <c r="B13" s="63"/>
      <c r="C13" s="54" t="str">
        <f t="array" aca="1" ref="C13" ca="1">OFFSET(Table134[Left (↑)],MAX(ROW($C$3:$C$106))-ROW(),0)</f>
        <v>sdi_A_data_5_i</v>
      </c>
      <c r="D13" s="21"/>
      <c r="E13" s="21"/>
      <c r="F13" s="21"/>
      <c r="G13" s="21"/>
      <c r="H13" s="43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5"/>
      <c r="CZ13" s="21"/>
      <c r="DA13" s="21"/>
      <c r="DB13" s="21"/>
      <c r="DC13" s="21"/>
      <c r="DD13" s="54">
        <v>0</v>
      </c>
      <c r="DE13" s="63"/>
    </row>
    <row r="14" spans="2:109" ht="15" customHeight="1" x14ac:dyDescent="0.25">
      <c r="B14" s="63"/>
      <c r="C14" s="54">
        <f t="array" aca="1" ref="C14" ca="1">OFFSET(Table134[Left (↑)],MAX(ROW($C$3:$C$106))-ROW(),0)</f>
        <v>0</v>
      </c>
      <c r="D14" s="21"/>
      <c r="E14" s="21"/>
      <c r="F14" s="21"/>
      <c r="G14" s="21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5"/>
      <c r="CZ14" s="21"/>
      <c r="DA14" s="21"/>
      <c r="DB14" s="21"/>
      <c r="DC14" s="21"/>
      <c r="DD14" s="54" t="str">
        <v>sdi_C_data_5_i</v>
      </c>
      <c r="DE14" s="63"/>
    </row>
    <row r="15" spans="2:109" ht="15" customHeight="1" x14ac:dyDescent="0.25">
      <c r="B15" s="63"/>
      <c r="C15" s="54" t="str">
        <f t="array" aca="1" ref="C15" ca="1">OFFSET(Table134[Left (↑)],MAX(ROW($C$3:$C$106))-ROW(),0)</f>
        <v>sdi_A_data_4_i</v>
      </c>
      <c r="D15" s="21"/>
      <c r="E15" s="21"/>
      <c r="F15" s="21"/>
      <c r="G15" s="21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5"/>
      <c r="CZ15" s="21"/>
      <c r="DA15" s="21"/>
      <c r="DB15" s="21"/>
      <c r="DC15" s="21"/>
      <c r="DD15" s="54">
        <v>0</v>
      </c>
      <c r="DE15" s="63"/>
    </row>
    <row r="16" spans="2:109" ht="15" customHeight="1" x14ac:dyDescent="0.25">
      <c r="B16" s="63"/>
      <c r="C16" s="54">
        <f t="array" aca="1" ref="C16" ca="1">OFFSET(Table134[Left (↑)],MAX(ROW($C$3:$C$106))-ROW(),0)</f>
        <v>0</v>
      </c>
      <c r="D16" s="21"/>
      <c r="E16" s="21"/>
      <c r="F16" s="21"/>
      <c r="G16" s="21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5"/>
      <c r="CZ16" s="21"/>
      <c r="DA16" s="21"/>
      <c r="DB16" s="21"/>
      <c r="DC16" s="21"/>
      <c r="DD16" s="54" t="str">
        <v>sdi_C_data_4_i</v>
      </c>
      <c r="DE16" s="63"/>
    </row>
    <row r="17" spans="2:109" ht="15" customHeight="1" x14ac:dyDescent="0.25">
      <c r="B17" s="63"/>
      <c r="C17" s="54" t="str">
        <f t="array" aca="1" ref="C17" ca="1">OFFSET(Table134[Left (↑)],MAX(ROW($C$3:$C$106))-ROW(),0)</f>
        <v>VSS_L_9</v>
      </c>
      <c r="D17" s="21"/>
      <c r="E17" s="21"/>
      <c r="F17" s="21"/>
      <c r="G17" s="21"/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5"/>
      <c r="CZ17" s="21"/>
      <c r="DA17" s="21"/>
      <c r="DB17" s="21"/>
      <c r="DC17" s="21"/>
      <c r="DD17" s="54" t="str">
        <v>VSS_R_9</v>
      </c>
      <c r="DE17" s="63"/>
    </row>
    <row r="18" spans="2:109" ht="15" customHeight="1" x14ac:dyDescent="0.25">
      <c r="B18" s="63"/>
      <c r="C18" s="54" t="str">
        <f t="array" aca="1" ref="C18" ca="1">OFFSET(Table134[Left (↑)],MAX(ROW($C$3:$C$106))-ROW(),0)</f>
        <v>VDD_L_9</v>
      </c>
      <c r="D18" s="21"/>
      <c r="E18" s="21"/>
      <c r="F18" s="21"/>
      <c r="G18" s="21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5"/>
      <c r="CZ18" s="21"/>
      <c r="DA18" s="21"/>
      <c r="DB18" s="21"/>
      <c r="DC18" s="21"/>
      <c r="DD18" s="54" t="str">
        <v>VDD_R_9</v>
      </c>
      <c r="DE18" s="63"/>
    </row>
    <row r="19" spans="2:109" ht="15" customHeight="1" x14ac:dyDescent="0.25">
      <c r="B19" s="63"/>
      <c r="C19" s="54" t="str">
        <f t="array" aca="1" ref="C19" ca="1">OFFSET(Table134[Left (↑)],MAX(ROW($C$3:$C$106))-ROW(),0)</f>
        <v>sdi_A_sclk_i</v>
      </c>
      <c r="D19" s="21"/>
      <c r="E19" s="21"/>
      <c r="F19" s="21"/>
      <c r="G19" s="21"/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5"/>
      <c r="CZ19" s="21"/>
      <c r="DA19" s="21"/>
      <c r="DB19" s="21"/>
      <c r="DC19" s="21"/>
      <c r="DD19" s="54" t="str">
        <v>sdi_C_sclk_i</v>
      </c>
      <c r="DE19" s="63"/>
    </row>
    <row r="20" spans="2:109" ht="15" customHeight="1" x14ac:dyDescent="0.25">
      <c r="B20" s="63"/>
      <c r="C20" s="54" t="str">
        <f t="array" aca="1" ref="C20" ca="1">OFFSET(Table134[Left (↑)],MAX(ROW($C$3:$C$106))-ROW(),0)</f>
        <v>sdi_A_token_o</v>
      </c>
      <c r="D20" s="21"/>
      <c r="E20" s="21"/>
      <c r="F20" s="21"/>
      <c r="G20" s="21"/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5"/>
      <c r="CZ20" s="21"/>
      <c r="DA20" s="21"/>
      <c r="DB20" s="21"/>
      <c r="DC20" s="21"/>
      <c r="DD20" s="54" t="str">
        <v>sdi_C_token_o</v>
      </c>
      <c r="DE20" s="63"/>
    </row>
    <row r="21" spans="2:109" ht="15" customHeight="1" x14ac:dyDescent="0.25">
      <c r="B21" s="63"/>
      <c r="C21" s="54" t="str">
        <f t="array" aca="1" ref="C21" ca="1">OFFSET(Table134[Left (↑)],MAX(ROW($C$3:$C$106))-ROW(),0)</f>
        <v>DVDD_L_7</v>
      </c>
      <c r="D21" s="21"/>
      <c r="E21" s="21"/>
      <c r="F21" s="21"/>
      <c r="G21" s="21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5"/>
      <c r="CZ21" s="21"/>
      <c r="DA21" s="21"/>
      <c r="DB21" s="21"/>
      <c r="DC21" s="21"/>
      <c r="DD21" s="54" t="str">
        <v>DVDD_R_7</v>
      </c>
      <c r="DE21" s="63"/>
    </row>
    <row r="22" spans="2:109" ht="15" customHeight="1" x14ac:dyDescent="0.25">
      <c r="B22" s="63"/>
      <c r="C22" s="54" t="str">
        <f t="array" aca="1" ref="C22" ca="1">OFFSET(Table134[Left (↑)],MAX(ROW($C$3:$C$106))-ROW(),0)</f>
        <v>DVSS_L_7</v>
      </c>
      <c r="D22" s="21"/>
      <c r="E22" s="21"/>
      <c r="F22" s="21"/>
      <c r="G22" s="21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5"/>
      <c r="CZ22" s="21"/>
      <c r="DA22" s="21"/>
      <c r="DB22" s="21"/>
      <c r="DC22" s="21"/>
      <c r="DD22" s="54" t="str">
        <v>DVSS_R_7</v>
      </c>
      <c r="DE22" s="63"/>
    </row>
    <row r="23" spans="2:109" ht="15" customHeight="1" x14ac:dyDescent="0.25">
      <c r="B23" s="63"/>
      <c r="C23" s="54">
        <f t="array" aca="1" ref="C23" ca="1">OFFSET(Table134[Left (↑)],MAX(ROW($C$3:$C$106))-ROW(),0)</f>
        <v>0</v>
      </c>
      <c r="D23" s="21"/>
      <c r="E23" s="21"/>
      <c r="F23" s="21"/>
      <c r="G23" s="21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5"/>
      <c r="CZ23" s="21"/>
      <c r="DA23" s="21"/>
      <c r="DB23" s="21"/>
      <c r="DC23" s="21"/>
      <c r="DD23" s="54">
        <v>0</v>
      </c>
      <c r="DE23" s="63"/>
    </row>
    <row r="24" spans="2:109" ht="15" customHeight="1" x14ac:dyDescent="0.25">
      <c r="B24" s="63"/>
      <c r="C24" s="54" t="str">
        <f t="array" aca="1" ref="C24" ca="1">OFFSET(Table134[Left (↑)],MAX(ROW($C$3:$C$106))-ROW(),0)</f>
        <v>sdi_A_data_3_i</v>
      </c>
      <c r="D24" s="21"/>
      <c r="E24" s="21"/>
      <c r="F24" s="21"/>
      <c r="G24" s="21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5"/>
      <c r="CZ24" s="21"/>
      <c r="DA24" s="21"/>
      <c r="DB24" s="21"/>
      <c r="DC24" s="21"/>
      <c r="DD24" s="54" t="str">
        <v>sdi_C_data_3_i</v>
      </c>
      <c r="DE24" s="63"/>
    </row>
    <row r="25" spans="2:109" ht="15" customHeight="1" x14ac:dyDescent="0.25">
      <c r="B25" s="63"/>
      <c r="C25" s="54">
        <f t="array" aca="1" ref="C25" ca="1">OFFSET(Table134[Left (↑)],MAX(ROW($C$3:$C$106))-ROW(),0)</f>
        <v>0</v>
      </c>
      <c r="D25" s="21"/>
      <c r="E25" s="21"/>
      <c r="F25" s="21"/>
      <c r="G25" s="21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5"/>
      <c r="CZ25" s="21"/>
      <c r="DA25" s="21"/>
      <c r="DB25" s="21"/>
      <c r="DC25" s="21"/>
      <c r="DD25" s="54">
        <v>0</v>
      </c>
      <c r="DE25" s="63"/>
    </row>
    <row r="26" spans="2:109" ht="15" customHeight="1" x14ac:dyDescent="0.25">
      <c r="B26" s="63"/>
      <c r="C26" s="54" t="str">
        <f t="array" aca="1" ref="C26" ca="1">OFFSET(Table134[Left (↑)],MAX(ROW($C$3:$C$106))-ROW(),0)</f>
        <v>sdi_A_data_2_i</v>
      </c>
      <c r="D26" s="21"/>
      <c r="E26" s="21"/>
      <c r="F26" s="21"/>
      <c r="G26" s="2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5"/>
      <c r="CZ26" s="21"/>
      <c r="DA26" s="21"/>
      <c r="DB26" s="21"/>
      <c r="DC26" s="21"/>
      <c r="DD26" s="54" t="str">
        <v>sdi_C_data_2_i</v>
      </c>
      <c r="DE26" s="63"/>
    </row>
    <row r="27" spans="2:109" ht="15" customHeight="1" x14ac:dyDescent="0.25">
      <c r="B27" s="63"/>
      <c r="C27" s="54">
        <f t="array" aca="1" ref="C27" ca="1">OFFSET(Table134[Left (↑)],MAX(ROW($C$3:$C$106))-ROW(),0)</f>
        <v>0</v>
      </c>
      <c r="D27" s="21"/>
      <c r="E27" s="21"/>
      <c r="F27" s="21"/>
      <c r="G27" s="21"/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5"/>
      <c r="CZ27" s="21"/>
      <c r="DA27" s="21"/>
      <c r="DB27" s="21"/>
      <c r="DC27" s="21"/>
      <c r="DD27" s="54">
        <v>0</v>
      </c>
      <c r="DE27" s="63"/>
    </row>
    <row r="28" spans="2:109" ht="15" customHeight="1" x14ac:dyDescent="0.25">
      <c r="B28" s="63"/>
      <c r="C28" s="54" t="str">
        <f t="array" aca="1" ref="C28" ca="1">OFFSET(Table134[Left (↑)],MAX(ROW($C$3:$C$106))-ROW(),0)</f>
        <v>DVSS_SIG_L_3</v>
      </c>
      <c r="D28" s="21"/>
      <c r="E28" s="21"/>
      <c r="F28" s="21"/>
      <c r="G28" s="21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5"/>
      <c r="CZ28" s="21"/>
      <c r="DA28" s="21"/>
      <c r="DB28" s="21"/>
      <c r="DC28" s="21"/>
      <c r="DD28" s="54" t="str">
        <v>DVSS_SIG_R_2</v>
      </c>
      <c r="DE28" s="63"/>
    </row>
    <row r="29" spans="2:109" ht="15" customHeight="1" x14ac:dyDescent="0.25">
      <c r="B29" s="63"/>
      <c r="C29" s="54" t="str">
        <f t="array" aca="1" ref="C29" ca="1">OFFSET(Table134[Left (↑)],MAX(ROW($C$3:$C$106))-ROW(),0)</f>
        <v>DVDD_SIG_L_3</v>
      </c>
      <c r="D29" s="21"/>
      <c r="E29" s="21"/>
      <c r="F29" s="21"/>
      <c r="G29" s="21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5"/>
      <c r="CZ29" s="21"/>
      <c r="DA29" s="21"/>
      <c r="DB29" s="21"/>
      <c r="DC29" s="21"/>
      <c r="DD29" s="54" t="str">
        <v>DVDD_SIG_R_2</v>
      </c>
      <c r="DE29" s="63"/>
    </row>
    <row r="30" spans="2:109" ht="15" customHeight="1" x14ac:dyDescent="0.25">
      <c r="B30" s="63"/>
      <c r="C30" s="54" t="str">
        <f t="array" aca="1" ref="C30" ca="1">OFFSET(Table134[Left (↑)],MAX(ROW($C$3:$C$106))-ROW(),0)</f>
        <v>VSS_L_8</v>
      </c>
      <c r="D30" s="21"/>
      <c r="E30" s="21"/>
      <c r="F30" s="21"/>
      <c r="G30" s="21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5"/>
      <c r="CZ30" s="21"/>
      <c r="DA30" s="21"/>
      <c r="DB30" s="21"/>
      <c r="DC30" s="21"/>
      <c r="DD30" s="54" t="str">
        <v>VSS_R_8</v>
      </c>
      <c r="DE30" s="63"/>
    </row>
    <row r="31" spans="2:109" ht="15" customHeight="1" x14ac:dyDescent="0.25">
      <c r="B31" s="63"/>
      <c r="C31" s="54" t="str">
        <f t="array" aca="1" ref="C31" ca="1">OFFSET(Table134[Left (↑)],MAX(ROW($C$3:$C$106))-ROW(),0)</f>
        <v>VDD_L_8</v>
      </c>
      <c r="D31" s="21"/>
      <c r="E31" s="21"/>
      <c r="F31" s="21"/>
      <c r="G31" s="21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5"/>
      <c r="CZ31" s="21"/>
      <c r="DA31" s="21"/>
      <c r="DB31" s="21"/>
      <c r="DC31" s="21"/>
      <c r="DD31" s="54" t="str">
        <v>VDD_R_8</v>
      </c>
      <c r="DE31" s="63"/>
    </row>
    <row r="32" spans="2:109" ht="15" customHeight="1" x14ac:dyDescent="0.25">
      <c r="B32" s="63"/>
      <c r="C32" s="54" t="str">
        <f t="array" aca="1" ref="C32" ca="1">OFFSET(Table134[Left (↑)],MAX(ROW($C$3:$C$106))-ROW(),0)</f>
        <v>sdi_A_data_1_i</v>
      </c>
      <c r="D32" s="21"/>
      <c r="E32" s="21"/>
      <c r="F32" s="21"/>
      <c r="G32" s="21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5"/>
      <c r="CZ32" s="21"/>
      <c r="DA32" s="21"/>
      <c r="DB32" s="21"/>
      <c r="DC32" s="21"/>
      <c r="DD32" s="54" t="str">
        <v>sdi_C_data_1_i</v>
      </c>
      <c r="DE32" s="63"/>
    </row>
    <row r="33" spans="2:109" ht="15" customHeight="1" x14ac:dyDescent="0.25">
      <c r="B33" s="63"/>
      <c r="C33" s="54">
        <f t="array" aca="1" ref="C33" ca="1">OFFSET(Table134[Left (↑)],MAX(ROW($C$3:$C$106))-ROW(),0)</f>
        <v>0</v>
      </c>
      <c r="D33" s="21"/>
      <c r="E33" s="21"/>
      <c r="F33" s="21"/>
      <c r="G33" s="21"/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5"/>
      <c r="CZ33" s="21"/>
      <c r="DA33" s="21"/>
      <c r="DB33" s="21"/>
      <c r="DC33" s="21"/>
      <c r="DD33" s="54">
        <v>0</v>
      </c>
      <c r="DE33" s="63"/>
    </row>
    <row r="34" spans="2:109" ht="15" customHeight="1" x14ac:dyDescent="0.25">
      <c r="B34" s="63"/>
      <c r="C34" s="54" t="str">
        <f t="array" aca="1" ref="C34" ca="1">OFFSET(Table134[Left (↑)],MAX(ROW($C$3:$C$106))-ROW(),0)</f>
        <v>sdi_A_data_0_i</v>
      </c>
      <c r="D34" s="21"/>
      <c r="E34" s="21"/>
      <c r="F34" s="21"/>
      <c r="G34" s="21"/>
      <c r="H34" s="4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5"/>
      <c r="CZ34" s="21"/>
      <c r="DA34" s="21"/>
      <c r="DB34" s="21"/>
      <c r="DC34" s="21"/>
      <c r="DD34" s="54" t="str">
        <v>sdi_C_data_0_i</v>
      </c>
      <c r="DE34" s="63"/>
    </row>
    <row r="35" spans="2:109" ht="15" customHeight="1" x14ac:dyDescent="0.25">
      <c r="B35" s="63"/>
      <c r="C35" s="54">
        <f t="array" aca="1" ref="C35" ca="1">OFFSET(Table134[Left (↑)],MAX(ROW($C$3:$C$106))-ROW(),0)</f>
        <v>0</v>
      </c>
      <c r="D35" s="21"/>
      <c r="E35" s="21"/>
      <c r="F35" s="21"/>
      <c r="G35" s="21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5"/>
      <c r="CZ35" s="21"/>
      <c r="DA35" s="21"/>
      <c r="DB35" s="21"/>
      <c r="DC35" s="21"/>
      <c r="DD35" s="54">
        <v>0</v>
      </c>
      <c r="DE35" s="63"/>
    </row>
    <row r="36" spans="2:109" ht="15" customHeight="1" x14ac:dyDescent="0.25">
      <c r="B36" s="63"/>
      <c r="C36" s="54" t="str">
        <f t="array" aca="1" ref="C36" ca="1">OFFSET(Table134[Left (↑)],MAX(ROW($C$3:$C$106))-ROW(),0)</f>
        <v>sdi_A_ncmd_i</v>
      </c>
      <c r="D36" s="21"/>
      <c r="E36" s="21"/>
      <c r="F36" s="21"/>
      <c r="G36" s="21"/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5"/>
      <c r="CZ36" s="21"/>
      <c r="DA36" s="21"/>
      <c r="DB36" s="21"/>
      <c r="DC36" s="21"/>
      <c r="DD36" s="54" t="str">
        <v>sdi_C_ncmd_i</v>
      </c>
      <c r="DE36" s="63"/>
    </row>
    <row r="37" spans="2:109" ht="15" customHeight="1" thickBot="1" x14ac:dyDescent="0.3">
      <c r="B37" s="64"/>
      <c r="C37" s="54">
        <f t="array" aca="1" ref="C37" ca="1">OFFSET(Table134[Left (↑)],MAX(ROW($C$3:$C$106))-ROW(),0)</f>
        <v>0</v>
      </c>
      <c r="D37" s="21"/>
      <c r="E37" s="21"/>
      <c r="F37" s="21"/>
      <c r="G37" s="21"/>
      <c r="H37" s="43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5"/>
      <c r="CZ37" s="21"/>
      <c r="DA37" s="21"/>
      <c r="DB37" s="21"/>
      <c r="DC37" s="21"/>
      <c r="DD37" s="54">
        <v>0</v>
      </c>
      <c r="DE37" s="64"/>
    </row>
    <row r="38" spans="2:109" ht="15" customHeight="1" x14ac:dyDescent="0.25">
      <c r="B38" s="62" t="s">
        <v>743</v>
      </c>
      <c r="C38" s="54" t="str">
        <f t="array" aca="1" ref="C38" ca="1">OFFSET(Table134[Left (↑)],MAX(ROW($C$3:$C$106))-ROW(),0)</f>
        <v>sdo_C_ncmd_o</v>
      </c>
      <c r="D38" s="21"/>
      <c r="E38" s="21"/>
      <c r="F38" s="21"/>
      <c r="G38" s="21"/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5"/>
      <c r="CZ38" s="21"/>
      <c r="DA38" s="21"/>
      <c r="DB38" s="21"/>
      <c r="DC38" s="21"/>
      <c r="DD38" s="54" t="str">
        <v>sdo_D_ncmd_o</v>
      </c>
      <c r="DE38" s="63" t="s">
        <v>750</v>
      </c>
    </row>
    <row r="39" spans="2:109" ht="15" customHeight="1" x14ac:dyDescent="0.25">
      <c r="B39" s="63"/>
      <c r="C39" s="60" t="str">
        <f t="array" aca="1" ref="C39" ca="1">OFFSET(Table134[Left (↑)],MAX(ROW($C$3:$C$106))-ROW(),0)</f>
        <v>VDD_L_7</v>
      </c>
      <c r="D39" s="21"/>
      <c r="E39" s="21"/>
      <c r="F39" s="21"/>
      <c r="G39" s="21"/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5"/>
      <c r="CZ39" s="21"/>
      <c r="DA39" s="21"/>
      <c r="DB39" s="21"/>
      <c r="DC39" s="21"/>
      <c r="DD39" s="54" t="str">
        <v>VDD_R_7</v>
      </c>
      <c r="DE39" s="63"/>
    </row>
    <row r="40" spans="2:109" ht="15" customHeight="1" x14ac:dyDescent="0.25">
      <c r="B40" s="63"/>
      <c r="C40" s="60" t="str">
        <f t="array" aca="1" ref="C40" ca="1">OFFSET(Table134[Left (↑)],MAX(ROW($C$3:$C$106))-ROW(),0)</f>
        <v>VSS_L_7</v>
      </c>
      <c r="D40" s="21"/>
      <c r="E40" s="21"/>
      <c r="F40" s="21"/>
      <c r="G40" s="21"/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5"/>
      <c r="CZ40" s="21"/>
      <c r="DA40" s="21"/>
      <c r="DB40" s="21"/>
      <c r="DC40" s="21"/>
      <c r="DD40" s="54" t="str">
        <v>VSS_R_7</v>
      </c>
      <c r="DE40" s="63"/>
    </row>
    <row r="41" spans="2:109" ht="15" customHeight="1" x14ac:dyDescent="0.25">
      <c r="B41" s="63"/>
      <c r="C41" s="60" t="str">
        <f t="array" aca="1" ref="C41" ca="1">OFFSET(Table134[Left (↑)],MAX(ROW($C$3:$C$106))-ROW(),0)</f>
        <v>sdo_C_data_7_o</v>
      </c>
      <c r="D41" s="21"/>
      <c r="E41" s="21"/>
      <c r="F41" s="21"/>
      <c r="G41" s="21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5"/>
      <c r="CZ41" s="21"/>
      <c r="DA41" s="21"/>
      <c r="DB41" s="21"/>
      <c r="DC41" s="21"/>
      <c r="DD41" s="54" t="str">
        <v>sdo_D_data_7_o</v>
      </c>
      <c r="DE41" s="63"/>
    </row>
    <row r="42" spans="2:109" ht="15" customHeight="1" x14ac:dyDescent="0.25">
      <c r="B42" s="63"/>
      <c r="C42" s="60" t="str">
        <f t="array" aca="1" ref="C42" ca="1">OFFSET(Table134[Left (↑)],MAX(ROW($C$3:$C$106))-ROW(),0)</f>
        <v>DVDD_L_6</v>
      </c>
      <c r="D42" s="21"/>
      <c r="E42" s="21"/>
      <c r="F42" s="21"/>
      <c r="G42" s="21"/>
      <c r="H42" s="4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5"/>
      <c r="CZ42" s="21"/>
      <c r="DA42" s="21"/>
      <c r="DB42" s="21"/>
      <c r="DC42" s="21"/>
      <c r="DD42" s="54" t="str">
        <v>DVDD_R_6</v>
      </c>
      <c r="DE42" s="63"/>
    </row>
    <row r="43" spans="2:109" ht="15" customHeight="1" x14ac:dyDescent="0.25">
      <c r="B43" s="63"/>
      <c r="C43" s="60" t="str">
        <f t="array" aca="1" ref="C43" ca="1">OFFSET(Table134[Left (↑)],MAX(ROW($C$3:$C$106))-ROW(),0)</f>
        <v>DVSS_L_6</v>
      </c>
      <c r="D43" s="21"/>
      <c r="E43" s="21"/>
      <c r="F43" s="21"/>
      <c r="G43" s="21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5"/>
      <c r="CZ43" s="21"/>
      <c r="DA43" s="21"/>
      <c r="DB43" s="21"/>
      <c r="DC43" s="21"/>
      <c r="DD43" s="54" t="str">
        <v>DVSS_R_6</v>
      </c>
      <c r="DE43" s="63"/>
    </row>
    <row r="44" spans="2:109" ht="15" customHeight="1" x14ac:dyDescent="0.25">
      <c r="B44" s="63"/>
      <c r="C44" s="60" t="str">
        <f t="array" aca="1" ref="C44" ca="1">OFFSET(Table134[Left (↑)],MAX(ROW($C$3:$C$106))-ROW(),0)</f>
        <v>sdo_C_data_6_o</v>
      </c>
      <c r="D44" s="21"/>
      <c r="E44" s="21"/>
      <c r="F44" s="21"/>
      <c r="G44" s="21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5"/>
      <c r="CZ44" s="21"/>
      <c r="DA44" s="21"/>
      <c r="DB44" s="21"/>
      <c r="DC44" s="21"/>
      <c r="DD44" s="54" t="str">
        <v>sdo_D_data_6_o</v>
      </c>
      <c r="DE44" s="63"/>
    </row>
    <row r="45" spans="2:109" ht="15" customHeight="1" x14ac:dyDescent="0.25">
      <c r="B45" s="63"/>
      <c r="C45" s="60">
        <f t="array" aca="1" ref="C45" ca="1">OFFSET(Table134[Left (↑)],MAX(ROW($C$3:$C$106))-ROW(),0)</f>
        <v>0</v>
      </c>
      <c r="D45" s="21"/>
      <c r="E45" s="21"/>
      <c r="F45" s="21"/>
      <c r="G45" s="21"/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5"/>
      <c r="CZ45" s="21"/>
      <c r="DA45" s="21"/>
      <c r="DB45" s="21"/>
      <c r="DC45" s="21"/>
      <c r="DD45" s="54">
        <v>0</v>
      </c>
      <c r="DE45" s="63"/>
    </row>
    <row r="46" spans="2:109" ht="15" customHeight="1" x14ac:dyDescent="0.25">
      <c r="B46" s="63"/>
      <c r="C46" s="60" t="str">
        <f t="array" aca="1" ref="C46" ca="1">OFFSET(Table134[Left (↑)],MAX(ROW($C$3:$C$106))-ROW(),0)</f>
        <v>sdo_C_data_5_o</v>
      </c>
      <c r="D46" s="21"/>
      <c r="E46" s="21"/>
      <c r="F46" s="21"/>
      <c r="G46" s="21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5"/>
      <c r="CZ46" s="21"/>
      <c r="DA46" s="21"/>
      <c r="DB46" s="21"/>
      <c r="DC46" s="21"/>
      <c r="DD46" s="54" t="str">
        <v>sdo_D_data_5_o</v>
      </c>
      <c r="DE46" s="63"/>
    </row>
    <row r="47" spans="2:109" ht="15" customHeight="1" x14ac:dyDescent="0.25">
      <c r="B47" s="63"/>
      <c r="C47" s="60" t="str">
        <f t="array" aca="1" ref="C47" ca="1">OFFSET(Table134[Left (↑)],MAX(ROW($C$3:$C$106))-ROW(),0)</f>
        <v>DVDD_L_5</v>
      </c>
      <c r="D47" s="21"/>
      <c r="E47" s="21"/>
      <c r="F47" s="21"/>
      <c r="G47" s="21"/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5"/>
      <c r="CZ47" s="21"/>
      <c r="DA47" s="21"/>
      <c r="DB47" s="21"/>
      <c r="DC47" s="21"/>
      <c r="DD47" s="54" t="str">
        <v>DVDD_R_5</v>
      </c>
      <c r="DE47" s="63"/>
    </row>
    <row r="48" spans="2:109" ht="15" customHeight="1" x14ac:dyDescent="0.25">
      <c r="B48" s="63"/>
      <c r="C48" s="60" t="str">
        <f t="array" aca="1" ref="C48" ca="1">OFFSET(Table134[Left (↑)],MAX(ROW($C$3:$C$106))-ROW(),0)</f>
        <v>DVSS_L_5</v>
      </c>
      <c r="D48" s="21"/>
      <c r="E48" s="21"/>
      <c r="F48" s="21"/>
      <c r="G48" s="21"/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5"/>
      <c r="CZ48" s="21"/>
      <c r="DA48" s="21"/>
      <c r="DB48" s="21"/>
      <c r="DC48" s="21"/>
      <c r="DD48" s="54" t="str">
        <v>DVSS_R_5</v>
      </c>
      <c r="DE48" s="63"/>
    </row>
    <row r="49" spans="2:109" ht="15" customHeight="1" x14ac:dyDescent="0.25">
      <c r="B49" s="63"/>
      <c r="C49" s="60" t="str">
        <f t="array" aca="1" ref="C49" ca="1">OFFSET(Table134[Left (↑)],MAX(ROW($C$3:$C$106))-ROW(),0)</f>
        <v>sdo_C_data_4_o</v>
      </c>
      <c r="D49" s="21"/>
      <c r="E49" s="21"/>
      <c r="F49" s="21"/>
      <c r="G49" s="21"/>
      <c r="H49" s="43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5"/>
      <c r="CZ49" s="21"/>
      <c r="DA49" s="21"/>
      <c r="DB49" s="21"/>
      <c r="DC49" s="21"/>
      <c r="DD49" s="54" t="str">
        <v>sdo_D_data_4_o</v>
      </c>
      <c r="DE49" s="63"/>
    </row>
    <row r="50" spans="2:109" ht="15" customHeight="1" x14ac:dyDescent="0.25">
      <c r="B50" s="63"/>
      <c r="C50" s="60">
        <f t="array" aca="1" ref="C50" ca="1">OFFSET(Table134[Left (↑)],MAX(ROW($C$3:$C$106))-ROW(),0)</f>
        <v>0</v>
      </c>
      <c r="D50" s="21"/>
      <c r="E50" s="21"/>
      <c r="F50" s="21"/>
      <c r="G50" s="21"/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5"/>
      <c r="CZ50" s="21"/>
      <c r="DA50" s="21"/>
      <c r="DB50" s="21"/>
      <c r="DC50" s="21"/>
      <c r="DD50" s="54">
        <v>0</v>
      </c>
      <c r="DE50" s="63"/>
    </row>
    <row r="51" spans="2:109" ht="15" customHeight="1" x14ac:dyDescent="0.25">
      <c r="B51" s="63"/>
      <c r="C51" s="60">
        <f t="array" aca="1" ref="C51" ca="1">OFFSET(Table134[Left (↑)],MAX(ROW($C$3:$C$106))-ROW(),0)</f>
        <v>0</v>
      </c>
      <c r="D51" s="21"/>
      <c r="E51" s="21"/>
      <c r="F51" s="21"/>
      <c r="G51" s="21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5"/>
      <c r="CZ51" s="21"/>
      <c r="DA51" s="21"/>
      <c r="DB51" s="21"/>
      <c r="DC51" s="21"/>
      <c r="DD51" s="54">
        <v>0</v>
      </c>
      <c r="DE51" s="63"/>
    </row>
    <row r="52" spans="2:109" ht="15" customHeight="1" x14ac:dyDescent="0.25">
      <c r="B52" s="63"/>
      <c r="C52" s="60" t="str">
        <f t="array" aca="1" ref="C52" ca="1">OFFSET(Table134[Left (↑)],MAX(ROW($C$3:$C$106))-ROW(),0)</f>
        <v>VSS_L_6</v>
      </c>
      <c r="D52" s="21"/>
      <c r="E52" s="21"/>
      <c r="F52" s="21"/>
      <c r="G52" s="21"/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5"/>
      <c r="CZ52" s="21"/>
      <c r="DA52" s="21"/>
      <c r="DB52" s="21"/>
      <c r="DC52" s="21"/>
      <c r="DD52" s="54" t="str">
        <v>VSS_R_6</v>
      </c>
      <c r="DE52" s="63"/>
    </row>
    <row r="53" spans="2:109" ht="15" customHeight="1" x14ac:dyDescent="0.25">
      <c r="B53" s="63"/>
      <c r="C53" s="60" t="str">
        <f t="array" aca="1" ref="C53" ca="1">OFFSET(Table134[Left (↑)],MAX(ROW($C$3:$C$106))-ROW(),0)</f>
        <v>VDD_L_6</v>
      </c>
      <c r="D53" s="21"/>
      <c r="E53" s="21"/>
      <c r="F53" s="21"/>
      <c r="G53" s="21"/>
      <c r="H53" s="43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5"/>
      <c r="CZ53" s="21"/>
      <c r="DA53" s="21"/>
      <c r="DB53" s="21"/>
      <c r="DC53" s="21"/>
      <c r="DD53" s="54" t="str">
        <v>VDD_R_6</v>
      </c>
      <c r="DE53" s="63"/>
    </row>
    <row r="54" spans="2:109" ht="15" customHeight="1" thickBot="1" x14ac:dyDescent="0.3">
      <c r="B54" s="63"/>
      <c r="C54" s="73" t="str">
        <f t="array" aca="1" ref="C54" ca="1">OFFSET(Table134[Left (↑)],MAX(ROW($C$3:$C$106))-ROW(),0)</f>
        <v>sdo_C_token_i</v>
      </c>
      <c r="D54" s="21"/>
      <c r="E54" s="21"/>
      <c r="F54" s="21"/>
      <c r="G54" s="21"/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5"/>
      <c r="CZ54" s="21"/>
      <c r="DA54" s="21"/>
      <c r="DB54" s="21"/>
      <c r="DC54" s="21"/>
      <c r="DD54" s="59" t="str">
        <v>sdo_D_token_i</v>
      </c>
      <c r="DE54" s="63"/>
    </row>
    <row r="55" spans="2:109" ht="15" customHeight="1" thickTop="1" x14ac:dyDescent="0.25">
      <c r="B55" s="63"/>
      <c r="C55" s="72" t="str">
        <f t="array" aca="1" ref="C55" ca="1">OFFSET(Table134[Left (↑)],MAX(ROW($C$3:$C$106))-ROW(),0)</f>
        <v>sdo_C_sclk_o</v>
      </c>
      <c r="D55" s="21"/>
      <c r="E55" s="21"/>
      <c r="F55" s="21"/>
      <c r="G55" s="21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5"/>
      <c r="CZ55" s="21"/>
      <c r="DA55" s="21"/>
      <c r="DB55" s="21"/>
      <c r="DC55" s="21"/>
      <c r="DD55" s="71" t="str">
        <v>sdo_D_sclk_o</v>
      </c>
      <c r="DE55" s="63"/>
    </row>
    <row r="56" spans="2:109" ht="15" customHeight="1" x14ac:dyDescent="0.25">
      <c r="B56" s="63"/>
      <c r="C56" s="60" t="str">
        <f t="array" aca="1" ref="C56" ca="1">OFFSET(Table134[Left (↑)],MAX(ROW($C$3:$C$106))-ROW(),0)</f>
        <v>VSS_L_5</v>
      </c>
      <c r="D56" s="21"/>
      <c r="E56" s="21"/>
      <c r="F56" s="21"/>
      <c r="G56" s="21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5"/>
      <c r="CZ56" s="21"/>
      <c r="DA56" s="21"/>
      <c r="DB56" s="21"/>
      <c r="DC56" s="21"/>
      <c r="DD56" s="54" t="str">
        <v>VSS_R_5</v>
      </c>
      <c r="DE56" s="63"/>
    </row>
    <row r="57" spans="2:109" ht="15" customHeight="1" x14ac:dyDescent="0.25">
      <c r="B57" s="63"/>
      <c r="C57" s="60" t="str">
        <f t="array" aca="1" ref="C57" ca="1">OFFSET(Table134[Left (↑)],MAX(ROW($C$3:$C$106))-ROW(),0)</f>
        <v>VDD_L_5</v>
      </c>
      <c r="D57" s="21"/>
      <c r="E57" s="21"/>
      <c r="F57" s="21"/>
      <c r="G57" s="21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5"/>
      <c r="CZ57" s="21"/>
      <c r="DA57" s="21"/>
      <c r="DB57" s="21"/>
      <c r="DC57" s="21"/>
      <c r="DD57" s="54" t="str">
        <v>VDD_R_5</v>
      </c>
      <c r="DE57" s="63"/>
    </row>
    <row r="58" spans="2:109" ht="15" customHeight="1" x14ac:dyDescent="0.25">
      <c r="B58" s="63"/>
      <c r="C58" s="60">
        <f t="array" aca="1" ref="C58" ca="1">OFFSET(Table134[Left (↑)],MAX(ROW($C$3:$C$106))-ROW(),0)</f>
        <v>0</v>
      </c>
      <c r="D58" s="21"/>
      <c r="E58" s="21"/>
      <c r="F58" s="21"/>
      <c r="G58" s="21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5"/>
      <c r="CZ58" s="21"/>
      <c r="DA58" s="21"/>
      <c r="DB58" s="21"/>
      <c r="DC58" s="21"/>
      <c r="DD58" s="54">
        <v>0</v>
      </c>
      <c r="DE58" s="63"/>
    </row>
    <row r="59" spans="2:109" ht="15" customHeight="1" x14ac:dyDescent="0.25">
      <c r="B59" s="63"/>
      <c r="C59" s="60">
        <f t="array" aca="1" ref="C59" ca="1">OFFSET(Table134[Left (↑)],MAX(ROW($C$3:$C$106))-ROW(),0)</f>
        <v>0</v>
      </c>
      <c r="D59" s="21"/>
      <c r="E59" s="21"/>
      <c r="F59" s="21"/>
      <c r="G59" s="21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5"/>
      <c r="CZ59" s="21"/>
      <c r="DA59" s="21"/>
      <c r="DB59" s="21"/>
      <c r="DC59" s="21"/>
      <c r="DD59" s="54">
        <v>0</v>
      </c>
      <c r="DE59" s="63"/>
    </row>
    <row r="60" spans="2:109" ht="15" customHeight="1" x14ac:dyDescent="0.25">
      <c r="B60" s="63"/>
      <c r="C60" s="60" t="str">
        <f t="array" aca="1" ref="C60" ca="1">OFFSET(Table134[Left (↑)],MAX(ROW($C$3:$C$106))-ROW(),0)</f>
        <v>sdo_C_data_3_o</v>
      </c>
      <c r="D60" s="21"/>
      <c r="E60" s="21"/>
      <c r="F60" s="21"/>
      <c r="G60" s="21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5"/>
      <c r="CZ60" s="21"/>
      <c r="DA60" s="21"/>
      <c r="DB60" s="21"/>
      <c r="DC60" s="21"/>
      <c r="DD60" s="54" t="str">
        <v>sdo_D_data_3_o</v>
      </c>
      <c r="DE60" s="63"/>
    </row>
    <row r="61" spans="2:109" ht="15" customHeight="1" x14ac:dyDescent="0.25">
      <c r="B61" s="63"/>
      <c r="C61" s="60" t="str">
        <f t="array" aca="1" ref="C61" ca="1">OFFSET(Table134[Left (↑)],MAX(ROW($C$3:$C$106))-ROW(),0)</f>
        <v>DVSS_L_4</v>
      </c>
      <c r="D61" s="21"/>
      <c r="E61" s="21"/>
      <c r="F61" s="21"/>
      <c r="G61" s="21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5"/>
      <c r="CZ61" s="21"/>
      <c r="DA61" s="21"/>
      <c r="DB61" s="21"/>
      <c r="DC61" s="21"/>
      <c r="DD61" s="54" t="str">
        <v>DVSS_R_4</v>
      </c>
      <c r="DE61" s="63"/>
    </row>
    <row r="62" spans="2:109" ht="15" customHeight="1" x14ac:dyDescent="0.25">
      <c r="B62" s="63"/>
      <c r="C62" s="60" t="str">
        <f t="array" aca="1" ref="C62" ca="1">OFFSET(Table134[Left (↑)],MAX(ROW($C$3:$C$106))-ROW(),0)</f>
        <v>DVDD_L_4</v>
      </c>
      <c r="D62" s="21"/>
      <c r="E62" s="21"/>
      <c r="F62" s="21"/>
      <c r="G62" s="21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5"/>
      <c r="CZ62" s="21"/>
      <c r="DA62" s="21"/>
      <c r="DB62" s="21"/>
      <c r="DC62" s="21"/>
      <c r="DD62" s="54" t="str">
        <v>DVDD_R_4</v>
      </c>
      <c r="DE62" s="63"/>
    </row>
    <row r="63" spans="2:109" ht="15" customHeight="1" x14ac:dyDescent="0.25">
      <c r="B63" s="63"/>
      <c r="C63" s="60" t="str">
        <f t="array" aca="1" ref="C63" ca="1">OFFSET(Table134[Left (↑)],MAX(ROW($C$3:$C$106))-ROW(),0)</f>
        <v>sdo_C_data_2_o</v>
      </c>
      <c r="D63" s="21"/>
      <c r="E63" s="21"/>
      <c r="F63" s="21"/>
      <c r="G63" s="21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5"/>
      <c r="CZ63" s="21"/>
      <c r="DA63" s="21"/>
      <c r="DB63" s="21"/>
      <c r="DC63" s="21"/>
      <c r="DD63" s="54" t="str">
        <v>sdo_D_data_2_o</v>
      </c>
      <c r="DE63" s="63"/>
    </row>
    <row r="64" spans="2:109" ht="15" customHeight="1" x14ac:dyDescent="0.25">
      <c r="B64" s="63"/>
      <c r="C64" s="60">
        <f t="array" aca="1" ref="C64" ca="1">OFFSET(Table134[Left (↑)],MAX(ROW($C$3:$C$106))-ROW(),0)</f>
        <v>0</v>
      </c>
      <c r="D64" s="21"/>
      <c r="E64" s="21"/>
      <c r="F64" s="21"/>
      <c r="G64" s="21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5"/>
      <c r="CZ64" s="21"/>
      <c r="DA64" s="21"/>
      <c r="DB64" s="21"/>
      <c r="DC64" s="21"/>
      <c r="DD64" s="54">
        <v>0</v>
      </c>
      <c r="DE64" s="63"/>
    </row>
    <row r="65" spans="2:109" ht="15" customHeight="1" x14ac:dyDescent="0.25">
      <c r="B65" s="63"/>
      <c r="C65" s="60" t="str">
        <f t="array" aca="1" ref="C65" ca="1">OFFSET(Table134[Left (↑)],MAX(ROW($C$3:$C$106))-ROW(),0)</f>
        <v>sdo_C_data_1_o</v>
      </c>
      <c r="D65" s="21"/>
      <c r="E65" s="21"/>
      <c r="F65" s="21"/>
      <c r="G65" s="21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5"/>
      <c r="CZ65" s="21"/>
      <c r="DA65" s="21"/>
      <c r="DB65" s="21"/>
      <c r="DC65" s="21"/>
      <c r="DD65" s="54" t="str">
        <v>sdo_D_data_1_o</v>
      </c>
      <c r="DE65" s="63"/>
    </row>
    <row r="66" spans="2:109" ht="15" customHeight="1" x14ac:dyDescent="0.25">
      <c r="B66" s="63"/>
      <c r="C66" s="60" t="str">
        <f t="array" aca="1" ref="C66" ca="1">OFFSET(Table134[Left (↑)],MAX(ROW($C$3:$C$106))-ROW(),0)</f>
        <v>DVSS_L_3</v>
      </c>
      <c r="D66" s="21"/>
      <c r="E66" s="21"/>
      <c r="F66" s="21"/>
      <c r="G66" s="21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5"/>
      <c r="CZ66" s="21"/>
      <c r="DA66" s="21"/>
      <c r="DB66" s="21"/>
      <c r="DC66" s="21"/>
      <c r="DD66" s="54" t="str">
        <v>DVSS_R_3</v>
      </c>
      <c r="DE66" s="63"/>
    </row>
    <row r="67" spans="2:109" ht="15" customHeight="1" x14ac:dyDescent="0.25">
      <c r="B67" s="63"/>
      <c r="C67" s="60" t="str">
        <f t="array" aca="1" ref="C67" ca="1">OFFSET(Table134[Left (↑)],MAX(ROW($C$3:$C$106))-ROW(),0)</f>
        <v>DVDD_L_3</v>
      </c>
      <c r="D67" s="21"/>
      <c r="E67" s="21"/>
      <c r="F67" s="21"/>
      <c r="G67" s="21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5"/>
      <c r="CZ67" s="21"/>
      <c r="DA67" s="21"/>
      <c r="DB67" s="21"/>
      <c r="DC67" s="21"/>
      <c r="DD67" s="54" t="str">
        <v>DVDD_R_3</v>
      </c>
      <c r="DE67" s="63"/>
    </row>
    <row r="68" spans="2:109" ht="15" customHeight="1" thickBot="1" x14ac:dyDescent="0.3">
      <c r="B68" s="64"/>
      <c r="C68" s="60" t="str">
        <f t="array" aca="1" ref="C68" ca="1">OFFSET(Table134[Left (↑)],MAX(ROW($C$3:$C$106))-ROW(),0)</f>
        <v>sdo_C_data_0_o</v>
      </c>
      <c r="D68" s="21"/>
      <c r="E68" s="21"/>
      <c r="F68" s="21"/>
      <c r="G68" s="21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5"/>
      <c r="CZ68" s="21"/>
      <c r="DA68" s="21"/>
      <c r="DB68" s="21"/>
      <c r="DC68" s="21"/>
      <c r="DD68" s="54" t="str">
        <v>sdo_D_data_0_o</v>
      </c>
      <c r="DE68" s="63"/>
    </row>
    <row r="69" spans="2:109" ht="15" customHeight="1" x14ac:dyDescent="0.25">
      <c r="B69" s="62" t="s">
        <v>744</v>
      </c>
      <c r="C69" s="60" t="str">
        <f t="array" aca="1" ref="C69" ca="1">OFFSET(Table134[Left (↑)],MAX(ROW($C$3:$C$106))-ROW(),0)</f>
        <v>VDD_L_4</v>
      </c>
      <c r="D69" s="21"/>
      <c r="E69" s="21"/>
      <c r="F69" s="21"/>
      <c r="G69" s="21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5"/>
      <c r="CZ69" s="21"/>
      <c r="DA69" s="21"/>
      <c r="DB69" s="21"/>
      <c r="DC69" s="21"/>
      <c r="DD69" s="54" t="str">
        <v>VDD_R_4</v>
      </c>
      <c r="DE69" s="63"/>
    </row>
    <row r="70" spans="2:109" ht="15" customHeight="1" thickBot="1" x14ac:dyDescent="0.3">
      <c r="B70" s="63"/>
      <c r="C70" s="60" t="str">
        <f t="array" aca="1" ref="C70" ca="1">OFFSET(Table134[Left (↑)],MAX(ROW($C$3:$C$106))-ROW(),0)</f>
        <v>VSS_L_4</v>
      </c>
      <c r="D70" s="21"/>
      <c r="E70" s="21"/>
      <c r="F70" s="21"/>
      <c r="G70" s="21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5"/>
      <c r="CZ70" s="21"/>
      <c r="DA70" s="21"/>
      <c r="DB70" s="21"/>
      <c r="DC70" s="21"/>
      <c r="DD70" s="54" t="str">
        <v>VSS_R_4</v>
      </c>
      <c r="DE70" s="64"/>
    </row>
    <row r="71" spans="2:109" ht="15" customHeight="1" x14ac:dyDescent="0.25">
      <c r="B71" s="63"/>
      <c r="C71" s="60">
        <f t="array" aca="1" ref="C71" ca="1">OFFSET(Table134[Left (↑)],MAX(ROW($C$3:$C$106))-ROW(),0)</f>
        <v>0</v>
      </c>
      <c r="D71" s="21"/>
      <c r="E71" s="21"/>
      <c r="F71" s="21"/>
      <c r="G71" s="21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5"/>
      <c r="CZ71" s="21"/>
      <c r="DA71" s="21"/>
      <c r="DB71" s="21"/>
      <c r="DC71" s="21"/>
      <c r="DD71" s="54">
        <v>0</v>
      </c>
      <c r="DE71" s="62" t="s">
        <v>749</v>
      </c>
    </row>
    <row r="72" spans="2:109" ht="15" customHeight="1" x14ac:dyDescent="0.25">
      <c r="B72" s="63"/>
      <c r="C72" s="60">
        <f t="array" aca="1" ref="C72" ca="1">OFFSET(Table134[Left (↑)],MAX(ROW($C$3:$C$106))-ROW(),0)</f>
        <v>0</v>
      </c>
      <c r="D72" s="21"/>
      <c r="E72" s="21"/>
      <c r="F72" s="21"/>
      <c r="G72" s="21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5"/>
      <c r="CZ72" s="21"/>
      <c r="DA72" s="21"/>
      <c r="DB72" s="21"/>
      <c r="DC72" s="21"/>
      <c r="DD72" s="54">
        <v>0</v>
      </c>
      <c r="DE72" s="63"/>
    </row>
    <row r="73" spans="2:109" ht="15" customHeight="1" x14ac:dyDescent="0.25">
      <c r="B73" s="63"/>
      <c r="C73" s="60" t="str">
        <f t="array" aca="1" ref="C73" ca="1">OFFSET(Table134[Left (↑)],MAX(ROW($C$3:$C$106))-ROW(),0)</f>
        <v>sdi_B_ncmd_i</v>
      </c>
      <c r="D73" s="21"/>
      <c r="E73" s="21"/>
      <c r="F73" s="21"/>
      <c r="G73" s="21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5"/>
      <c r="CZ73" s="21"/>
      <c r="DA73" s="21"/>
      <c r="DB73" s="21"/>
      <c r="DC73" s="21"/>
      <c r="DD73" s="54" t="str">
        <v>sdi_D_ncmd_i</v>
      </c>
      <c r="DE73" s="63"/>
    </row>
    <row r="74" spans="2:109" ht="15" customHeight="1" x14ac:dyDescent="0.25">
      <c r="B74" s="63"/>
      <c r="C74" s="60">
        <f t="array" aca="1" ref="C74" ca="1">OFFSET(Table134[Left (↑)],MAX(ROW($C$3:$C$106))-ROW(),0)</f>
        <v>0</v>
      </c>
      <c r="D74" s="21"/>
      <c r="E74" s="21"/>
      <c r="F74" s="21"/>
      <c r="G74" s="21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5"/>
      <c r="CZ74" s="21"/>
      <c r="DA74" s="21"/>
      <c r="DB74" s="21"/>
      <c r="DC74" s="21"/>
      <c r="DD74" s="54">
        <v>0</v>
      </c>
      <c r="DE74" s="63"/>
    </row>
    <row r="75" spans="2:109" ht="15" customHeight="1" x14ac:dyDescent="0.25">
      <c r="B75" s="63"/>
      <c r="C75" s="60" t="str">
        <f t="array" aca="1" ref="C75" ca="1">OFFSET(Table134[Left (↑)],MAX(ROW($C$3:$C$106))-ROW(),0)</f>
        <v>sdi_B_data_7_i</v>
      </c>
      <c r="D75" s="21"/>
      <c r="E75" s="21"/>
      <c r="F75" s="21"/>
      <c r="G75" s="21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5"/>
      <c r="CZ75" s="21"/>
      <c r="DA75" s="21"/>
      <c r="DB75" s="21"/>
      <c r="DC75" s="21"/>
      <c r="DD75" s="54" t="str">
        <v>sdi_D_data_7_i</v>
      </c>
      <c r="DE75" s="63"/>
    </row>
    <row r="76" spans="2:109" ht="15" customHeight="1" x14ac:dyDescent="0.25">
      <c r="B76" s="63"/>
      <c r="C76" s="60">
        <f t="array" aca="1" ref="C76" ca="1">OFFSET(Table134[Left (↑)],MAX(ROW($C$3:$C$106))-ROW(),0)</f>
        <v>0</v>
      </c>
      <c r="D76" s="21"/>
      <c r="E76" s="21"/>
      <c r="F76" s="21"/>
      <c r="G76" s="21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5"/>
      <c r="CZ76" s="21"/>
      <c r="DA76" s="21"/>
      <c r="DB76" s="21"/>
      <c r="DC76" s="21"/>
      <c r="DD76" s="54">
        <v>0</v>
      </c>
      <c r="DE76" s="63"/>
    </row>
    <row r="77" spans="2:109" ht="15" customHeight="1" x14ac:dyDescent="0.25">
      <c r="B77" s="63"/>
      <c r="C77" s="60" t="str">
        <f t="array" aca="1" ref="C77" ca="1">OFFSET(Table134[Left (↑)],MAX(ROW($C$3:$C$106))-ROW(),0)</f>
        <v>sdi_B_data_6_i</v>
      </c>
      <c r="D77" s="21"/>
      <c r="E77" s="21"/>
      <c r="F77" s="21"/>
      <c r="G77" s="21"/>
      <c r="H77" s="43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5"/>
      <c r="CZ77" s="21"/>
      <c r="DA77" s="21"/>
      <c r="DB77" s="21"/>
      <c r="DC77" s="21"/>
      <c r="DD77" s="54" t="str">
        <v>sdi_D_data_6_i</v>
      </c>
      <c r="DE77" s="63"/>
    </row>
    <row r="78" spans="2:109" ht="15" customHeight="1" x14ac:dyDescent="0.25">
      <c r="B78" s="63"/>
      <c r="C78" s="60" t="str">
        <f t="array" aca="1" ref="C78" ca="1">OFFSET(Table134[Left (↑)],MAX(ROW($C$3:$C$106))-ROW(),0)</f>
        <v>VDD_L_3</v>
      </c>
      <c r="D78" s="21"/>
      <c r="E78" s="21"/>
      <c r="F78" s="21"/>
      <c r="G78" s="21"/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5"/>
      <c r="CZ78" s="21"/>
      <c r="DA78" s="21"/>
      <c r="DB78" s="21"/>
      <c r="DC78" s="21"/>
      <c r="DD78" s="54" t="str">
        <v>VDD_R_3</v>
      </c>
      <c r="DE78" s="63"/>
    </row>
    <row r="79" spans="2:109" ht="15" customHeight="1" x14ac:dyDescent="0.25">
      <c r="B79" s="63"/>
      <c r="C79" s="60" t="str">
        <f t="array" aca="1" ref="C79" ca="1">OFFSET(Table134[Left (↑)],MAX(ROW($C$3:$C$106))-ROW(),0)</f>
        <v>VSS_L_3</v>
      </c>
      <c r="D79" s="21"/>
      <c r="E79" s="21"/>
      <c r="F79" s="21"/>
      <c r="G79" s="21"/>
      <c r="H79" s="43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5"/>
      <c r="CZ79" s="21"/>
      <c r="DA79" s="21"/>
      <c r="DB79" s="21"/>
      <c r="DC79" s="21"/>
      <c r="DD79" s="54" t="str">
        <v>VSS_R_3</v>
      </c>
      <c r="DE79" s="63"/>
    </row>
    <row r="80" spans="2:109" ht="15" customHeight="1" thickBot="1" x14ac:dyDescent="0.3">
      <c r="B80" s="63"/>
      <c r="C80" s="60" t="str">
        <f t="array" aca="1" ref="C80" ca="1">OFFSET(Table134[Left (↑)],MAX(ROW($C$3:$C$106))-ROW(),0)</f>
        <v>DVDD_SIG_L_2</v>
      </c>
      <c r="D80" s="21"/>
      <c r="E80" s="21"/>
      <c r="F80" s="21"/>
      <c r="G80" s="21"/>
      <c r="H80" s="46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8"/>
      <c r="CZ80" s="21"/>
      <c r="DA80" s="21"/>
      <c r="DB80" s="21"/>
      <c r="DC80" s="21"/>
      <c r="DD80" s="54" t="str">
        <v>DVDD_SIG_R_3</v>
      </c>
      <c r="DE80" s="63"/>
    </row>
    <row r="81" spans="2:109" ht="15" customHeight="1" x14ac:dyDescent="0.25">
      <c r="B81" s="63"/>
      <c r="C81" s="60" t="str">
        <f t="array" aca="1" ref="C81" ca="1">OFFSET(Table134[Left (↑)],MAX(ROW($C$3:$C$106))-ROW(),0)</f>
        <v>DVSS_SIG_L_2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54" t="str">
        <v>DVSS_SIG_R_3</v>
      </c>
      <c r="DE81" s="63"/>
    </row>
    <row r="82" spans="2:109" ht="15" customHeight="1" x14ac:dyDescent="0.25">
      <c r="B82" s="63"/>
      <c r="C82" s="60">
        <f t="array" aca="1" ref="C82" ca="1">OFFSET(Table134[Left (↑)],MAX(ROW($C$3:$C$106))-ROW(),0)</f>
        <v>0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54">
        <v>0</v>
      </c>
      <c r="DE82" s="63"/>
    </row>
    <row r="83" spans="2:109" ht="15" customHeight="1" x14ac:dyDescent="0.25">
      <c r="B83" s="63"/>
      <c r="C83" s="60" t="str">
        <f t="array" aca="1" ref="C83" ca="1">OFFSET(Table134[Left (↑)],MAX(ROW($C$3:$C$106))-ROW(),0)</f>
        <v>sdi_B_data_5_i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54" t="str">
        <v>sdi_D_data_5_i</v>
      </c>
      <c r="DE83" s="63"/>
    </row>
    <row r="84" spans="2:109" ht="15" customHeight="1" x14ac:dyDescent="0.25">
      <c r="B84" s="63"/>
      <c r="C84" s="60">
        <f t="array" aca="1" ref="C84" ca="1">OFFSET(Table134[Left (↑)],MAX(ROW($C$3:$C$106))-ROW(),0)</f>
        <v>0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54">
        <v>0</v>
      </c>
      <c r="DE84" s="63"/>
    </row>
    <row r="85" spans="2:109" ht="15" customHeight="1" x14ac:dyDescent="0.25">
      <c r="B85" s="63"/>
      <c r="C85" s="60" t="str">
        <f t="array" aca="1" ref="C85" ca="1">OFFSET(Table134[Left (↑)],MAX(ROW($C$3:$C$106))-ROW(),0)</f>
        <v>sdi_B_data_4_i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54" t="str">
        <v>sdi_D_data_4_i</v>
      </c>
      <c r="DE85" s="63"/>
    </row>
    <row r="86" spans="2:109" ht="15" customHeight="1" x14ac:dyDescent="0.25">
      <c r="B86" s="63"/>
      <c r="C86" s="60">
        <f t="array" aca="1" ref="C86" ca="1">OFFSET(Table134[Left (↑)],MAX(ROW($C$3:$C$106))-ROW(),0)</f>
        <v>0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54">
        <v>0</v>
      </c>
      <c r="DE86" s="63"/>
    </row>
    <row r="87" spans="2:109" ht="15" customHeight="1" x14ac:dyDescent="0.25">
      <c r="B87" s="63"/>
      <c r="C87" s="60" t="str">
        <f t="array" aca="1" ref="C87" ca="1">OFFSET(Table134[Left (↑)],MAX(ROW($C$3:$C$106))-ROW(),0)</f>
        <v>DVDD_L_2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54" t="str">
        <v>DVDD_R_2</v>
      </c>
      <c r="DE87" s="63"/>
    </row>
    <row r="88" spans="2:109" ht="15" customHeight="1" x14ac:dyDescent="0.25">
      <c r="B88" s="63"/>
      <c r="C88" s="60" t="str">
        <f t="array" aca="1" ref="C88" ca="1">OFFSET(Table134[Left (↑)],MAX(ROW($C$3:$C$106))-ROW(),0)</f>
        <v>DVSS_L_2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54" t="str">
        <v>DVSS_R_2</v>
      </c>
      <c r="DE88" s="63"/>
    </row>
    <row r="89" spans="2:109" ht="15" customHeight="1" x14ac:dyDescent="0.25">
      <c r="B89" s="63"/>
      <c r="C89" s="60" t="str">
        <f t="array" aca="1" ref="C89" ca="1">OFFSET(Table134[Left (↑)],MAX(ROW($C$3:$C$106))-ROW(),0)</f>
        <v>sdi_B_token_o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54" t="str">
        <v>sdi_D_token_o</v>
      </c>
      <c r="DE89" s="63"/>
    </row>
    <row r="90" spans="2:109" ht="15" customHeight="1" x14ac:dyDescent="0.25">
      <c r="B90" s="63"/>
      <c r="C90" s="60" t="str">
        <f t="array" aca="1" ref="C90" ca="1">OFFSET(Table134[Left (↑)],MAX(ROW($C$3:$C$106))-ROW(),0)</f>
        <v>sdi_B_sclk_i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54" t="str">
        <v>sdi_D_sclk_i</v>
      </c>
      <c r="DE90" s="63"/>
    </row>
    <row r="91" spans="2:109" ht="15" customHeight="1" x14ac:dyDescent="0.25">
      <c r="B91" s="63"/>
      <c r="C91" s="60" t="str">
        <f t="array" aca="1" ref="C91" ca="1">OFFSET(Table134[Left (↑)],MAX(ROW($C$3:$C$106))-ROW(),0)</f>
        <v>VDD_L_2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54" t="str">
        <v>VDD_R_2</v>
      </c>
      <c r="DE91" s="63"/>
    </row>
    <row r="92" spans="2:109" ht="15" customHeight="1" thickBot="1" x14ac:dyDescent="0.3">
      <c r="B92" s="63"/>
      <c r="C92" s="60" t="str">
        <f t="array" aca="1" ref="C92" ca="1">OFFSET(Table134[Left (↑)],MAX(ROW($C$3:$C$106))-ROW(),0)</f>
        <v>VSS_L_2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54" t="str">
        <v>VSS_R_2</v>
      </c>
      <c r="DE92" s="63"/>
    </row>
    <row r="93" spans="2:109" ht="15" customHeight="1" x14ac:dyDescent="0.25">
      <c r="B93" s="63"/>
      <c r="C93" s="60" t="str">
        <f t="array" aca="1" ref="C93" ca="1">OFFSET(Table134[Left (↑)],MAX(ROW($C$3:$C$106))-ROW(),0)</f>
        <v>sdi_B_data_3_i</v>
      </c>
      <c r="D93" s="21"/>
      <c r="E93" s="21"/>
      <c r="F93" s="21"/>
      <c r="G93" s="21"/>
      <c r="H93" s="21"/>
      <c r="I93" s="21"/>
      <c r="J93" s="21"/>
      <c r="K93" s="22" t="s">
        <v>679</v>
      </c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4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54">
        <v>0</v>
      </c>
      <c r="DE93" s="63"/>
    </row>
    <row r="94" spans="2:109" ht="15" customHeight="1" x14ac:dyDescent="0.25">
      <c r="B94" s="63"/>
      <c r="C94" s="60">
        <f t="array" aca="1" ref="C94" ca="1">OFFSET(Table134[Left (↑)],MAX(ROW($C$3:$C$106))-ROW(),0)</f>
        <v>0</v>
      </c>
      <c r="D94" s="21"/>
      <c r="E94" s="21"/>
      <c r="F94" s="21"/>
      <c r="G94" s="21"/>
      <c r="H94" s="21"/>
      <c r="I94" s="21"/>
      <c r="J94" s="21"/>
      <c r="K94" s="25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7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54" t="str">
        <v>sdi_D_data_3_i</v>
      </c>
      <c r="DE94" s="63"/>
    </row>
    <row r="95" spans="2:109" ht="15" customHeight="1" x14ac:dyDescent="0.25">
      <c r="B95" s="63"/>
      <c r="C95" s="60" t="str">
        <f t="array" aca="1" ref="C95" ca="1">OFFSET(Table134[Left (↑)],MAX(ROW($C$3:$C$106))-ROW(),0)</f>
        <v>sdi_B_data_2_i</v>
      </c>
      <c r="D95" s="21"/>
      <c r="E95" s="21"/>
      <c r="F95" s="21"/>
      <c r="G95" s="21"/>
      <c r="H95" s="21"/>
      <c r="I95" s="21"/>
      <c r="J95" s="21"/>
      <c r="K95" s="25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7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54">
        <v>0</v>
      </c>
      <c r="DE95" s="63"/>
    </row>
    <row r="96" spans="2:109" ht="15" customHeight="1" x14ac:dyDescent="0.25">
      <c r="B96" s="63"/>
      <c r="C96" s="60">
        <f t="array" aca="1" ref="C96" ca="1">OFFSET(Table134[Left (↑)],MAX(ROW($C$3:$C$106))-ROW(),0)</f>
        <v>0</v>
      </c>
      <c r="D96" s="21"/>
      <c r="E96" s="21"/>
      <c r="F96" s="21"/>
      <c r="G96" s="21"/>
      <c r="H96" s="21"/>
      <c r="I96" s="21"/>
      <c r="J96" s="21"/>
      <c r="K96" s="25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7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54" t="str">
        <v>sdi_D_data_2_i</v>
      </c>
      <c r="DE96" s="63"/>
    </row>
    <row r="97" spans="2:109" ht="15" customHeight="1" x14ac:dyDescent="0.25">
      <c r="B97" s="63"/>
      <c r="C97" s="60" t="str">
        <f t="array" aca="1" ref="C97" ca="1">OFFSET(Table134[Left (↑)],MAX(ROW($C$3:$C$106))-ROW(),0)</f>
        <v>DVSS_SIG_L_1</v>
      </c>
      <c r="D97" s="21"/>
      <c r="E97" s="21"/>
      <c r="F97" s="21"/>
      <c r="G97" s="21"/>
      <c r="H97" s="21"/>
      <c r="I97" s="21"/>
      <c r="J97" s="21"/>
      <c r="K97" s="25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7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54" t="str">
        <v>DVDD_SIG_R_4</v>
      </c>
      <c r="DE97" s="63"/>
    </row>
    <row r="98" spans="2:109" ht="15" customHeight="1" x14ac:dyDescent="0.25">
      <c r="B98" s="63"/>
      <c r="C98" s="60" t="str">
        <f t="array" aca="1" ref="C98" ca="1">OFFSET(Table134[Left (↑)],MAX(ROW($C$3:$C$106))-ROW(),0)</f>
        <v>DVDD_SIG_L_1</v>
      </c>
      <c r="D98" s="21"/>
      <c r="E98" s="21"/>
      <c r="F98" s="21"/>
      <c r="G98" s="21"/>
      <c r="H98" s="21"/>
      <c r="I98" s="21"/>
      <c r="J98" s="21"/>
      <c r="K98" s="25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7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54" t="str">
        <v>DVSS_SIG_R_4</v>
      </c>
      <c r="DE98" s="63"/>
    </row>
    <row r="99" spans="2:109" ht="15" customHeight="1" x14ac:dyDescent="0.25">
      <c r="B99" s="63"/>
      <c r="C99" s="60">
        <f t="array" aca="1" ref="C99" ca="1">OFFSET(Table134[Left (↑)],MAX(ROW($C$3:$C$106))-ROW(),0)</f>
        <v>0</v>
      </c>
      <c r="D99" s="21"/>
      <c r="E99" s="21"/>
      <c r="F99" s="21"/>
      <c r="G99" s="21"/>
      <c r="H99" s="21"/>
      <c r="I99" s="21"/>
      <c r="J99" s="21"/>
      <c r="K99" s="25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7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54">
        <v>0</v>
      </c>
      <c r="DE99" s="63"/>
    </row>
    <row r="100" spans="2:109" ht="15" customHeight="1" x14ac:dyDescent="0.25">
      <c r="B100" s="63"/>
      <c r="C100" s="60" t="str">
        <f t="array" aca="1" ref="C100" ca="1">OFFSET(Table134[Left (↑)],MAX(ROW($C$3:$C$106))-ROW(),0)</f>
        <v>sdi_B_data_1_i</v>
      </c>
      <c r="D100" s="21"/>
      <c r="E100" s="21"/>
      <c r="F100" s="21"/>
      <c r="G100" s="21"/>
      <c r="H100" s="21"/>
      <c r="I100" s="21"/>
      <c r="J100" s="21"/>
      <c r="K100" s="25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7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54" t="str">
        <v>sdi_D_data_1_i</v>
      </c>
      <c r="DE100" s="63"/>
    </row>
    <row r="101" spans="2:109" ht="15" customHeight="1" thickBot="1" x14ac:dyDescent="0.3">
      <c r="B101" s="63"/>
      <c r="C101" s="60" t="str">
        <f t="array" aca="1" ref="C101" ca="1">OFFSET(Table134[Left (↑)],MAX(ROW($C$3:$C$106))-ROW(),0)</f>
        <v>LDO_SPI_RST_i</v>
      </c>
      <c r="D101" s="21"/>
      <c r="E101" s="21"/>
      <c r="F101" s="21"/>
      <c r="G101" s="21"/>
      <c r="H101" s="21"/>
      <c r="I101" s="21"/>
      <c r="J101" s="21"/>
      <c r="K101" s="25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7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54">
        <v>0</v>
      </c>
      <c r="DE101" s="63"/>
    </row>
    <row r="102" spans="2:109" ht="15" customHeight="1" x14ac:dyDescent="0.25">
      <c r="B102" s="63"/>
      <c r="C102" s="60" t="str">
        <f t="array" aca="1" ref="C102" ca="1">OFFSET(Table134[Left (↑)],MAX(ROW($C$3:$C$106))-ROW(),0)</f>
        <v>sdi_B_data_0_i</v>
      </c>
      <c r="D102" s="21"/>
      <c r="E102" s="21"/>
      <c r="F102" s="21"/>
      <c r="G102" s="21"/>
      <c r="H102" s="21"/>
      <c r="I102" s="21"/>
      <c r="J102" s="21"/>
      <c r="K102" s="25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7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31" t="s">
        <v>678</v>
      </c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3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54" t="str">
        <v>sdi_D_data_0_i</v>
      </c>
      <c r="DE102" s="63"/>
    </row>
    <row r="103" spans="2:109" ht="15" customHeight="1" x14ac:dyDescent="0.25">
      <c r="B103" s="63"/>
      <c r="C103" s="60" t="str">
        <f t="array" aca="1" ref="C103" ca="1">OFFSET(Table134[Left (↑)],MAX(ROW($C$3:$C$106))-ROW(),0)</f>
        <v>VSS_L_1</v>
      </c>
      <c r="D103" s="21"/>
      <c r="E103" s="21"/>
      <c r="F103" s="21"/>
      <c r="G103" s="21"/>
      <c r="H103" s="21"/>
      <c r="I103" s="21"/>
      <c r="J103" s="21"/>
      <c r="K103" s="25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7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34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6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54" t="str">
        <v>VSS_R_1</v>
      </c>
      <c r="DE103" s="63"/>
    </row>
    <row r="104" spans="2:109" ht="15" customHeight="1" thickBot="1" x14ac:dyDescent="0.3">
      <c r="B104" s="63"/>
      <c r="C104" s="60" t="str">
        <f t="array" aca="1" ref="C104" ca="1">OFFSET(Table134[Left (↑)],MAX(ROW($C$3:$C$106))-ROW(),0)</f>
        <v>VDD_L_1</v>
      </c>
      <c r="D104" s="21"/>
      <c r="E104" s="21"/>
      <c r="F104" s="21"/>
      <c r="G104" s="21"/>
      <c r="H104" s="21"/>
      <c r="I104" s="21"/>
      <c r="J104" s="21"/>
      <c r="K104" s="25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7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37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9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54" t="str">
        <v>VDD_R_1</v>
      </c>
      <c r="DE104" s="63"/>
    </row>
    <row r="105" spans="2:109" ht="15" customHeight="1" thickBot="1" x14ac:dyDescent="0.3">
      <c r="B105" s="63"/>
      <c r="C105" s="60" t="str">
        <f t="array" aca="1" ref="C105" ca="1">OFFSET(Table134[Left (↑)],MAX(ROW($C$3:$C$106))-ROW(),0)</f>
        <v>DVSS_L_1</v>
      </c>
      <c r="D105" s="21"/>
      <c r="E105" s="21"/>
      <c r="F105" s="21"/>
      <c r="G105" s="21"/>
      <c r="H105" s="21"/>
      <c r="I105" s="21"/>
      <c r="J105" s="21"/>
      <c r="K105" s="28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30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54" t="str">
        <v>DVSS_R_1</v>
      </c>
      <c r="DE105" s="63"/>
    </row>
    <row r="106" spans="2:109" ht="15" customHeight="1" thickBot="1" x14ac:dyDescent="0.3">
      <c r="B106" s="64"/>
      <c r="C106" s="61" t="str">
        <f t="array" aca="1" ref="C106" ca="1">OFFSET(Table134[Left (↑)],MAX(ROW($C$3:$C$106))-ROW(),0)</f>
        <v>DVDD_L_1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59" t="str">
        <v>DVDD_R_1</v>
      </c>
      <c r="DE106" s="64"/>
    </row>
    <row r="107" spans="2:109" ht="141.75" thickBot="1" x14ac:dyDescent="0.3">
      <c r="C107" s="53"/>
      <c r="D107" s="56" t="str">
        <f t="array" aca="1" ref="D107" ca="1">OFFSET($D$108:$DC$108,0,MAX(COLUMN($D$107:$DC$107))-COLUMN())</f>
        <v>DVDD_B_8</v>
      </c>
      <c r="E107" s="55" t="str">
        <f t="array" aca="1" ref="E107" ca="1">OFFSET($D$108:$DC$108,0,MAX(COLUMN($D$107:$DC$107))-COLUMN())</f>
        <v>DVSS_B_8</v>
      </c>
      <c r="F107" s="55" t="str">
        <f t="array" aca="1" ref="F107" ca="1">OFFSET($D$108:$DC$108,0,MAX(COLUMN($D$107:$DC$107))-COLUMN())</f>
        <v>VDD_B_10</v>
      </c>
      <c r="G107" s="55" t="str">
        <f t="array" aca="1" ref="G107" ca="1">OFFSET($D$108:$DC$108,0,MAX(COLUMN($D$107:$DC$107))-COLUMN())</f>
        <v>VSS_B_10</v>
      </c>
      <c r="H107" s="55" t="str">
        <f t="array" aca="1" ref="H107" ca="1">OFFSET($D$108:$DC$108,0,MAX(COLUMN($D$107:$DC$107))-COLUMN())</f>
        <v>X</v>
      </c>
      <c r="I107" s="55" t="str">
        <f t="array" aca="1" ref="I107" ca="1">OFFSET($D$108:$DC$108,0,MAX(COLUMN($D$107:$DC$107))-COLUMN())</f>
        <v>LDO_SPI_IN_i</v>
      </c>
      <c r="J107" s="55" t="str">
        <f t="array" aca="1" ref="J107" ca="1">OFFSET($D$108:$DC$108,0,MAX(COLUMN($D$107:$DC$107))-COLUMN())</f>
        <v>LDO_SPI_CLK_i</v>
      </c>
      <c r="K107" s="55" t="str">
        <f t="array" aca="1" ref="K107" ca="1">OFFSET($D$108:$DC$108,0,MAX(COLUMN($D$107:$DC$107))-COLUMN())</f>
        <v>LDO_RSTIN_i</v>
      </c>
      <c r="L107" s="55" t="str">
        <f t="array" aca="1" ref="L107" ca="1">OFFSET($D$108:$DC$108,0,MAX(COLUMN($D$107:$DC$107))-COLUMN())</f>
        <v>LDO_CLK_REF_i</v>
      </c>
      <c r="M107" s="55" t="str">
        <f t="array" aca="1" ref="M107" ca="1">OFFSET($D$108:$DC$108,0,MAX(COLUMN($D$107:$DC$107))-COLUMN())</f>
        <v>LDO_CLK_LOAD_i</v>
      </c>
      <c r="N107" s="55" t="str">
        <f t="array" aca="1" ref="N107" ca="1">OFFSET($D$108:$DC$108,0,MAX(COLUMN($D$107:$DC$107))-COLUMN())</f>
        <v>LDO_EXT_SAM_i</v>
      </c>
      <c r="O107" s="55" t="str">
        <f t="array" aca="1" ref="O107" ca="1">OFFSET($D$108:$DC$108,0,MAX(COLUMN($D$107:$DC$107))-COLUMN())</f>
        <v>LDO_ENLL_o</v>
      </c>
      <c r="P107" s="55" t="str">
        <f t="array" aca="1" ref="P107" ca="1">OFFSET($D$108:$DC$108,0,MAX(COLUMN($D$107:$DC$107))-COLUMN())</f>
        <v>LDO_ENL_o</v>
      </c>
      <c r="Q107" s="55" t="str">
        <f t="array" aca="1" ref="Q107" ca="1">OFFSET($D$108:$DC$108,0,MAX(COLUMN($D$107:$DC$107))-COLUMN())</f>
        <v>LDO_ENHH_o</v>
      </c>
      <c r="R107" s="55" t="str">
        <f t="array" aca="1" ref="R107" ca="1">OFFSET($D$108:$DC$108,0,MAX(COLUMN($D$107:$DC$107))-COLUMN())</f>
        <v>VSS_B_9</v>
      </c>
      <c r="S107" s="55" t="str">
        <f t="array" aca="1" ref="S107" ca="1">OFFSET($D$108:$DC$108,0,MAX(COLUMN($D$107:$DC$107))-COLUMN())</f>
        <v>VDD_B_9</v>
      </c>
      <c r="T107" s="55" t="str">
        <f t="array" aca="1" ref="T107" ca="1">OFFSET($D$108:$DC$108,0,MAX(COLUMN($D$107:$DC$107))-COLUMN())</f>
        <v>LDO_ENH_o</v>
      </c>
      <c r="U107" s="55" t="str">
        <f t="array" aca="1" ref="U107" ca="1">OFFSET($D$108:$DC$108,0,MAX(COLUMN($D$107:$DC$107))-COLUMN())</f>
        <v>LDO_CLKOV64_o</v>
      </c>
      <c r="V107" s="55" t="str">
        <f t="array" aca="1" ref="V107" ca="1">OFFSET($D$108:$DC$108,0,MAX(COLUMN($D$107:$DC$107))-COLUMN())</f>
        <v>DVDD_B_7</v>
      </c>
      <c r="W107" s="55" t="str">
        <f t="array" aca="1" ref="W107" ca="1">OFFSET($D$108:$DC$108,0,MAX(COLUMN($D$107:$DC$107))-COLUMN())</f>
        <v>DVSS_B_7</v>
      </c>
      <c r="X107" s="55" t="str">
        <f t="array" aca="1" ref="X107" ca="1">OFFSET($D$108:$DC$108,0,MAX(COLUMN($D$107:$DC$107))-COLUMN())</f>
        <v>LDO_SECTION_PAVDD_SIG_3</v>
      </c>
      <c r="Y107" s="55" t="str">
        <f t="array" aca="1" ref="Y107" ca="1">OFFSET($D$108:$DC$108,0,MAX(COLUMN($D$107:$DC$107))-COLUMN())</f>
        <v>LDO_SECTION_PAVSS_SIG_3</v>
      </c>
      <c r="Z107" s="55" t="str">
        <f t="array" aca="1" ref="Z107" ca="1">OFFSET($D$108:$DC$108,0,MAX(COLUMN($D$107:$DC$107))-COLUMN())</f>
        <v>LDO_SECTION_VDDC</v>
      </c>
      <c r="AA107" s="55" t="str">
        <f t="array" aca="1" ref="AA107" ca="1">OFFSET($D$108:$DC$108,0,MAX(COLUMN($D$107:$DC$107))-COLUMN())</f>
        <v>LDO_SECTION_VREFL_i</v>
      </c>
      <c r="AB107" s="55" t="str">
        <f t="array" aca="1" ref="AB107" ca="1">OFFSET($D$108:$DC$108,0,MAX(COLUMN($D$107:$DC$107))-COLUMN())</f>
        <v>LDO_SECTION_VREFH_i</v>
      </c>
      <c r="AC107" s="55" t="str">
        <f t="array" aca="1" ref="AC107" ca="1">OFFSET($D$108:$DC$108,0,MAX(COLUMN($D$107:$DC$107))-COLUMN())</f>
        <v>LDO_SECTION_VCAL_LL_i</v>
      </c>
      <c r="AD107" s="55" t="str">
        <f t="array" aca="1" ref="AD107" ca="1">OFFSET($D$108:$DC$108,0,MAX(COLUMN($D$107:$DC$107))-COLUMN())</f>
        <v>LDO_SECTION_VCAL_HH_i</v>
      </c>
      <c r="AE107" s="55" t="str">
        <f t="array" aca="1" ref="AE107" ca="1">OFFSET($D$108:$DC$108,0,MAX(COLUMN($D$107:$DC$107))-COLUMN())</f>
        <v>LDO_SECTION_VSS_B_8</v>
      </c>
      <c r="AF107" s="55" t="str">
        <f t="array" aca="1" ref="AF107" ca="1">OFFSET($D$108:$DC$108,0,MAX(COLUMN($D$107:$DC$107))-COLUMN())</f>
        <v>LDO_SECTION_VDD_B_8</v>
      </c>
      <c r="AG107" s="55" t="str">
        <f t="array" aca="1" ref="AG107" ca="1">OFFSET($D$108:$DC$108,0,MAX(COLUMN($D$107:$DC$107))-COLUMN())</f>
        <v>LDO_SECTION_PAVDD_SIG_2</v>
      </c>
      <c r="AH107" s="55" t="str">
        <f t="array" aca="1" ref="AH107" ca="1">OFFSET($D$108:$DC$108,0,MAX(COLUMN($D$107:$DC$107))-COLUMN())</f>
        <v>LDO_SECTION_PAVSS_SIG_2</v>
      </c>
      <c r="AI107" s="55" t="str">
        <f t="array" aca="1" ref="AI107" ca="1">OFFSET($D$108:$DC$108,0,MAX(COLUMN($D$107:$DC$107))-COLUMN())</f>
        <v>LDO_SECTION_VDDIO</v>
      </c>
      <c r="AJ107" s="55" t="str">
        <f t="array" aca="1" ref="AJ107" ca="1">OFFSET($D$108:$DC$108,0,MAX(COLUMN($D$107:$DC$107))-COLUMN())</f>
        <v>LDO_SECTION_VB_RING_i</v>
      </c>
      <c r="AK107" s="55" t="str">
        <f t="array" aca="1" ref="AK107" ca="1">OFFSET($D$108:$DC$108,0,MAX(COLUMN($D$107:$DC$107))-COLUMN())</f>
        <v>LDO_SECTION_VL_i</v>
      </c>
      <c r="AL107" s="55" t="str">
        <f t="array" aca="1" ref="AL107" ca="1">OFFSET($D$108:$DC$108,0,MAX(COLUMN($D$107:$DC$107))-COLUMN())</f>
        <v>LDO_SECTION_PAVDD_SIG_1</v>
      </c>
      <c r="AM107" s="55" t="str">
        <f t="array" aca="1" ref="AM107" ca="1">OFFSET($D$108:$DC$108,0,MAX(COLUMN($D$107:$DC$107))-COLUMN())</f>
        <v>LDO_SECTION_PAVSS_SIG_1</v>
      </c>
      <c r="AN107" s="55" t="str">
        <f t="array" aca="1" ref="AN107" ca="1">OFFSET($D$108:$DC$108,0,MAX(COLUMN($D$107:$DC$107))-COLUMN())</f>
        <v>LDO_SECTION_VDD_B_7</v>
      </c>
      <c r="AO107" s="55" t="str">
        <f t="array" aca="1" ref="AO107" ca="1">OFFSET($D$108:$DC$108,0,MAX(COLUMN($D$107:$DC$107))-COLUMN())</f>
        <v>LDO_SECTION_VSS_B_7</v>
      </c>
      <c r="AP107" s="55" t="str">
        <f t="array" aca="1" ref="AP107" ca="1">OFFSET($D$108:$DC$108,0,MAX(COLUMN($D$107:$DC$107))-COLUMN())</f>
        <v>LDO_SECTION_VDD_LOAD_i</v>
      </c>
      <c r="AQ107" s="55" t="str">
        <f t="array" aca="1" ref="AQ107" ca="1">OFFSET($D$108:$DC$108,0,MAX(COLUMN($D$107:$DC$107))-COLUMN())</f>
        <v>PLL_SECTION_DVDD_B_6</v>
      </c>
      <c r="AR107" s="55" t="str">
        <f t="array" aca="1" ref="AR107" ca="1">OFFSET($D$108:$DC$108,0,MAX(COLUMN($D$107:$DC$107))-COLUMN())</f>
        <v>PLL_SECTION_DVSS_B_6</v>
      </c>
      <c r="AS107" s="55" t="str">
        <f t="array" aca="1" ref="AS107" ca="1">OFFSET($D$108:$DC$108,0,MAX(COLUMN($D$107:$DC$107))-COLUMN())</f>
        <v>PLL_SECTION_VSS_SIG_2</v>
      </c>
      <c r="AT107" s="55" t="str">
        <f t="array" aca="1" ref="AT107" ca="1">OFFSET($D$108:$DC$108,0,MAX(COLUMN($D$107:$DC$107))-COLUMN())</f>
        <v>PLL_SECTION_VDD_SIG_2</v>
      </c>
      <c r="AU107" s="55" t="str">
        <f t="array" aca="1" ref="AU107" ca="1">OFFSET($D$108:$DC$108,0,MAX(COLUMN($D$107:$DC$107))-COLUMN())</f>
        <v>PLL_SECTION_3_TST_o</v>
      </c>
      <c r="AV107" s="55" t="str">
        <f t="array" aca="1" ref="AV107" ca="1">OFFSET($D$108:$DC$108,0,MAX(COLUMN($D$107:$DC$107))-COLUMN())</f>
        <v>PLL_SECTION_DVDD_B_5</v>
      </c>
      <c r="AW107" s="55" t="str">
        <f t="array" aca="1" ref="AW107" ca="1">OFFSET($D$108:$DC$108,0,MAX(COLUMN($D$107:$DC$107))-COLUMN())</f>
        <v>PLL_SECTION_DVSS_B_5</v>
      </c>
      <c r="AX107" s="55" t="str">
        <f t="array" aca="1" ref="AX107" ca="1">OFFSET($D$108:$DC$108,0,MAX(COLUMN($D$107:$DC$107))-COLUMN())</f>
        <v>PLL_SECTION_3_REF_i</v>
      </c>
      <c r="AY107" s="55" t="str">
        <f t="array" aca="1" ref="AY107" ca="1">OFFSET($D$108:$DC$108,0,MAX(COLUMN($D$107:$DC$107))-COLUMN())</f>
        <v>PLL_SECTION_3_RST_i</v>
      </c>
      <c r="AZ107" s="55">
        <f t="array" aca="1" ref="AZ107" ca="1">OFFSET($D$108:$DC$108,0,MAX(COLUMN($D$107:$DC$107))-COLUMN())</f>
        <v>0</v>
      </c>
      <c r="BA107" s="55" t="str">
        <f t="array" aca="1" ref="BA107" ca="1">OFFSET($D$108:$DC$108,0,MAX(COLUMN($D$107:$DC$107))-COLUMN())</f>
        <v>X</v>
      </c>
      <c r="BB107" s="55" t="str">
        <f t="array" aca="1" ref="BB107" ca="1">OFFSET($D$108:$DC$108,0,MAX(COLUMN($D$107:$DC$107))-COLUMN())</f>
        <v>X</v>
      </c>
      <c r="BC107" s="58" t="str">
        <f t="array" aca="1" ref="BC107" ca="1">OFFSET($D$108:$DC$108,0,MAX(COLUMN($D$107:$DC$107))-COLUMN())</f>
        <v>PLL_SECTION_2_RST_i</v>
      </c>
      <c r="BD107" s="74" t="str">
        <f t="array" aca="1" ref="BD107" ca="1">OFFSET($D$108:$DC$108,0,MAX(COLUMN($D$107:$DC$107))-COLUMN())</f>
        <v>PLL_SECTION_2_TST_o</v>
      </c>
      <c r="BE107" s="55" t="str">
        <f t="array" aca="1" ref="BE107" ca="1">OFFSET($D$108:$DC$108,0,MAX(COLUMN($D$107:$DC$107))-COLUMN())</f>
        <v>X</v>
      </c>
      <c r="BF107" s="55" t="str">
        <f t="array" aca="1" ref="BF107" ca="1">OFFSET($D$108:$DC$108,0,MAX(COLUMN($D$107:$DC$107))-COLUMN())</f>
        <v>X</v>
      </c>
      <c r="BG107" s="55" t="str">
        <f t="array" aca="1" ref="BG107" ca="1">OFFSET($D$108:$DC$108,0,MAX(COLUMN($D$107:$DC$107))-COLUMN())</f>
        <v>PLL_SECTION_2_REF_i</v>
      </c>
      <c r="BH107" s="55" t="str">
        <f t="array" aca="1" ref="BH107" ca="1">OFFSET($D$108:$DC$108,0,MAX(COLUMN($D$107:$DC$107))-COLUMN())</f>
        <v>PLL_SECTION_1_RST_i</v>
      </c>
      <c r="BI107" s="55" t="str">
        <f t="array" aca="1" ref="BI107" ca="1">OFFSET($D$108:$DC$108,0,MAX(COLUMN($D$107:$DC$107))-COLUMN())</f>
        <v>PLL_SECTION_1_TST_o</v>
      </c>
      <c r="BJ107" s="55" t="str">
        <f t="array" aca="1" ref="BJ107" ca="1">OFFSET($D$108:$DC$108,0,MAX(COLUMN($D$107:$DC$107))-COLUMN())</f>
        <v>PLL_SECTION_DVSS_B_4</v>
      </c>
      <c r="BK107" s="55" t="str">
        <f t="array" aca="1" ref="BK107" ca="1">OFFSET($D$108:$DC$108,0,MAX(COLUMN($D$107:$DC$107))-COLUMN())</f>
        <v>PLL_SECTION_DVDDTIE_B_4</v>
      </c>
      <c r="BL107" s="55" t="str">
        <f t="array" aca="1" ref="BL107" ca="1">OFFSET($D$108:$DC$108,0,MAX(COLUMN($D$107:$DC$107))-COLUMN())</f>
        <v>PLL_SECTION_VSS_SIG_1</v>
      </c>
      <c r="BM107" s="55" t="str">
        <f t="array" aca="1" ref="BM107" ca="1">OFFSET($D$108:$DC$108,0,MAX(COLUMN($D$107:$DC$107))-COLUMN())</f>
        <v>PLL_SECTION_VDD_SIG_1</v>
      </c>
      <c r="BN107" s="55" t="str">
        <f t="array" aca="1" ref="BN107" ca="1">OFFSET($D$108:$DC$108,0,MAX(COLUMN($D$107:$DC$107))-COLUMN())</f>
        <v>PLL_SECTION_1_REF_i</v>
      </c>
      <c r="BO107" s="55" t="str">
        <f t="array" aca="1" ref="BO107" ca="1">OFFSET($D$108:$DC$108,0,MAX(COLUMN($D$107:$DC$107))-COLUMN())</f>
        <v>DVSS_B_3</v>
      </c>
      <c r="BP107" s="55" t="str">
        <f t="array" aca="1" ref="BP107" ca="1">OFFSET($D$108:$DC$108,0,MAX(COLUMN($D$107:$DC$107))-COLUMN())</f>
        <v>DVDD_B_3</v>
      </c>
      <c r="BQ107" s="55" t="str">
        <f t="array" aca="1" ref="BQ107" ca="1">OFFSET($D$108:$DC$108,0,MAX(COLUMN($D$107:$DC$107))-COLUMN())</f>
        <v>PLL_3_CLK_BKP_i</v>
      </c>
      <c r="BR107" s="55" t="str">
        <f t="array" aca="1" ref="BR107" ca="1">OFFSET($D$108:$DC$108,0,MAX(COLUMN($D$107:$DC$107))-COLUMN())</f>
        <v>VDD_B_4</v>
      </c>
      <c r="BS107" s="55" t="str">
        <f t="array" aca="1" ref="BS107" ca="1">OFFSET($D$108:$DC$108,0,MAX(COLUMN($D$107:$DC$107))-COLUMN())</f>
        <v>VSS_B_4</v>
      </c>
      <c r="BT107" s="55" t="str">
        <f t="array" aca="1" ref="BT107" ca="1">OFFSET($D$108:$DC$108,0,MAX(COLUMN($D$107:$DC$107))-COLUMN())</f>
        <v>PLL_2_CLK_BKP_i</v>
      </c>
      <c r="BU107" s="55" t="str">
        <f t="array" aca="1" ref="BU107" ca="1">OFFSET($D$108:$DC$108,0,MAX(COLUMN($D$107:$DC$107))-COLUMN())</f>
        <v>PLL_1_CLK_BKP_i</v>
      </c>
      <c r="BV107" s="55" t="str">
        <f t="array" aca="1" ref="BV107" ca="1">OFFSET($D$108:$DC$108,0,MAX(COLUMN($D$107:$DC$107))-COLUMN())</f>
        <v>PLL_SCLK_i</v>
      </c>
      <c r="BW107" s="55">
        <f t="array" aca="1" ref="BW107" ca="1">OFFSET($D$108:$DC$108,0,MAX(COLUMN($D$107:$DC$107))-COLUMN())</f>
        <v>0</v>
      </c>
      <c r="BX107" s="55" t="str">
        <f t="array" aca="1" ref="BX107" ca="1">OFFSET($D$108:$DC$108,0,MAX(COLUMN($D$107:$DC$107))-COLUMN())</f>
        <v>PLL_3_CS_i</v>
      </c>
      <c r="BY107" s="55">
        <f t="array" aca="1" ref="BY107" ca="1">OFFSET($D$108:$DC$108,0,MAX(COLUMN($D$107:$DC$107))-COLUMN())</f>
        <v>0</v>
      </c>
      <c r="BZ107" s="55" t="str">
        <f t="array" aca="1" ref="BZ107" ca="1">OFFSET($D$108:$DC$108,0,MAX(COLUMN($D$107:$DC$107))-COLUMN())</f>
        <v>PLL_3_SDI_i</v>
      </c>
      <c r="CA107" s="55" t="str">
        <f t="array" aca="1" ref="CA107" ca="1">OFFSET($D$108:$DC$108,0,MAX(COLUMN($D$107:$DC$107))-COLUMN())</f>
        <v>VDD_B_3</v>
      </c>
      <c r="CB107" s="55" t="str">
        <f t="array" aca="1" ref="CB107" ca="1">OFFSET($D$108:$DC$108,0,MAX(COLUMN($D$107:$DC$107))-COLUMN())</f>
        <v>VSS_B_3</v>
      </c>
      <c r="CC107" s="55" t="str">
        <f t="array" aca="1" ref="CC107" ca="1">OFFSET($D$108:$DC$108,0,MAX(COLUMN($D$107:$DC$107))-COLUMN())</f>
        <v>DVDD_SIG_B_2</v>
      </c>
      <c r="CD107" s="55" t="str">
        <f t="array" aca="1" ref="CD107" ca="1">OFFSET($D$108:$DC$108,0,MAX(COLUMN($D$107:$DC$107))-COLUMN())</f>
        <v>DVSS_SIG_B_2</v>
      </c>
      <c r="CE107" s="55" t="str">
        <f t="array" aca="1" ref="CE107" ca="1">OFFSET($D$108:$DC$108,0,MAX(COLUMN($D$107:$DC$107))-COLUMN())</f>
        <v>PLL_3_SDO_o</v>
      </c>
      <c r="CF107" s="55">
        <f t="array" aca="1" ref="CF107" ca="1">OFFSET($D$108:$DC$108,0,MAX(COLUMN($D$107:$DC$107))-COLUMN())</f>
        <v>0</v>
      </c>
      <c r="CG107" s="55" t="str">
        <f t="array" aca="1" ref="CG107" ca="1">OFFSET($D$108:$DC$108,0,MAX(COLUMN($D$107:$DC$107))-COLUMN())</f>
        <v>PLL_2_CS_i</v>
      </c>
      <c r="CH107" s="55">
        <f t="array" aca="1" ref="CH107" ca="1">OFFSET($D$108:$DC$108,0,MAX(COLUMN($D$107:$DC$107))-COLUMN())</f>
        <v>0</v>
      </c>
      <c r="CI107" s="55" t="str">
        <f t="array" aca="1" ref="CI107" ca="1">OFFSET($D$108:$DC$108,0,MAX(COLUMN($D$107:$DC$107))-COLUMN())</f>
        <v>PLL_2_SDI_i</v>
      </c>
      <c r="CJ107" s="55" t="str">
        <f t="array" aca="1" ref="CJ107" ca="1">OFFSET($D$108:$DC$108,0,MAX(COLUMN($D$107:$DC$107))-COLUMN())</f>
        <v>DVDD_B_2</v>
      </c>
      <c r="CK107" s="55" t="str">
        <f t="array" aca="1" ref="CK107" ca="1">OFFSET($D$108:$DC$108,0,MAX(COLUMN($D$107:$DC$107))-COLUMN())</f>
        <v>DVSS_B_2</v>
      </c>
      <c r="CL107" s="55">
        <f t="array" aca="1" ref="CL107" ca="1">OFFSET($D$108:$DC$108,0,MAX(COLUMN($D$107:$DC$107))-COLUMN())</f>
        <v>0</v>
      </c>
      <c r="CM107" s="55" t="str">
        <f t="array" aca="1" ref="CM107" ca="1">OFFSET($D$108:$DC$108,0,MAX(COLUMN($D$107:$DC$107))-COLUMN())</f>
        <v>PLL_2_SDO_o</v>
      </c>
      <c r="CN107" s="55" t="str">
        <f t="array" aca="1" ref="CN107" ca="1">OFFSET($D$108:$DC$108,0,MAX(COLUMN($D$107:$DC$107))-COLUMN())</f>
        <v>VDD_B_2</v>
      </c>
      <c r="CO107" s="55" t="str">
        <f t="array" aca="1" ref="CO107" ca="1">OFFSET($D$108:$DC$108,0,MAX(COLUMN($D$107:$DC$107))-COLUMN())</f>
        <v>VSS_B_2</v>
      </c>
      <c r="CP107" s="55" t="str">
        <f t="array" aca="1" ref="CP107" ca="1">OFFSET($D$108:$DC$108,0,MAX(COLUMN($D$107:$DC$107))-COLUMN())</f>
        <v>PLL_1_CS_i</v>
      </c>
      <c r="CQ107" s="55">
        <f t="array" aca="1" ref="CQ107" ca="1">OFFSET($D$108:$DC$108,0,MAX(COLUMN($D$107:$DC$107))-COLUMN())</f>
        <v>0</v>
      </c>
      <c r="CR107" s="55" t="str">
        <f t="array" aca="1" ref="CR107" ca="1">OFFSET($D$108:$DC$108,0,MAX(COLUMN($D$107:$DC$107))-COLUMN())</f>
        <v>PLL_1_SDI_i</v>
      </c>
      <c r="CS107" s="55" t="str">
        <f t="array" aca="1" ref="CS107" ca="1">OFFSET($D$108:$DC$108,0,MAX(COLUMN($D$107:$DC$107))-COLUMN())</f>
        <v>PLL_1_SDO_o</v>
      </c>
      <c r="CT107" s="55" t="str">
        <f t="array" aca="1" ref="CT107" ca="1">OFFSET($D$108:$DC$108,0,MAX(COLUMN($D$107:$DC$107))-COLUMN())</f>
        <v>DVSS_SIG_B_1</v>
      </c>
      <c r="CU107" s="55" t="str">
        <f t="array" aca="1" ref="CU107" ca="1">OFFSET($D$108:$DC$108,0,MAX(COLUMN($D$107:$DC$107))-COLUMN())</f>
        <v>DVDD_SIG_B_1</v>
      </c>
      <c r="CV107" s="55" t="str">
        <f t="array" aca="1" ref="CV107" ca="1">OFFSET($D$108:$DC$108,0,MAX(COLUMN($D$107:$DC$107))-COLUMN())</f>
        <v>PLL_3_CLK_SEL_i</v>
      </c>
      <c r="CW107" s="55">
        <f t="array" aca="1" ref="CW107" ca="1">OFFSET($D$108:$DC$108,0,MAX(COLUMN($D$107:$DC$107))-COLUMN())</f>
        <v>0</v>
      </c>
      <c r="CX107" s="55" t="str">
        <f t="array" aca="1" ref="CX107" ca="1">OFFSET($D$108:$DC$108,0,MAX(COLUMN($D$107:$DC$107))-COLUMN())</f>
        <v>PLL_2_CLK_SEL_i</v>
      </c>
      <c r="CY107" s="55" t="str">
        <f t="array" aca="1" ref="CY107" ca="1">OFFSET($D$108:$DC$108,0,MAX(COLUMN($D$107:$DC$107))-COLUMN())</f>
        <v>PLL_1_CLK_SEL_i</v>
      </c>
      <c r="CZ107" s="55" t="str">
        <f t="array" aca="1" ref="CZ107" ca="1">OFFSET($D$108:$DC$108,0,MAX(COLUMN($D$107:$DC$107))-COLUMN())</f>
        <v>VSS_B_1</v>
      </c>
      <c r="DA107" s="55" t="str">
        <f t="array" aca="1" ref="DA107" ca="1">OFFSET($D$108:$DC$108,0,MAX(COLUMN($D$107:$DC$107))-COLUMN())</f>
        <v>VDD_B_1</v>
      </c>
      <c r="DB107" s="55" t="str">
        <f t="array" aca="1" ref="DB107" ca="1">OFFSET($D$108:$DC$108,0,MAX(COLUMN($D$107:$DC$107))-COLUMN())</f>
        <v>DVSS_B_1</v>
      </c>
      <c r="DC107" s="58" t="str">
        <f t="array" aca="1" ref="DC107" ca="1">OFFSET($D$108:$DC$108,0,MAX(COLUMN($D$107:$DC$107))-COLUMN())</f>
        <v>DVDDTIE_B_1</v>
      </c>
      <c r="DD107" s="53"/>
    </row>
    <row r="108" spans="2:109" hidden="1" x14ac:dyDescent="0.25">
      <c r="D108" t="str">
        <f t="array" ref="D108:DC108">TRANSPOSE('MPW2'!J2:J105)</f>
        <v>DVDDTIE_B_1</v>
      </c>
      <c r="E108" t="str">
        <v>DVSS_B_1</v>
      </c>
      <c r="F108" t="str">
        <v>VDD_B_1</v>
      </c>
      <c r="G108" t="str">
        <v>VSS_B_1</v>
      </c>
      <c r="H108" t="str">
        <v>PLL_1_CLK_SEL_i</v>
      </c>
      <c r="I108" t="str">
        <v>PLL_2_CLK_SEL_i</v>
      </c>
      <c r="J108">
        <v>0</v>
      </c>
      <c r="K108" t="str">
        <v>PLL_3_CLK_SEL_i</v>
      </c>
      <c r="L108" t="str">
        <v>DVDD_SIG_B_1</v>
      </c>
      <c r="M108" t="str">
        <v>DVSS_SIG_B_1</v>
      </c>
      <c r="N108" t="str">
        <v>PLL_1_SDO_o</v>
      </c>
      <c r="O108" t="str">
        <v>PLL_1_SDI_i</v>
      </c>
      <c r="P108">
        <v>0</v>
      </c>
      <c r="Q108" t="str">
        <v>PLL_1_CS_i</v>
      </c>
      <c r="R108" t="str">
        <v>VSS_B_2</v>
      </c>
      <c r="S108" t="str">
        <v>VDD_B_2</v>
      </c>
      <c r="T108" t="str">
        <v>PLL_2_SDO_o</v>
      </c>
      <c r="U108">
        <v>0</v>
      </c>
      <c r="V108" t="str">
        <v>DVSS_B_2</v>
      </c>
      <c r="W108" t="str">
        <v>DVDD_B_2</v>
      </c>
      <c r="X108" t="str">
        <v>PLL_2_SDI_i</v>
      </c>
      <c r="Y108">
        <v>0</v>
      </c>
      <c r="Z108" t="str">
        <v>PLL_2_CS_i</v>
      </c>
      <c r="AA108">
        <v>0</v>
      </c>
      <c r="AB108" t="str">
        <v>PLL_3_SDO_o</v>
      </c>
      <c r="AC108" t="str">
        <v>DVSS_SIG_B_2</v>
      </c>
      <c r="AD108" t="str">
        <v>DVDD_SIG_B_2</v>
      </c>
      <c r="AE108" t="str">
        <v>VSS_B_3</v>
      </c>
      <c r="AF108" t="str">
        <v>VDD_B_3</v>
      </c>
      <c r="AG108" t="str">
        <v>PLL_3_SDI_i</v>
      </c>
      <c r="AH108">
        <v>0</v>
      </c>
      <c r="AI108" t="str">
        <v>PLL_3_CS_i</v>
      </c>
      <c r="AJ108">
        <v>0</v>
      </c>
      <c r="AK108" t="str">
        <v>PLL_SCLK_i</v>
      </c>
      <c r="AL108" t="str">
        <v>PLL_1_CLK_BKP_i</v>
      </c>
      <c r="AM108" t="str">
        <v>PLL_2_CLK_BKP_i</v>
      </c>
      <c r="AN108" t="str">
        <v>VSS_B_4</v>
      </c>
      <c r="AO108" t="str">
        <v>VDD_B_4</v>
      </c>
      <c r="AP108" t="str">
        <v>PLL_3_CLK_BKP_i</v>
      </c>
      <c r="AQ108" t="str">
        <v>DVDD_B_3</v>
      </c>
      <c r="AR108" t="str">
        <v>DVSS_B_3</v>
      </c>
      <c r="AS108" t="str">
        <v>PLL_SECTION_1_REF_i</v>
      </c>
      <c r="AT108" t="str">
        <v>PLL_SECTION_VDD_SIG_1</v>
      </c>
      <c r="AU108" t="str">
        <v>PLL_SECTION_VSS_SIG_1</v>
      </c>
      <c r="AV108" t="str">
        <v>PLL_SECTION_DVDDTIE_B_4</v>
      </c>
      <c r="AW108" t="str">
        <v>PLL_SECTION_DVSS_B_4</v>
      </c>
      <c r="AX108" t="str">
        <v>PLL_SECTION_1_TST_o</v>
      </c>
      <c r="AY108" t="str">
        <v>PLL_SECTION_1_RST_i</v>
      </c>
      <c r="AZ108" t="str">
        <v>PLL_SECTION_2_REF_i</v>
      </c>
      <c r="BA108" t="str">
        <v>X</v>
      </c>
      <c r="BB108" t="str">
        <v>X</v>
      </c>
      <c r="BC108" t="str">
        <v>PLL_SECTION_2_TST_o</v>
      </c>
      <c r="BD108" t="str">
        <v>PLL_SECTION_2_RST_i</v>
      </c>
      <c r="BE108" t="str">
        <v>X</v>
      </c>
      <c r="BF108" t="str">
        <v>X</v>
      </c>
      <c r="BG108">
        <v>0</v>
      </c>
      <c r="BH108" t="str">
        <v>PLL_SECTION_3_RST_i</v>
      </c>
      <c r="BI108" t="str">
        <v>PLL_SECTION_3_REF_i</v>
      </c>
      <c r="BJ108" t="str">
        <v>PLL_SECTION_DVSS_B_5</v>
      </c>
      <c r="BK108" t="str">
        <v>PLL_SECTION_DVDD_B_5</v>
      </c>
      <c r="BL108" t="str">
        <v>PLL_SECTION_3_TST_o</v>
      </c>
      <c r="BM108" t="str">
        <v>PLL_SECTION_VDD_SIG_2</v>
      </c>
      <c r="BN108" t="str">
        <v>PLL_SECTION_VSS_SIG_2</v>
      </c>
      <c r="BO108" t="str">
        <v>PLL_SECTION_DVSS_B_6</v>
      </c>
      <c r="BP108" t="str">
        <v>PLL_SECTION_DVDD_B_6</v>
      </c>
      <c r="BQ108" t="str">
        <v>LDO_SECTION_VDD_LOAD_i</v>
      </c>
      <c r="BR108" t="str">
        <v>LDO_SECTION_VSS_B_7</v>
      </c>
      <c r="BS108" t="str">
        <v>LDO_SECTION_VDD_B_7</v>
      </c>
      <c r="BT108" t="str">
        <v>LDO_SECTION_PAVSS_SIG_1</v>
      </c>
      <c r="BU108" t="str">
        <v>LDO_SECTION_PAVDD_SIG_1</v>
      </c>
      <c r="BV108" t="str">
        <v>LDO_SECTION_VL_i</v>
      </c>
      <c r="BW108" t="str">
        <v>LDO_SECTION_VB_RING_i</v>
      </c>
      <c r="BX108" t="str">
        <v>LDO_SECTION_VDDIO</v>
      </c>
      <c r="BY108" t="str">
        <v>LDO_SECTION_PAVSS_SIG_2</v>
      </c>
      <c r="BZ108" t="str">
        <v>LDO_SECTION_PAVDD_SIG_2</v>
      </c>
      <c r="CA108" t="str">
        <v>LDO_SECTION_VDD_B_8</v>
      </c>
      <c r="CB108" t="str">
        <v>LDO_SECTION_VSS_B_8</v>
      </c>
      <c r="CC108" t="str">
        <v>LDO_SECTION_VCAL_HH_i</v>
      </c>
      <c r="CD108" t="str">
        <v>LDO_SECTION_VCAL_LL_i</v>
      </c>
      <c r="CE108" t="str">
        <v>LDO_SECTION_VREFH_i</v>
      </c>
      <c r="CF108" t="str">
        <v>LDO_SECTION_VREFL_i</v>
      </c>
      <c r="CG108" t="str">
        <v>LDO_SECTION_VDDC</v>
      </c>
      <c r="CH108" t="str">
        <v>LDO_SECTION_PAVSS_SIG_3</v>
      </c>
      <c r="CI108" t="str">
        <v>LDO_SECTION_PAVDD_SIG_3</v>
      </c>
      <c r="CJ108" t="str">
        <v>DVSS_B_7</v>
      </c>
      <c r="CK108" t="str">
        <v>DVDD_B_7</v>
      </c>
      <c r="CL108" t="str">
        <v>LDO_CLKOV64_o</v>
      </c>
      <c r="CM108" t="str">
        <v>LDO_ENH_o</v>
      </c>
      <c r="CN108" t="str">
        <v>VDD_B_9</v>
      </c>
      <c r="CO108" t="str">
        <v>VSS_B_9</v>
      </c>
      <c r="CP108" t="str">
        <v>LDO_ENHH_o</v>
      </c>
      <c r="CQ108" t="str">
        <v>LDO_ENL_o</v>
      </c>
      <c r="CR108" t="str">
        <v>LDO_ENLL_o</v>
      </c>
      <c r="CS108" t="str">
        <v>LDO_EXT_SAM_i</v>
      </c>
      <c r="CT108" t="str">
        <v>LDO_CLK_LOAD_i</v>
      </c>
      <c r="CU108" t="str">
        <v>LDO_CLK_REF_i</v>
      </c>
      <c r="CV108" t="str">
        <v>LDO_RSTIN_i</v>
      </c>
      <c r="CW108" t="str">
        <v>LDO_SPI_CLK_i</v>
      </c>
      <c r="CX108" t="str">
        <v>LDO_SPI_IN_i</v>
      </c>
      <c r="CY108" t="str">
        <v>X</v>
      </c>
      <c r="CZ108" t="str">
        <v>VSS_B_10</v>
      </c>
      <c r="DA108" t="str">
        <v>VDD_B_10</v>
      </c>
      <c r="DB108" t="str">
        <v>DVSS_B_8</v>
      </c>
      <c r="DC108" t="str">
        <v>DVDD_B_8</v>
      </c>
    </row>
    <row r="109" spans="2:109" ht="36" x14ac:dyDescent="0.55000000000000004">
      <c r="D109" s="66" t="s">
        <v>664</v>
      </c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7" t="s">
        <v>661</v>
      </c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8" t="s">
        <v>662</v>
      </c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9" t="s">
        <v>717</v>
      </c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</row>
    <row r="120" spans="84:84" ht="15" customHeight="1" x14ac:dyDescent="0.25">
      <c r="CF120" t="s">
        <v>751</v>
      </c>
    </row>
  </sheetData>
  <mergeCells count="15">
    <mergeCell ref="B38:B68"/>
    <mergeCell ref="B3:B37"/>
    <mergeCell ref="B69:B106"/>
    <mergeCell ref="DE3:DE37"/>
    <mergeCell ref="DE38:DE70"/>
    <mergeCell ref="DE71:DE106"/>
    <mergeCell ref="D1:BC1"/>
    <mergeCell ref="BD1:DC1"/>
    <mergeCell ref="K93:AF105"/>
    <mergeCell ref="AQ102:BM104"/>
    <mergeCell ref="H7:CY80"/>
    <mergeCell ref="X109:AP109"/>
    <mergeCell ref="AQ109:BN109"/>
    <mergeCell ref="D109:W109"/>
    <mergeCell ref="BO109:DC109"/>
  </mergeCells>
  <conditionalFormatting sqref="A2:DF2 A107:XFD108 C3:D3 C4:C106 A110:XFD1048576 C109:D109 AQ109 BO109 DD109:XFD109 X109 DD3:DD106 DF28:XFD106 DF3:DF27 DJ2:XFD27">
    <cfRule type="containsText" dxfId="18" priority="10" operator="containsText" text="_ex_">
      <formula>NOT(ISERROR(SEARCH("_ex_",A2)))</formula>
    </cfRule>
    <cfRule type="containsText" dxfId="17" priority="12" operator="containsText" text="SIG_">
      <formula>NOT(ISERROR(SEARCH("SIG_",A2)))</formula>
    </cfRule>
    <cfRule type="containsText" dxfId="16" priority="16" operator="containsText" text="VSS">
      <formula>NOT(ISERROR(SEARCH("VSS",A2)))</formula>
    </cfRule>
  </conditionalFormatting>
  <conditionalFormatting sqref="B107:DD107 B2:DD2 C106:DD106 C93:K93 C94:J105 AG93:DD101 AG105:DD105 AG102:AQ102 AG103:AP104 BN102:DD104 C7:H7 CZ7:DD80 C81:DD92 C8:G80 C3:DD6">
    <cfRule type="containsText" dxfId="15" priority="9" operator="containsText" text="misc">
      <formula>NOT(ISERROR(SEARCH("misc",B2)))</formula>
    </cfRule>
  </conditionalFormatting>
  <conditionalFormatting sqref="A2:DF2 A107:XFD108 C3:D3 C4:C106 A110:XFD1048576 C109:D109 AQ109 BO109 DD109:XFD109 X109 DD3:DD106 DF28:XFD106 DF3:DF27 DJ2:XFD27">
    <cfRule type="containsText" dxfId="13" priority="14" operator="containsText" text="VDD">
      <formula>NOT(ISERROR(SEARCH("VDD",A2)))</formula>
    </cfRule>
  </conditionalFormatting>
  <conditionalFormatting sqref="C2:DD107">
    <cfRule type="cellIs" dxfId="12" priority="8" operator="equal">
      <formula>0</formula>
    </cfRule>
  </conditionalFormatting>
  <conditionalFormatting sqref="B38">
    <cfRule type="containsText" dxfId="11" priority="7" operator="containsText" text="misc">
      <formula>NOT(ISERROR(SEARCH("misc",B38)))</formula>
    </cfRule>
  </conditionalFormatting>
  <conditionalFormatting sqref="B3">
    <cfRule type="containsText" dxfId="10" priority="6" operator="containsText" text="misc">
      <formula>NOT(ISERROR(SEARCH("misc",B3)))</formula>
    </cfRule>
  </conditionalFormatting>
  <conditionalFormatting sqref="D1">
    <cfRule type="containsText" dxfId="9" priority="5" operator="containsText" text="misc">
      <formula>NOT(ISERROR(SEARCH("misc",D1)))</formula>
    </cfRule>
  </conditionalFormatting>
  <conditionalFormatting sqref="BD1">
    <cfRule type="containsText" dxfId="8" priority="4" operator="containsText" text="misc">
      <formula>NOT(ISERROR(SEARCH("misc",BD1)))</formula>
    </cfRule>
  </conditionalFormatting>
  <conditionalFormatting sqref="DE71">
    <cfRule type="containsText" dxfId="7" priority="3" operator="containsText" text="misc">
      <formula>NOT(ISERROR(SEARCH("misc",DE71)))</formula>
    </cfRule>
  </conditionalFormatting>
  <conditionalFormatting sqref="DE38">
    <cfRule type="containsText" dxfId="6" priority="2" operator="containsText" text="misc">
      <formula>NOT(ISERROR(SEARCH("misc",DE38)))</formula>
    </cfRule>
  </conditionalFormatting>
  <conditionalFormatting sqref="DE3">
    <cfRule type="containsText" dxfId="5" priority="1" operator="containsText" text="misc">
      <formula>NOT(ISERROR(SEARCH("misc",DE3)))</formula>
    </cfRule>
  </conditionalFormatting>
  <pageMargins left="0.7" right="0.7" top="0.75" bottom="0.75" header="0.3" footer="0.3"/>
  <pageSetup scale="24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870F19A3-446A-4A92-ABBF-73DFDC9184EA}">
            <xm:f>NOT(ISERROR(SEARCH("DVDD",A2)))</xm:f>
            <xm:f>"DVDD"</xm:f>
            <x14:dxf>
              <fill>
                <patternFill>
                  <bgColor rgb="FFFFC000"/>
                </patternFill>
              </fill>
            </x14:dxf>
          </x14:cfRule>
          <xm:sqref>A2:DF2 A107:XFD108 C3:D3 C4:C106 A110:XFD1048576 C109:D109 AQ109 BO109 DD109:XFD109 X109 DD3:DD106 DF28:XFD106 DF3:DF27 DJ2:XFD27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zoomScale="85" zoomScaleNormal="85" workbookViewId="0">
      <selection activeCell="H104" sqref="H104"/>
    </sheetView>
    <sheetView workbookViewId="1"/>
  </sheetViews>
  <sheetFormatPr defaultRowHeight="15" x14ac:dyDescent="0.25"/>
  <cols>
    <col min="1" max="1" width="8.5703125" bestFit="1" customWidth="1"/>
    <col min="2" max="2" width="9.7109375" bestFit="1" customWidth="1"/>
    <col min="4" max="4" width="12.140625" bestFit="1" customWidth="1"/>
    <col min="5" max="5" width="11.5703125" bestFit="1" customWidth="1"/>
    <col min="6" max="6" width="11.42578125" bestFit="1" customWidth="1"/>
    <col min="7" max="7" width="13.71093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513</v>
      </c>
      <c r="F1" t="s">
        <v>516</v>
      </c>
      <c r="G1" t="s">
        <v>514</v>
      </c>
      <c r="H1" t="s">
        <v>515</v>
      </c>
    </row>
    <row r="2" spans="1:8" x14ac:dyDescent="0.25">
      <c r="A2">
        <v>1</v>
      </c>
      <c r="B2" s="1">
        <f>5000/104*A2</f>
        <v>48.07692307692308</v>
      </c>
      <c r="C2" t="s">
        <v>2</v>
      </c>
      <c r="D2" t="s">
        <v>517</v>
      </c>
      <c r="E2" t="s">
        <v>167</v>
      </c>
      <c r="F2" t="s">
        <v>203</v>
      </c>
      <c r="G2" s="6" t="s">
        <v>621</v>
      </c>
      <c r="H2" t="s">
        <v>274</v>
      </c>
    </row>
    <row r="3" spans="1:8" x14ac:dyDescent="0.25">
      <c r="A3">
        <v>2</v>
      </c>
      <c r="B3" s="1">
        <f t="shared" ref="B3:B66" si="0">5000/104*A3</f>
        <v>96.15384615384616</v>
      </c>
      <c r="C3" t="s">
        <v>3</v>
      </c>
      <c r="D3" t="s">
        <v>518</v>
      </c>
      <c r="E3" t="s">
        <v>168</v>
      </c>
      <c r="F3" t="s">
        <v>204</v>
      </c>
      <c r="G3" t="s">
        <v>239</v>
      </c>
      <c r="H3" t="s">
        <v>275</v>
      </c>
    </row>
    <row r="4" spans="1:8" x14ac:dyDescent="0.25">
      <c r="A4">
        <v>3</v>
      </c>
      <c r="B4" s="1">
        <f t="shared" si="0"/>
        <v>144.23076923076923</v>
      </c>
      <c r="C4" t="s">
        <v>4</v>
      </c>
      <c r="D4" t="s">
        <v>519</v>
      </c>
      <c r="E4" t="s">
        <v>169</v>
      </c>
      <c r="F4" t="s">
        <v>205</v>
      </c>
      <c r="G4" t="s">
        <v>240</v>
      </c>
      <c r="H4" t="s">
        <v>276</v>
      </c>
    </row>
    <row r="5" spans="1:8" x14ac:dyDescent="0.25">
      <c r="A5">
        <v>4</v>
      </c>
      <c r="B5" s="1">
        <f t="shared" si="0"/>
        <v>192.30769230769232</v>
      </c>
      <c r="C5" t="s">
        <v>5</v>
      </c>
      <c r="D5" t="s">
        <v>520</v>
      </c>
      <c r="E5" t="s">
        <v>190</v>
      </c>
      <c r="F5" t="s">
        <v>206</v>
      </c>
      <c r="G5" t="s">
        <v>241</v>
      </c>
      <c r="H5" t="s">
        <v>277</v>
      </c>
    </row>
    <row r="6" spans="1:8" x14ac:dyDescent="0.25">
      <c r="A6">
        <v>5</v>
      </c>
      <c r="B6" s="1">
        <f t="shared" si="0"/>
        <v>240.38461538461542</v>
      </c>
      <c r="C6" t="s">
        <v>6</v>
      </c>
      <c r="D6" t="s">
        <v>10</v>
      </c>
      <c r="E6" t="s">
        <v>401</v>
      </c>
      <c r="F6" t="s">
        <v>439</v>
      </c>
      <c r="G6" t="s">
        <v>477</v>
      </c>
      <c r="H6" t="s">
        <v>553</v>
      </c>
    </row>
    <row r="7" spans="1:8" x14ac:dyDescent="0.25">
      <c r="A7">
        <v>6</v>
      </c>
      <c r="B7" s="1">
        <f t="shared" si="0"/>
        <v>288.46153846153845</v>
      </c>
      <c r="C7" t="s">
        <v>6</v>
      </c>
      <c r="D7" t="s">
        <v>11</v>
      </c>
      <c r="E7" t="s">
        <v>402</v>
      </c>
      <c r="F7" t="s">
        <v>440</v>
      </c>
      <c r="G7" t="s">
        <v>370</v>
      </c>
      <c r="H7" t="s">
        <v>554</v>
      </c>
    </row>
    <row r="8" spans="1:8" x14ac:dyDescent="0.25">
      <c r="A8">
        <v>7</v>
      </c>
      <c r="B8" s="1">
        <f t="shared" si="0"/>
        <v>336.53846153846155</v>
      </c>
      <c r="C8" t="s">
        <v>6</v>
      </c>
      <c r="D8" t="s">
        <v>12</v>
      </c>
      <c r="E8" t="s">
        <v>310</v>
      </c>
      <c r="F8" t="s">
        <v>340</v>
      </c>
      <c r="G8" t="s">
        <v>478</v>
      </c>
      <c r="H8" t="s">
        <v>555</v>
      </c>
    </row>
    <row r="9" spans="1:8" x14ac:dyDescent="0.25">
      <c r="A9">
        <v>8</v>
      </c>
      <c r="B9" s="1">
        <f t="shared" si="0"/>
        <v>384.61538461538464</v>
      </c>
      <c r="C9" t="s">
        <v>6</v>
      </c>
      <c r="D9" t="s">
        <v>13</v>
      </c>
      <c r="E9" t="s">
        <v>403</v>
      </c>
      <c r="F9" t="s">
        <v>441</v>
      </c>
      <c r="G9" t="s">
        <v>371</v>
      </c>
      <c r="H9" t="s">
        <v>556</v>
      </c>
    </row>
    <row r="10" spans="1:8" x14ac:dyDescent="0.25">
      <c r="A10">
        <v>9</v>
      </c>
      <c r="B10" s="1">
        <f t="shared" si="0"/>
        <v>432.69230769230774</v>
      </c>
      <c r="C10" t="s">
        <v>6</v>
      </c>
      <c r="D10" t="s">
        <v>14</v>
      </c>
      <c r="E10" t="s">
        <v>311</v>
      </c>
      <c r="F10" t="s">
        <v>341</v>
      </c>
      <c r="G10" t="s">
        <v>479</v>
      </c>
      <c r="H10" t="s">
        <v>557</v>
      </c>
    </row>
    <row r="11" spans="1:8" x14ac:dyDescent="0.25">
      <c r="A11">
        <v>10</v>
      </c>
      <c r="B11" s="1">
        <f t="shared" si="0"/>
        <v>480.76923076923083</v>
      </c>
      <c r="C11" t="s">
        <v>6</v>
      </c>
      <c r="D11" t="s">
        <v>15</v>
      </c>
      <c r="E11" t="s">
        <v>404</v>
      </c>
      <c r="F11" t="s">
        <v>442</v>
      </c>
      <c r="G11" t="s">
        <v>372</v>
      </c>
      <c r="H11" t="s">
        <v>558</v>
      </c>
    </row>
    <row r="12" spans="1:8" x14ac:dyDescent="0.25">
      <c r="A12">
        <v>11</v>
      </c>
      <c r="B12" s="1">
        <f t="shared" si="0"/>
        <v>528.84615384615392</v>
      </c>
      <c r="C12" t="s">
        <v>6</v>
      </c>
      <c r="D12" t="s">
        <v>16</v>
      </c>
      <c r="E12" t="s">
        <v>312</v>
      </c>
      <c r="F12" t="s">
        <v>342</v>
      </c>
      <c r="G12" t="s">
        <v>480</v>
      </c>
      <c r="H12" t="s">
        <v>559</v>
      </c>
    </row>
    <row r="13" spans="1:8" x14ac:dyDescent="0.25">
      <c r="A13">
        <v>12</v>
      </c>
      <c r="B13" s="1">
        <f t="shared" si="0"/>
        <v>576.92307692307691</v>
      </c>
      <c r="C13" t="s">
        <v>6</v>
      </c>
      <c r="D13" t="s">
        <v>17</v>
      </c>
      <c r="E13" t="s">
        <v>405</v>
      </c>
      <c r="F13" t="s">
        <v>443</v>
      </c>
      <c r="G13" t="s">
        <v>373</v>
      </c>
      <c r="H13" t="s">
        <v>560</v>
      </c>
    </row>
    <row r="14" spans="1:8" x14ac:dyDescent="0.25">
      <c r="A14">
        <v>13</v>
      </c>
      <c r="B14" s="1">
        <f t="shared" si="0"/>
        <v>625</v>
      </c>
      <c r="C14" t="s">
        <v>6</v>
      </c>
      <c r="D14" t="s">
        <v>18</v>
      </c>
      <c r="E14" t="s">
        <v>313</v>
      </c>
      <c r="F14" t="s">
        <v>343</v>
      </c>
      <c r="G14" t="s">
        <v>481</v>
      </c>
      <c r="H14" t="s">
        <v>561</v>
      </c>
    </row>
    <row r="15" spans="1:8" x14ac:dyDescent="0.25">
      <c r="A15">
        <v>14</v>
      </c>
      <c r="B15" s="1">
        <f t="shared" si="0"/>
        <v>673.07692307692309</v>
      </c>
      <c r="C15" t="s">
        <v>6</v>
      </c>
      <c r="D15" t="s">
        <v>19</v>
      </c>
      <c r="E15" t="s">
        <v>406</v>
      </c>
      <c r="F15" t="s">
        <v>444</v>
      </c>
      <c r="G15" t="s">
        <v>374</v>
      </c>
      <c r="H15" t="s">
        <v>562</v>
      </c>
    </row>
    <row r="16" spans="1:8" x14ac:dyDescent="0.25">
      <c r="A16">
        <v>16</v>
      </c>
      <c r="B16" s="1">
        <f>5000/104*A16</f>
        <v>769.23076923076928</v>
      </c>
      <c r="C16" t="s">
        <v>5</v>
      </c>
      <c r="D16" t="s">
        <v>521</v>
      </c>
      <c r="E16" t="s">
        <v>194</v>
      </c>
      <c r="F16" t="s">
        <v>208</v>
      </c>
      <c r="G16" t="s">
        <v>243</v>
      </c>
      <c r="H16" t="s">
        <v>279</v>
      </c>
    </row>
    <row r="17" spans="1:8" x14ac:dyDescent="0.25">
      <c r="A17">
        <v>15</v>
      </c>
      <c r="B17" s="1">
        <f t="shared" si="0"/>
        <v>721.15384615384619</v>
      </c>
      <c r="C17" t="s">
        <v>4</v>
      </c>
      <c r="D17" t="s">
        <v>522</v>
      </c>
      <c r="E17" t="s">
        <v>170</v>
      </c>
      <c r="F17" t="s">
        <v>207</v>
      </c>
      <c r="G17" t="s">
        <v>242</v>
      </c>
      <c r="H17" t="s">
        <v>278</v>
      </c>
    </row>
    <row r="18" spans="1:8" x14ac:dyDescent="0.25">
      <c r="A18">
        <v>17</v>
      </c>
      <c r="B18" s="1">
        <f t="shared" si="0"/>
        <v>817.30769230769238</v>
      </c>
      <c r="C18" t="s">
        <v>6</v>
      </c>
      <c r="D18" t="s">
        <v>20</v>
      </c>
      <c r="E18" t="s">
        <v>314</v>
      </c>
      <c r="F18" t="s">
        <v>344</v>
      </c>
      <c r="G18" t="s">
        <v>482</v>
      </c>
      <c r="H18" t="s">
        <v>563</v>
      </c>
    </row>
    <row r="19" spans="1:8" x14ac:dyDescent="0.25">
      <c r="A19">
        <v>18</v>
      </c>
      <c r="B19" s="1">
        <f t="shared" si="0"/>
        <v>865.38461538461547</v>
      </c>
      <c r="C19" t="s">
        <v>6</v>
      </c>
      <c r="D19" t="s">
        <v>21</v>
      </c>
      <c r="E19" t="s">
        <v>407</v>
      </c>
      <c r="F19" t="s">
        <v>445</v>
      </c>
      <c r="G19" t="s">
        <v>375</v>
      </c>
      <c r="H19" t="s">
        <v>564</v>
      </c>
    </row>
    <row r="20" spans="1:8" x14ac:dyDescent="0.25">
      <c r="A20">
        <v>20</v>
      </c>
      <c r="B20" s="1">
        <f>5000/104*A20</f>
        <v>961.53846153846166</v>
      </c>
      <c r="C20" t="s">
        <v>3</v>
      </c>
      <c r="D20" t="s">
        <v>523</v>
      </c>
      <c r="E20" t="s">
        <v>172</v>
      </c>
      <c r="F20" t="s">
        <v>210</v>
      </c>
      <c r="G20" t="s">
        <v>245</v>
      </c>
      <c r="H20" t="s">
        <v>281</v>
      </c>
    </row>
    <row r="21" spans="1:8" x14ac:dyDescent="0.25">
      <c r="A21">
        <v>19</v>
      </c>
      <c r="B21" s="1">
        <f t="shared" si="0"/>
        <v>913.46153846153857</v>
      </c>
      <c r="C21" t="s">
        <v>2</v>
      </c>
      <c r="D21" t="s">
        <v>524</v>
      </c>
      <c r="E21" t="s">
        <v>171</v>
      </c>
      <c r="F21" t="s">
        <v>209</v>
      </c>
      <c r="G21" t="s">
        <v>244</v>
      </c>
      <c r="H21" t="s">
        <v>280</v>
      </c>
    </row>
    <row r="22" spans="1:8" x14ac:dyDescent="0.25">
      <c r="A22">
        <v>21</v>
      </c>
      <c r="B22" s="1">
        <f t="shared" si="0"/>
        <v>1009.6153846153846</v>
      </c>
      <c r="C22" t="s">
        <v>6</v>
      </c>
      <c r="D22" t="s">
        <v>22</v>
      </c>
      <c r="E22" t="s">
        <v>315</v>
      </c>
      <c r="F22" t="s">
        <v>345</v>
      </c>
      <c r="G22" t="s">
        <v>483</v>
      </c>
      <c r="H22" t="s">
        <v>565</v>
      </c>
    </row>
    <row r="23" spans="1:8" x14ac:dyDescent="0.25">
      <c r="A23">
        <v>22</v>
      </c>
      <c r="B23" s="1">
        <f t="shared" si="0"/>
        <v>1057.6923076923078</v>
      </c>
      <c r="C23" t="s">
        <v>6</v>
      </c>
      <c r="D23" t="s">
        <v>23</v>
      </c>
      <c r="E23" t="s">
        <v>408</v>
      </c>
      <c r="F23" t="s">
        <v>446</v>
      </c>
      <c r="G23" t="s">
        <v>376</v>
      </c>
      <c r="H23" t="s">
        <v>566</v>
      </c>
    </row>
    <row r="24" spans="1:8" x14ac:dyDescent="0.25">
      <c r="A24">
        <v>23</v>
      </c>
      <c r="B24" s="1">
        <f t="shared" si="0"/>
        <v>1105.7692307692309</v>
      </c>
      <c r="C24" t="s">
        <v>6</v>
      </c>
      <c r="D24" t="s">
        <v>24</v>
      </c>
      <c r="E24" t="s">
        <v>316</v>
      </c>
      <c r="F24" t="s">
        <v>346</v>
      </c>
      <c r="G24" t="s">
        <v>484</v>
      </c>
      <c r="H24" t="s">
        <v>567</v>
      </c>
    </row>
    <row r="25" spans="1:8" x14ac:dyDescent="0.25">
      <c r="A25">
        <v>24</v>
      </c>
      <c r="B25" s="1">
        <f t="shared" si="0"/>
        <v>1153.8461538461538</v>
      </c>
      <c r="C25" t="s">
        <v>6</v>
      </c>
      <c r="D25" t="s">
        <v>25</v>
      </c>
      <c r="E25" t="s">
        <v>409</v>
      </c>
      <c r="F25" t="s">
        <v>447</v>
      </c>
      <c r="G25" t="s">
        <v>377</v>
      </c>
      <c r="H25" t="s">
        <v>568</v>
      </c>
    </row>
    <row r="26" spans="1:8" x14ac:dyDescent="0.25">
      <c r="A26">
        <v>25</v>
      </c>
      <c r="B26" s="1">
        <f t="shared" si="0"/>
        <v>1201.9230769230769</v>
      </c>
      <c r="C26" t="s">
        <v>6</v>
      </c>
      <c r="D26" t="s">
        <v>26</v>
      </c>
      <c r="E26" t="s">
        <v>317</v>
      </c>
      <c r="F26" t="s">
        <v>347</v>
      </c>
      <c r="G26" t="s">
        <v>485</v>
      </c>
      <c r="H26" t="s">
        <v>569</v>
      </c>
    </row>
    <row r="27" spans="1:8" x14ac:dyDescent="0.25">
      <c r="A27">
        <v>26</v>
      </c>
      <c r="B27" s="1">
        <f t="shared" si="0"/>
        <v>1250</v>
      </c>
      <c r="C27" t="s">
        <v>6</v>
      </c>
      <c r="D27" t="s">
        <v>27</v>
      </c>
      <c r="E27" t="s">
        <v>410</v>
      </c>
      <c r="F27" t="s">
        <v>448</v>
      </c>
      <c r="G27" t="s">
        <v>378</v>
      </c>
      <c r="H27" t="s">
        <v>570</v>
      </c>
    </row>
    <row r="28" spans="1:8" x14ac:dyDescent="0.25">
      <c r="A28">
        <v>27</v>
      </c>
      <c r="B28" s="1">
        <f t="shared" si="0"/>
        <v>1298.0769230769231</v>
      </c>
      <c r="C28" t="s">
        <v>6</v>
      </c>
      <c r="D28" t="s">
        <v>28</v>
      </c>
      <c r="E28" t="s">
        <v>318</v>
      </c>
      <c r="F28" t="s">
        <v>348</v>
      </c>
      <c r="G28" t="s">
        <v>486</v>
      </c>
      <c r="H28" t="s">
        <v>571</v>
      </c>
    </row>
    <row r="29" spans="1:8" x14ac:dyDescent="0.25">
      <c r="A29">
        <v>29</v>
      </c>
      <c r="B29" s="1">
        <f>5000/104*A29</f>
        <v>1394.2307692307693</v>
      </c>
      <c r="C29" t="s">
        <v>5</v>
      </c>
      <c r="D29" t="s">
        <v>525</v>
      </c>
      <c r="E29" t="s">
        <v>195</v>
      </c>
      <c r="F29" t="s">
        <v>212</v>
      </c>
      <c r="G29" t="s">
        <v>247</v>
      </c>
      <c r="H29" t="s">
        <v>283</v>
      </c>
    </row>
    <row r="30" spans="1:8" x14ac:dyDescent="0.25">
      <c r="A30">
        <v>28</v>
      </c>
      <c r="B30" s="1">
        <f t="shared" si="0"/>
        <v>1346.1538461538462</v>
      </c>
      <c r="C30" t="s">
        <v>4</v>
      </c>
      <c r="D30" t="s">
        <v>526</v>
      </c>
      <c r="E30" t="s">
        <v>173</v>
      </c>
      <c r="F30" t="s">
        <v>211</v>
      </c>
      <c r="G30" t="s">
        <v>246</v>
      </c>
      <c r="H30" t="s">
        <v>282</v>
      </c>
    </row>
    <row r="31" spans="1:8" x14ac:dyDescent="0.25">
      <c r="A31">
        <v>30</v>
      </c>
      <c r="B31" s="1">
        <f t="shared" si="0"/>
        <v>1442.3076923076924</v>
      </c>
      <c r="C31" t="s">
        <v>6</v>
      </c>
      <c r="D31" t="s">
        <v>29</v>
      </c>
      <c r="E31" t="s">
        <v>411</v>
      </c>
      <c r="F31" t="s">
        <v>449</v>
      </c>
      <c r="G31" t="s">
        <v>379</v>
      </c>
      <c r="H31" t="s">
        <v>572</v>
      </c>
    </row>
    <row r="32" spans="1:8" x14ac:dyDescent="0.25">
      <c r="A32">
        <v>31</v>
      </c>
      <c r="B32" s="1">
        <f t="shared" si="0"/>
        <v>1490.3846153846155</v>
      </c>
      <c r="C32" t="s">
        <v>6</v>
      </c>
      <c r="D32" t="s">
        <v>30</v>
      </c>
      <c r="E32" t="s">
        <v>319</v>
      </c>
      <c r="F32" t="s">
        <v>349</v>
      </c>
      <c r="G32" t="s">
        <v>487</v>
      </c>
      <c r="H32" t="s">
        <v>573</v>
      </c>
    </row>
    <row r="33" spans="1:8" x14ac:dyDescent="0.25">
      <c r="A33">
        <v>32</v>
      </c>
      <c r="B33" s="1">
        <f t="shared" si="0"/>
        <v>1538.4615384615386</v>
      </c>
      <c r="C33" t="s">
        <v>6</v>
      </c>
      <c r="D33" t="s">
        <v>31</v>
      </c>
      <c r="E33" t="s">
        <v>412</v>
      </c>
      <c r="F33" t="s">
        <v>450</v>
      </c>
      <c r="G33" t="s">
        <v>380</v>
      </c>
      <c r="H33" t="s">
        <v>574</v>
      </c>
    </row>
    <row r="34" spans="1:8" x14ac:dyDescent="0.25">
      <c r="A34">
        <v>33</v>
      </c>
      <c r="B34" s="1">
        <f t="shared" si="0"/>
        <v>1586.5384615384617</v>
      </c>
      <c r="C34" t="s">
        <v>6</v>
      </c>
      <c r="D34" t="s">
        <v>32</v>
      </c>
      <c r="E34" t="s">
        <v>320</v>
      </c>
      <c r="F34" t="s">
        <v>350</v>
      </c>
      <c r="G34" t="s">
        <v>488</v>
      </c>
      <c r="H34" t="s">
        <v>575</v>
      </c>
    </row>
    <row r="35" spans="1:8" x14ac:dyDescent="0.25">
      <c r="A35">
        <v>34</v>
      </c>
      <c r="B35" s="1">
        <f t="shared" si="0"/>
        <v>1634.6153846153848</v>
      </c>
      <c r="C35" t="s">
        <v>6</v>
      </c>
      <c r="D35" t="s">
        <v>33</v>
      </c>
      <c r="E35" t="s">
        <v>413</v>
      </c>
      <c r="F35" t="s">
        <v>451</v>
      </c>
      <c r="G35" t="s">
        <v>381</v>
      </c>
      <c r="H35" t="s">
        <v>576</v>
      </c>
    </row>
    <row r="36" spans="1:8" x14ac:dyDescent="0.25">
      <c r="A36">
        <v>35</v>
      </c>
      <c r="B36" s="1">
        <f t="shared" si="0"/>
        <v>1682.6923076923078</v>
      </c>
      <c r="C36" t="s">
        <v>6</v>
      </c>
      <c r="D36" t="s">
        <v>34</v>
      </c>
      <c r="E36" t="s">
        <v>321</v>
      </c>
      <c r="F36" t="s">
        <v>351</v>
      </c>
      <c r="G36" t="s">
        <v>489</v>
      </c>
      <c r="H36" t="s">
        <v>577</v>
      </c>
    </row>
    <row r="37" spans="1:8" x14ac:dyDescent="0.25">
      <c r="A37">
        <v>36</v>
      </c>
      <c r="B37" s="1">
        <f t="shared" si="0"/>
        <v>1730.7692307692309</v>
      </c>
      <c r="C37" t="s">
        <v>6</v>
      </c>
      <c r="D37" t="s">
        <v>35</v>
      </c>
      <c r="E37" t="s">
        <v>414</v>
      </c>
      <c r="F37" t="s">
        <v>452</v>
      </c>
      <c r="G37" t="s">
        <v>382</v>
      </c>
      <c r="H37" t="s">
        <v>578</v>
      </c>
    </row>
    <row r="38" spans="1:8" x14ac:dyDescent="0.25">
      <c r="A38">
        <v>38</v>
      </c>
      <c r="B38" s="1">
        <f>5000/104*A38</f>
        <v>1826.9230769230771</v>
      </c>
      <c r="C38" t="s">
        <v>5</v>
      </c>
      <c r="D38" t="s">
        <v>527</v>
      </c>
      <c r="E38" t="s">
        <v>196</v>
      </c>
      <c r="F38" t="s">
        <v>214</v>
      </c>
      <c r="G38" t="s">
        <v>249</v>
      </c>
      <c r="H38" t="s">
        <v>285</v>
      </c>
    </row>
    <row r="39" spans="1:8" x14ac:dyDescent="0.25">
      <c r="A39">
        <v>37</v>
      </c>
      <c r="B39" s="1">
        <f t="shared" si="0"/>
        <v>1778.846153846154</v>
      </c>
      <c r="C39" t="s">
        <v>4</v>
      </c>
      <c r="D39" t="s">
        <v>528</v>
      </c>
      <c r="E39" t="s">
        <v>174</v>
      </c>
      <c r="F39" t="s">
        <v>213</v>
      </c>
      <c r="G39" t="s">
        <v>248</v>
      </c>
      <c r="H39" t="s">
        <v>284</v>
      </c>
    </row>
    <row r="40" spans="1:8" x14ac:dyDescent="0.25">
      <c r="A40">
        <v>39</v>
      </c>
      <c r="B40" s="1">
        <f t="shared" si="0"/>
        <v>1875.0000000000002</v>
      </c>
      <c r="C40" t="s">
        <v>6</v>
      </c>
      <c r="D40" t="s">
        <v>36</v>
      </c>
      <c r="E40" t="s">
        <v>322</v>
      </c>
      <c r="F40" t="s">
        <v>352</v>
      </c>
      <c r="G40" t="s">
        <v>490</v>
      </c>
      <c r="H40" t="s">
        <v>579</v>
      </c>
    </row>
    <row r="41" spans="1:8" x14ac:dyDescent="0.25">
      <c r="A41">
        <v>40</v>
      </c>
      <c r="B41" s="1">
        <f t="shared" si="0"/>
        <v>1923.0769230769233</v>
      </c>
      <c r="C41" t="s">
        <v>2</v>
      </c>
      <c r="D41" t="s">
        <v>529</v>
      </c>
      <c r="E41" t="s">
        <v>175</v>
      </c>
      <c r="F41" t="s">
        <v>215</v>
      </c>
      <c r="G41" t="s">
        <v>250</v>
      </c>
      <c r="H41" t="s">
        <v>286</v>
      </c>
    </row>
    <row r="42" spans="1:8" x14ac:dyDescent="0.25">
      <c r="A42">
        <v>41</v>
      </c>
      <c r="B42" s="1">
        <f t="shared" si="0"/>
        <v>1971.1538461538462</v>
      </c>
      <c r="C42" t="s">
        <v>3</v>
      </c>
      <c r="D42" t="s">
        <v>530</v>
      </c>
      <c r="E42" t="s">
        <v>176</v>
      </c>
      <c r="F42" t="s">
        <v>216</v>
      </c>
      <c r="G42" t="s">
        <v>251</v>
      </c>
      <c r="H42" t="s">
        <v>287</v>
      </c>
    </row>
    <row r="43" spans="1:8" x14ac:dyDescent="0.25">
      <c r="A43">
        <v>42</v>
      </c>
      <c r="B43" s="1">
        <f t="shared" si="0"/>
        <v>2019.2307692307693</v>
      </c>
      <c r="C43" t="s">
        <v>7</v>
      </c>
      <c r="D43" t="s">
        <v>74</v>
      </c>
      <c r="E43" t="s">
        <v>415</v>
      </c>
      <c r="F43" t="s">
        <v>453</v>
      </c>
      <c r="G43" t="s">
        <v>491</v>
      </c>
      <c r="H43" t="s">
        <v>580</v>
      </c>
    </row>
    <row r="44" spans="1:8" x14ac:dyDescent="0.25">
      <c r="A44">
        <v>43</v>
      </c>
      <c r="B44" s="1">
        <f t="shared" si="0"/>
        <v>2067.3076923076924</v>
      </c>
      <c r="C44" t="s">
        <v>6</v>
      </c>
      <c r="D44" t="s">
        <v>37</v>
      </c>
      <c r="E44" t="s">
        <v>323</v>
      </c>
      <c r="F44" t="s">
        <v>353</v>
      </c>
      <c r="G44" t="s">
        <v>492</v>
      </c>
      <c r="H44" t="s">
        <v>581</v>
      </c>
    </row>
    <row r="45" spans="1:8" x14ac:dyDescent="0.25">
      <c r="A45">
        <v>44</v>
      </c>
      <c r="B45" s="1">
        <f t="shared" si="0"/>
        <v>2115.3846153846157</v>
      </c>
      <c r="C45" t="s">
        <v>6</v>
      </c>
      <c r="D45" t="s">
        <v>38</v>
      </c>
      <c r="E45" t="s">
        <v>416</v>
      </c>
      <c r="F45" t="s">
        <v>454</v>
      </c>
      <c r="G45" t="s">
        <v>383</v>
      </c>
      <c r="H45" t="s">
        <v>582</v>
      </c>
    </row>
    <row r="46" spans="1:8" x14ac:dyDescent="0.25">
      <c r="A46">
        <v>45</v>
      </c>
      <c r="B46" s="1">
        <f t="shared" si="0"/>
        <v>2163.4615384615386</v>
      </c>
      <c r="C46" t="s">
        <v>2</v>
      </c>
      <c r="D46" t="s">
        <v>531</v>
      </c>
      <c r="E46" t="s">
        <v>177</v>
      </c>
      <c r="F46" t="s">
        <v>217</v>
      </c>
      <c r="G46" t="s">
        <v>252</v>
      </c>
      <c r="H46" t="s">
        <v>288</v>
      </c>
    </row>
    <row r="47" spans="1:8" x14ac:dyDescent="0.25">
      <c r="A47">
        <v>46</v>
      </c>
      <c r="B47" s="1">
        <f t="shared" si="0"/>
        <v>2211.5384615384619</v>
      </c>
      <c r="C47" t="s">
        <v>3</v>
      </c>
      <c r="D47" t="s">
        <v>532</v>
      </c>
      <c r="E47" t="s">
        <v>178</v>
      </c>
      <c r="F47" t="s">
        <v>218</v>
      </c>
      <c r="G47" t="s">
        <v>253</v>
      </c>
      <c r="H47" t="s">
        <v>289</v>
      </c>
    </row>
    <row r="48" spans="1:8" x14ac:dyDescent="0.25">
      <c r="A48">
        <v>47</v>
      </c>
      <c r="B48" s="1">
        <f t="shared" si="0"/>
        <v>2259.6153846153848</v>
      </c>
      <c r="C48" t="s">
        <v>7</v>
      </c>
      <c r="D48" t="s">
        <v>75</v>
      </c>
      <c r="E48" t="s">
        <v>417</v>
      </c>
      <c r="F48" t="s">
        <v>455</v>
      </c>
      <c r="G48" t="s">
        <v>493</v>
      </c>
      <c r="H48" t="s">
        <v>583</v>
      </c>
    </row>
    <row r="49" spans="1:8" x14ac:dyDescent="0.25">
      <c r="A49">
        <v>48</v>
      </c>
      <c r="B49" s="1">
        <f t="shared" si="0"/>
        <v>2307.6923076923076</v>
      </c>
      <c r="C49" t="s">
        <v>6</v>
      </c>
      <c r="D49" t="s">
        <v>39</v>
      </c>
      <c r="E49" t="s">
        <v>418</v>
      </c>
      <c r="F49" t="s">
        <v>456</v>
      </c>
      <c r="G49" t="s">
        <v>384</v>
      </c>
      <c r="H49" t="s">
        <v>584</v>
      </c>
    </row>
    <row r="50" spans="1:8" x14ac:dyDescent="0.25">
      <c r="A50">
        <v>49</v>
      </c>
      <c r="B50" s="1">
        <f t="shared" si="0"/>
        <v>2355.7692307692309</v>
      </c>
      <c r="C50" t="s">
        <v>6</v>
      </c>
      <c r="D50" t="s">
        <v>40</v>
      </c>
      <c r="E50" t="s">
        <v>419</v>
      </c>
      <c r="F50" t="s">
        <v>354</v>
      </c>
      <c r="G50" t="s">
        <v>494</v>
      </c>
      <c r="H50" t="s">
        <v>585</v>
      </c>
    </row>
    <row r="51" spans="1:8" x14ac:dyDescent="0.25">
      <c r="A51">
        <v>50</v>
      </c>
      <c r="B51" s="1">
        <f t="shared" si="0"/>
        <v>2403.8461538461538</v>
      </c>
      <c r="C51" t="s">
        <v>4</v>
      </c>
      <c r="D51" t="s">
        <v>533</v>
      </c>
      <c r="E51" t="s">
        <v>179</v>
      </c>
      <c r="F51" t="s">
        <v>219</v>
      </c>
      <c r="G51" t="s">
        <v>254</v>
      </c>
      <c r="H51" t="s">
        <v>290</v>
      </c>
    </row>
    <row r="52" spans="1:8" x14ac:dyDescent="0.25">
      <c r="A52" s="2">
        <v>51</v>
      </c>
      <c r="B52" s="3">
        <f t="shared" si="0"/>
        <v>2451.9230769230771</v>
      </c>
      <c r="C52" t="s">
        <v>5</v>
      </c>
      <c r="D52" t="s">
        <v>534</v>
      </c>
      <c r="E52" t="s">
        <v>197</v>
      </c>
      <c r="F52" t="s">
        <v>220</v>
      </c>
      <c r="G52" t="s">
        <v>255</v>
      </c>
      <c r="H52" t="s">
        <v>291</v>
      </c>
    </row>
    <row r="53" spans="1:8" ht="15.75" thickBot="1" x14ac:dyDescent="0.3">
      <c r="A53" s="4">
        <v>52</v>
      </c>
      <c r="B53" s="5">
        <f t="shared" si="0"/>
        <v>2500</v>
      </c>
      <c r="C53" s="4" t="s">
        <v>6</v>
      </c>
      <c r="D53" s="4" t="s">
        <v>41</v>
      </c>
      <c r="E53" s="4" t="s">
        <v>324</v>
      </c>
      <c r="F53" s="4" t="s">
        <v>457</v>
      </c>
      <c r="G53" s="4" t="s">
        <v>385</v>
      </c>
      <c r="H53" s="4" t="s">
        <v>586</v>
      </c>
    </row>
    <row r="54" spans="1:8" ht="15.75" thickTop="1" x14ac:dyDescent="0.25">
      <c r="A54">
        <v>53</v>
      </c>
      <c r="B54" s="1">
        <f t="shared" si="0"/>
        <v>2548.0769230769233</v>
      </c>
      <c r="C54" t="s">
        <v>6</v>
      </c>
      <c r="D54" t="s">
        <v>42</v>
      </c>
      <c r="E54" t="s">
        <v>420</v>
      </c>
      <c r="F54" t="s">
        <v>458</v>
      </c>
      <c r="G54" t="s">
        <v>495</v>
      </c>
      <c r="H54" t="s">
        <v>587</v>
      </c>
    </row>
    <row r="55" spans="1:8" x14ac:dyDescent="0.25">
      <c r="A55">
        <v>55</v>
      </c>
      <c r="B55" s="1">
        <f>5000/104*A55</f>
        <v>2644.2307692307695</v>
      </c>
      <c r="C55" t="s">
        <v>4</v>
      </c>
      <c r="D55" t="s">
        <v>535</v>
      </c>
      <c r="E55" t="s">
        <v>180</v>
      </c>
      <c r="F55" t="s">
        <v>222</v>
      </c>
      <c r="G55" t="s">
        <v>257</v>
      </c>
      <c r="H55" t="s">
        <v>293</v>
      </c>
    </row>
    <row r="56" spans="1:8" x14ac:dyDescent="0.25">
      <c r="A56">
        <v>54</v>
      </c>
      <c r="B56" s="1">
        <f t="shared" si="0"/>
        <v>2596.1538461538462</v>
      </c>
      <c r="C56" t="s">
        <v>5</v>
      </c>
      <c r="D56" t="s">
        <v>536</v>
      </c>
      <c r="E56" t="s">
        <v>198</v>
      </c>
      <c r="F56" t="s">
        <v>221</v>
      </c>
      <c r="G56" t="s">
        <v>256</v>
      </c>
      <c r="H56" t="s">
        <v>292</v>
      </c>
    </row>
    <row r="57" spans="1:8" x14ac:dyDescent="0.25">
      <c r="A57">
        <v>56</v>
      </c>
      <c r="B57" s="1">
        <f t="shared" si="0"/>
        <v>2692.3076923076924</v>
      </c>
      <c r="C57" t="s">
        <v>6</v>
      </c>
      <c r="D57" t="s">
        <v>43</v>
      </c>
      <c r="E57" t="s">
        <v>325</v>
      </c>
      <c r="F57" t="s">
        <v>355</v>
      </c>
      <c r="G57" t="s">
        <v>386</v>
      </c>
      <c r="H57" t="s">
        <v>588</v>
      </c>
    </row>
    <row r="58" spans="1:8" x14ac:dyDescent="0.25">
      <c r="A58">
        <v>57</v>
      </c>
      <c r="B58" s="1">
        <f t="shared" si="0"/>
        <v>2740.3846153846157</v>
      </c>
      <c r="C58" t="s">
        <v>6</v>
      </c>
      <c r="D58" t="s">
        <v>44</v>
      </c>
      <c r="E58" t="s">
        <v>421</v>
      </c>
      <c r="F58" t="s">
        <v>459</v>
      </c>
      <c r="G58" t="s">
        <v>496</v>
      </c>
      <c r="H58" t="s">
        <v>589</v>
      </c>
    </row>
    <row r="59" spans="1:8" x14ac:dyDescent="0.25">
      <c r="A59">
        <v>58</v>
      </c>
      <c r="B59" s="1">
        <f t="shared" si="0"/>
        <v>2788.4615384615386</v>
      </c>
      <c r="C59" t="s">
        <v>7</v>
      </c>
      <c r="D59" t="s">
        <v>76</v>
      </c>
      <c r="E59" t="s">
        <v>422</v>
      </c>
      <c r="F59" t="s">
        <v>460</v>
      </c>
      <c r="G59" t="s">
        <v>497</v>
      </c>
      <c r="H59" t="s">
        <v>590</v>
      </c>
    </row>
    <row r="60" spans="1:8" x14ac:dyDescent="0.25">
      <c r="A60">
        <v>59</v>
      </c>
      <c r="B60" s="1">
        <f t="shared" si="0"/>
        <v>2836.5384615384619</v>
      </c>
      <c r="C60" t="s">
        <v>3</v>
      </c>
      <c r="D60" t="s">
        <v>537</v>
      </c>
      <c r="E60" t="s">
        <v>181</v>
      </c>
      <c r="F60" t="s">
        <v>223</v>
      </c>
      <c r="G60" t="s">
        <v>258</v>
      </c>
      <c r="H60" t="s">
        <v>294</v>
      </c>
    </row>
    <row r="61" spans="1:8" x14ac:dyDescent="0.25">
      <c r="A61">
        <v>60</v>
      </c>
      <c r="B61" s="1">
        <f t="shared" si="0"/>
        <v>2884.6153846153848</v>
      </c>
      <c r="C61" t="s">
        <v>2</v>
      </c>
      <c r="D61" t="s">
        <v>538</v>
      </c>
      <c r="E61" t="s">
        <v>182</v>
      </c>
      <c r="F61" t="s">
        <v>224</v>
      </c>
      <c r="G61" t="s">
        <v>259</v>
      </c>
      <c r="H61" t="s">
        <v>295</v>
      </c>
    </row>
    <row r="62" spans="1:8" x14ac:dyDescent="0.25">
      <c r="A62">
        <v>61</v>
      </c>
      <c r="B62" s="1">
        <f t="shared" si="0"/>
        <v>2932.6923076923081</v>
      </c>
      <c r="C62" t="s">
        <v>6</v>
      </c>
      <c r="D62" t="s">
        <v>45</v>
      </c>
      <c r="E62" t="s">
        <v>423</v>
      </c>
      <c r="F62" t="s">
        <v>461</v>
      </c>
      <c r="G62" t="s">
        <v>498</v>
      </c>
      <c r="H62" t="s">
        <v>591</v>
      </c>
    </row>
    <row r="63" spans="1:8" x14ac:dyDescent="0.25">
      <c r="A63">
        <v>62</v>
      </c>
      <c r="B63" s="1">
        <f t="shared" si="0"/>
        <v>2980.7692307692309</v>
      </c>
      <c r="C63" t="s">
        <v>6</v>
      </c>
      <c r="D63" t="s">
        <v>46</v>
      </c>
      <c r="E63" t="s">
        <v>326</v>
      </c>
      <c r="F63" t="s">
        <v>356</v>
      </c>
      <c r="G63" t="s">
        <v>387</v>
      </c>
      <c r="H63" t="s">
        <v>592</v>
      </c>
    </row>
    <row r="64" spans="1:8" x14ac:dyDescent="0.25">
      <c r="A64">
        <v>63</v>
      </c>
      <c r="B64" s="1">
        <f t="shared" si="0"/>
        <v>3028.8461538461543</v>
      </c>
      <c r="C64" t="s">
        <v>7</v>
      </c>
      <c r="D64" t="s">
        <v>77</v>
      </c>
      <c r="E64" t="s">
        <v>424</v>
      </c>
      <c r="F64" t="s">
        <v>462</v>
      </c>
      <c r="G64" t="s">
        <v>499</v>
      </c>
      <c r="H64" t="s">
        <v>593</v>
      </c>
    </row>
    <row r="65" spans="1:8" x14ac:dyDescent="0.25">
      <c r="A65">
        <v>64</v>
      </c>
      <c r="B65" s="1">
        <f t="shared" si="0"/>
        <v>3076.9230769230771</v>
      </c>
      <c r="C65" t="s">
        <v>3</v>
      </c>
      <c r="D65" t="s">
        <v>539</v>
      </c>
      <c r="E65" t="s">
        <v>183</v>
      </c>
      <c r="F65" t="s">
        <v>225</v>
      </c>
      <c r="G65" t="s">
        <v>260</v>
      </c>
      <c r="H65" t="s">
        <v>296</v>
      </c>
    </row>
    <row r="66" spans="1:8" x14ac:dyDescent="0.25">
      <c r="A66">
        <v>65</v>
      </c>
      <c r="B66" s="1">
        <f t="shared" si="0"/>
        <v>3125</v>
      </c>
      <c r="C66" t="s">
        <v>2</v>
      </c>
      <c r="D66" t="s">
        <v>540</v>
      </c>
      <c r="E66" t="s">
        <v>184</v>
      </c>
      <c r="F66" t="s">
        <v>226</v>
      </c>
      <c r="G66" t="s">
        <v>261</v>
      </c>
      <c r="H66" t="s">
        <v>297</v>
      </c>
    </row>
    <row r="67" spans="1:8" x14ac:dyDescent="0.25">
      <c r="A67">
        <v>66</v>
      </c>
      <c r="B67" s="1">
        <f t="shared" ref="B67:B105" si="1">5000/104*A67</f>
        <v>3173.0769230769233</v>
      </c>
      <c r="C67" t="s">
        <v>6</v>
      </c>
      <c r="D67" t="s">
        <v>47</v>
      </c>
      <c r="E67" t="s">
        <v>327</v>
      </c>
      <c r="F67" t="s">
        <v>357</v>
      </c>
      <c r="G67" t="s">
        <v>388</v>
      </c>
      <c r="H67" t="s">
        <v>594</v>
      </c>
    </row>
    <row r="68" spans="1:8" x14ac:dyDescent="0.25">
      <c r="A68">
        <v>67</v>
      </c>
      <c r="B68" s="1">
        <f t="shared" si="1"/>
        <v>3221.1538461538462</v>
      </c>
      <c r="C68" t="s">
        <v>5</v>
      </c>
      <c r="D68" t="s">
        <v>541</v>
      </c>
      <c r="E68" t="s">
        <v>199</v>
      </c>
      <c r="F68" t="s">
        <v>227</v>
      </c>
      <c r="G68" t="s">
        <v>262</v>
      </c>
      <c r="H68" t="s">
        <v>298</v>
      </c>
    </row>
    <row r="69" spans="1:8" x14ac:dyDescent="0.25">
      <c r="A69">
        <v>68</v>
      </c>
      <c r="B69" s="1">
        <f t="shared" si="1"/>
        <v>3269.2307692307695</v>
      </c>
      <c r="C69" t="s">
        <v>4</v>
      </c>
      <c r="D69" t="s">
        <v>542</v>
      </c>
      <c r="E69" t="s">
        <v>185</v>
      </c>
      <c r="F69" t="s">
        <v>228</v>
      </c>
      <c r="G69" t="s">
        <v>263</v>
      </c>
      <c r="H69" t="s">
        <v>299</v>
      </c>
    </row>
    <row r="70" spans="1:8" x14ac:dyDescent="0.25">
      <c r="A70">
        <v>69</v>
      </c>
      <c r="B70" s="1">
        <f t="shared" si="1"/>
        <v>3317.3076923076924</v>
      </c>
      <c r="C70" t="s">
        <v>6</v>
      </c>
      <c r="D70" t="s">
        <v>48</v>
      </c>
      <c r="E70" t="s">
        <v>425</v>
      </c>
      <c r="F70" t="s">
        <v>463</v>
      </c>
      <c r="G70" t="s">
        <v>500</v>
      </c>
      <c r="H70" t="s">
        <v>595</v>
      </c>
    </row>
    <row r="71" spans="1:8" x14ac:dyDescent="0.25">
      <c r="A71">
        <v>70</v>
      </c>
      <c r="B71" s="1">
        <f t="shared" si="1"/>
        <v>3365.3846153846157</v>
      </c>
      <c r="C71" t="s">
        <v>6</v>
      </c>
      <c r="D71" t="s">
        <v>49</v>
      </c>
      <c r="E71" t="s">
        <v>328</v>
      </c>
      <c r="F71" t="s">
        <v>358</v>
      </c>
      <c r="G71" t="s">
        <v>389</v>
      </c>
      <c r="H71" t="s">
        <v>596</v>
      </c>
    </row>
    <row r="72" spans="1:8" x14ac:dyDescent="0.25">
      <c r="A72">
        <v>71</v>
      </c>
      <c r="B72" s="1">
        <f t="shared" si="1"/>
        <v>3413.4615384615386</v>
      </c>
      <c r="C72" t="s">
        <v>6</v>
      </c>
      <c r="D72" t="s">
        <v>50</v>
      </c>
      <c r="E72" t="s">
        <v>426</v>
      </c>
      <c r="F72" t="s">
        <v>464</v>
      </c>
      <c r="G72" t="s">
        <v>501</v>
      </c>
      <c r="H72" t="s">
        <v>597</v>
      </c>
    </row>
    <row r="73" spans="1:8" x14ac:dyDescent="0.25">
      <c r="A73">
        <v>72</v>
      </c>
      <c r="B73" s="1">
        <f t="shared" si="1"/>
        <v>3461.5384615384619</v>
      </c>
      <c r="C73" t="s">
        <v>6</v>
      </c>
      <c r="D73" t="s">
        <v>51</v>
      </c>
      <c r="E73" t="s">
        <v>329</v>
      </c>
      <c r="F73" t="s">
        <v>359</v>
      </c>
      <c r="G73" t="s">
        <v>390</v>
      </c>
      <c r="H73" t="s">
        <v>598</v>
      </c>
    </row>
    <row r="74" spans="1:8" x14ac:dyDescent="0.25">
      <c r="A74">
        <v>73</v>
      </c>
      <c r="B74" s="1">
        <f t="shared" si="1"/>
        <v>3509.6153846153848</v>
      </c>
      <c r="C74" t="s">
        <v>6</v>
      </c>
      <c r="D74" t="s">
        <v>52</v>
      </c>
      <c r="E74" t="s">
        <v>427</v>
      </c>
      <c r="F74" t="s">
        <v>465</v>
      </c>
      <c r="G74" t="s">
        <v>502</v>
      </c>
      <c r="H74" t="s">
        <v>599</v>
      </c>
    </row>
    <row r="75" spans="1:8" x14ac:dyDescent="0.25">
      <c r="A75">
        <v>74</v>
      </c>
      <c r="B75" s="1">
        <f t="shared" si="1"/>
        <v>3557.6923076923081</v>
      </c>
      <c r="C75" t="s">
        <v>6</v>
      </c>
      <c r="D75" t="s">
        <v>53</v>
      </c>
      <c r="E75" t="s">
        <v>330</v>
      </c>
      <c r="F75" t="s">
        <v>360</v>
      </c>
      <c r="G75" t="s">
        <v>391</v>
      </c>
      <c r="H75" t="s">
        <v>600</v>
      </c>
    </row>
    <row r="76" spans="1:8" x14ac:dyDescent="0.25">
      <c r="A76">
        <v>75</v>
      </c>
      <c r="B76" s="1">
        <f t="shared" si="1"/>
        <v>3605.7692307692309</v>
      </c>
      <c r="C76" t="s">
        <v>6</v>
      </c>
      <c r="D76" t="s">
        <v>54</v>
      </c>
      <c r="E76" t="s">
        <v>428</v>
      </c>
      <c r="F76" t="s">
        <v>466</v>
      </c>
      <c r="G76" t="s">
        <v>503</v>
      </c>
      <c r="H76" t="s">
        <v>601</v>
      </c>
    </row>
    <row r="77" spans="1:8" x14ac:dyDescent="0.25">
      <c r="A77">
        <v>77</v>
      </c>
      <c r="B77" s="1">
        <f>5000/104*A77</f>
        <v>3701.9230769230771</v>
      </c>
      <c r="C77" t="s">
        <v>4</v>
      </c>
      <c r="D77" t="s">
        <v>543</v>
      </c>
      <c r="E77" t="s">
        <v>186</v>
      </c>
      <c r="F77" t="s">
        <v>230</v>
      </c>
      <c r="G77" t="s">
        <v>265</v>
      </c>
      <c r="H77" t="s">
        <v>301</v>
      </c>
    </row>
    <row r="78" spans="1:8" x14ac:dyDescent="0.25">
      <c r="A78">
        <v>76</v>
      </c>
      <c r="B78" s="1">
        <f t="shared" si="1"/>
        <v>3653.8461538461543</v>
      </c>
      <c r="C78" t="s">
        <v>5</v>
      </c>
      <c r="D78" t="s">
        <v>544</v>
      </c>
      <c r="E78" t="s">
        <v>200</v>
      </c>
      <c r="F78" t="s">
        <v>229</v>
      </c>
      <c r="G78" t="s">
        <v>264</v>
      </c>
      <c r="H78" t="s">
        <v>300</v>
      </c>
    </row>
    <row r="79" spans="1:8" x14ac:dyDescent="0.25">
      <c r="A79">
        <v>78</v>
      </c>
      <c r="B79" s="1">
        <f t="shared" si="1"/>
        <v>3750.0000000000005</v>
      </c>
      <c r="C79" t="s">
        <v>6</v>
      </c>
      <c r="D79" t="s">
        <v>55</v>
      </c>
      <c r="E79" t="s">
        <v>331</v>
      </c>
      <c r="F79" t="s">
        <v>361</v>
      </c>
      <c r="G79" t="s">
        <v>392</v>
      </c>
      <c r="H79" t="s">
        <v>602</v>
      </c>
    </row>
    <row r="80" spans="1:8" x14ac:dyDescent="0.25">
      <c r="A80">
        <v>79</v>
      </c>
      <c r="B80" s="1">
        <f t="shared" si="1"/>
        <v>3798.0769230769233</v>
      </c>
      <c r="C80" t="s">
        <v>6</v>
      </c>
      <c r="D80" t="s">
        <v>56</v>
      </c>
      <c r="E80" t="s">
        <v>429</v>
      </c>
      <c r="F80" t="s">
        <v>467</v>
      </c>
      <c r="G80" t="s">
        <v>504</v>
      </c>
      <c r="H80" t="s">
        <v>603</v>
      </c>
    </row>
    <row r="81" spans="1:8" x14ac:dyDescent="0.25">
      <c r="A81">
        <v>80</v>
      </c>
      <c r="B81" s="1">
        <f t="shared" si="1"/>
        <v>3846.1538461538466</v>
      </c>
      <c r="C81" t="s">
        <v>6</v>
      </c>
      <c r="D81" t="s">
        <v>57</v>
      </c>
      <c r="E81" t="s">
        <v>332</v>
      </c>
      <c r="F81" t="s">
        <v>362</v>
      </c>
      <c r="G81" t="s">
        <v>393</v>
      </c>
      <c r="H81" t="s">
        <v>604</v>
      </c>
    </row>
    <row r="82" spans="1:8" x14ac:dyDescent="0.25">
      <c r="A82">
        <v>81</v>
      </c>
      <c r="B82" s="1">
        <f t="shared" si="1"/>
        <v>3894.2307692307695</v>
      </c>
      <c r="C82" t="s">
        <v>6</v>
      </c>
      <c r="D82" t="s">
        <v>58</v>
      </c>
      <c r="E82" t="s">
        <v>430</v>
      </c>
      <c r="F82" t="s">
        <v>468</v>
      </c>
      <c r="G82" t="s">
        <v>505</v>
      </c>
      <c r="H82" t="s">
        <v>605</v>
      </c>
    </row>
    <row r="83" spans="1:8" x14ac:dyDescent="0.25">
      <c r="A83">
        <v>82</v>
      </c>
      <c r="B83" s="1">
        <f t="shared" si="1"/>
        <v>3942.3076923076924</v>
      </c>
      <c r="C83" t="s">
        <v>6</v>
      </c>
      <c r="D83" t="s">
        <v>59</v>
      </c>
      <c r="E83" t="s">
        <v>333</v>
      </c>
      <c r="F83" t="s">
        <v>363</v>
      </c>
      <c r="G83" t="s">
        <v>394</v>
      </c>
      <c r="H83" t="s">
        <v>606</v>
      </c>
    </row>
    <row r="84" spans="1:8" x14ac:dyDescent="0.25">
      <c r="A84">
        <v>83</v>
      </c>
      <c r="B84" s="1">
        <f t="shared" si="1"/>
        <v>3990.3846153846157</v>
      </c>
      <c r="C84" t="s">
        <v>6</v>
      </c>
      <c r="D84" t="s">
        <v>60</v>
      </c>
      <c r="E84" t="s">
        <v>431</v>
      </c>
      <c r="F84" t="s">
        <v>469</v>
      </c>
      <c r="G84" t="s">
        <v>506</v>
      </c>
      <c r="H84" t="s">
        <v>607</v>
      </c>
    </row>
    <row r="85" spans="1:8" x14ac:dyDescent="0.25">
      <c r="A85">
        <v>84</v>
      </c>
      <c r="B85" s="1">
        <f t="shared" si="1"/>
        <v>4038.4615384615386</v>
      </c>
      <c r="C85" t="s">
        <v>6</v>
      </c>
      <c r="D85" t="s">
        <v>61</v>
      </c>
      <c r="E85" t="s">
        <v>334</v>
      </c>
      <c r="F85" t="s">
        <v>364</v>
      </c>
      <c r="G85" t="s">
        <v>395</v>
      </c>
      <c r="H85" t="s">
        <v>608</v>
      </c>
    </row>
    <row r="86" spans="1:8" x14ac:dyDescent="0.25">
      <c r="A86">
        <v>85</v>
      </c>
      <c r="B86" s="1">
        <f t="shared" si="1"/>
        <v>4086.5384615384619</v>
      </c>
      <c r="C86" t="s">
        <v>3</v>
      </c>
      <c r="D86" t="s">
        <v>545</v>
      </c>
      <c r="E86" t="s">
        <v>187</v>
      </c>
      <c r="F86" t="s">
        <v>231</v>
      </c>
      <c r="G86" t="s">
        <v>266</v>
      </c>
      <c r="H86" t="s">
        <v>302</v>
      </c>
    </row>
    <row r="87" spans="1:8" x14ac:dyDescent="0.25">
      <c r="A87">
        <v>86</v>
      </c>
      <c r="B87" s="1">
        <f t="shared" si="1"/>
        <v>4134.6153846153848</v>
      </c>
      <c r="C87" t="s">
        <v>2</v>
      </c>
      <c r="D87" t="s">
        <v>546</v>
      </c>
      <c r="E87" t="s">
        <v>188</v>
      </c>
      <c r="F87" t="s">
        <v>232</v>
      </c>
      <c r="G87" t="s">
        <v>267</v>
      </c>
      <c r="H87" t="s">
        <v>303</v>
      </c>
    </row>
    <row r="88" spans="1:8" x14ac:dyDescent="0.25">
      <c r="A88">
        <v>87</v>
      </c>
      <c r="B88" s="1">
        <f t="shared" si="1"/>
        <v>4182.6923076923076</v>
      </c>
      <c r="C88" t="s">
        <v>6</v>
      </c>
      <c r="D88" t="s">
        <v>62</v>
      </c>
      <c r="E88" t="s">
        <v>432</v>
      </c>
      <c r="F88" t="s">
        <v>470</v>
      </c>
      <c r="G88" t="s">
        <v>507</v>
      </c>
      <c r="H88" t="s">
        <v>609</v>
      </c>
    </row>
    <row r="89" spans="1:8" x14ac:dyDescent="0.25">
      <c r="A89">
        <v>88</v>
      </c>
      <c r="B89" s="1">
        <f t="shared" si="1"/>
        <v>4230.7692307692314</v>
      </c>
      <c r="C89" t="s">
        <v>6</v>
      </c>
      <c r="D89" t="s">
        <v>63</v>
      </c>
      <c r="E89" t="s">
        <v>335</v>
      </c>
      <c r="F89" t="s">
        <v>365</v>
      </c>
      <c r="G89" t="s">
        <v>396</v>
      </c>
      <c r="H89" t="s">
        <v>610</v>
      </c>
    </row>
    <row r="90" spans="1:8" x14ac:dyDescent="0.25">
      <c r="A90">
        <v>90</v>
      </c>
      <c r="B90" s="1">
        <f>5000/104*A90</f>
        <v>4326.9230769230771</v>
      </c>
      <c r="C90" t="s">
        <v>4</v>
      </c>
      <c r="D90" t="s">
        <v>547</v>
      </c>
      <c r="E90" t="s">
        <v>189</v>
      </c>
      <c r="F90" t="s">
        <v>234</v>
      </c>
      <c r="G90" t="s">
        <v>269</v>
      </c>
      <c r="H90" t="s">
        <v>305</v>
      </c>
    </row>
    <row r="91" spans="1:8" x14ac:dyDescent="0.25">
      <c r="A91">
        <v>89</v>
      </c>
      <c r="B91" s="1">
        <f t="shared" si="1"/>
        <v>4278.8461538461543</v>
      </c>
      <c r="C91" t="s">
        <v>5</v>
      </c>
      <c r="D91" t="s">
        <v>548</v>
      </c>
      <c r="E91" t="s">
        <v>201</v>
      </c>
      <c r="F91" t="s">
        <v>233</v>
      </c>
      <c r="G91" t="s">
        <v>268</v>
      </c>
      <c r="H91" t="s">
        <v>304</v>
      </c>
    </row>
    <row r="92" spans="1:8" x14ac:dyDescent="0.25">
      <c r="A92">
        <v>91</v>
      </c>
      <c r="B92" s="1">
        <f t="shared" si="1"/>
        <v>4375</v>
      </c>
      <c r="C92" t="s">
        <v>6</v>
      </c>
      <c r="D92" t="s">
        <v>64</v>
      </c>
      <c r="E92" t="s">
        <v>433</v>
      </c>
      <c r="F92" t="s">
        <v>471</v>
      </c>
      <c r="G92" t="s">
        <v>508</v>
      </c>
      <c r="H92" t="s">
        <v>611</v>
      </c>
    </row>
    <row r="93" spans="1:8" x14ac:dyDescent="0.25">
      <c r="A93">
        <v>92</v>
      </c>
      <c r="B93" s="1">
        <f t="shared" si="1"/>
        <v>4423.0769230769238</v>
      </c>
      <c r="C93" t="s">
        <v>6</v>
      </c>
      <c r="D93" t="s">
        <v>65</v>
      </c>
      <c r="E93" t="s">
        <v>336</v>
      </c>
      <c r="F93" t="s">
        <v>366</v>
      </c>
      <c r="G93" t="s">
        <v>397</v>
      </c>
      <c r="H93" t="s">
        <v>612</v>
      </c>
    </row>
    <row r="94" spans="1:8" x14ac:dyDescent="0.25">
      <c r="A94">
        <v>93</v>
      </c>
      <c r="B94" s="1">
        <f t="shared" si="1"/>
        <v>4471.1538461538466</v>
      </c>
      <c r="C94" t="s">
        <v>6</v>
      </c>
      <c r="D94" t="s">
        <v>66</v>
      </c>
      <c r="E94" t="s">
        <v>434</v>
      </c>
      <c r="F94" t="s">
        <v>472</v>
      </c>
      <c r="G94" t="s">
        <v>509</v>
      </c>
      <c r="H94" t="s">
        <v>613</v>
      </c>
    </row>
    <row r="95" spans="1:8" x14ac:dyDescent="0.25">
      <c r="A95">
        <v>94</v>
      </c>
      <c r="B95" s="1">
        <f t="shared" si="1"/>
        <v>4519.2307692307695</v>
      </c>
      <c r="C95" t="s">
        <v>6</v>
      </c>
      <c r="D95" t="s">
        <v>67</v>
      </c>
      <c r="E95" t="s">
        <v>337</v>
      </c>
      <c r="F95" t="s">
        <v>367</v>
      </c>
      <c r="G95" t="s">
        <v>398</v>
      </c>
      <c r="H95" t="s">
        <v>614</v>
      </c>
    </row>
    <row r="96" spans="1:8" x14ac:dyDescent="0.25">
      <c r="A96">
        <v>95</v>
      </c>
      <c r="B96" s="1">
        <f t="shared" si="1"/>
        <v>4567.3076923076924</v>
      </c>
      <c r="C96" t="s">
        <v>6</v>
      </c>
      <c r="D96" t="s">
        <v>68</v>
      </c>
      <c r="E96" t="s">
        <v>435</v>
      </c>
      <c r="F96" t="s">
        <v>473</v>
      </c>
      <c r="G96" t="s">
        <v>510</v>
      </c>
      <c r="H96" t="s">
        <v>615</v>
      </c>
    </row>
    <row r="97" spans="1:8" x14ac:dyDescent="0.25">
      <c r="A97">
        <v>96</v>
      </c>
      <c r="B97" s="1">
        <f t="shared" si="1"/>
        <v>4615.3846153846152</v>
      </c>
      <c r="C97" t="s">
        <v>6</v>
      </c>
      <c r="D97" t="s">
        <v>69</v>
      </c>
      <c r="E97" t="s">
        <v>338</v>
      </c>
      <c r="F97" t="s">
        <v>368</v>
      </c>
      <c r="G97" t="s">
        <v>399</v>
      </c>
      <c r="H97" t="s">
        <v>616</v>
      </c>
    </row>
    <row r="98" spans="1:8" x14ac:dyDescent="0.25">
      <c r="A98">
        <v>97</v>
      </c>
      <c r="B98" s="1">
        <f t="shared" si="1"/>
        <v>4663.461538461539</v>
      </c>
      <c r="C98" t="s">
        <v>6</v>
      </c>
      <c r="D98" t="s">
        <v>70</v>
      </c>
      <c r="E98" t="s">
        <v>436</v>
      </c>
      <c r="F98" t="s">
        <v>474</v>
      </c>
      <c r="G98" t="s">
        <v>511</v>
      </c>
      <c r="H98" t="s">
        <v>617</v>
      </c>
    </row>
    <row r="99" spans="1:8" x14ac:dyDescent="0.25">
      <c r="A99">
        <v>98</v>
      </c>
      <c r="B99" s="1">
        <f t="shared" si="1"/>
        <v>4711.5384615384619</v>
      </c>
      <c r="C99" t="s">
        <v>6</v>
      </c>
      <c r="D99" t="s">
        <v>71</v>
      </c>
      <c r="E99" t="s">
        <v>339</v>
      </c>
      <c r="F99" t="s">
        <v>369</v>
      </c>
      <c r="G99" t="s">
        <v>400</v>
      </c>
      <c r="H99" t="s">
        <v>618</v>
      </c>
    </row>
    <row r="100" spans="1:8" x14ac:dyDescent="0.25">
      <c r="A100">
        <v>99</v>
      </c>
      <c r="B100" s="1">
        <f t="shared" si="1"/>
        <v>4759.6153846153848</v>
      </c>
      <c r="C100" t="s">
        <v>6</v>
      </c>
      <c r="D100" t="s">
        <v>72</v>
      </c>
      <c r="E100" t="s">
        <v>437</v>
      </c>
      <c r="F100" t="s">
        <v>475</v>
      </c>
      <c r="G100" t="s">
        <v>512</v>
      </c>
      <c r="H100" t="s">
        <v>619</v>
      </c>
    </row>
    <row r="101" spans="1:8" x14ac:dyDescent="0.25">
      <c r="A101">
        <v>100</v>
      </c>
      <c r="B101" s="1">
        <f t="shared" si="1"/>
        <v>4807.6923076923076</v>
      </c>
      <c r="C101" t="s">
        <v>6</v>
      </c>
      <c r="D101" t="s">
        <v>73</v>
      </c>
      <c r="E101" t="s">
        <v>438</v>
      </c>
      <c r="F101" t="s">
        <v>476</v>
      </c>
      <c r="G101" s="14" t="s">
        <v>622</v>
      </c>
      <c r="H101" t="s">
        <v>620</v>
      </c>
    </row>
    <row r="102" spans="1:8" x14ac:dyDescent="0.25">
      <c r="A102">
        <v>101</v>
      </c>
      <c r="B102" s="1">
        <f t="shared" si="1"/>
        <v>4855.7692307692314</v>
      </c>
      <c r="C102" t="s">
        <v>5</v>
      </c>
      <c r="D102" t="s">
        <v>549</v>
      </c>
      <c r="E102" t="s">
        <v>202</v>
      </c>
      <c r="F102" t="s">
        <v>235</v>
      </c>
      <c r="G102" t="s">
        <v>270</v>
      </c>
      <c r="H102" t="s">
        <v>306</v>
      </c>
    </row>
    <row r="103" spans="1:8" x14ac:dyDescent="0.25">
      <c r="A103">
        <v>102</v>
      </c>
      <c r="B103" s="1">
        <f t="shared" si="1"/>
        <v>4903.8461538461543</v>
      </c>
      <c r="C103" t="s">
        <v>4</v>
      </c>
      <c r="D103" t="s">
        <v>550</v>
      </c>
      <c r="E103" t="s">
        <v>191</v>
      </c>
      <c r="F103" t="s">
        <v>236</v>
      </c>
      <c r="G103" t="s">
        <v>271</v>
      </c>
      <c r="H103" t="s">
        <v>307</v>
      </c>
    </row>
    <row r="104" spans="1:8" x14ac:dyDescent="0.25">
      <c r="A104">
        <v>103</v>
      </c>
      <c r="B104" s="1">
        <f t="shared" si="1"/>
        <v>4951.9230769230771</v>
      </c>
      <c r="C104" t="s">
        <v>3</v>
      </c>
      <c r="D104" t="s">
        <v>551</v>
      </c>
      <c r="E104" t="s">
        <v>192</v>
      </c>
      <c r="F104" t="s">
        <v>237</v>
      </c>
      <c r="G104" t="s">
        <v>272</v>
      </c>
      <c r="H104" t="s">
        <v>308</v>
      </c>
    </row>
    <row r="105" spans="1:8" x14ac:dyDescent="0.25">
      <c r="A105">
        <v>104</v>
      </c>
      <c r="B105" s="1">
        <f t="shared" si="1"/>
        <v>5000</v>
      </c>
      <c r="C105" t="s">
        <v>2</v>
      </c>
      <c r="D105" t="s">
        <v>552</v>
      </c>
      <c r="E105" t="s">
        <v>193</v>
      </c>
      <c r="F105" t="s">
        <v>238</v>
      </c>
      <c r="G105" t="s">
        <v>273</v>
      </c>
      <c r="H105" t="s">
        <v>309</v>
      </c>
    </row>
  </sheetData>
  <conditionalFormatting sqref="D1 C1:C1048576">
    <cfRule type="cellIs" dxfId="4" priority="1" operator="equal">
      <formula>"VDD"</formula>
    </cfRule>
    <cfRule type="cellIs" dxfId="3" priority="2" operator="equal">
      <formula>"DVDD"</formula>
    </cfRule>
    <cfRule type="cellIs" dxfId="2" priority="3" operator="equal">
      <formula>"SIG_D"</formula>
    </cfRule>
    <cfRule type="containsText" dxfId="1" priority="4" operator="containsText" text="VSS">
      <formula>NOT(ISERROR(SEARCH("VSS",C1)))</formula>
    </cfRule>
    <cfRule type="cellIs" dxfId="0" priority="5" operator="equal">
      <formula>"SIG"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MPW2</vt:lpstr>
      <vt:lpstr>Chip View</vt:lpstr>
      <vt:lpstr>Master</vt:lpstr>
      <vt:lpstr>'Chip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 Ajayi</dc:creator>
  <cp:lastModifiedBy>Tutu Ajayi</cp:lastModifiedBy>
  <cp:lastPrinted>2017-04-28T23:28:47Z</cp:lastPrinted>
  <dcterms:created xsi:type="dcterms:W3CDTF">2017-03-02T19:30:59Z</dcterms:created>
  <dcterms:modified xsi:type="dcterms:W3CDTF">2017-05-05T13:58:59Z</dcterms:modified>
</cp:coreProperties>
</file>