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codeName="ThisWorkbook" hidePivotFieldList="1" defaultThemeVersion="166925"/>
  <mc:AlternateContent xmlns:mc="http://schemas.openxmlformats.org/markup-compatibility/2006">
    <mc:Choice Requires="x15">
      <x15ac:absPath xmlns:x15ac="http://schemas.microsoft.com/office/spreadsheetml/2010/11/ac" url="C:\Users\Biancent\Downloads\"/>
    </mc:Choice>
  </mc:AlternateContent>
  <xr:revisionPtr revIDLastSave="0" documentId="13_ncr:1_{0C05369D-F2BB-4497-992C-BAF4694C9BDE}" xr6:coauthVersionLast="43" xr6:coauthVersionMax="43" xr10:uidLastSave="{00000000-0000-0000-0000-000000000000}"/>
  <bookViews>
    <workbookView xWindow="-108" yWindow="-108" windowWidth="23256" windowHeight="12456" activeTab="1" xr2:uid="{00000000-000D-0000-FFFF-FFFF00000000}"/>
  </bookViews>
  <sheets>
    <sheet name="Graphical" sheetId="13" r:id="rId1"/>
    <sheet name="supermarket_sales" sheetId="1" r:id="rId2"/>
    <sheet name="Tabular" sheetId="10" r:id="rId3"/>
  </sheets>
  <definedNames>
    <definedName name="Slicer_Customer_type">#N/A</definedName>
    <definedName name="Slicer_Customer_type1">#N/A</definedName>
  </definedNames>
  <calcPr calcId="191029"/>
  <pivotCaches>
    <pivotCache cacheId="0" r:id="rId4"/>
    <pivotCache cacheId="1" r:id="rId5"/>
    <pivotCache cacheId="2"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26" i="10" l="1"/>
  <c r="B27" i="10"/>
  <c r="B28" i="10"/>
  <c r="B29" i="10"/>
  <c r="B30" i="10"/>
  <c r="B25" i="10"/>
  <c r="B18" i="10"/>
  <c r="B19" i="10"/>
  <c r="B17" i="10"/>
  <c r="B3" i="10" a="1"/>
  <c r="B3" i="10" s="1"/>
  <c r="C17" i="10" l="1"/>
  <c r="C25" i="10"/>
  <c r="C19" i="10"/>
  <c r="C18" i="10"/>
  <c r="C20" i="10" s="1"/>
  <c r="C30" i="10"/>
  <c r="C29" i="10"/>
  <c r="C28" i="10"/>
  <c r="C27" i="10"/>
  <c r="C26" i="10"/>
  <c r="B20" i="10"/>
  <c r="B31" i="10"/>
  <c r="B10" i="10"/>
  <c r="B9" i="10"/>
  <c r="B8" i="10"/>
  <c r="B7" i="10"/>
  <c r="B6" i="10"/>
  <c r="B5" i="10"/>
  <c r="B12" i="10"/>
  <c r="B4" i="10"/>
  <c r="B11" i="10"/>
  <c r="C31" i="10" l="1"/>
  <c r="C3" i="10"/>
  <c r="C6" i="10"/>
  <c r="C8" i="10"/>
  <c r="C7" i="10"/>
  <c r="C9" i="10"/>
  <c r="C11" i="10"/>
  <c r="C10" i="10"/>
  <c r="C4" i="10"/>
  <c r="C12" i="10"/>
  <c r="C5" i="10"/>
  <c r="B13" i="10"/>
  <c r="C13" i="10" l="1"/>
</calcChain>
</file>

<file path=xl/sharedStrings.xml><?xml version="1.0" encoding="utf-8"?>
<sst xmlns="http://schemas.openxmlformats.org/spreadsheetml/2006/main" count="884" uniqueCount="186">
  <si>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</si>
  <si>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</si>
  <si>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</si>
  <si>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</si>
  <si>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</si>
  <si>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</si>
  <si>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</si>
  <si>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</si>
  <si>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</si>
  <si>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</si>
  <si>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</si>
  <si>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</si>
  <si>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</si>
  <si>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</si>
  <si>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</si>
  <si>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</si>
  <si>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</si>
  <si>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</si>
  <si>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</si>
  <si>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</si>
  <si>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</si>
  <si>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</si>
  <si>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</si>
  <si>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</si>
  <si>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</si>
  <si>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</si>
  <si>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</si>
  <si>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</si>
  <si>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</si>
  <si>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</si>
  <si>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</si>
  <si>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</si>
  <si>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</si>
  <si>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</si>
  <si>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</si>
  <si>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</si>
  <si>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</si>
  <si>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</si>
  <si>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</si>
  <si>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</si>
  <si>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</si>
  <si>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</si>
  <si>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</si>
  <si>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</si>
  <si>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</si>
  <si>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</si>
  <si>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</si>
  <si>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</si>
  <si>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</si>
  <si>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</si>
  <si>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</si>
  <si>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</si>
  <si>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</si>
  <si>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</si>
  <si>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</si>
  <si>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</si>
  <si>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</si>
  <si>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</si>
  <si>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</si>
  <si>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</si>
  <si>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</si>
  <si>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</si>
  <si>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</si>
  <si>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</si>
  <si>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</si>
  <si>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</si>
  <si>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</si>
  <si>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</si>
  <si>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</si>
  <si>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</si>
  <si>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</si>
  <si>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</si>
  <si>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</si>
  <si>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</si>
  <si>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</si>
  <si>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</si>
  <si>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</si>
  <si>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</si>
  <si>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</si>
  <si>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</si>
  <si>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</si>
  <si>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</si>
  <si>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</si>
  <si>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</si>
  <si>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</si>
  <si>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</si>
  <si>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</si>
  <si>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</si>
  <si>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</si>
  <si>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</si>
  <si>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</si>
  <si>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</si>
  <si>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</si>
  <si>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</si>
  <si>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</si>
  <si>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</si>
  <si>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</si>
  <si>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</si>
  <si>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</si>
  <si>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</si>
  <si>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</si>
  <si>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</si>
  <si>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</si>
  <si>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</si>
  <si>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</si>
  <si>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</si>
  <si>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</si>
  <si>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</si>
  <si>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</si>
  <si>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</si>
  <si>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</si>
  <si>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</si>
  <si>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</si>
  <si>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</si>
  <si>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</si>
  <si>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</si>
  <si>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</si>
  <si>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</si>
  <si>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</si>
  <si>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</si>
  <si>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</si>
  <si>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</si>
  <si>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</si>
  <si>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</si>
  <si>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</si>
  <si>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</si>
  <si>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</si>
  <si>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</si>
  <si>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</si>
  <si>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</si>
  <si>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</si>
  <si>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</si>
  <si>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</si>
  <si>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</si>
  <si>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</si>
  <si>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Row Labels</t>
  </si>
  <si>
    <t>Grand Total</t>
  </si>
  <si>
    <t>Column Labels</t>
  </si>
  <si>
    <t>Percent Frequency</t>
  </si>
  <si>
    <t>Quantity of Items</t>
  </si>
  <si>
    <t>Count</t>
  </si>
  <si>
    <t>Mode of Payment</t>
  </si>
  <si>
    <t>Frequency</t>
  </si>
  <si>
    <t>10 or more</t>
  </si>
  <si>
    <t>Product Line</t>
  </si>
  <si>
    <t>03/23/2019</t>
  </si>
  <si>
    <t>03/29/2019</t>
  </si>
  <si>
    <t>01/26/2019</t>
  </si>
  <si>
    <t>01/23/2019</t>
  </si>
  <si>
    <t>02/27/2019</t>
  </si>
  <si>
    <t>03/27/2019</t>
  </si>
  <si>
    <t>03/25/2019</t>
  </si>
  <si>
    <t>02/23/2019</t>
  </si>
  <si>
    <t>01/21/2019</t>
  </si>
  <si>
    <t>01/22/2019</t>
  </si>
  <si>
    <t>01/13/2019</t>
  </si>
  <si>
    <t>01/24/2019</t>
  </si>
  <si>
    <t>03/13/2019</t>
  </si>
  <si>
    <t>02/14/2019</t>
  </si>
  <si>
    <t>02/24/2019</t>
  </si>
  <si>
    <t>02/15/2019</t>
  </si>
  <si>
    <t>01/20/2019</t>
  </si>
  <si>
    <t>02/28/2019</t>
  </si>
  <si>
    <t>01/25/2019</t>
  </si>
  <si>
    <t>03/22/2019</t>
  </si>
  <si>
    <t>03/19/2019</t>
  </si>
  <si>
    <t>03/16/2019</t>
  </si>
  <si>
    <t>01/17/2019</t>
  </si>
  <si>
    <t>01/15/2019</t>
  </si>
  <si>
    <t>03/15/2019</t>
  </si>
  <si>
    <t>01/28/2019</t>
  </si>
  <si>
    <t>02/25/2019</t>
  </si>
  <si>
    <t>02/17/2019</t>
  </si>
  <si>
    <t>02/20/2019</t>
  </si>
  <si>
    <t>01/27/2019</t>
  </si>
  <si>
    <t>Count of Product line</t>
  </si>
  <si>
    <t>Average of Total</t>
  </si>
  <si>
    <t>Sum of gross income</t>
  </si>
  <si>
    <t>Count of Gender</t>
  </si>
  <si>
    <t>Sum of Total</t>
  </si>
  <si>
    <t>Average of Quantity</t>
  </si>
  <si>
    <t>Average of Rating</t>
  </si>
  <si>
    <t>Table 1</t>
  </si>
  <si>
    <t xml:space="preserve">Table 2 </t>
  </si>
  <si>
    <t>Table 3</t>
  </si>
  <si>
    <t>Table 4: Cross Tabulation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</si>
</sst>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center"/>
    </xf>
    <xf numFmtId="0" fontId="0" fillId="0" borderId="0" xfId="0" applyAlignment="1">
      <alignment horizontal="center" vertical="center"/>
    </xf>
    <xf numFmtId="0" fontId="0" fillId="0" borderId="10" xfId="0" applyBorder="1" applyAlignment="1">
      <alignment horizontal="center" vertical="center"/>
    </xf>
    <xf numFmtId="0" fontId="16" fillId="0" borderId="10" xfId="0" applyFont="1" applyBorder="1" applyAlignment="1">
      <alignment horizontal="center" vertical="center"/>
    </xf>
    <xf numFmtId="0" fontId="0" fillId="0" borderId="10" xfId="0" applyBorder="1" applyAlignment="1">
      <alignment horizontal="center"/>
    </xf>
    <xf numFmtId="0" fontId="16" fillId="0" borderId="10" xfId="0" applyFont="1" applyBorder="1" applyAlignment="1">
      <alignment horizontal="center"/>
    </xf>
    <xf numFmtId="1" fontId="0" fillId="0" borderId="10" xfId="0" applyNumberFormat="1" applyBorder="1" applyAlignment="1">
      <alignment horizontal="center" vertical="center"/>
    </xf>
    <xf numFmtId="1" fontId="0" fillId="0" borderId="10" xfId="0" applyNumberFormat="1" applyBorder="1" applyAlignment="1">
      <alignment horizontal="center"/>
    </xf>
    <xf numFmtId="1" fontId="16" fillId="0" borderId="10" xfId="0" applyNumberFormat="1" applyFont="1" applyBorder="1" applyAlignment="1">
      <alignment horizontal="center" vertical="center"/>
    </xf>
    <xf numFmtId="0" fontId="0" fillId="0" borderId="10" xfId="0" applyBorder="1" applyAlignment="1">
      <alignment horizontal="left" vertical="center"/>
    </xf>
    <xf numFmtId="164" fontId="0" fillId="0" borderId="0" xfId="0" applyNumberFormat="1"/>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Border="1"/>
    <xf numFmtId="0" fontId="0" fillId="0" borderId="14" xfId="0" pivotButton="1" applyBorder="1"/>
    <xf numFmtId="0" fontId="0" fillId="0" borderId="0" xfId="0" pivotButton="1" applyBorder="1"/>
    <xf numFmtId="0" fontId="0" fillId="0" borderId="16" xfId="0" applyBorder="1"/>
    <xf numFmtId="0" fontId="0" fillId="0" borderId="17" xfId="0" applyBorder="1"/>
    <xf numFmtId="0" fontId="0" fillId="0" borderId="0" xfId="0" applyAlignment="1">
      <alignment horizontal="left" indent="3"/>
    </xf>
    <xf numFmtId="0" fontId="0" fillId="0" borderId="10" xfId="0" applyBorder="1" applyAlignment="1">
      <alignment horizontal="left"/>
    </xf>
    <xf numFmtId="44" fontId="0" fillId="0" borderId="10" xfId="0" applyNumberFormat="1" applyBorder="1" applyAlignment="1">
      <alignment horizontal="center" vertical="center"/>
    </xf>
    <xf numFmtId="0" fontId="0" fillId="0" borderId="10" xfId="0" applyNumberFormat="1" applyBorder="1" applyAlignment="1">
      <alignment horizontal="center" vertical="center"/>
    </xf>
    <xf numFmtId="0" fontId="0" fillId="0" borderId="10" xfId="0" applyBorder="1" applyAlignment="1">
      <alignment horizontal="left" indent="1"/>
    </xf>
    <xf numFmtId="0" fontId="0" fillId="0" borderId="10" xfId="0" applyBorder="1" applyAlignment="1">
      <alignment horizontal="left" indent="2"/>
    </xf>
    <xf numFmtId="2" fontId="0" fillId="0" borderId="10" xfId="0" applyNumberFormat="1" applyBorder="1" applyAlignment="1">
      <alignment horizontal="center" vertical="center"/>
    </xf>
    <xf numFmtId="0" fontId="0" fillId="0" borderId="10" xfId="0" pivotButton="1" applyBorder="1"/>
    <xf numFmtId="0" fontId="0" fillId="0" borderId="10" xfId="0" applyBorder="1"/>
    <xf numFmtId="0" fontId="0" fillId="0" borderId="19" xfId="0" pivotButton="1" applyBorder="1"/>
    <xf numFmtId="0" fontId="0" fillId="0" borderId="10" xfId="0" applyNumberFormat="1" applyBorder="1"/>
    <xf numFmtId="0" fontId="0" fillId="0" borderId="12" xfId="0" applyBorder="1" applyAlignment="1">
      <alignment horizontal="center"/>
    </xf>
    <xf numFmtId="0" fontId="0" fillId="0" borderId="13" xfId="0" applyBorder="1" applyAlignment="1">
      <alignment horizontal="center"/>
    </xf>
    <xf numFmtId="0" fontId="0" fillId="0" borderId="0"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8" fillId="0" borderId="10" xfId="0" applyFont="1" applyBorder="1" applyAlignment="1">
      <alignment horizontal="center" vertical="center"/>
    </xf>
    <xf numFmtId="0" fontId="0" fillId="0" borderId="10" xfId="0"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1">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quot;₱&quot;* #,##0.00_-;_-&quot;₱&quot;* &quot;-&quot;??_-;_-@_-"/>
    </dxf>
    <dxf>
      <numFmt numFmtId="34" formatCode="_-&quot;₱&quot;* #,##0.00_-;\-&quot;₱&quot;* #,##0.00_-;_-&quot;₱&quot;* &quot;-&quot;??_-;_-@_-"/>
    </dxf>
    <dxf>
      <alignment vertical="center"/>
    </dxf>
    <dxf>
      <alignment vertical="center"/>
    </dxf>
    <dxf>
      <alignment horizontal="center"/>
    </dxf>
    <dxf>
      <alignment horizontal="center"/>
    </dxf>
    <dxf>
      <alignment horizontal="cent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[supermarket_sales.xlsx]Graphical!PivotTable9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Graphical!$B$3:$B$4</c:f>
              <c:strCache>
                <c:ptCount val="1"/>
                <c:pt idx="0">
                  <c:v>Cash</c:v>
                </c:pt>
              </c:strCache>
            </c:strRef>
          </c:tx>
          <c:spPr>
            <a:solidFill>
              <a:schemeClr val="accent1"/>
            </a:solidFill>
            <a:ln>
              <a:noFill/>
            </a:ln>
            <a:effectLst/>
          </c:spPr>
          <c:invertIfNegative val="0"/>
          <c:cat>
            <c:strRef>
              <c:f>Graphical!$A$5:$A$8</c:f>
              <c:strCache>
                <c:ptCount val="3"/>
                <c:pt idx="0">
                  <c:v>A</c:v>
                </c:pt>
                <c:pt idx="1">
                  <c:v>B</c:v>
                </c:pt>
                <c:pt idx="2">
                  <c:v>C</c:v>
                </c:pt>
              </c:strCache>
            </c:strRef>
          </c:cat>
          <c:val>
            <c:numRef>
              <c:f>Graphical!$B$5:$B$8</c:f>
              <c:numCache>
                <c:formatCode>General</c:formatCode>
                <c:ptCount val="3"/>
                <c:pt idx="0">
                  <c:v>347.68299999999999</c:v>
                </c:pt>
                <c:pt idx="1">
                  <c:v>411.31077272727271</c:v>
                </c:pt>
                <c:pt idx="2">
                  <c:v>344.26425000000006</c:v>
                </c:pt>
              </c:numCache>
            </c:numRef>
          </c:val>
          <c:extLst>
            <c:ext xmlns:c16="http://schemas.microsoft.com/office/drawing/2014/chart" uri="{C3380CC4-5D6E-409C-BE32-E72D297353CC}">
              <c16:uniqueId val="{00000000-EBCF-4F71-999E-838FFB1D5A9E}"/>
            </c:ext>
          </c:extLst>
        </c:ser>
        <c:ser>
          <c:idx val="1"/>
          <c:order val="1"/>
          <c:tx>
            <c:strRef>
              <c:f>Graphical!$C$3:$C$4</c:f>
              <c:strCache>
                <c:ptCount val="1"/>
                <c:pt idx="0">
                  <c:v>Credit card</c:v>
                </c:pt>
              </c:strCache>
            </c:strRef>
          </c:tx>
          <c:spPr>
            <a:solidFill>
              <a:schemeClr val="accent2"/>
            </a:solidFill>
            <a:ln>
              <a:noFill/>
            </a:ln>
            <a:effectLst/>
          </c:spPr>
          <c:invertIfNegative val="0"/>
          <c:cat>
            <c:strRef>
              <c:f>Graphical!$A$5:$A$8</c:f>
              <c:strCache>
                <c:ptCount val="3"/>
                <c:pt idx="0">
                  <c:v>A</c:v>
                </c:pt>
                <c:pt idx="1">
                  <c:v>B</c:v>
                </c:pt>
                <c:pt idx="2">
                  <c:v>C</c:v>
                </c:pt>
              </c:strCache>
            </c:strRef>
          </c:cat>
          <c:val>
            <c:numRef>
              <c:f>Graphical!$C$5:$C$8</c:f>
              <c:numCache>
                <c:formatCode>General</c:formatCode>
                <c:ptCount val="3"/>
                <c:pt idx="0">
                  <c:v>281.78945454545459</c:v>
                </c:pt>
                <c:pt idx="1">
                  <c:v>333.30500000000001</c:v>
                </c:pt>
                <c:pt idx="2">
                  <c:v>373.88400000000001</c:v>
                </c:pt>
              </c:numCache>
            </c:numRef>
          </c:val>
          <c:extLst>
            <c:ext xmlns:c16="http://schemas.microsoft.com/office/drawing/2014/chart" uri="{C3380CC4-5D6E-409C-BE32-E72D297353CC}">
              <c16:uniqueId val="{00000001-EBCF-4F71-999E-838FFB1D5A9E}"/>
            </c:ext>
          </c:extLst>
        </c:ser>
        <c:ser>
          <c:idx val="2"/>
          <c:order val="2"/>
          <c:tx>
            <c:strRef>
              <c:f>Graphical!$D$3:$D$4</c:f>
              <c:strCache>
                <c:ptCount val="1"/>
                <c:pt idx="0">
                  <c:v>Ewallet</c:v>
                </c:pt>
              </c:strCache>
            </c:strRef>
          </c:tx>
          <c:spPr>
            <a:solidFill>
              <a:schemeClr val="accent3"/>
            </a:solidFill>
            <a:ln>
              <a:noFill/>
            </a:ln>
            <a:effectLst/>
          </c:spPr>
          <c:invertIfNegative val="0"/>
          <c:cat>
            <c:strRef>
              <c:f>Graphical!$A$5:$A$8</c:f>
              <c:strCache>
                <c:ptCount val="3"/>
                <c:pt idx="0">
                  <c:v>A</c:v>
                </c:pt>
                <c:pt idx="1">
                  <c:v>B</c:v>
                </c:pt>
                <c:pt idx="2">
                  <c:v>C</c:v>
                </c:pt>
              </c:strCache>
            </c:strRef>
          </c:cat>
          <c:val>
            <c:numRef>
              <c:f>Graphical!$D$5:$D$8</c:f>
              <c:numCache>
                <c:formatCode>General</c:formatCode>
                <c:ptCount val="3"/>
                <c:pt idx="0">
                  <c:v>403.91820000000007</c:v>
                </c:pt>
                <c:pt idx="1">
                  <c:v>277.25774999999999</c:v>
                </c:pt>
                <c:pt idx="2">
                  <c:v>473.5847307692307</c:v>
                </c:pt>
              </c:numCache>
            </c:numRef>
          </c:val>
          <c:extLst>
            <c:ext xmlns:c16="http://schemas.microsoft.com/office/drawing/2014/chart" uri="{C3380CC4-5D6E-409C-BE32-E72D297353CC}">
              <c16:uniqueId val="{00000002-EBCF-4F71-999E-838FFB1D5A9E}"/>
            </c:ext>
          </c:extLst>
        </c:ser>
        <c:dLbls>
          <c:showLegendKey val="0"/>
          <c:showVal val="0"/>
          <c:showCatName val="0"/>
          <c:showSerName val="0"/>
          <c:showPercent val="0"/>
          <c:showBubbleSize val="0"/>
        </c:dLbls>
        <c:gapWidth val="219"/>
        <c:overlap val="-27"/>
        <c:axId val="318257744"/>
        <c:axId val="315690032"/>
      </c:barChart>
      <c:catAx>
        <c:axId val="318257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690032"/>
        <c:crosses val="autoZero"/>
        <c:auto val="1"/>
        <c:lblAlgn val="ctr"/>
        <c:lblOffset val="100"/>
        <c:noMultiLvlLbl val="0"/>
      </c:catAx>
      <c:valAx>
        <c:axId val="315690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257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[supermarket_sales.xlsx]Graphical!PivotTable4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pivotFmt>
      <c:pivotFmt>
        <c:idx val="100"/>
        <c:spPr>
          <a:solidFill>
            <a:schemeClr val="accent1"/>
          </a:solidFill>
          <a:ln w="28575" cap="rnd">
            <a:solidFill>
              <a:schemeClr val="accent1"/>
            </a:solidFill>
            <a:round/>
          </a:ln>
          <a:effectLst/>
        </c:spPr>
      </c:pivotFmt>
      <c:pivotFmt>
        <c:idx val="101"/>
        <c:spPr>
          <a:solidFill>
            <a:schemeClr val="accent1"/>
          </a:solidFill>
          <a:ln w="28575" cap="rnd">
            <a:solidFill>
              <a:schemeClr val="accent1"/>
            </a:solidFill>
            <a:round/>
          </a:ln>
          <a:effectLst/>
        </c:spPr>
      </c:pivotFmt>
      <c:pivotFmt>
        <c:idx val="102"/>
        <c:spPr>
          <a:solidFill>
            <a:schemeClr val="accent1"/>
          </a:solidFill>
          <a:ln w="28575" cap="rnd">
            <a:solidFill>
              <a:schemeClr val="accent1"/>
            </a:solidFill>
            <a:round/>
          </a:ln>
          <a:effectLst/>
        </c:spPr>
      </c:pivotFmt>
      <c:pivotFmt>
        <c:idx val="103"/>
        <c:spPr>
          <a:solidFill>
            <a:schemeClr val="accent1"/>
          </a:solidFill>
          <a:ln w="28575" cap="rnd">
            <a:solidFill>
              <a:schemeClr val="accent1"/>
            </a:solidFill>
            <a:round/>
          </a:ln>
          <a:effectLst/>
        </c:spPr>
      </c:pivotFmt>
      <c:pivotFmt>
        <c:idx val="104"/>
        <c:spPr>
          <a:solidFill>
            <a:schemeClr val="accent1"/>
          </a:solidFill>
          <a:ln w="28575" cap="rnd">
            <a:solidFill>
              <a:schemeClr val="accent1"/>
            </a:solidFill>
            <a:round/>
          </a:ln>
          <a:effectLst/>
        </c:spPr>
      </c:pivotFmt>
      <c:pivotFmt>
        <c:idx val="105"/>
        <c:spPr>
          <a:solidFill>
            <a:schemeClr val="accent1"/>
          </a:solidFill>
          <a:ln w="28575" cap="rnd">
            <a:solidFill>
              <a:schemeClr val="accent1"/>
            </a:solidFill>
            <a:round/>
          </a:ln>
          <a:effectLst/>
        </c:spPr>
      </c:pivotFmt>
      <c:pivotFmt>
        <c:idx val="106"/>
        <c:spPr>
          <a:solidFill>
            <a:schemeClr val="accent1"/>
          </a:solidFill>
          <a:ln w="28575" cap="rnd">
            <a:solidFill>
              <a:schemeClr val="accent1"/>
            </a:solidFill>
            <a:round/>
          </a:ln>
          <a:effectLst/>
        </c:spPr>
      </c:pivotFmt>
      <c:pivotFmt>
        <c:idx val="107"/>
        <c:spPr>
          <a:solidFill>
            <a:schemeClr val="accent1"/>
          </a:solidFill>
          <a:ln w="28575" cap="rnd">
            <a:solidFill>
              <a:schemeClr val="accent1"/>
            </a:solidFill>
            <a:round/>
          </a:ln>
          <a:effectLst/>
        </c:spPr>
      </c:pivotFmt>
      <c:pivotFmt>
        <c:idx val="108"/>
        <c:spPr>
          <a:solidFill>
            <a:schemeClr val="accent1"/>
          </a:solidFill>
          <a:ln w="28575" cap="rnd">
            <a:solidFill>
              <a:schemeClr val="accent1"/>
            </a:solidFill>
            <a:round/>
          </a:ln>
          <a:effectLst/>
        </c:spPr>
      </c:pivotFmt>
      <c:pivotFmt>
        <c:idx val="109"/>
        <c:spPr>
          <a:solidFill>
            <a:schemeClr val="accent1"/>
          </a:solidFill>
          <a:ln w="28575" cap="rnd">
            <a:solidFill>
              <a:schemeClr val="accent1"/>
            </a:solidFill>
            <a:round/>
          </a:ln>
          <a:effectLst/>
        </c:spPr>
      </c:pivotFmt>
      <c:pivotFmt>
        <c:idx val="110"/>
        <c:spPr>
          <a:solidFill>
            <a:schemeClr val="accent1"/>
          </a:solidFill>
          <a:ln w="28575" cap="rnd">
            <a:solidFill>
              <a:schemeClr val="accent1"/>
            </a:solidFill>
            <a:round/>
          </a:ln>
          <a:effectLst/>
        </c:spPr>
      </c:pivotFmt>
      <c:pivotFmt>
        <c:idx val="111"/>
        <c:spPr>
          <a:solidFill>
            <a:schemeClr val="accent1"/>
          </a:solidFill>
          <a:ln w="28575" cap="rnd">
            <a:solidFill>
              <a:schemeClr val="accent1"/>
            </a:solidFill>
            <a:round/>
          </a:ln>
          <a:effectLst/>
        </c:spPr>
      </c:pivotFmt>
      <c:pivotFmt>
        <c:idx val="112"/>
        <c:spPr>
          <a:solidFill>
            <a:schemeClr val="accent1"/>
          </a:solidFill>
          <a:ln w="28575" cap="rnd">
            <a:solidFill>
              <a:schemeClr val="accent1"/>
            </a:solidFill>
            <a:round/>
          </a:ln>
          <a:effectLst/>
        </c:spPr>
      </c:pivotFmt>
      <c:pivotFmt>
        <c:idx val="113"/>
        <c:spPr>
          <a:solidFill>
            <a:schemeClr val="accent1"/>
          </a:solidFill>
          <a:ln w="28575" cap="rnd">
            <a:solidFill>
              <a:schemeClr val="accent1"/>
            </a:solidFill>
            <a:round/>
          </a:ln>
          <a:effectLst/>
        </c:spPr>
      </c:pivotFmt>
      <c:pivotFmt>
        <c:idx val="114"/>
        <c:spPr>
          <a:solidFill>
            <a:schemeClr val="accent1"/>
          </a:solidFill>
          <a:ln w="28575" cap="rnd">
            <a:solidFill>
              <a:schemeClr val="accent1"/>
            </a:solidFill>
            <a:round/>
          </a:ln>
          <a:effectLst/>
        </c:spPr>
      </c:pivotFmt>
      <c:pivotFmt>
        <c:idx val="115"/>
        <c:spPr>
          <a:solidFill>
            <a:schemeClr val="accent1"/>
          </a:solidFill>
          <a:ln w="28575" cap="rnd">
            <a:solidFill>
              <a:schemeClr val="accent1"/>
            </a:solidFill>
            <a:round/>
          </a:ln>
          <a:effectLst/>
        </c:spPr>
      </c:pivotFmt>
      <c:pivotFmt>
        <c:idx val="116"/>
        <c:spPr>
          <a:solidFill>
            <a:schemeClr val="accent1"/>
          </a:solidFill>
          <a:ln w="28575" cap="rnd">
            <a:solidFill>
              <a:schemeClr val="accent1"/>
            </a:solidFill>
            <a:round/>
          </a:ln>
          <a:effectLst/>
        </c:spPr>
      </c:pivotFmt>
      <c:pivotFmt>
        <c:idx val="117"/>
        <c:spPr>
          <a:solidFill>
            <a:schemeClr val="accent1"/>
          </a:solidFill>
          <a:ln w="28575" cap="rnd">
            <a:solidFill>
              <a:schemeClr val="accent1"/>
            </a:solidFill>
            <a:round/>
          </a:ln>
          <a:effectLst/>
        </c:spPr>
      </c:pivotFmt>
      <c:pivotFmt>
        <c:idx val="118"/>
        <c:spPr>
          <a:solidFill>
            <a:schemeClr val="accent1"/>
          </a:solidFill>
          <a:ln w="28575" cap="rnd">
            <a:solidFill>
              <a:schemeClr val="accent1"/>
            </a:solidFill>
            <a:round/>
          </a:ln>
          <a:effectLst/>
        </c:spPr>
      </c:pivotFmt>
      <c:pivotFmt>
        <c:idx val="119"/>
        <c:spPr>
          <a:solidFill>
            <a:schemeClr val="accent1"/>
          </a:solidFill>
          <a:ln w="28575" cap="rnd">
            <a:solidFill>
              <a:schemeClr val="accent1"/>
            </a:solidFill>
            <a:round/>
          </a:ln>
          <a:effectLst/>
        </c:spPr>
      </c:pivotFmt>
      <c:pivotFmt>
        <c:idx val="120"/>
        <c:spPr>
          <a:solidFill>
            <a:schemeClr val="accent1"/>
          </a:solidFill>
          <a:ln w="28575" cap="rnd">
            <a:solidFill>
              <a:schemeClr val="accent1"/>
            </a:solidFill>
            <a:round/>
          </a:ln>
          <a:effectLst/>
        </c:spPr>
      </c:pivotFmt>
      <c:pivotFmt>
        <c:idx val="121"/>
        <c:spPr>
          <a:solidFill>
            <a:schemeClr val="accent1"/>
          </a:solidFill>
          <a:ln w="28575" cap="rnd">
            <a:solidFill>
              <a:schemeClr val="accent1"/>
            </a:solidFill>
            <a:round/>
          </a:ln>
          <a:effectLst/>
        </c:spPr>
      </c:pivotFmt>
      <c:pivotFmt>
        <c:idx val="122"/>
        <c:spPr>
          <a:solidFill>
            <a:schemeClr val="accent1"/>
          </a:solidFill>
          <a:ln w="28575" cap="rnd">
            <a:solidFill>
              <a:schemeClr val="accent1"/>
            </a:solidFill>
            <a:round/>
          </a:ln>
          <a:effectLst/>
        </c:spPr>
      </c:pivotFmt>
      <c:pivotFmt>
        <c:idx val="123"/>
        <c:spPr>
          <a:solidFill>
            <a:schemeClr val="accent1"/>
          </a:solidFill>
          <a:ln w="28575" cap="rnd">
            <a:solidFill>
              <a:schemeClr val="accent1"/>
            </a:solidFill>
            <a:round/>
          </a:ln>
          <a:effectLst/>
        </c:spPr>
      </c:pivotFmt>
      <c:pivotFmt>
        <c:idx val="124"/>
        <c:spPr>
          <a:solidFill>
            <a:schemeClr val="accent1"/>
          </a:solidFill>
          <a:ln w="28575" cap="rnd">
            <a:solidFill>
              <a:schemeClr val="accent1"/>
            </a:solidFill>
            <a:round/>
          </a:ln>
          <a:effectLst/>
        </c:spPr>
      </c:pivotFmt>
      <c:pivotFmt>
        <c:idx val="125"/>
        <c:spPr>
          <a:solidFill>
            <a:schemeClr val="accent1"/>
          </a:solidFill>
          <a:ln w="28575" cap="rnd">
            <a:solidFill>
              <a:schemeClr val="accent1"/>
            </a:solidFill>
            <a:round/>
          </a:ln>
          <a:effectLst/>
        </c:spPr>
      </c:pivotFmt>
      <c:pivotFmt>
        <c:idx val="126"/>
        <c:spPr>
          <a:solidFill>
            <a:schemeClr val="accent1"/>
          </a:solidFill>
          <a:ln w="28575" cap="rnd">
            <a:solidFill>
              <a:schemeClr val="accent1"/>
            </a:solidFill>
            <a:round/>
          </a:ln>
          <a:effectLst/>
        </c:spPr>
      </c:pivotFmt>
      <c:pivotFmt>
        <c:idx val="127"/>
        <c:spPr>
          <a:solidFill>
            <a:schemeClr val="accent1"/>
          </a:solidFill>
          <a:ln w="28575" cap="rnd">
            <a:solidFill>
              <a:schemeClr val="accent1"/>
            </a:solidFill>
            <a:round/>
          </a:ln>
          <a:effectLst/>
        </c:spPr>
      </c:pivotFmt>
      <c:pivotFmt>
        <c:idx val="128"/>
        <c:spPr>
          <a:solidFill>
            <a:schemeClr val="accent1"/>
          </a:solidFill>
          <a:ln w="28575" cap="rnd">
            <a:solidFill>
              <a:schemeClr val="accent1"/>
            </a:solidFill>
            <a:round/>
          </a:ln>
          <a:effectLst/>
        </c:spPr>
      </c:pivotFmt>
      <c:pivotFmt>
        <c:idx val="129"/>
        <c:spPr>
          <a:solidFill>
            <a:schemeClr val="accent1"/>
          </a:solidFill>
          <a:ln w="28575" cap="rnd">
            <a:solidFill>
              <a:schemeClr val="accent1"/>
            </a:solidFill>
            <a:round/>
          </a:ln>
          <a:effectLst/>
        </c:spPr>
      </c:pivotFmt>
      <c:pivotFmt>
        <c:idx val="130"/>
        <c:spPr>
          <a:solidFill>
            <a:schemeClr val="accent1"/>
          </a:solidFill>
          <a:ln w="28575" cap="rnd">
            <a:solidFill>
              <a:schemeClr val="accent1"/>
            </a:solidFill>
            <a:round/>
          </a:ln>
          <a:effectLst/>
        </c:spPr>
      </c:pivotFmt>
      <c:pivotFmt>
        <c:idx val="131"/>
        <c:spPr>
          <a:solidFill>
            <a:schemeClr val="accent1"/>
          </a:solidFill>
          <a:ln w="28575" cap="rnd">
            <a:solidFill>
              <a:schemeClr val="accent1"/>
            </a:solidFill>
            <a:round/>
          </a:ln>
          <a:effectLst/>
        </c:spPr>
      </c:pivotFmt>
      <c:pivotFmt>
        <c:idx val="132"/>
        <c:spPr>
          <a:solidFill>
            <a:schemeClr val="accent1"/>
          </a:solidFill>
          <a:ln w="28575" cap="rnd">
            <a:solidFill>
              <a:schemeClr val="accent1"/>
            </a:solidFill>
            <a:round/>
          </a:ln>
          <a:effectLst/>
        </c:spPr>
      </c:pivotFmt>
      <c:pivotFmt>
        <c:idx val="133"/>
        <c:spPr>
          <a:solidFill>
            <a:schemeClr val="accent1"/>
          </a:solidFill>
          <a:ln w="28575" cap="rnd">
            <a:solidFill>
              <a:schemeClr val="accent1"/>
            </a:solidFill>
            <a:round/>
          </a:ln>
          <a:effectLst/>
        </c:spPr>
      </c:pivotFmt>
      <c:pivotFmt>
        <c:idx val="134"/>
        <c:spPr>
          <a:solidFill>
            <a:schemeClr val="accent1"/>
          </a:solidFill>
          <a:ln w="28575" cap="rnd">
            <a:solidFill>
              <a:schemeClr val="accent1"/>
            </a:solidFill>
            <a:round/>
          </a:ln>
          <a:effectLst/>
        </c:spPr>
      </c:pivotFmt>
      <c:pivotFmt>
        <c:idx val="135"/>
        <c:spPr>
          <a:solidFill>
            <a:schemeClr val="accent1"/>
          </a:solidFill>
          <a:ln w="28575" cap="rnd">
            <a:solidFill>
              <a:schemeClr val="accent1"/>
            </a:solidFill>
            <a:round/>
          </a:ln>
          <a:effectLst/>
        </c:spPr>
      </c:pivotFmt>
      <c:pivotFmt>
        <c:idx val="136"/>
        <c:spPr>
          <a:solidFill>
            <a:schemeClr val="accent1"/>
          </a:solidFill>
          <a:ln w="28575" cap="rnd">
            <a:solidFill>
              <a:schemeClr val="accent1"/>
            </a:solidFill>
            <a:round/>
          </a:ln>
          <a:effectLst/>
        </c:spPr>
      </c:pivotFmt>
      <c:pivotFmt>
        <c:idx val="137"/>
        <c:spPr>
          <a:solidFill>
            <a:schemeClr val="accent1"/>
          </a:solidFill>
          <a:ln w="28575" cap="rnd">
            <a:solidFill>
              <a:schemeClr val="accent1"/>
            </a:solidFill>
            <a:round/>
          </a:ln>
          <a:effectLst/>
        </c:spPr>
      </c:pivotFmt>
      <c:pivotFmt>
        <c:idx val="138"/>
        <c:spPr>
          <a:solidFill>
            <a:schemeClr val="accent1"/>
          </a:solidFill>
          <a:ln w="28575" cap="rnd">
            <a:solidFill>
              <a:schemeClr val="accent1"/>
            </a:solidFill>
            <a:round/>
          </a:ln>
          <a:effectLst/>
        </c:spPr>
      </c:pivotFmt>
      <c:pivotFmt>
        <c:idx val="139"/>
        <c:spPr>
          <a:solidFill>
            <a:schemeClr val="accent1"/>
          </a:solidFill>
          <a:ln w="28575" cap="rnd">
            <a:solidFill>
              <a:schemeClr val="accent1"/>
            </a:solidFill>
            <a:round/>
          </a:ln>
          <a:effectLst/>
        </c:spPr>
      </c:pivotFmt>
      <c:pivotFmt>
        <c:idx val="140"/>
        <c:spPr>
          <a:solidFill>
            <a:schemeClr val="accent1"/>
          </a:solidFill>
          <a:ln w="28575" cap="rnd">
            <a:solidFill>
              <a:schemeClr val="accent1"/>
            </a:solidFill>
            <a:round/>
          </a:ln>
          <a:effectLst/>
        </c:spPr>
      </c:pivotFmt>
      <c:pivotFmt>
        <c:idx val="141"/>
        <c:spPr>
          <a:solidFill>
            <a:schemeClr val="accent1"/>
          </a:solidFill>
          <a:ln w="28575" cap="rnd">
            <a:solidFill>
              <a:schemeClr val="accent1"/>
            </a:solidFill>
            <a:round/>
          </a:ln>
          <a:effectLst/>
        </c:spPr>
      </c:pivotFmt>
      <c:pivotFmt>
        <c:idx val="142"/>
        <c:spPr>
          <a:solidFill>
            <a:schemeClr val="accent1"/>
          </a:solidFill>
          <a:ln w="28575" cap="rnd">
            <a:solidFill>
              <a:schemeClr val="accent1"/>
            </a:solidFill>
            <a:round/>
          </a:ln>
          <a:effectLst/>
        </c:spPr>
      </c:pivotFmt>
      <c:pivotFmt>
        <c:idx val="143"/>
        <c:spPr>
          <a:solidFill>
            <a:schemeClr val="accent1"/>
          </a:solidFill>
          <a:ln w="28575" cap="rnd">
            <a:solidFill>
              <a:schemeClr val="accent1"/>
            </a:solidFill>
            <a:round/>
          </a:ln>
          <a:effectLst/>
        </c:spPr>
      </c:pivotFmt>
      <c:pivotFmt>
        <c:idx val="144"/>
        <c:spPr>
          <a:solidFill>
            <a:schemeClr val="accent1"/>
          </a:solidFill>
          <a:ln w="28575" cap="rnd">
            <a:solidFill>
              <a:schemeClr val="accent1"/>
            </a:solidFill>
            <a:round/>
          </a:ln>
          <a:effectLst/>
        </c:spPr>
      </c:pivotFmt>
      <c:pivotFmt>
        <c:idx val="145"/>
        <c:spPr>
          <a:solidFill>
            <a:schemeClr val="accent1"/>
          </a:solidFill>
          <a:ln w="28575" cap="rnd">
            <a:solidFill>
              <a:schemeClr val="accent1"/>
            </a:solidFill>
            <a:round/>
          </a:ln>
          <a:effectLst/>
        </c:spPr>
      </c:pivotFmt>
      <c:pivotFmt>
        <c:idx val="146"/>
        <c:spPr>
          <a:solidFill>
            <a:schemeClr val="accent1"/>
          </a:solidFill>
          <a:ln w="28575" cap="rnd">
            <a:solidFill>
              <a:schemeClr val="accent1"/>
            </a:solidFill>
            <a:round/>
          </a:ln>
          <a:effectLst/>
        </c:spPr>
      </c:pivotFmt>
      <c:pivotFmt>
        <c:idx val="147"/>
        <c:spPr>
          <a:solidFill>
            <a:schemeClr val="accent1"/>
          </a:solidFill>
          <a:ln w="28575" cap="rnd">
            <a:solidFill>
              <a:schemeClr val="accent1"/>
            </a:solidFill>
            <a:round/>
          </a:ln>
          <a:effectLst/>
        </c:spPr>
      </c:pivotFmt>
      <c:pivotFmt>
        <c:idx val="148"/>
        <c:spPr>
          <a:solidFill>
            <a:schemeClr val="accent1"/>
          </a:solidFill>
          <a:ln w="28575" cap="rnd">
            <a:solidFill>
              <a:schemeClr val="accent1"/>
            </a:solidFill>
            <a:round/>
          </a:ln>
          <a:effectLst/>
        </c:spPr>
      </c:pivotFmt>
      <c:pivotFmt>
        <c:idx val="149"/>
        <c:spPr>
          <a:solidFill>
            <a:schemeClr val="accent1"/>
          </a:solidFill>
          <a:ln w="28575" cap="rnd">
            <a:solidFill>
              <a:schemeClr val="accent1"/>
            </a:solidFill>
            <a:round/>
          </a:ln>
          <a:effectLst/>
        </c:spPr>
      </c:pivotFmt>
      <c:pivotFmt>
        <c:idx val="150"/>
        <c:spPr>
          <a:solidFill>
            <a:schemeClr val="accent1"/>
          </a:solidFill>
          <a:ln w="28575" cap="rnd">
            <a:solidFill>
              <a:schemeClr val="accent1"/>
            </a:solidFill>
            <a:round/>
          </a:ln>
          <a:effectLst/>
        </c:spPr>
      </c:pivotFmt>
      <c:pivotFmt>
        <c:idx val="151"/>
        <c:spPr>
          <a:solidFill>
            <a:schemeClr val="accent1"/>
          </a:solidFill>
          <a:ln w="28575" cap="rnd">
            <a:solidFill>
              <a:schemeClr val="accent1"/>
            </a:solidFill>
            <a:round/>
          </a:ln>
          <a:effectLst/>
        </c:spPr>
      </c:pivotFmt>
      <c:pivotFmt>
        <c:idx val="152"/>
        <c:spPr>
          <a:solidFill>
            <a:schemeClr val="accent1"/>
          </a:solidFill>
          <a:ln w="28575" cap="rnd">
            <a:solidFill>
              <a:schemeClr val="accent1"/>
            </a:solidFill>
            <a:round/>
          </a:ln>
          <a:effectLst/>
        </c:spPr>
      </c:pivotFmt>
      <c:pivotFmt>
        <c:idx val="153"/>
        <c:spPr>
          <a:solidFill>
            <a:schemeClr val="accent1"/>
          </a:solidFill>
          <a:ln w="28575" cap="rnd">
            <a:solidFill>
              <a:schemeClr val="accent1"/>
            </a:solidFill>
            <a:round/>
          </a:ln>
          <a:effectLst/>
        </c:spPr>
      </c:pivotFmt>
      <c:pivotFmt>
        <c:idx val="154"/>
        <c:spPr>
          <a:solidFill>
            <a:schemeClr val="accent1"/>
          </a:solidFill>
          <a:ln w="28575" cap="rnd">
            <a:solidFill>
              <a:schemeClr val="accent1"/>
            </a:solidFill>
            <a:round/>
          </a:ln>
          <a:effectLst/>
        </c:spPr>
      </c:pivotFmt>
      <c:pivotFmt>
        <c:idx val="155"/>
        <c:spPr>
          <a:solidFill>
            <a:schemeClr val="accent1"/>
          </a:solidFill>
          <a:ln w="28575" cap="rnd">
            <a:solidFill>
              <a:schemeClr val="accent1"/>
            </a:solidFill>
            <a:round/>
          </a:ln>
          <a:effectLst/>
        </c:spPr>
      </c:pivotFmt>
      <c:pivotFmt>
        <c:idx val="156"/>
        <c:spPr>
          <a:solidFill>
            <a:schemeClr val="accent1"/>
          </a:solidFill>
          <a:ln w="28575" cap="rnd">
            <a:solidFill>
              <a:schemeClr val="accent1"/>
            </a:solidFill>
            <a:round/>
          </a:ln>
          <a:effectLst/>
        </c:spPr>
      </c:pivotFmt>
      <c:pivotFmt>
        <c:idx val="1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Graphical!$B$18:$B$19</c:f>
              <c:strCache>
                <c:ptCount val="1"/>
                <c:pt idx="0">
                  <c:v>A</c:v>
                </c:pt>
              </c:strCache>
            </c:strRef>
          </c:tx>
          <c:spPr>
            <a:ln w="28575" cap="rnd">
              <a:solidFill>
                <a:schemeClr val="accent1"/>
              </a:solidFill>
              <a:round/>
            </a:ln>
            <a:effectLst/>
          </c:spPr>
          <c:marker>
            <c:symbol val="none"/>
          </c:marker>
          <c:cat>
            <c:strRef>
              <c:f>Graphical!$A$20:$A$26</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Graphical!$B$20:$B$26</c:f>
              <c:numCache>
                <c:formatCode>General</c:formatCode>
                <c:ptCount val="6"/>
                <c:pt idx="0">
                  <c:v>5</c:v>
                </c:pt>
                <c:pt idx="1">
                  <c:v>2</c:v>
                </c:pt>
                <c:pt idx="2">
                  <c:v>5</c:v>
                </c:pt>
                <c:pt idx="3">
                  <c:v>10</c:v>
                </c:pt>
                <c:pt idx="4">
                  <c:v>5</c:v>
                </c:pt>
                <c:pt idx="5">
                  <c:v>8</c:v>
                </c:pt>
              </c:numCache>
            </c:numRef>
          </c:val>
          <c:smooth val="0"/>
          <c:extLst>
            <c:ext xmlns:c16="http://schemas.microsoft.com/office/drawing/2014/chart" uri="{C3380CC4-5D6E-409C-BE32-E72D297353CC}">
              <c16:uniqueId val="{00000000-DFBB-4A42-BBFB-105C0BC90BC6}"/>
            </c:ext>
          </c:extLst>
        </c:ser>
        <c:ser>
          <c:idx val="1"/>
          <c:order val="1"/>
          <c:tx>
            <c:strRef>
              <c:f>Graphical!$C$18:$C$19</c:f>
              <c:strCache>
                <c:ptCount val="1"/>
                <c:pt idx="0">
                  <c:v>B</c:v>
                </c:pt>
              </c:strCache>
            </c:strRef>
          </c:tx>
          <c:spPr>
            <a:ln w="28575" cap="rnd">
              <a:solidFill>
                <a:schemeClr val="accent2"/>
              </a:solidFill>
              <a:round/>
            </a:ln>
            <a:effectLst/>
          </c:spPr>
          <c:marker>
            <c:symbol val="none"/>
          </c:marker>
          <c:cat>
            <c:strRef>
              <c:f>Graphical!$A$20:$A$26</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Graphical!$C$20:$C$26</c:f>
              <c:numCache>
                <c:formatCode>General</c:formatCode>
                <c:ptCount val="6"/>
                <c:pt idx="0">
                  <c:v>3</c:v>
                </c:pt>
                <c:pt idx="1">
                  <c:v>5</c:v>
                </c:pt>
                <c:pt idx="2">
                  <c:v>5</c:v>
                </c:pt>
                <c:pt idx="3">
                  <c:v>6</c:v>
                </c:pt>
                <c:pt idx="4">
                  <c:v>5</c:v>
                </c:pt>
                <c:pt idx="5">
                  <c:v>5</c:v>
                </c:pt>
              </c:numCache>
            </c:numRef>
          </c:val>
          <c:smooth val="0"/>
          <c:extLst>
            <c:ext xmlns:c16="http://schemas.microsoft.com/office/drawing/2014/chart" uri="{C3380CC4-5D6E-409C-BE32-E72D297353CC}">
              <c16:uniqueId val="{00000069-DFBB-4A42-BBFB-105C0BC90BC6}"/>
            </c:ext>
          </c:extLst>
        </c:ser>
        <c:ser>
          <c:idx val="2"/>
          <c:order val="2"/>
          <c:tx>
            <c:strRef>
              <c:f>Graphical!$D$18:$D$19</c:f>
              <c:strCache>
                <c:ptCount val="1"/>
                <c:pt idx="0">
                  <c:v>C</c:v>
                </c:pt>
              </c:strCache>
            </c:strRef>
          </c:tx>
          <c:spPr>
            <a:ln w="28575" cap="rnd">
              <a:solidFill>
                <a:schemeClr val="accent3"/>
              </a:solidFill>
              <a:round/>
            </a:ln>
            <a:effectLst/>
          </c:spPr>
          <c:marker>
            <c:symbol val="none"/>
          </c:marker>
          <c:cat>
            <c:strRef>
              <c:f>Graphical!$A$20:$A$26</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Graphical!$D$20:$D$26</c:f>
              <c:numCache>
                <c:formatCode>General</c:formatCode>
                <c:ptCount val="6"/>
                <c:pt idx="0">
                  <c:v>8</c:v>
                </c:pt>
                <c:pt idx="1">
                  <c:v>5</c:v>
                </c:pt>
                <c:pt idx="2">
                  <c:v>7</c:v>
                </c:pt>
                <c:pt idx="3">
                  <c:v>6</c:v>
                </c:pt>
                <c:pt idx="4">
                  <c:v>4</c:v>
                </c:pt>
                <c:pt idx="5">
                  <c:v>5</c:v>
                </c:pt>
              </c:numCache>
            </c:numRef>
          </c:val>
          <c:smooth val="0"/>
          <c:extLst>
            <c:ext xmlns:c16="http://schemas.microsoft.com/office/drawing/2014/chart" uri="{C3380CC4-5D6E-409C-BE32-E72D297353CC}">
              <c16:uniqueId val="{0000006A-DFBB-4A42-BBFB-105C0BC90BC6}"/>
            </c:ext>
          </c:extLst>
        </c:ser>
        <c:dLbls>
          <c:showLegendKey val="0"/>
          <c:showVal val="0"/>
          <c:showCatName val="0"/>
          <c:showSerName val="0"/>
          <c:showPercent val="0"/>
          <c:showBubbleSize val="0"/>
        </c:dLbls>
        <c:smooth val="0"/>
        <c:axId val="772375376"/>
        <c:axId val="549553520"/>
      </c:lineChart>
      <c:catAx>
        <c:axId val="772375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553520"/>
        <c:crosses val="autoZero"/>
        <c:auto val="1"/>
        <c:lblAlgn val="ctr"/>
        <c:lblOffset val="100"/>
        <c:noMultiLvlLbl val="0"/>
      </c:catAx>
      <c:valAx>
        <c:axId val="549553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375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[supermarket_sales.xlsx]Graphical!PivotTable5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9"/>
        <c:spPr>
          <a:solidFill>
            <a:schemeClr val="accent1"/>
          </a:solidFill>
          <a:ln>
            <a:noFill/>
          </a:ln>
          <a:effectLst/>
        </c:spPr>
      </c:pivotFmt>
      <c:pivotFmt>
        <c:idx val="100"/>
        <c:spPr>
          <a:solidFill>
            <a:schemeClr val="accent1"/>
          </a:solidFill>
          <a:ln>
            <a:noFill/>
          </a:ln>
          <a:effectLst/>
        </c:spPr>
      </c:pivotFmt>
      <c:pivotFmt>
        <c:idx val="101"/>
        <c:spPr>
          <a:solidFill>
            <a:schemeClr val="accent1"/>
          </a:solidFill>
          <a:ln>
            <a:noFill/>
          </a:ln>
          <a:effectLst/>
        </c:spPr>
      </c:pivotFmt>
    </c:pivotFmts>
    <c:plotArea>
      <c:layout/>
      <c:pieChart>
        <c:varyColors val="1"/>
        <c:ser>
          <c:idx val="0"/>
          <c:order val="0"/>
          <c:tx>
            <c:strRef>
              <c:f>Graphical!$B$37</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E63-41BD-9B41-0043AA312956}"/>
              </c:ext>
            </c:extLst>
          </c:dPt>
          <c:dPt>
            <c:idx val="1"/>
            <c:bubble3D val="0"/>
            <c:spPr>
              <a:solidFill>
                <a:schemeClr val="accent2"/>
              </a:solidFill>
              <a:ln>
                <a:noFill/>
              </a:ln>
              <a:effectLst/>
            </c:spPr>
            <c:extLst>
              <c:ext xmlns:c16="http://schemas.microsoft.com/office/drawing/2014/chart" uri="{C3380CC4-5D6E-409C-BE32-E72D297353CC}">
                <c16:uniqueId val="{00000003-5E63-41BD-9B41-0043AA312956}"/>
              </c:ext>
            </c:extLst>
          </c:dPt>
          <c:dPt>
            <c:idx val="2"/>
            <c:bubble3D val="0"/>
            <c:spPr>
              <a:solidFill>
                <a:schemeClr val="accent3"/>
              </a:solidFill>
              <a:ln>
                <a:noFill/>
              </a:ln>
              <a:effectLst/>
            </c:spPr>
            <c:extLst>
              <c:ext xmlns:c16="http://schemas.microsoft.com/office/drawing/2014/chart" uri="{C3380CC4-5D6E-409C-BE32-E72D297353CC}">
                <c16:uniqueId val="{00000005-5E63-41BD-9B41-0043AA31295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Graphical!$A$38:$A$41</c:f>
              <c:strCache>
                <c:ptCount val="3"/>
                <c:pt idx="0">
                  <c:v>A</c:v>
                </c:pt>
                <c:pt idx="1">
                  <c:v>B</c:v>
                </c:pt>
                <c:pt idx="2">
                  <c:v>C</c:v>
                </c:pt>
              </c:strCache>
            </c:strRef>
          </c:cat>
          <c:val>
            <c:numRef>
              <c:f>Graphical!$B$38:$B$41</c:f>
              <c:numCache>
                <c:formatCode>General</c:formatCode>
                <c:ptCount val="3"/>
                <c:pt idx="0">
                  <c:v>585.12400000000002</c:v>
                </c:pt>
                <c:pt idx="1">
                  <c:v>469.11150000000004</c:v>
                </c:pt>
                <c:pt idx="2">
                  <c:v>665.11299999999994</c:v>
                </c:pt>
              </c:numCache>
            </c:numRef>
          </c:val>
          <c:extLst>
            <c:ext xmlns:c16="http://schemas.microsoft.com/office/drawing/2014/chart" uri="{C3380CC4-5D6E-409C-BE32-E72D297353CC}">
              <c16:uniqueId val="{00000000-C0D7-4589-979A-4B9C35B17B1F}"/>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[supermarket_sales.xlsx]Graphical!PivotTable2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Graphical!$B$52</c:f>
              <c:strCache>
                <c:ptCount val="1"/>
                <c:pt idx="0">
                  <c:v>Total</c:v>
                </c:pt>
              </c:strCache>
            </c:strRef>
          </c:tx>
          <c:spPr>
            <a:solidFill>
              <a:schemeClr val="accent1"/>
            </a:solidFill>
            <a:ln>
              <a:noFill/>
            </a:ln>
            <a:effectLst/>
          </c:spPr>
          <c:invertIfNegative val="0"/>
          <c:cat>
            <c:strRef>
              <c:f>Graphical!$A$53:$A$59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Graphical!$B$53:$B$59</c:f>
              <c:numCache>
                <c:formatCode>General</c:formatCode>
                <c:ptCount val="6"/>
                <c:pt idx="0">
                  <c:v>248.98099999999999</c:v>
                </c:pt>
                <c:pt idx="1">
                  <c:v>193.07750000000001</c:v>
                </c:pt>
                <c:pt idx="2">
                  <c:v>326.26000000000005</c:v>
                </c:pt>
                <c:pt idx="3">
                  <c:v>394.46199999999999</c:v>
                </c:pt>
                <c:pt idx="4">
                  <c:v>205.39799999999997</c:v>
                </c:pt>
                <c:pt idx="5">
                  <c:v>351.17</c:v>
                </c:pt>
              </c:numCache>
            </c:numRef>
          </c:val>
          <c:extLst>
            <c:ext xmlns:c16="http://schemas.microsoft.com/office/drawing/2014/chart" uri="{C3380CC4-5D6E-409C-BE32-E72D297353CC}">
              <c16:uniqueId val="{00000000-A683-471F-B790-85237893F1C2}"/>
            </c:ext>
          </c:extLst>
        </c:ser>
        <c:dLbls>
          <c:showLegendKey val="0"/>
          <c:showVal val="0"/>
          <c:showCatName val="0"/>
          <c:showSerName val="0"/>
          <c:showPercent val="0"/>
          <c:showBubbleSize val="0"/>
        </c:dLbls>
        <c:gapWidth val="219"/>
        <c:overlap val="-27"/>
        <c:axId val="743502495"/>
        <c:axId val="835385951"/>
      </c:barChart>
      <c:catAx>
        <c:axId val="743502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385951"/>
        <c:crosses val="autoZero"/>
        <c:auto val="1"/>
        <c:lblAlgn val="ctr"/>
        <c:lblOffset val="100"/>
        <c:noMultiLvlLbl val="0"/>
      </c:catAx>
      <c:valAx>
        <c:axId val="835385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502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339878</xdr:colOff>
      <xdr:row>0</xdr:row>
      <xdr:rowOff>89649</xdr:rowOff>
    </xdr:from>
    <xdr:to>
      <xdr:col>12</xdr:col>
      <xdr:colOff>640080</xdr:colOff>
      <xdr:row>12</xdr:row>
      <xdr:rowOff>114301</xdr:rowOff>
    </xdr:to>
    <xdr:graphicFrame macro="">
      <xdr:nvGraphicFramePr>
        <xdr:cNvPr id="2" name="Chart 1">
          <a:extLst>
            <a:ext uri="{FF2B5EF4-FFF2-40B4-BE49-F238E27FC236}">
              <a16:creationId xmlns:a16="http://schemas.microsoft.com/office/drawing/2014/main" id="{C3A03E5A-2F0D-4B8C-8B2D-514C12F69F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434340</xdr:colOff>
      <xdr:row>14</xdr:row>
      <xdr:rowOff>103991</xdr:rowOff>
    </xdr:from>
    <xdr:to>
      <xdr:col>13</xdr:col>
      <xdr:colOff>144780</xdr:colOff>
      <xdr:row>32</xdr:row>
      <xdr:rowOff>45721</xdr:rowOff>
    </xdr:to>
    <xdr:graphicFrame macro="">
      <xdr:nvGraphicFramePr>
        <xdr:cNvPr id="8" name="Chart 7">
          <a:extLst>
            <a:ext uri="{FF2B5EF4-FFF2-40B4-BE49-F238E27FC236}">
              <a16:creationId xmlns:a16="http://schemas.microsoft.com/office/drawing/2014/main" id="{49587D4F-7C4E-4C9A-A576-23C713789D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177053</xdr:colOff>
      <xdr:row>0</xdr:row>
      <xdr:rowOff>103993</xdr:rowOff>
    </xdr:from>
    <xdr:to>
      <xdr:col>18</xdr:col>
      <xdr:colOff>142987</xdr:colOff>
      <xdr:row>5</xdr:row>
      <xdr:rowOff>114750</xdr:rowOff>
    </xdr:to>
    <mc:AlternateContent xmlns:mc="http://schemas.openxmlformats.org/markup-compatibility/2006" xmlns:a14="http://schemas.microsoft.com/office/drawing/2010/main">
      <mc:Choice Requires="a14">
        <xdr:graphicFrame macro="">
          <xdr:nvGraphicFramePr>
            <xdr:cNvPr id="9" name="Customer type 1">
              <a:extLst>
                <a:ext uri="{FF2B5EF4-FFF2-40B4-BE49-F238E27FC236}">
                  <a16:creationId xmlns:a16="http://schemas.microsoft.com/office/drawing/2014/main" id="{A4978E96-E138-44B4-90E4-8B9265238782}"/>
                </a:ext>
              </a:extLst>
            </xdr:cNvPr>
            <xdr:cNvGraphicFramePr/>
          </xdr:nvGraphicFramePr>
          <xdr:xfrm>
            <a:off x="0" y="0"/>
            <a:ext cx="0" cy="0"/>
          </xdr:xfrm>
          <a:graphic>
            <a:graphicData uri="http://schemas.microsoft.com/office/drawing/2010/slicer">
              <sle:slicer xmlns:sle="http://schemas.microsoft.com/office/drawing/2010/slicer" name="Customer type 1"/>
            </a:graphicData>
          </a:graphic>
        </xdr:graphicFrame>
      </mc:Choice>
      <mc:Fallback xmlns="">
        <xdr:sp macro="" textlink="">
          <xdr:nvSpPr>
            <xdr:cNvPr id="0" name=""/>
            <xdr:cNvSpPr>
              <a:spLocks noTextEdit="1"/>
            </xdr:cNvSpPr>
          </xdr:nvSpPr>
          <xdr:spPr>
            <a:xfrm>
              <a:off x="10486913" y="103993"/>
              <a:ext cx="1817594" cy="932777"/>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696110</xdr:colOff>
      <xdr:row>33</xdr:row>
      <xdr:rowOff>80681</xdr:rowOff>
    </xdr:from>
    <xdr:to>
      <xdr:col>12</xdr:col>
      <xdr:colOff>22860</xdr:colOff>
      <xdr:row>49</xdr:row>
      <xdr:rowOff>53340</xdr:rowOff>
    </xdr:to>
    <xdr:graphicFrame macro="">
      <xdr:nvGraphicFramePr>
        <xdr:cNvPr id="10" name="Chart 9">
          <a:extLst>
            <a:ext uri="{FF2B5EF4-FFF2-40B4-BE49-F238E27FC236}">
              <a16:creationId xmlns:a16="http://schemas.microsoft.com/office/drawing/2014/main" id="{CA249E54-4FB4-417A-9524-FEB23D11B1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138713</xdr:colOff>
      <xdr:row>33</xdr:row>
      <xdr:rowOff>113095</xdr:rowOff>
    </xdr:from>
    <xdr:to>
      <xdr:col>18</xdr:col>
      <xdr:colOff>104474</xdr:colOff>
      <xdr:row>38</xdr:row>
      <xdr:rowOff>144918</xdr:rowOff>
    </xdr:to>
    <mc:AlternateContent xmlns:mc="http://schemas.openxmlformats.org/markup-compatibility/2006">
      <mc:Choice xmlns:a14="http://schemas.microsoft.com/office/drawing/2010/main" Requires="a14">
        <xdr:graphicFrame macro="">
          <xdr:nvGraphicFramePr>
            <xdr:cNvPr id="11" name="Customer type">
              <a:extLst>
                <a:ext uri="{FF2B5EF4-FFF2-40B4-BE49-F238E27FC236}">
                  <a16:creationId xmlns:a16="http://schemas.microsoft.com/office/drawing/2014/main" id="{9CE13D33-285B-47B3-908C-1BE14677518B}"/>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10437436" y="6144618"/>
              <a:ext cx="1823869" cy="940362"/>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487680</xdr:colOff>
      <xdr:row>50</xdr:row>
      <xdr:rowOff>91440</xdr:rowOff>
    </xdr:from>
    <xdr:to>
      <xdr:col>11</xdr:col>
      <xdr:colOff>419100</xdr:colOff>
      <xdr:row>65</xdr:row>
      <xdr:rowOff>91440</xdr:rowOff>
    </xdr:to>
    <xdr:graphicFrame macro="">
      <xdr:nvGraphicFramePr>
        <xdr:cNvPr id="3" name="Chart 2">
          <a:extLst>
            <a:ext uri="{FF2B5EF4-FFF2-40B4-BE49-F238E27FC236}">
              <a16:creationId xmlns:a16="http://schemas.microsoft.com/office/drawing/2014/main" id="{6837F44A-0636-41BF-A612-0890BF58A9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ancent" refreshedDate="45264.99147789352" createdVersion="6" refreshedVersion="6" minRefreshableVersion="3" recordCount="99" xr:uid="{53712C45-9569-4E05-8778-E626249D6D70}">
  <cacheSource type="worksheet">
    <worksheetSource ref="B1:Q100" sheet="supermarket_sales"/>
  </cacheSource>
  <cacheFields count="16">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Date" numFmtId="0">
      <sharedItems containsDate="1" containsMixedTypes="1" minDate="2019-01-01T00:00:00" maxDate="2019-12-04T00:00:00"/>
    </cacheField>
    <cacheField name="Time" numFmtId="20">
      <sharedItems containsSemiMixedTypes="0" containsNonDate="0" containsDate="1" containsString="0" minDate="1899-12-30T10:04:00" maxDate="1899-12-30T20:39:00"/>
    </cacheField>
    <cacheField name="Payment" numFmtId="0">
      <sharedItems count="3">
        <s v="Ewallet"/>
        <s v="Cash"/>
        <s v="Credit card"/>
      </sharedItems>
    </cacheField>
    <cacheField name="Unit price" numFmtId="0">
      <sharedItems containsSemiMixedTypes="0" containsString="0" containsNumber="1" minValue="12.45" maxValue="99.42"/>
    </cacheField>
    <cacheField name="Quantity" numFmtId="0">
      <sharedItems containsSemiMixedTypes="0" containsString="0" containsNumber="1" containsInteger="1" minValue="1" maxValue="10"/>
    </cacheField>
    <cacheField name="Tax 5%" numFmtId="0">
      <sharedItems containsSemiMixedTypes="0" containsString="0" containsNumber="1" minValue="0.77149999999999996" maxValue="44.74"/>
    </cacheField>
    <cacheField name="Total" numFmtId="0">
      <sharedItems containsSemiMixedTypes="0" containsString="0" containsNumber="1" minValue="16.201499999999999" maxValue="939.54"/>
    </cacheField>
    <cacheField name="cogs" numFmtId="0">
      <sharedItems containsSemiMixedTypes="0" containsString="0" containsNumber="1" minValue="15.43" maxValue="894.8" count="98">
        <n v="522.83000000000004"/>
        <n v="76.400000000000006"/>
        <n v="324.31"/>
        <n v="465.76"/>
        <n v="604.16999999999996"/>
        <n v="597.73"/>
        <n v="413.04"/>
        <n v="735.6"/>
        <n v="72.52"/>
        <n v="164.52"/>
        <n v="57.92"/>
        <n v="102.04"/>
        <n v="234.75"/>
        <n v="431.9"/>
        <n v="713.8"/>
        <n v="562.32000000000005"/>
        <n v="482.51"/>
        <n v="435.66"/>
        <n v="164.01"/>
        <n v="80.599999999999994"/>
        <n v="430.2"/>
        <n v="263.94"/>
        <n v="66.400000000000006"/>
        <n v="172.8"/>
        <n v="265.89"/>
        <n v="420.72"/>
        <n v="33.520000000000003"/>
        <n v="175.34"/>
        <n v="441.8"/>
        <n v="224.01"/>
        <n v="470.65"/>
        <n v="702.63"/>
        <n v="670.24"/>
        <n v="193.16"/>
        <n v="397.68"/>
        <n v="68.12"/>
        <n v="313.10000000000002"/>
        <n v="547.91999999999996"/>
        <n v="439.36"/>
        <n v="240.96"/>
        <n v="86.72"/>
        <n v="112.22"/>
        <n v="414.72"/>
        <n v="789.6"/>
        <n v="30.74"/>
        <n v="375.84"/>
        <n v="510.21"/>
        <n v="180.09"/>
        <n v="113.58"/>
        <n v="826.3"/>
        <n v="639.79999999999995"/>
        <n v="222.95"/>
        <n v="71.48"/>
        <n v="15.43"/>
        <n v="32.32"/>
        <n v="687.84"/>
        <n v="88.68"/>
        <n v="716.8"/>
        <n v="723.5"/>
        <n v="183.66"/>
        <n v="74.22"/>
        <n v="334.38"/>
        <n v="495.63"/>
        <n v="158.1"/>
        <n v="302.95999999999998"/>
        <n v="158.69999999999999"/>
        <n v="66.94"/>
        <n v="585.66"/>
        <n v="787.7"/>
        <n v="18.329999999999998"/>
        <n v="894.8"/>
        <n v="621.20000000000005"/>
        <n v="145.56"/>
        <n v="455.46"/>
        <n v="672.03"/>
        <n v="416.5"/>
        <n v="441.36"/>
        <n v="783.1"/>
        <n v="101.9"/>
        <n v="595.14"/>
        <n v="290.04000000000002"/>
        <n v="154"/>
        <n v="321.44"/>
        <n v="244.55"/>
        <n v="581.41999999999996"/>
        <n v="382.6"/>
        <n v="345.66"/>
        <n v="42.47"/>
        <n v="461.94"/>
        <n v="189.52"/>
        <n v="448.6"/>
        <n v="153.86000000000001"/>
        <n v="579.24"/>
        <n v="89.75"/>
        <n v="97.16"/>
        <n v="878.7"/>
        <n v="74.7"/>
        <n v="158.25"/>
      </sharedItems>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77149999999999996" maxValue="44.74" count="98">
        <n v="26.141500000000001"/>
        <n v="3.82"/>
        <n v="16.215499999999999"/>
        <n v="23.288"/>
        <n v="30.208500000000001"/>
        <n v="29.886500000000002"/>
        <n v="20.652000000000001"/>
        <n v="36.78"/>
        <n v="3.6259999999999999"/>
        <n v="8.2260000000000009"/>
        <n v="2.8959999999999999"/>
        <n v="5.1020000000000003"/>
        <n v="11.737500000000001"/>
        <n v="21.594999999999999"/>
        <n v="35.69"/>
        <n v="28.116"/>
        <n v="24.125499999999999"/>
        <n v="21.783000000000001"/>
        <n v="8.2004999999999999"/>
        <n v="4.03"/>
        <n v="21.51"/>
        <n v="13.196999999999999"/>
        <n v="3.32"/>
        <n v="8.64"/>
        <n v="13.294499999999999"/>
        <n v="21.036000000000001"/>
        <n v="1.6759999999999999"/>
        <n v="8.7669999999999995"/>
        <n v="22.09"/>
        <n v="11.2005"/>
        <n v="23.532499999999999"/>
        <n v="35.131500000000003"/>
        <n v="33.512"/>
        <n v="9.6579999999999995"/>
        <n v="19.884"/>
        <n v="3.4060000000000001"/>
        <n v="15.654999999999999"/>
        <n v="27.396000000000001"/>
        <n v="21.968"/>
        <n v="12.048"/>
        <n v="4.3360000000000003"/>
        <n v="5.6109999999999998"/>
        <n v="20.736000000000001"/>
        <n v="39.479999999999997"/>
        <n v="1.5369999999999999"/>
        <n v="18.792000000000002"/>
        <n v="25.5105"/>
        <n v="9.0045000000000002"/>
        <n v="5.6790000000000003"/>
        <n v="41.314999999999998"/>
        <n v="31.99"/>
        <n v="11.147500000000001"/>
        <n v="3.5739999999999998"/>
        <n v="0.77149999999999996"/>
        <n v="1.6160000000000001"/>
        <n v="34.392000000000003"/>
        <n v="4.4340000000000002"/>
        <n v="35.840000000000003"/>
        <n v="36.174999999999997"/>
        <n v="9.1829999999999998"/>
        <n v="3.7109999999999999"/>
        <n v="16.719000000000001"/>
        <n v="24.781500000000001"/>
        <n v="7.9050000000000002"/>
        <n v="15.148"/>
        <n v="7.9349999999999996"/>
        <n v="3.347"/>
        <n v="29.283000000000001"/>
        <n v="39.384999999999998"/>
        <n v="0.91649999999999998"/>
        <n v="44.74"/>
        <n v="31.06"/>
        <n v="7.2779999999999996"/>
        <n v="22.773"/>
        <n v="33.601500000000001"/>
        <n v="20.824999999999999"/>
        <n v="22.068000000000001"/>
        <n v="39.155000000000001"/>
        <n v="5.0949999999999998"/>
        <n v="29.757000000000001"/>
        <n v="14.502000000000001"/>
        <n v="7.7"/>
        <n v="16.071999999999999"/>
        <n v="12.227499999999999"/>
        <n v="29.071000000000002"/>
        <n v="19.13"/>
        <n v="17.283000000000001"/>
        <n v="2.1234999999999999"/>
        <n v="23.097000000000001"/>
        <n v="9.4760000000000009"/>
        <n v="22.43"/>
        <n v="7.6929999999999996"/>
        <n v="28.962"/>
        <n v="4.4874999999999998"/>
        <n v="4.8579999999999997"/>
        <n v="43.935000000000002"/>
        <n v="3.7349999999999999"/>
        <n v="7.9124999999999996"/>
      </sharedItems>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177786472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ancent" refreshedDate="45265.643791550923" createdVersion="6" refreshedVersion="6" minRefreshableVersion="3" recordCount="99" xr:uid="{934EB575-AC75-4109-97D5-66F9E78BF83E}">
  <cacheSource type="worksheet">
    <worksheetSource ref="B1:I100" sheet="supermarket_sales"/>
  </cacheSource>
  <cacheFields count="9">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Date" numFmtId="0">
      <sharedItems containsDate="1" containsMixedTypes="1" minDate="2019-01-01T00:00:00" maxDate="2019-12-04T00:00:00" count="58">
        <d v="2019-05-01T00:00:00"/>
        <d v="2019-08-03T00:00:00"/>
        <d v="2019-03-03T00:00:00"/>
        <s v="01/27/2019"/>
        <d v="2019-08-02T00:00:00"/>
        <s v="03/25/2019"/>
        <s v="02/25/2019"/>
        <s v="02/24/2019"/>
        <d v="2019-10-01T00:00:00"/>
        <s v="02/20/2019"/>
        <d v="2019-06-02T00:00:00"/>
        <d v="2019-09-03T00:00:00"/>
        <d v="2019-12-02T00:00:00"/>
        <d v="2019-07-02T00:00:00"/>
        <s v="03/29/2019"/>
        <s v="01/15/2019"/>
        <d v="2019-11-03T00:00:00"/>
        <d v="2019-01-01T00:00:00"/>
        <s v="01/21/2019"/>
        <d v="2019-05-03T00:00:00"/>
        <s v="03/15/2019"/>
        <s v="02/17/2019"/>
        <d v="2019-02-03T00:00:00"/>
        <s v="03/22/2019"/>
        <d v="2019-10-03T00:00:00"/>
        <s v="01/25/2019"/>
        <s v="01/28/2019"/>
        <d v="2019-07-01T00:00:00"/>
        <s v="03/23/2019"/>
        <s v="01/17/2019"/>
        <d v="2019-02-02T00:00:00"/>
        <d v="2019-04-03T00:00:00"/>
        <s v="03/16/2019"/>
        <s v="02/27/2019"/>
        <d v="2019-10-02T00:00:00"/>
        <s v="03/19/2019"/>
        <d v="2019-03-02T00:00:00"/>
        <d v="2019-07-03T00:00:00"/>
        <s v="02/28/2019"/>
        <s v="03/27/2019"/>
        <s v="01/20/2019"/>
        <d v="2019-12-03T00:00:00"/>
        <s v="02/15/2019"/>
        <d v="2019-06-03T00:00:00"/>
        <s v="02/14/2019"/>
        <s v="03/13/2019"/>
        <s v="01/24/2019"/>
        <d v="2019-06-01T00:00:00"/>
        <d v="2019-11-02T00:00:00"/>
        <s v="01/22/2019"/>
        <s v="01/13/2019"/>
        <d v="2019-09-01T00:00:00"/>
        <d v="2019-12-01T00:00:00"/>
        <s v="01/26/2019"/>
        <s v="01/23/2019"/>
        <s v="02/23/2019"/>
        <d v="2019-02-01T00:00:00"/>
        <d v="2019-09-02T00:00:00"/>
      </sharedItems>
    </cacheField>
    <cacheField name="Time" numFmtId="164">
      <sharedItems containsSemiMixedTypes="0" containsNonDate="0" containsDate="1" containsString="0" minDate="1899-12-30T10:04:00" maxDate="1899-12-30T20:39:00" count="92">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sharedItems>
      <fieldGroup par="8" base="6">
        <rangePr groupBy="minutes" startDate="1899-12-30T10:04:00" endDate="1899-12-30T20:39: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Payment" numFmtId="0">
      <sharedItems/>
    </cacheField>
    <cacheField name="Hours" numFmtId="0" databaseField="0">
      <fieldGroup base="6">
        <rangePr groupBy="hours" startDate="1899-12-30T10:04:00" endDate="1899-12-30T20:39:00"/>
        <groupItems count="26">
          <s v="&lt;00/01/1900"/>
          <s v="12 am"/>
          <s v="1 am"/>
          <s v="2 am"/>
          <s v="3 am"/>
          <s v="4 am"/>
          <s v="5 am"/>
          <s v="6 am"/>
          <s v="7 am"/>
          <s v="8 am"/>
          <s v="9 am"/>
          <s v="10 am"/>
          <s v="11 am"/>
          <s v="12 pm"/>
          <s v="1 pm"/>
          <s v="2 pm"/>
          <s v="3 pm"/>
          <s v="4 pm"/>
          <s v="5 pm"/>
          <s v="6 pm"/>
          <s v="7 pm"/>
          <s v="8 pm"/>
          <s v="9 pm"/>
          <s v="10 pm"/>
          <s v="11 pm"/>
          <s v="&gt;00/01/1900"/>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ancent" refreshedDate="45265.736649999999" createdVersion="6" refreshedVersion="6" minRefreshableVersion="3" recordCount="99" xr:uid="{14ED80BE-3386-4B14-A72E-6BD19D75DDAF}">
  <cacheSource type="worksheet">
    <worksheetSource ref="F1:Q100" sheet="supermarket_sales"/>
  </cacheSource>
  <cacheFields count="12">
    <cacheField name="Product line" numFmtId="0">
      <sharedItems count="6">
        <s v="Health and beauty"/>
        <s v="Electronic accessories"/>
        <s v="Home and lifestyle"/>
        <s v="Sports and travel"/>
        <s v="Food and beverages"/>
        <s v="Fashion accessories"/>
      </sharedItems>
    </cacheField>
    <cacheField name="Date" numFmtId="0">
      <sharedItems containsDate="1" containsMixedTypes="1" minDate="2019-01-01T00:00:00" maxDate="2019-12-04T00:00:00"/>
    </cacheField>
    <cacheField name="Time" numFmtId="164">
      <sharedItems containsSemiMixedTypes="0" containsNonDate="0" containsDate="1" containsString="0" minDate="1899-12-30T10:04:00" maxDate="1899-12-30T20:39:00"/>
    </cacheField>
    <cacheField name="Payment" numFmtId="0">
      <sharedItems/>
    </cacheField>
    <cacheField name="Unit price" numFmtId="0">
      <sharedItems containsSemiMixedTypes="0" containsString="0" containsNumber="1" minValue="12.45" maxValue="99.42"/>
    </cacheField>
    <cacheField name="Quantity" numFmtId="0">
      <sharedItems containsSemiMixedTypes="0" containsString="0" containsNumber="1" containsInteger="1" minValue="1" maxValue="10"/>
    </cacheField>
    <cacheField name="Tax 5%" numFmtId="0">
      <sharedItems containsSemiMixedTypes="0" containsString="0" containsNumber="1" minValue="0.77149999999999996" maxValue="44.74"/>
    </cacheField>
    <cacheField name="Total" numFmtId="0">
      <sharedItems containsSemiMixedTypes="0" containsString="0" containsNumber="1" minValue="16.201499999999999" maxValue="939.54"/>
    </cacheField>
    <cacheField name="cogs" numFmtId="0">
      <sharedItems containsSemiMixedTypes="0" containsString="0" containsNumber="1" minValue="15.43" maxValue="894.8"/>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77149999999999996" maxValue="44.74"/>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x v="0"/>
    <x v="0"/>
    <x v="0"/>
    <x v="0"/>
    <d v="2019-05-01T00:00:00"/>
    <d v="1899-12-30T13:08:00"/>
    <x v="0"/>
    <n v="74.69"/>
    <n v="7"/>
    <n v="26.141500000000001"/>
    <n v="548.97149999999999"/>
    <x v="0"/>
    <n v="4.7619047620000003"/>
    <x v="0"/>
    <n v="9.1"/>
  </r>
  <r>
    <x v="1"/>
    <x v="1"/>
    <x v="1"/>
    <x v="0"/>
    <x v="1"/>
    <d v="2019-08-03T00:00:00"/>
    <d v="1899-12-30T10:29:00"/>
    <x v="1"/>
    <n v="15.28"/>
    <n v="5"/>
    <n v="3.82"/>
    <n v="80.22"/>
    <x v="1"/>
    <n v="4.7619047620000003"/>
    <x v="1"/>
    <n v="9.6"/>
  </r>
  <r>
    <x v="0"/>
    <x v="0"/>
    <x v="1"/>
    <x v="1"/>
    <x v="2"/>
    <d v="2019-03-03T00:00:00"/>
    <d v="1899-12-30T13:23:00"/>
    <x v="2"/>
    <n v="46.33"/>
    <n v="7"/>
    <n v="16.215499999999999"/>
    <n v="340.52550000000002"/>
    <x v="2"/>
    <n v="4.7619047620000003"/>
    <x v="2"/>
    <n v="7.4"/>
  </r>
  <r>
    <x v="0"/>
    <x v="0"/>
    <x v="0"/>
    <x v="1"/>
    <x v="0"/>
    <s v="01/27/2019"/>
    <d v="1899-12-30T20:33:00"/>
    <x v="0"/>
    <n v="58.22"/>
    <n v="8"/>
    <n v="23.288"/>
    <n v="489.048"/>
    <x v="3"/>
    <n v="4.7619047620000003"/>
    <x v="3"/>
    <n v="8.4"/>
  </r>
  <r>
    <x v="0"/>
    <x v="0"/>
    <x v="1"/>
    <x v="1"/>
    <x v="3"/>
    <d v="2019-08-02T00:00:00"/>
    <d v="1899-12-30T10:37:00"/>
    <x v="0"/>
    <n v="86.31"/>
    <n v="7"/>
    <n v="30.208500000000001"/>
    <n v="634.37850000000003"/>
    <x v="4"/>
    <n v="4.7619047620000003"/>
    <x v="4"/>
    <n v="5.3"/>
  </r>
  <r>
    <x v="1"/>
    <x v="1"/>
    <x v="1"/>
    <x v="1"/>
    <x v="1"/>
    <s v="03/25/2019"/>
    <d v="1899-12-30T18:30:00"/>
    <x v="0"/>
    <n v="85.39"/>
    <n v="7"/>
    <n v="29.886500000000002"/>
    <n v="627.61649999999997"/>
    <x v="5"/>
    <n v="4.7619047620000003"/>
    <x v="5"/>
    <n v="4.0999999999999996"/>
  </r>
  <r>
    <x v="0"/>
    <x v="0"/>
    <x v="0"/>
    <x v="0"/>
    <x v="1"/>
    <s v="02/25/2019"/>
    <d v="1899-12-30T14:36:00"/>
    <x v="0"/>
    <n v="68.84"/>
    <n v="6"/>
    <n v="20.652000000000001"/>
    <n v="433.69200000000001"/>
    <x v="6"/>
    <n v="4.7619047620000003"/>
    <x v="6"/>
    <n v="5.8"/>
  </r>
  <r>
    <x v="1"/>
    <x v="1"/>
    <x v="1"/>
    <x v="0"/>
    <x v="2"/>
    <s v="02/24/2019"/>
    <d v="1899-12-30T11:38:00"/>
    <x v="0"/>
    <n v="73.56"/>
    <n v="10"/>
    <n v="36.78"/>
    <n v="772.38"/>
    <x v="7"/>
    <n v="4.7619047620000003"/>
    <x v="7"/>
    <n v="8"/>
  </r>
  <r>
    <x v="0"/>
    <x v="0"/>
    <x v="0"/>
    <x v="0"/>
    <x v="0"/>
    <d v="2019-10-01T00:00:00"/>
    <d v="1899-12-30T17:15:00"/>
    <x v="2"/>
    <n v="36.26"/>
    <n v="2"/>
    <n v="3.6259999999999999"/>
    <n v="76.146000000000001"/>
    <x v="8"/>
    <n v="4.7619047620000003"/>
    <x v="8"/>
    <n v="7.2"/>
  </r>
  <r>
    <x v="2"/>
    <x v="2"/>
    <x v="0"/>
    <x v="0"/>
    <x v="4"/>
    <s v="02/20/2019"/>
    <d v="1899-12-30T13:27:00"/>
    <x v="2"/>
    <n v="54.84"/>
    <n v="3"/>
    <n v="8.2260000000000009"/>
    <n v="172.74600000000001"/>
    <x v="9"/>
    <n v="4.7619047620000003"/>
    <x v="9"/>
    <n v="5.9"/>
  </r>
  <r>
    <x v="2"/>
    <x v="2"/>
    <x v="0"/>
    <x v="0"/>
    <x v="5"/>
    <d v="2019-06-02T00:00:00"/>
    <d v="1899-12-30T18:07:00"/>
    <x v="0"/>
    <n v="14.48"/>
    <n v="4"/>
    <n v="2.8959999999999999"/>
    <n v="60.816000000000003"/>
    <x v="10"/>
    <n v="4.7619047620000003"/>
    <x v="10"/>
    <n v="4.5"/>
  </r>
  <r>
    <x v="2"/>
    <x v="2"/>
    <x v="0"/>
    <x v="1"/>
    <x v="1"/>
    <d v="2019-09-03T00:00:00"/>
    <d v="1899-12-30T17:03:00"/>
    <x v="1"/>
    <n v="25.51"/>
    <n v="4"/>
    <n v="5.1020000000000003"/>
    <n v="107.142"/>
    <x v="11"/>
    <n v="4.7619047620000003"/>
    <x v="11"/>
    <n v="6.8"/>
  </r>
  <r>
    <x v="0"/>
    <x v="0"/>
    <x v="1"/>
    <x v="0"/>
    <x v="1"/>
    <d v="2019-12-02T00:00:00"/>
    <d v="1899-12-30T10:25:00"/>
    <x v="0"/>
    <n v="46.95"/>
    <n v="5"/>
    <n v="11.737500000000001"/>
    <n v="246.48750000000001"/>
    <x v="12"/>
    <n v="4.7619047620000003"/>
    <x v="12"/>
    <n v="7.1"/>
  </r>
  <r>
    <x v="0"/>
    <x v="0"/>
    <x v="1"/>
    <x v="1"/>
    <x v="4"/>
    <d v="2019-07-02T00:00:00"/>
    <d v="1899-12-30T16:48:00"/>
    <x v="0"/>
    <n v="43.19"/>
    <n v="10"/>
    <n v="21.594999999999999"/>
    <n v="453.495"/>
    <x v="13"/>
    <n v="4.7619047620000003"/>
    <x v="13"/>
    <n v="8.1999999999999993"/>
  </r>
  <r>
    <x v="0"/>
    <x v="0"/>
    <x v="1"/>
    <x v="0"/>
    <x v="0"/>
    <s v="03/29/2019"/>
    <d v="1899-12-30T19:21:00"/>
    <x v="1"/>
    <n v="71.38"/>
    <n v="10"/>
    <n v="35.69"/>
    <n v="749.49"/>
    <x v="14"/>
    <n v="4.7619047620000003"/>
    <x v="14"/>
    <n v="5.7"/>
  </r>
  <r>
    <x v="2"/>
    <x v="2"/>
    <x v="0"/>
    <x v="0"/>
    <x v="3"/>
    <s v="01/15/2019"/>
    <d v="1899-12-30T16:19:00"/>
    <x v="1"/>
    <n v="93.72"/>
    <n v="6"/>
    <n v="28.116"/>
    <n v="590.43600000000004"/>
    <x v="15"/>
    <n v="4.7619047620000003"/>
    <x v="15"/>
    <n v="4.5"/>
  </r>
  <r>
    <x v="0"/>
    <x v="0"/>
    <x v="0"/>
    <x v="0"/>
    <x v="0"/>
    <d v="2019-11-03T00:00:00"/>
    <d v="1899-12-30T11:03:00"/>
    <x v="2"/>
    <n v="68.930000000000007"/>
    <n v="7"/>
    <n v="24.125499999999999"/>
    <n v="506.63549999999998"/>
    <x v="16"/>
    <n v="4.7619047620000003"/>
    <x v="16"/>
    <n v="4.5999999999999996"/>
  </r>
  <r>
    <x v="0"/>
    <x v="0"/>
    <x v="1"/>
    <x v="1"/>
    <x v="3"/>
    <d v="2019-01-01T00:00:00"/>
    <d v="1899-12-30T10:39:00"/>
    <x v="2"/>
    <n v="72.61"/>
    <n v="6"/>
    <n v="21.783000000000001"/>
    <n v="457.44299999999998"/>
    <x v="17"/>
    <n v="4.7619047620000003"/>
    <x v="17"/>
    <n v="6.9"/>
  </r>
  <r>
    <x v="0"/>
    <x v="0"/>
    <x v="1"/>
    <x v="1"/>
    <x v="4"/>
    <s v="01/21/2019"/>
    <d v="1899-12-30T18:00:00"/>
    <x v="2"/>
    <n v="54.67"/>
    <n v="3"/>
    <n v="8.2004999999999999"/>
    <n v="172.2105"/>
    <x v="18"/>
    <n v="4.7619047620000003"/>
    <x v="18"/>
    <n v="8.6"/>
  </r>
  <r>
    <x v="2"/>
    <x v="2"/>
    <x v="1"/>
    <x v="0"/>
    <x v="2"/>
    <d v="2019-11-03T00:00:00"/>
    <d v="1899-12-30T15:30:00"/>
    <x v="0"/>
    <n v="40.299999999999997"/>
    <n v="2"/>
    <n v="4.03"/>
    <n v="84.63"/>
    <x v="19"/>
    <n v="4.7619047620000003"/>
    <x v="19"/>
    <n v="4.4000000000000004"/>
  </r>
  <r>
    <x v="1"/>
    <x v="1"/>
    <x v="0"/>
    <x v="1"/>
    <x v="1"/>
    <s v="02/25/2019"/>
    <d v="1899-12-30T11:24:00"/>
    <x v="0"/>
    <n v="86.04"/>
    <n v="5"/>
    <n v="21.51"/>
    <n v="451.71"/>
    <x v="20"/>
    <n v="4.7619047620000003"/>
    <x v="20"/>
    <n v="4.8"/>
  </r>
  <r>
    <x v="2"/>
    <x v="2"/>
    <x v="1"/>
    <x v="1"/>
    <x v="0"/>
    <d v="2019-05-03T00:00:00"/>
    <d v="1899-12-30T10:40:00"/>
    <x v="0"/>
    <n v="87.98"/>
    <n v="3"/>
    <n v="13.196999999999999"/>
    <n v="277.137"/>
    <x v="21"/>
    <n v="4.7619047620000003"/>
    <x v="21"/>
    <n v="5.0999999999999996"/>
  </r>
  <r>
    <x v="2"/>
    <x v="2"/>
    <x v="1"/>
    <x v="1"/>
    <x v="2"/>
    <s v="03/15/2019"/>
    <d v="1899-12-30T12:20:00"/>
    <x v="2"/>
    <n v="33.200000000000003"/>
    <n v="2"/>
    <n v="3.32"/>
    <n v="69.72"/>
    <x v="22"/>
    <n v="4.7619047620000003"/>
    <x v="22"/>
    <n v="4.4000000000000004"/>
  </r>
  <r>
    <x v="0"/>
    <x v="0"/>
    <x v="1"/>
    <x v="1"/>
    <x v="1"/>
    <s v="02/17/2019"/>
    <d v="1899-12-30T11:15:00"/>
    <x v="0"/>
    <n v="34.56"/>
    <n v="5"/>
    <n v="8.64"/>
    <n v="181.44"/>
    <x v="23"/>
    <n v="4.7619047620000003"/>
    <x v="23"/>
    <n v="9.9"/>
  </r>
  <r>
    <x v="0"/>
    <x v="0"/>
    <x v="0"/>
    <x v="1"/>
    <x v="3"/>
    <d v="2019-02-03T00:00:00"/>
    <d v="1899-12-30T17:36:00"/>
    <x v="0"/>
    <n v="88.63"/>
    <n v="3"/>
    <n v="13.294499999999999"/>
    <n v="279.18450000000001"/>
    <x v="24"/>
    <n v="4.7619047620000003"/>
    <x v="24"/>
    <n v="6"/>
  </r>
  <r>
    <x v="0"/>
    <x v="0"/>
    <x v="0"/>
    <x v="0"/>
    <x v="2"/>
    <s v="03/22/2019"/>
    <d v="1899-12-30T19:20:00"/>
    <x v="2"/>
    <n v="52.59"/>
    <n v="8"/>
    <n v="21.036000000000001"/>
    <n v="441.75599999999997"/>
    <x v="25"/>
    <n v="4.7619047620000003"/>
    <x v="25"/>
    <n v="8.5"/>
  </r>
  <r>
    <x v="2"/>
    <x v="2"/>
    <x v="1"/>
    <x v="1"/>
    <x v="5"/>
    <d v="2019-08-02T00:00:00"/>
    <d v="1899-12-30T15:31:00"/>
    <x v="1"/>
    <n v="33.520000000000003"/>
    <n v="1"/>
    <n v="1.6759999999999999"/>
    <n v="35.195999999999998"/>
    <x v="26"/>
    <n v="4.7619047620000003"/>
    <x v="26"/>
    <n v="6.7"/>
  </r>
  <r>
    <x v="0"/>
    <x v="0"/>
    <x v="1"/>
    <x v="0"/>
    <x v="5"/>
    <d v="2019-10-03T00:00:00"/>
    <d v="1899-12-30T12:17:00"/>
    <x v="2"/>
    <n v="87.67"/>
    <n v="2"/>
    <n v="8.7669999999999995"/>
    <n v="184.107"/>
    <x v="27"/>
    <n v="4.7619047620000003"/>
    <x v="27"/>
    <n v="7.7"/>
  </r>
  <r>
    <x v="2"/>
    <x v="2"/>
    <x v="1"/>
    <x v="0"/>
    <x v="4"/>
    <s v="01/25/2019"/>
    <d v="1899-12-30T19:48:00"/>
    <x v="1"/>
    <n v="88.36"/>
    <n v="5"/>
    <n v="22.09"/>
    <n v="463.89"/>
    <x v="28"/>
    <n v="4.7619047620000003"/>
    <x v="28"/>
    <n v="9.6"/>
  </r>
  <r>
    <x v="0"/>
    <x v="0"/>
    <x v="1"/>
    <x v="1"/>
    <x v="0"/>
    <s v="03/15/2019"/>
    <d v="1899-12-30T15:36:00"/>
    <x v="1"/>
    <n v="24.89"/>
    <n v="9"/>
    <n v="11.2005"/>
    <n v="235.2105"/>
    <x v="29"/>
    <n v="4.7619047620000003"/>
    <x v="29"/>
    <n v="7.4"/>
  </r>
  <r>
    <x v="2"/>
    <x v="2"/>
    <x v="1"/>
    <x v="1"/>
    <x v="5"/>
    <s v="02/25/2019"/>
    <d v="1899-12-30T19:39:00"/>
    <x v="2"/>
    <n v="94.13"/>
    <n v="5"/>
    <n v="23.532499999999999"/>
    <n v="494.1825"/>
    <x v="30"/>
    <n v="4.7619047620000003"/>
    <x v="30"/>
    <n v="4.8"/>
  </r>
  <r>
    <x v="2"/>
    <x v="2"/>
    <x v="0"/>
    <x v="1"/>
    <x v="3"/>
    <s v="01/28/2019"/>
    <d v="1899-12-30T12:43:00"/>
    <x v="1"/>
    <n v="78.069999999999993"/>
    <n v="9"/>
    <n v="35.131500000000003"/>
    <n v="737.76149999999996"/>
    <x v="31"/>
    <n v="4.7619047620000003"/>
    <x v="31"/>
    <n v="4.5"/>
  </r>
  <r>
    <x v="2"/>
    <x v="2"/>
    <x v="1"/>
    <x v="1"/>
    <x v="3"/>
    <d v="2019-10-01T00:00:00"/>
    <d v="1899-12-30T14:49:00"/>
    <x v="1"/>
    <n v="83.78"/>
    <n v="8"/>
    <n v="33.512"/>
    <n v="703.75199999999995"/>
    <x v="32"/>
    <n v="4.7619047620000003"/>
    <x v="32"/>
    <n v="5.0999999999999996"/>
  </r>
  <r>
    <x v="0"/>
    <x v="0"/>
    <x v="1"/>
    <x v="1"/>
    <x v="0"/>
    <s v="03/15/2019"/>
    <d v="1899-12-30T10:12:00"/>
    <x v="2"/>
    <n v="96.58"/>
    <n v="2"/>
    <n v="9.6579999999999995"/>
    <n v="202.81800000000001"/>
    <x v="33"/>
    <n v="4.7619047620000003"/>
    <x v="33"/>
    <n v="5.0999999999999996"/>
  </r>
  <r>
    <x v="1"/>
    <x v="1"/>
    <x v="0"/>
    <x v="0"/>
    <x v="4"/>
    <d v="2019-06-02T00:00:00"/>
    <d v="1899-12-30T10:42:00"/>
    <x v="0"/>
    <n v="99.42"/>
    <n v="4"/>
    <n v="19.884"/>
    <n v="417.56400000000002"/>
    <x v="34"/>
    <n v="4.7619047620000003"/>
    <x v="34"/>
    <n v="7.5"/>
  </r>
  <r>
    <x v="1"/>
    <x v="1"/>
    <x v="0"/>
    <x v="0"/>
    <x v="3"/>
    <d v="2019-07-01T00:00:00"/>
    <d v="1899-12-30T12:28:00"/>
    <x v="0"/>
    <n v="68.12"/>
    <n v="1"/>
    <n v="3.4060000000000001"/>
    <n v="71.525999999999996"/>
    <x v="35"/>
    <n v="4.7619047620000003"/>
    <x v="35"/>
    <n v="6.8"/>
  </r>
  <r>
    <x v="0"/>
    <x v="0"/>
    <x v="0"/>
    <x v="1"/>
    <x v="3"/>
    <d v="2019-10-03T00:00:00"/>
    <d v="1899-12-30T19:15:00"/>
    <x v="0"/>
    <n v="62.62"/>
    <n v="5"/>
    <n v="15.654999999999999"/>
    <n v="328.755"/>
    <x v="36"/>
    <n v="4.7619047620000003"/>
    <x v="36"/>
    <n v="7"/>
  </r>
  <r>
    <x v="0"/>
    <x v="0"/>
    <x v="1"/>
    <x v="0"/>
    <x v="1"/>
    <s v="01/15/2019"/>
    <d v="1899-12-30T17:17:00"/>
    <x v="0"/>
    <n v="60.88"/>
    <n v="9"/>
    <n v="27.396000000000001"/>
    <n v="575.31600000000003"/>
    <x v="37"/>
    <n v="4.7619047620000003"/>
    <x v="37"/>
    <n v="4.7"/>
  </r>
  <r>
    <x v="1"/>
    <x v="1"/>
    <x v="1"/>
    <x v="0"/>
    <x v="0"/>
    <s v="03/23/2019"/>
    <d v="1899-12-30T13:24:00"/>
    <x v="0"/>
    <n v="54.92"/>
    <n v="8"/>
    <n v="21.968"/>
    <n v="461.32799999999997"/>
    <x v="38"/>
    <n v="4.7619047620000003"/>
    <x v="38"/>
    <n v="7.6"/>
  </r>
  <r>
    <x v="2"/>
    <x v="2"/>
    <x v="0"/>
    <x v="1"/>
    <x v="2"/>
    <d v="2019-03-03T00:00:00"/>
    <d v="1899-12-30T13:01:00"/>
    <x v="1"/>
    <n v="30.12"/>
    <n v="8"/>
    <n v="12.048"/>
    <n v="253.00800000000001"/>
    <x v="39"/>
    <n v="4.7619047620000003"/>
    <x v="39"/>
    <n v="7.7"/>
  </r>
  <r>
    <x v="2"/>
    <x v="2"/>
    <x v="0"/>
    <x v="0"/>
    <x v="2"/>
    <s v="01/17/2019"/>
    <d v="1899-12-30T18:45:00"/>
    <x v="0"/>
    <n v="86.72"/>
    <n v="1"/>
    <n v="4.3360000000000003"/>
    <n v="91.055999999999997"/>
    <x v="40"/>
    <n v="4.7619047620000003"/>
    <x v="40"/>
    <n v="7.9"/>
  </r>
  <r>
    <x v="1"/>
    <x v="1"/>
    <x v="0"/>
    <x v="1"/>
    <x v="2"/>
    <d v="2019-02-02T00:00:00"/>
    <d v="1899-12-30T10:11:00"/>
    <x v="1"/>
    <n v="56.11"/>
    <n v="2"/>
    <n v="5.6109999999999998"/>
    <n v="117.831"/>
    <x v="41"/>
    <n v="4.7619047620000003"/>
    <x v="41"/>
    <n v="6.3"/>
  </r>
  <r>
    <x v="2"/>
    <x v="2"/>
    <x v="0"/>
    <x v="0"/>
    <x v="3"/>
    <d v="2019-08-02T00:00:00"/>
    <d v="1899-12-30T13:03:00"/>
    <x v="1"/>
    <n v="69.12"/>
    <n v="6"/>
    <n v="20.736000000000001"/>
    <n v="435.45600000000002"/>
    <x v="42"/>
    <n v="4.7619047620000003"/>
    <x v="42"/>
    <n v="5.6"/>
  </r>
  <r>
    <x v="1"/>
    <x v="1"/>
    <x v="0"/>
    <x v="0"/>
    <x v="4"/>
    <d v="2019-04-03T00:00:00"/>
    <d v="1899-12-30T20:39:00"/>
    <x v="1"/>
    <n v="98.7"/>
    <n v="8"/>
    <n v="39.479999999999997"/>
    <n v="829.08"/>
    <x v="43"/>
    <n v="4.7619047620000003"/>
    <x v="43"/>
    <n v="7.6"/>
  </r>
  <r>
    <x v="1"/>
    <x v="1"/>
    <x v="0"/>
    <x v="1"/>
    <x v="0"/>
    <s v="03/16/2019"/>
    <d v="1899-12-30T19:47:00"/>
    <x v="1"/>
    <n v="15.37"/>
    <n v="2"/>
    <n v="1.5369999999999999"/>
    <n v="32.277000000000001"/>
    <x v="44"/>
    <n v="4.7619047620000003"/>
    <x v="44"/>
    <n v="7.2"/>
  </r>
  <r>
    <x v="2"/>
    <x v="2"/>
    <x v="0"/>
    <x v="0"/>
    <x v="1"/>
    <d v="2019-09-03T00:00:00"/>
    <d v="1899-12-30T18:00:00"/>
    <x v="1"/>
    <n v="93.96"/>
    <n v="4"/>
    <n v="18.792000000000002"/>
    <n v="394.63200000000001"/>
    <x v="45"/>
    <n v="4.7619047620000003"/>
    <x v="45"/>
    <n v="9.5"/>
  </r>
  <r>
    <x v="2"/>
    <x v="2"/>
    <x v="0"/>
    <x v="1"/>
    <x v="0"/>
    <s v="02/27/2019"/>
    <d v="1899-12-30T17:24:00"/>
    <x v="2"/>
    <n v="56.69"/>
    <n v="9"/>
    <n v="25.5105"/>
    <n v="535.72050000000002"/>
    <x v="46"/>
    <n v="4.7619047620000003"/>
    <x v="46"/>
    <n v="8.4"/>
  </r>
  <r>
    <x v="2"/>
    <x v="2"/>
    <x v="0"/>
    <x v="0"/>
    <x v="4"/>
    <d v="2019-06-02T00:00:00"/>
    <d v="1899-12-30T15:47:00"/>
    <x v="0"/>
    <n v="20.010000000000002"/>
    <n v="9"/>
    <n v="9.0045000000000002"/>
    <n v="189.09450000000001"/>
    <x v="47"/>
    <n v="4.7619047620000003"/>
    <x v="47"/>
    <n v="4.0999999999999996"/>
  </r>
  <r>
    <x v="2"/>
    <x v="2"/>
    <x v="0"/>
    <x v="1"/>
    <x v="1"/>
    <d v="2019-10-02T00:00:00"/>
    <d v="1899-12-30T12:45:00"/>
    <x v="2"/>
    <n v="18.93"/>
    <n v="6"/>
    <n v="5.6790000000000003"/>
    <n v="119.259"/>
    <x v="48"/>
    <n v="4.7619047620000003"/>
    <x v="48"/>
    <n v="8.1"/>
  </r>
  <r>
    <x v="1"/>
    <x v="1"/>
    <x v="0"/>
    <x v="0"/>
    <x v="5"/>
    <s v="03/19/2019"/>
    <d v="1899-12-30T17:08:00"/>
    <x v="0"/>
    <n v="82.63"/>
    <n v="10"/>
    <n v="41.314999999999998"/>
    <n v="867.61500000000001"/>
    <x v="49"/>
    <n v="4.7619047620000003"/>
    <x v="49"/>
    <n v="7.9"/>
  </r>
  <r>
    <x v="1"/>
    <x v="1"/>
    <x v="0"/>
    <x v="1"/>
    <x v="4"/>
    <d v="2019-03-02T00:00:00"/>
    <d v="1899-12-30T10:19:00"/>
    <x v="1"/>
    <n v="91.4"/>
    <n v="7"/>
    <n v="31.99"/>
    <n v="671.79"/>
    <x v="50"/>
    <n v="4.7619047620000003"/>
    <x v="50"/>
    <n v="9.5"/>
  </r>
  <r>
    <x v="0"/>
    <x v="0"/>
    <x v="0"/>
    <x v="0"/>
    <x v="4"/>
    <d v="2019-10-02T00:00:00"/>
    <d v="1899-12-30T15:10:00"/>
    <x v="1"/>
    <n v="44.59"/>
    <n v="5"/>
    <n v="11.147500000000001"/>
    <n v="234.0975"/>
    <x v="51"/>
    <n v="4.7619047620000003"/>
    <x v="51"/>
    <n v="8.5"/>
  </r>
  <r>
    <x v="2"/>
    <x v="2"/>
    <x v="0"/>
    <x v="0"/>
    <x v="5"/>
    <s v="03/22/2019"/>
    <d v="1899-12-30T14:42:00"/>
    <x v="0"/>
    <n v="17.87"/>
    <n v="4"/>
    <n v="3.5739999999999998"/>
    <n v="75.054000000000002"/>
    <x v="52"/>
    <n v="4.7619047620000003"/>
    <x v="52"/>
    <n v="6.5"/>
  </r>
  <r>
    <x v="1"/>
    <x v="1"/>
    <x v="0"/>
    <x v="1"/>
    <x v="5"/>
    <s v="01/25/2019"/>
    <d v="1899-12-30T15:46:00"/>
    <x v="2"/>
    <n v="15.43"/>
    <n v="1"/>
    <n v="0.77149999999999996"/>
    <n v="16.201499999999999"/>
    <x v="53"/>
    <n v="4.7619047620000003"/>
    <x v="53"/>
    <n v="6.1"/>
  </r>
  <r>
    <x v="2"/>
    <x v="2"/>
    <x v="1"/>
    <x v="1"/>
    <x v="2"/>
    <d v="2019-07-03T00:00:00"/>
    <d v="1899-12-30T11:49:00"/>
    <x v="0"/>
    <n v="16.16"/>
    <n v="2"/>
    <n v="1.6160000000000001"/>
    <n v="33.936"/>
    <x v="54"/>
    <n v="4.7619047620000003"/>
    <x v="54"/>
    <n v="6.5"/>
  </r>
  <r>
    <x v="1"/>
    <x v="1"/>
    <x v="1"/>
    <x v="0"/>
    <x v="1"/>
    <s v="02/28/2019"/>
    <d v="1899-12-30T19:01:00"/>
    <x v="1"/>
    <n v="85.98"/>
    <n v="8"/>
    <n v="34.392000000000003"/>
    <n v="722.23199999999997"/>
    <x v="55"/>
    <n v="4.7619047620000003"/>
    <x v="55"/>
    <n v="8.1999999999999993"/>
  </r>
  <r>
    <x v="0"/>
    <x v="0"/>
    <x v="0"/>
    <x v="1"/>
    <x v="2"/>
    <s v="03/27/2019"/>
    <d v="1899-12-30T11:26:00"/>
    <x v="1"/>
    <n v="44.34"/>
    <n v="2"/>
    <n v="4.4340000000000002"/>
    <n v="93.114000000000004"/>
    <x v="56"/>
    <n v="4.7619047620000003"/>
    <x v="56"/>
    <n v="5.8"/>
  </r>
  <r>
    <x v="0"/>
    <x v="0"/>
    <x v="1"/>
    <x v="1"/>
    <x v="0"/>
    <d v="2019-07-02T00:00:00"/>
    <d v="1899-12-30T11:28:00"/>
    <x v="0"/>
    <n v="89.6"/>
    <n v="8"/>
    <n v="35.840000000000003"/>
    <n v="752.64"/>
    <x v="57"/>
    <n v="4.7619047620000003"/>
    <x v="57"/>
    <n v="6.6"/>
  </r>
  <r>
    <x v="0"/>
    <x v="0"/>
    <x v="0"/>
    <x v="0"/>
    <x v="2"/>
    <s v="01/20/2019"/>
    <d v="1899-12-30T15:55:00"/>
    <x v="1"/>
    <n v="72.349999999999994"/>
    <n v="10"/>
    <n v="36.174999999999997"/>
    <n v="759.67499999999995"/>
    <x v="58"/>
    <n v="4.7619047620000003"/>
    <x v="58"/>
    <n v="5.4"/>
  </r>
  <r>
    <x v="1"/>
    <x v="1"/>
    <x v="1"/>
    <x v="1"/>
    <x v="1"/>
    <d v="2019-12-03T00:00:00"/>
    <d v="1899-12-30T20:36:00"/>
    <x v="1"/>
    <n v="30.61"/>
    <n v="6"/>
    <n v="9.1829999999999998"/>
    <n v="192.84299999999999"/>
    <x v="59"/>
    <n v="4.7619047620000003"/>
    <x v="59"/>
    <n v="9.3000000000000007"/>
  </r>
  <r>
    <x v="1"/>
    <x v="1"/>
    <x v="0"/>
    <x v="0"/>
    <x v="3"/>
    <s v="02/15/2019"/>
    <d v="1899-12-30T17:47:00"/>
    <x v="2"/>
    <n v="24.74"/>
    <n v="3"/>
    <n v="3.7109999999999999"/>
    <n v="77.930999999999997"/>
    <x v="60"/>
    <n v="4.7619047620000003"/>
    <x v="60"/>
    <n v="10"/>
  </r>
  <r>
    <x v="1"/>
    <x v="1"/>
    <x v="1"/>
    <x v="1"/>
    <x v="2"/>
    <s v="02/24/2019"/>
    <d v="1899-12-30T10:55:00"/>
    <x v="0"/>
    <n v="55.73"/>
    <n v="6"/>
    <n v="16.719000000000001"/>
    <n v="351.09899999999999"/>
    <x v="61"/>
    <n v="4.7619047620000003"/>
    <x v="61"/>
    <n v="7"/>
  </r>
  <r>
    <x v="2"/>
    <x v="2"/>
    <x v="0"/>
    <x v="0"/>
    <x v="3"/>
    <d v="2019-03-02T00:00:00"/>
    <d v="1899-12-30T13:40:00"/>
    <x v="0"/>
    <n v="55.07"/>
    <n v="9"/>
    <n v="24.781500000000001"/>
    <n v="520.41150000000005"/>
    <x v="62"/>
    <n v="4.7619047620000003"/>
    <x v="62"/>
    <n v="10"/>
  </r>
  <r>
    <x v="0"/>
    <x v="0"/>
    <x v="0"/>
    <x v="1"/>
    <x v="3"/>
    <d v="2019-06-03T00:00:00"/>
    <d v="1899-12-30T12:27:00"/>
    <x v="2"/>
    <n v="15.81"/>
    <n v="10"/>
    <n v="7.9050000000000002"/>
    <n v="166.005"/>
    <x v="63"/>
    <n v="4.7619047620000003"/>
    <x v="63"/>
    <n v="8.6"/>
  </r>
  <r>
    <x v="2"/>
    <x v="2"/>
    <x v="0"/>
    <x v="1"/>
    <x v="0"/>
    <s v="02/14/2019"/>
    <d v="1899-12-30T14:35:00"/>
    <x v="1"/>
    <n v="75.739999999999995"/>
    <n v="4"/>
    <n v="15.148"/>
    <n v="318.108"/>
    <x v="64"/>
    <n v="4.7619047620000003"/>
    <x v="64"/>
    <n v="7.6"/>
  </r>
  <r>
    <x v="0"/>
    <x v="0"/>
    <x v="0"/>
    <x v="1"/>
    <x v="0"/>
    <s v="03/13/2019"/>
    <d v="1899-12-30T16:40:00"/>
    <x v="1"/>
    <n v="15.87"/>
    <n v="10"/>
    <n v="7.9349999999999996"/>
    <n v="166.63499999999999"/>
    <x v="65"/>
    <n v="4.7619047620000003"/>
    <x v="65"/>
    <n v="5.8"/>
  </r>
  <r>
    <x v="1"/>
    <x v="1"/>
    <x v="1"/>
    <x v="0"/>
    <x v="0"/>
    <d v="2019-10-02T00:00:00"/>
    <d v="1899-12-30T15:43:00"/>
    <x v="0"/>
    <n v="33.47"/>
    <n v="2"/>
    <n v="3.347"/>
    <n v="70.287000000000006"/>
    <x v="66"/>
    <n v="4.7619047620000003"/>
    <x v="66"/>
    <n v="6.7"/>
  </r>
  <r>
    <x v="2"/>
    <x v="2"/>
    <x v="0"/>
    <x v="0"/>
    <x v="5"/>
    <d v="2019-07-01T00:00:00"/>
    <d v="1899-12-30T15:01:00"/>
    <x v="0"/>
    <n v="97.61"/>
    <n v="6"/>
    <n v="29.283000000000001"/>
    <n v="614.94299999999998"/>
    <x v="67"/>
    <n v="4.7619047620000003"/>
    <x v="67"/>
    <n v="9.9"/>
  </r>
  <r>
    <x v="0"/>
    <x v="0"/>
    <x v="1"/>
    <x v="1"/>
    <x v="3"/>
    <s v="01/24/2019"/>
    <d v="1899-12-30T10:04:00"/>
    <x v="1"/>
    <n v="78.77"/>
    <n v="10"/>
    <n v="39.384999999999998"/>
    <n v="827.08500000000004"/>
    <x v="68"/>
    <n v="4.7619047620000003"/>
    <x v="68"/>
    <n v="6.4"/>
  </r>
  <r>
    <x v="0"/>
    <x v="0"/>
    <x v="0"/>
    <x v="0"/>
    <x v="0"/>
    <d v="2019-02-02T00:00:00"/>
    <d v="1899-12-30T18:50:00"/>
    <x v="1"/>
    <n v="18.329999999999998"/>
    <n v="1"/>
    <n v="0.91649999999999998"/>
    <n v="19.246500000000001"/>
    <x v="69"/>
    <n v="4.7619047620000003"/>
    <x v="69"/>
    <n v="4.3"/>
  </r>
  <r>
    <x v="1"/>
    <x v="1"/>
    <x v="1"/>
    <x v="1"/>
    <x v="4"/>
    <d v="2019-06-01T00:00:00"/>
    <d v="1899-12-30T12:46:00"/>
    <x v="2"/>
    <n v="89.48"/>
    <n v="10"/>
    <n v="44.74"/>
    <n v="939.54"/>
    <x v="70"/>
    <n v="4.7619047620000003"/>
    <x v="70"/>
    <n v="9.6"/>
  </r>
  <r>
    <x v="1"/>
    <x v="1"/>
    <x v="1"/>
    <x v="1"/>
    <x v="5"/>
    <d v="2019-11-02T00:00:00"/>
    <d v="1899-12-30T16:19:00"/>
    <x v="1"/>
    <n v="62.12"/>
    <n v="10"/>
    <n v="31.06"/>
    <n v="652.26"/>
    <x v="71"/>
    <n v="4.7619047620000003"/>
    <x v="71"/>
    <n v="5.9"/>
  </r>
  <r>
    <x v="2"/>
    <x v="2"/>
    <x v="0"/>
    <x v="0"/>
    <x v="4"/>
    <d v="2019-05-03T00:00:00"/>
    <d v="1899-12-30T18:17:00"/>
    <x v="0"/>
    <n v="48.52"/>
    <n v="3"/>
    <n v="7.2779999999999996"/>
    <n v="152.83799999999999"/>
    <x v="72"/>
    <n v="4.7619047620000003"/>
    <x v="72"/>
    <n v="4"/>
  </r>
  <r>
    <x v="1"/>
    <x v="1"/>
    <x v="1"/>
    <x v="0"/>
    <x v="1"/>
    <d v="2019-09-03T00:00:00"/>
    <d v="1899-12-30T18:21:00"/>
    <x v="1"/>
    <n v="75.91"/>
    <n v="6"/>
    <n v="22.773"/>
    <n v="478.233"/>
    <x v="73"/>
    <n v="4.7619047620000003"/>
    <x v="73"/>
    <n v="8.6999999999999993"/>
  </r>
  <r>
    <x v="0"/>
    <x v="0"/>
    <x v="1"/>
    <x v="1"/>
    <x v="2"/>
    <s v="01/22/2019"/>
    <d v="1899-12-30T10:55:00"/>
    <x v="0"/>
    <n v="74.67"/>
    <n v="9"/>
    <n v="33.601500000000001"/>
    <n v="705.63149999999996"/>
    <x v="74"/>
    <n v="4.7619047620000003"/>
    <x v="74"/>
    <n v="9.4"/>
  </r>
  <r>
    <x v="1"/>
    <x v="1"/>
    <x v="1"/>
    <x v="0"/>
    <x v="1"/>
    <s v="01/13/2019"/>
    <d v="1899-12-30T17:04:00"/>
    <x v="2"/>
    <n v="41.65"/>
    <n v="10"/>
    <n v="20.824999999999999"/>
    <n v="437.32499999999999"/>
    <x v="75"/>
    <n v="4.7619047620000003"/>
    <x v="75"/>
    <n v="5.4"/>
  </r>
  <r>
    <x v="1"/>
    <x v="1"/>
    <x v="0"/>
    <x v="1"/>
    <x v="5"/>
    <d v="2019-09-01T00:00:00"/>
    <d v="1899-12-30T14:20:00"/>
    <x v="2"/>
    <n v="49.04"/>
    <n v="9"/>
    <n v="22.068000000000001"/>
    <n v="463.428"/>
    <x v="76"/>
    <n v="4.7619047620000003"/>
    <x v="76"/>
    <n v="8.6"/>
  </r>
  <r>
    <x v="0"/>
    <x v="0"/>
    <x v="0"/>
    <x v="0"/>
    <x v="5"/>
    <d v="2019-12-01T00:00:00"/>
    <d v="1899-12-30T15:48:00"/>
    <x v="2"/>
    <n v="20.010000000000002"/>
    <n v="9"/>
    <n v="9.0045000000000002"/>
    <n v="189.09450000000001"/>
    <x v="47"/>
    <n v="4.7619047620000003"/>
    <x v="47"/>
    <n v="5.7"/>
  </r>
  <r>
    <x v="1"/>
    <x v="1"/>
    <x v="0"/>
    <x v="0"/>
    <x v="4"/>
    <d v="2019-05-03T00:00:00"/>
    <d v="1899-12-30T16:24:00"/>
    <x v="0"/>
    <n v="78.31"/>
    <n v="10"/>
    <n v="39.155000000000001"/>
    <n v="822.255"/>
    <x v="77"/>
    <n v="4.7619047620000003"/>
    <x v="77"/>
    <n v="6.6"/>
  </r>
  <r>
    <x v="1"/>
    <x v="1"/>
    <x v="1"/>
    <x v="0"/>
    <x v="0"/>
    <s v="01/22/2019"/>
    <d v="1899-12-30T18:56:00"/>
    <x v="1"/>
    <n v="20.38"/>
    <n v="5"/>
    <n v="5.0949999999999998"/>
    <n v="106.995"/>
    <x v="78"/>
    <n v="4.7619047620000003"/>
    <x v="78"/>
    <n v="6"/>
  </r>
  <r>
    <x v="1"/>
    <x v="1"/>
    <x v="1"/>
    <x v="0"/>
    <x v="0"/>
    <s v="01/21/2019"/>
    <d v="1899-12-30T14:42:00"/>
    <x v="2"/>
    <n v="99.19"/>
    <n v="6"/>
    <n v="29.757000000000001"/>
    <n v="624.89700000000005"/>
    <x v="79"/>
    <n v="4.7619047620000003"/>
    <x v="79"/>
    <n v="5.5"/>
  </r>
  <r>
    <x v="2"/>
    <x v="2"/>
    <x v="1"/>
    <x v="0"/>
    <x v="4"/>
    <s v="01/26/2019"/>
    <d v="1899-12-30T19:56:00"/>
    <x v="0"/>
    <n v="96.68"/>
    <n v="3"/>
    <n v="14.502000000000001"/>
    <n v="304.54199999999997"/>
    <x v="80"/>
    <n v="4.7619047620000003"/>
    <x v="80"/>
    <n v="6.4"/>
  </r>
  <r>
    <x v="1"/>
    <x v="1"/>
    <x v="1"/>
    <x v="1"/>
    <x v="4"/>
    <s v="01/23/2019"/>
    <d v="1899-12-30T18:37:00"/>
    <x v="0"/>
    <n v="19.25"/>
    <n v="8"/>
    <n v="7.7"/>
    <n v="161.69999999999999"/>
    <x v="81"/>
    <n v="4.7619047620000003"/>
    <x v="81"/>
    <n v="6.6"/>
  </r>
  <r>
    <x v="1"/>
    <x v="1"/>
    <x v="0"/>
    <x v="0"/>
    <x v="4"/>
    <s v="02/23/2019"/>
    <d v="1899-12-30T18:45:00"/>
    <x v="2"/>
    <n v="80.36"/>
    <n v="4"/>
    <n v="16.071999999999999"/>
    <n v="337.512"/>
    <x v="82"/>
    <n v="4.7619047620000003"/>
    <x v="82"/>
    <n v="8.3000000000000007"/>
  </r>
  <r>
    <x v="1"/>
    <x v="1"/>
    <x v="0"/>
    <x v="1"/>
    <x v="3"/>
    <d v="2019-09-03T00:00:00"/>
    <d v="1899-12-30T10:17:00"/>
    <x v="1"/>
    <n v="48.91"/>
    <n v="5"/>
    <n v="12.227499999999999"/>
    <n v="256.77749999999997"/>
    <x v="83"/>
    <n v="4.7619047620000003"/>
    <x v="83"/>
    <n v="6.6"/>
  </r>
  <r>
    <x v="1"/>
    <x v="1"/>
    <x v="1"/>
    <x v="0"/>
    <x v="3"/>
    <d v="2019-05-03T00:00:00"/>
    <d v="1899-12-30T14:31:00"/>
    <x v="0"/>
    <n v="83.06"/>
    <n v="7"/>
    <n v="29.071000000000002"/>
    <n v="610.49099999999999"/>
    <x v="84"/>
    <n v="4.7619047620000003"/>
    <x v="84"/>
    <n v="4"/>
  </r>
  <r>
    <x v="1"/>
    <x v="1"/>
    <x v="1"/>
    <x v="1"/>
    <x v="5"/>
    <s v="03/25/2019"/>
    <d v="1899-12-30T10:23:00"/>
    <x v="1"/>
    <n v="76.52"/>
    <n v="5"/>
    <n v="19.13"/>
    <n v="401.73"/>
    <x v="85"/>
    <n v="4.7619047620000003"/>
    <x v="85"/>
    <n v="9.9"/>
  </r>
  <r>
    <x v="0"/>
    <x v="0"/>
    <x v="0"/>
    <x v="1"/>
    <x v="4"/>
    <s v="03/27/2019"/>
    <d v="1899-12-30T20:35:00"/>
    <x v="2"/>
    <n v="49.38"/>
    <n v="7"/>
    <n v="17.283000000000001"/>
    <n v="362.94299999999998"/>
    <x v="86"/>
    <n v="4.7619047620000003"/>
    <x v="86"/>
    <n v="7.3"/>
  </r>
  <r>
    <x v="0"/>
    <x v="0"/>
    <x v="1"/>
    <x v="1"/>
    <x v="3"/>
    <d v="2019-02-01T00:00:00"/>
    <d v="1899-12-30T16:57:00"/>
    <x v="1"/>
    <n v="42.47"/>
    <n v="1"/>
    <n v="2.1234999999999999"/>
    <n v="44.593499999999999"/>
    <x v="87"/>
    <n v="4.7619047620000003"/>
    <x v="87"/>
    <n v="5.7"/>
  </r>
  <r>
    <x v="2"/>
    <x v="2"/>
    <x v="1"/>
    <x v="0"/>
    <x v="0"/>
    <s v="02/27/2019"/>
    <d v="1899-12-30T17:55:00"/>
    <x v="1"/>
    <n v="76.989999999999995"/>
    <n v="6"/>
    <n v="23.097000000000001"/>
    <n v="485.03699999999998"/>
    <x v="88"/>
    <n v="4.7619047620000003"/>
    <x v="88"/>
    <n v="6.1"/>
  </r>
  <r>
    <x v="1"/>
    <x v="1"/>
    <x v="0"/>
    <x v="0"/>
    <x v="2"/>
    <s v="01/23/2019"/>
    <d v="1899-12-30T10:25:00"/>
    <x v="1"/>
    <n v="47.38"/>
    <n v="4"/>
    <n v="9.4760000000000009"/>
    <n v="198.99600000000001"/>
    <x v="89"/>
    <n v="4.7619047620000003"/>
    <x v="89"/>
    <n v="7.1"/>
  </r>
  <r>
    <x v="1"/>
    <x v="1"/>
    <x v="1"/>
    <x v="0"/>
    <x v="3"/>
    <s v="01/26/2019"/>
    <d v="1899-12-30T19:54:00"/>
    <x v="0"/>
    <n v="44.86"/>
    <n v="10"/>
    <n v="22.43"/>
    <n v="471.03"/>
    <x v="90"/>
    <n v="4.7619047620000003"/>
    <x v="90"/>
    <n v="8.1999999999999993"/>
  </r>
  <r>
    <x v="0"/>
    <x v="0"/>
    <x v="0"/>
    <x v="0"/>
    <x v="3"/>
    <d v="2019-10-01T00:00:00"/>
    <d v="1899-12-30T16:42:00"/>
    <x v="0"/>
    <n v="21.98"/>
    <n v="7"/>
    <n v="7.6929999999999996"/>
    <n v="161.553"/>
    <x v="91"/>
    <n v="4.7619047620000003"/>
    <x v="91"/>
    <n v="5.0999999999999996"/>
  </r>
  <r>
    <x v="2"/>
    <x v="2"/>
    <x v="0"/>
    <x v="1"/>
    <x v="0"/>
    <d v="2019-12-03T00:00:00"/>
    <d v="1899-12-30T12:09:00"/>
    <x v="2"/>
    <n v="64.36"/>
    <n v="9"/>
    <n v="28.962"/>
    <n v="608.202"/>
    <x v="92"/>
    <n v="4.7619047620000003"/>
    <x v="92"/>
    <n v="8.6"/>
  </r>
  <r>
    <x v="1"/>
    <x v="1"/>
    <x v="1"/>
    <x v="1"/>
    <x v="0"/>
    <d v="2019-06-02T00:00:00"/>
    <d v="1899-12-30T20:05:00"/>
    <x v="2"/>
    <n v="89.75"/>
    <n v="1"/>
    <n v="4.4874999999999998"/>
    <n v="94.237499999999997"/>
    <x v="93"/>
    <n v="4.7619047620000003"/>
    <x v="93"/>
    <n v="6.6"/>
  </r>
  <r>
    <x v="0"/>
    <x v="0"/>
    <x v="1"/>
    <x v="1"/>
    <x v="1"/>
    <d v="2019-08-03T00:00:00"/>
    <d v="1899-12-30T20:38:00"/>
    <x v="0"/>
    <n v="97.16"/>
    <n v="1"/>
    <n v="4.8579999999999997"/>
    <n v="102.018"/>
    <x v="94"/>
    <n v="4.7619047620000003"/>
    <x v="94"/>
    <n v="7.2"/>
  </r>
  <r>
    <x v="2"/>
    <x v="2"/>
    <x v="1"/>
    <x v="1"/>
    <x v="0"/>
    <s v="03/29/2019"/>
    <d v="1899-12-30T10:25:00"/>
    <x v="0"/>
    <n v="87.87"/>
    <n v="10"/>
    <n v="43.935000000000002"/>
    <n v="922.63499999999999"/>
    <x v="95"/>
    <n v="4.7619047620000003"/>
    <x v="95"/>
    <n v="5.0999999999999996"/>
  </r>
  <r>
    <x v="1"/>
    <x v="1"/>
    <x v="1"/>
    <x v="0"/>
    <x v="1"/>
    <d v="2019-09-02T00:00:00"/>
    <d v="1899-12-30T13:11:00"/>
    <x v="1"/>
    <n v="12.45"/>
    <n v="6"/>
    <n v="3.7349999999999999"/>
    <n v="78.435000000000002"/>
    <x v="96"/>
    <n v="4.7619047620000003"/>
    <x v="96"/>
    <n v="4.0999999999999996"/>
  </r>
  <r>
    <x v="0"/>
    <x v="0"/>
    <x v="1"/>
    <x v="1"/>
    <x v="4"/>
    <s v="03/23/2019"/>
    <d v="1899-12-30T10:16:00"/>
    <x v="0"/>
    <n v="52.75"/>
    <n v="3"/>
    <n v="7.9124999999999996"/>
    <n v="166.16249999999999"/>
    <x v="97"/>
    <n v="4.7619047620000003"/>
    <x v="97"/>
    <n v="9.300000000000000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x v="0"/>
    <x v="0"/>
    <x v="0"/>
    <x v="0"/>
    <x v="0"/>
    <x v="0"/>
    <s v="Ewallet"/>
  </r>
  <r>
    <x v="1"/>
    <x v="1"/>
    <x v="1"/>
    <x v="0"/>
    <x v="1"/>
    <x v="1"/>
    <x v="1"/>
    <s v="Cash"/>
  </r>
  <r>
    <x v="0"/>
    <x v="0"/>
    <x v="1"/>
    <x v="1"/>
    <x v="2"/>
    <x v="2"/>
    <x v="2"/>
    <s v="Credit card"/>
  </r>
  <r>
    <x v="0"/>
    <x v="0"/>
    <x v="0"/>
    <x v="1"/>
    <x v="0"/>
    <x v="3"/>
    <x v="3"/>
    <s v="Ewallet"/>
  </r>
  <r>
    <x v="0"/>
    <x v="0"/>
    <x v="1"/>
    <x v="1"/>
    <x v="3"/>
    <x v="4"/>
    <x v="4"/>
    <s v="Ewallet"/>
  </r>
  <r>
    <x v="1"/>
    <x v="1"/>
    <x v="1"/>
    <x v="1"/>
    <x v="1"/>
    <x v="5"/>
    <x v="5"/>
    <s v="Ewallet"/>
  </r>
  <r>
    <x v="0"/>
    <x v="0"/>
    <x v="0"/>
    <x v="0"/>
    <x v="1"/>
    <x v="6"/>
    <x v="6"/>
    <s v="Ewallet"/>
  </r>
  <r>
    <x v="1"/>
    <x v="1"/>
    <x v="1"/>
    <x v="0"/>
    <x v="2"/>
    <x v="7"/>
    <x v="7"/>
    <s v="Ewallet"/>
  </r>
  <r>
    <x v="0"/>
    <x v="0"/>
    <x v="0"/>
    <x v="0"/>
    <x v="0"/>
    <x v="8"/>
    <x v="8"/>
    <s v="Credit card"/>
  </r>
  <r>
    <x v="2"/>
    <x v="2"/>
    <x v="0"/>
    <x v="0"/>
    <x v="4"/>
    <x v="9"/>
    <x v="9"/>
    <s v="Credit card"/>
  </r>
  <r>
    <x v="2"/>
    <x v="2"/>
    <x v="0"/>
    <x v="0"/>
    <x v="5"/>
    <x v="10"/>
    <x v="10"/>
    <s v="Ewallet"/>
  </r>
  <r>
    <x v="2"/>
    <x v="2"/>
    <x v="0"/>
    <x v="1"/>
    <x v="1"/>
    <x v="11"/>
    <x v="11"/>
    <s v="Cash"/>
  </r>
  <r>
    <x v="0"/>
    <x v="0"/>
    <x v="1"/>
    <x v="0"/>
    <x v="1"/>
    <x v="12"/>
    <x v="12"/>
    <s v="Ewallet"/>
  </r>
  <r>
    <x v="0"/>
    <x v="0"/>
    <x v="1"/>
    <x v="1"/>
    <x v="4"/>
    <x v="13"/>
    <x v="13"/>
    <s v="Ewallet"/>
  </r>
  <r>
    <x v="0"/>
    <x v="0"/>
    <x v="1"/>
    <x v="0"/>
    <x v="0"/>
    <x v="14"/>
    <x v="14"/>
    <s v="Cash"/>
  </r>
  <r>
    <x v="2"/>
    <x v="2"/>
    <x v="0"/>
    <x v="0"/>
    <x v="3"/>
    <x v="15"/>
    <x v="15"/>
    <s v="Cash"/>
  </r>
  <r>
    <x v="0"/>
    <x v="0"/>
    <x v="0"/>
    <x v="0"/>
    <x v="0"/>
    <x v="16"/>
    <x v="16"/>
    <s v="Credit card"/>
  </r>
  <r>
    <x v="0"/>
    <x v="0"/>
    <x v="1"/>
    <x v="1"/>
    <x v="3"/>
    <x v="17"/>
    <x v="17"/>
    <s v="Credit card"/>
  </r>
  <r>
    <x v="0"/>
    <x v="0"/>
    <x v="1"/>
    <x v="1"/>
    <x v="4"/>
    <x v="18"/>
    <x v="18"/>
    <s v="Credit card"/>
  </r>
  <r>
    <x v="2"/>
    <x v="2"/>
    <x v="1"/>
    <x v="0"/>
    <x v="2"/>
    <x v="16"/>
    <x v="19"/>
    <s v="Ewallet"/>
  </r>
  <r>
    <x v="1"/>
    <x v="1"/>
    <x v="0"/>
    <x v="1"/>
    <x v="1"/>
    <x v="6"/>
    <x v="20"/>
    <s v="Ewallet"/>
  </r>
  <r>
    <x v="2"/>
    <x v="2"/>
    <x v="1"/>
    <x v="1"/>
    <x v="0"/>
    <x v="19"/>
    <x v="21"/>
    <s v="Ewallet"/>
  </r>
  <r>
    <x v="2"/>
    <x v="2"/>
    <x v="1"/>
    <x v="1"/>
    <x v="2"/>
    <x v="20"/>
    <x v="22"/>
    <s v="Credit card"/>
  </r>
  <r>
    <x v="0"/>
    <x v="0"/>
    <x v="1"/>
    <x v="1"/>
    <x v="1"/>
    <x v="21"/>
    <x v="23"/>
    <s v="Ewallet"/>
  </r>
  <r>
    <x v="0"/>
    <x v="0"/>
    <x v="0"/>
    <x v="1"/>
    <x v="3"/>
    <x v="22"/>
    <x v="24"/>
    <s v="Ewallet"/>
  </r>
  <r>
    <x v="0"/>
    <x v="0"/>
    <x v="0"/>
    <x v="0"/>
    <x v="2"/>
    <x v="23"/>
    <x v="25"/>
    <s v="Credit card"/>
  </r>
  <r>
    <x v="2"/>
    <x v="2"/>
    <x v="1"/>
    <x v="1"/>
    <x v="5"/>
    <x v="4"/>
    <x v="26"/>
    <s v="Cash"/>
  </r>
  <r>
    <x v="0"/>
    <x v="0"/>
    <x v="1"/>
    <x v="0"/>
    <x v="5"/>
    <x v="24"/>
    <x v="27"/>
    <s v="Credit card"/>
  </r>
  <r>
    <x v="2"/>
    <x v="2"/>
    <x v="1"/>
    <x v="0"/>
    <x v="4"/>
    <x v="25"/>
    <x v="28"/>
    <s v="Cash"/>
  </r>
  <r>
    <x v="0"/>
    <x v="0"/>
    <x v="1"/>
    <x v="1"/>
    <x v="0"/>
    <x v="20"/>
    <x v="29"/>
    <s v="Cash"/>
  </r>
  <r>
    <x v="2"/>
    <x v="2"/>
    <x v="1"/>
    <x v="1"/>
    <x v="5"/>
    <x v="6"/>
    <x v="30"/>
    <s v="Credit card"/>
  </r>
  <r>
    <x v="2"/>
    <x v="2"/>
    <x v="0"/>
    <x v="1"/>
    <x v="3"/>
    <x v="26"/>
    <x v="31"/>
    <s v="Cash"/>
  </r>
  <r>
    <x v="2"/>
    <x v="2"/>
    <x v="1"/>
    <x v="1"/>
    <x v="3"/>
    <x v="8"/>
    <x v="32"/>
    <s v="Cash"/>
  </r>
  <r>
    <x v="0"/>
    <x v="0"/>
    <x v="1"/>
    <x v="1"/>
    <x v="0"/>
    <x v="20"/>
    <x v="33"/>
    <s v="Credit card"/>
  </r>
  <r>
    <x v="1"/>
    <x v="1"/>
    <x v="0"/>
    <x v="0"/>
    <x v="4"/>
    <x v="10"/>
    <x v="34"/>
    <s v="Ewallet"/>
  </r>
  <r>
    <x v="1"/>
    <x v="1"/>
    <x v="0"/>
    <x v="0"/>
    <x v="3"/>
    <x v="27"/>
    <x v="35"/>
    <s v="Ewallet"/>
  </r>
  <r>
    <x v="0"/>
    <x v="0"/>
    <x v="0"/>
    <x v="1"/>
    <x v="3"/>
    <x v="24"/>
    <x v="36"/>
    <s v="Ewallet"/>
  </r>
  <r>
    <x v="0"/>
    <x v="0"/>
    <x v="1"/>
    <x v="0"/>
    <x v="1"/>
    <x v="15"/>
    <x v="37"/>
    <s v="Ewallet"/>
  </r>
  <r>
    <x v="1"/>
    <x v="1"/>
    <x v="1"/>
    <x v="0"/>
    <x v="0"/>
    <x v="28"/>
    <x v="38"/>
    <s v="Ewallet"/>
  </r>
  <r>
    <x v="2"/>
    <x v="2"/>
    <x v="0"/>
    <x v="1"/>
    <x v="2"/>
    <x v="2"/>
    <x v="39"/>
    <s v="Cash"/>
  </r>
  <r>
    <x v="2"/>
    <x v="2"/>
    <x v="0"/>
    <x v="0"/>
    <x v="2"/>
    <x v="29"/>
    <x v="40"/>
    <s v="Ewallet"/>
  </r>
  <r>
    <x v="1"/>
    <x v="1"/>
    <x v="0"/>
    <x v="1"/>
    <x v="2"/>
    <x v="30"/>
    <x v="41"/>
    <s v="Cash"/>
  </r>
  <r>
    <x v="2"/>
    <x v="2"/>
    <x v="0"/>
    <x v="0"/>
    <x v="3"/>
    <x v="4"/>
    <x v="42"/>
    <s v="Cash"/>
  </r>
  <r>
    <x v="1"/>
    <x v="1"/>
    <x v="0"/>
    <x v="0"/>
    <x v="4"/>
    <x v="31"/>
    <x v="43"/>
    <s v="Cash"/>
  </r>
  <r>
    <x v="1"/>
    <x v="1"/>
    <x v="0"/>
    <x v="1"/>
    <x v="0"/>
    <x v="32"/>
    <x v="44"/>
    <s v="Cash"/>
  </r>
  <r>
    <x v="2"/>
    <x v="2"/>
    <x v="0"/>
    <x v="0"/>
    <x v="1"/>
    <x v="11"/>
    <x v="18"/>
    <s v="Cash"/>
  </r>
  <r>
    <x v="2"/>
    <x v="2"/>
    <x v="0"/>
    <x v="1"/>
    <x v="0"/>
    <x v="33"/>
    <x v="45"/>
    <s v="Credit card"/>
  </r>
  <r>
    <x v="2"/>
    <x v="2"/>
    <x v="0"/>
    <x v="0"/>
    <x v="4"/>
    <x v="10"/>
    <x v="46"/>
    <s v="Ewallet"/>
  </r>
  <r>
    <x v="2"/>
    <x v="2"/>
    <x v="0"/>
    <x v="1"/>
    <x v="1"/>
    <x v="34"/>
    <x v="47"/>
    <s v="Credit card"/>
  </r>
  <r>
    <x v="1"/>
    <x v="1"/>
    <x v="0"/>
    <x v="0"/>
    <x v="5"/>
    <x v="35"/>
    <x v="48"/>
    <s v="Ewallet"/>
  </r>
  <r>
    <x v="1"/>
    <x v="1"/>
    <x v="0"/>
    <x v="1"/>
    <x v="4"/>
    <x v="36"/>
    <x v="49"/>
    <s v="Cash"/>
  </r>
  <r>
    <x v="0"/>
    <x v="0"/>
    <x v="0"/>
    <x v="0"/>
    <x v="4"/>
    <x v="34"/>
    <x v="50"/>
    <s v="Cash"/>
  </r>
  <r>
    <x v="2"/>
    <x v="2"/>
    <x v="0"/>
    <x v="0"/>
    <x v="5"/>
    <x v="23"/>
    <x v="51"/>
    <s v="Ewallet"/>
  </r>
  <r>
    <x v="1"/>
    <x v="1"/>
    <x v="0"/>
    <x v="1"/>
    <x v="5"/>
    <x v="25"/>
    <x v="52"/>
    <s v="Credit card"/>
  </r>
  <r>
    <x v="2"/>
    <x v="2"/>
    <x v="1"/>
    <x v="1"/>
    <x v="2"/>
    <x v="37"/>
    <x v="53"/>
    <s v="Ewallet"/>
  </r>
  <r>
    <x v="1"/>
    <x v="1"/>
    <x v="1"/>
    <x v="0"/>
    <x v="1"/>
    <x v="38"/>
    <x v="54"/>
    <s v="Cash"/>
  </r>
  <r>
    <x v="0"/>
    <x v="0"/>
    <x v="0"/>
    <x v="1"/>
    <x v="2"/>
    <x v="39"/>
    <x v="55"/>
    <s v="Cash"/>
  </r>
  <r>
    <x v="0"/>
    <x v="0"/>
    <x v="1"/>
    <x v="1"/>
    <x v="0"/>
    <x v="13"/>
    <x v="56"/>
    <s v="Ewallet"/>
  </r>
  <r>
    <x v="0"/>
    <x v="0"/>
    <x v="0"/>
    <x v="0"/>
    <x v="2"/>
    <x v="40"/>
    <x v="57"/>
    <s v="Cash"/>
  </r>
  <r>
    <x v="1"/>
    <x v="1"/>
    <x v="1"/>
    <x v="1"/>
    <x v="1"/>
    <x v="41"/>
    <x v="58"/>
    <s v="Cash"/>
  </r>
  <r>
    <x v="1"/>
    <x v="1"/>
    <x v="0"/>
    <x v="0"/>
    <x v="3"/>
    <x v="42"/>
    <x v="59"/>
    <s v="Credit card"/>
  </r>
  <r>
    <x v="1"/>
    <x v="1"/>
    <x v="1"/>
    <x v="1"/>
    <x v="2"/>
    <x v="7"/>
    <x v="60"/>
    <s v="Ewallet"/>
  </r>
  <r>
    <x v="2"/>
    <x v="2"/>
    <x v="0"/>
    <x v="0"/>
    <x v="3"/>
    <x v="36"/>
    <x v="61"/>
    <s v="Ewallet"/>
  </r>
  <r>
    <x v="0"/>
    <x v="0"/>
    <x v="0"/>
    <x v="1"/>
    <x v="3"/>
    <x v="43"/>
    <x v="62"/>
    <s v="Credit card"/>
  </r>
  <r>
    <x v="2"/>
    <x v="2"/>
    <x v="0"/>
    <x v="1"/>
    <x v="0"/>
    <x v="44"/>
    <x v="63"/>
    <s v="Cash"/>
  </r>
  <r>
    <x v="0"/>
    <x v="0"/>
    <x v="0"/>
    <x v="1"/>
    <x v="0"/>
    <x v="45"/>
    <x v="64"/>
    <s v="Cash"/>
  </r>
  <r>
    <x v="1"/>
    <x v="1"/>
    <x v="1"/>
    <x v="0"/>
    <x v="0"/>
    <x v="34"/>
    <x v="65"/>
    <s v="Ewallet"/>
  </r>
  <r>
    <x v="2"/>
    <x v="2"/>
    <x v="0"/>
    <x v="0"/>
    <x v="5"/>
    <x v="27"/>
    <x v="66"/>
    <s v="Ewallet"/>
  </r>
  <r>
    <x v="0"/>
    <x v="0"/>
    <x v="1"/>
    <x v="1"/>
    <x v="3"/>
    <x v="46"/>
    <x v="67"/>
    <s v="Cash"/>
  </r>
  <r>
    <x v="0"/>
    <x v="0"/>
    <x v="0"/>
    <x v="0"/>
    <x v="0"/>
    <x v="30"/>
    <x v="68"/>
    <s v="Cash"/>
  </r>
  <r>
    <x v="1"/>
    <x v="1"/>
    <x v="1"/>
    <x v="1"/>
    <x v="4"/>
    <x v="47"/>
    <x v="69"/>
    <s v="Credit card"/>
  </r>
  <r>
    <x v="1"/>
    <x v="1"/>
    <x v="1"/>
    <x v="1"/>
    <x v="5"/>
    <x v="48"/>
    <x v="15"/>
    <s v="Cash"/>
  </r>
  <r>
    <x v="2"/>
    <x v="2"/>
    <x v="0"/>
    <x v="0"/>
    <x v="4"/>
    <x v="19"/>
    <x v="70"/>
    <s v="Ewallet"/>
  </r>
  <r>
    <x v="1"/>
    <x v="1"/>
    <x v="1"/>
    <x v="0"/>
    <x v="1"/>
    <x v="11"/>
    <x v="71"/>
    <s v="Cash"/>
  </r>
  <r>
    <x v="0"/>
    <x v="0"/>
    <x v="1"/>
    <x v="1"/>
    <x v="2"/>
    <x v="49"/>
    <x v="60"/>
    <s v="Ewallet"/>
  </r>
  <r>
    <x v="1"/>
    <x v="1"/>
    <x v="1"/>
    <x v="0"/>
    <x v="1"/>
    <x v="50"/>
    <x v="72"/>
    <s v="Credit card"/>
  </r>
  <r>
    <x v="1"/>
    <x v="1"/>
    <x v="0"/>
    <x v="1"/>
    <x v="5"/>
    <x v="51"/>
    <x v="73"/>
    <s v="Credit card"/>
  </r>
  <r>
    <x v="0"/>
    <x v="0"/>
    <x v="0"/>
    <x v="0"/>
    <x v="5"/>
    <x v="52"/>
    <x v="74"/>
    <s v="Credit card"/>
  </r>
  <r>
    <x v="1"/>
    <x v="1"/>
    <x v="0"/>
    <x v="0"/>
    <x v="4"/>
    <x v="19"/>
    <x v="75"/>
    <s v="Ewallet"/>
  </r>
  <r>
    <x v="1"/>
    <x v="1"/>
    <x v="1"/>
    <x v="0"/>
    <x v="0"/>
    <x v="49"/>
    <x v="76"/>
    <s v="Cash"/>
  </r>
  <r>
    <x v="1"/>
    <x v="1"/>
    <x v="1"/>
    <x v="0"/>
    <x v="0"/>
    <x v="18"/>
    <x v="51"/>
    <s v="Credit card"/>
  </r>
  <r>
    <x v="2"/>
    <x v="2"/>
    <x v="1"/>
    <x v="0"/>
    <x v="4"/>
    <x v="53"/>
    <x v="77"/>
    <s v="Ewallet"/>
  </r>
  <r>
    <x v="1"/>
    <x v="1"/>
    <x v="1"/>
    <x v="1"/>
    <x v="4"/>
    <x v="54"/>
    <x v="78"/>
    <s v="Ewallet"/>
  </r>
  <r>
    <x v="1"/>
    <x v="1"/>
    <x v="0"/>
    <x v="0"/>
    <x v="4"/>
    <x v="55"/>
    <x v="40"/>
    <s v="Credit card"/>
  </r>
  <r>
    <x v="1"/>
    <x v="1"/>
    <x v="0"/>
    <x v="1"/>
    <x v="3"/>
    <x v="11"/>
    <x v="79"/>
    <s v="Cash"/>
  </r>
  <r>
    <x v="1"/>
    <x v="1"/>
    <x v="1"/>
    <x v="0"/>
    <x v="3"/>
    <x v="19"/>
    <x v="80"/>
    <s v="Ewallet"/>
  </r>
  <r>
    <x v="1"/>
    <x v="1"/>
    <x v="1"/>
    <x v="1"/>
    <x v="5"/>
    <x v="5"/>
    <x v="81"/>
    <s v="Cash"/>
  </r>
  <r>
    <x v="0"/>
    <x v="0"/>
    <x v="0"/>
    <x v="1"/>
    <x v="4"/>
    <x v="39"/>
    <x v="82"/>
    <s v="Credit card"/>
  </r>
  <r>
    <x v="0"/>
    <x v="0"/>
    <x v="1"/>
    <x v="1"/>
    <x v="3"/>
    <x v="56"/>
    <x v="83"/>
    <s v="Cash"/>
  </r>
  <r>
    <x v="2"/>
    <x v="2"/>
    <x v="1"/>
    <x v="0"/>
    <x v="0"/>
    <x v="33"/>
    <x v="84"/>
    <s v="Cash"/>
  </r>
  <r>
    <x v="1"/>
    <x v="1"/>
    <x v="0"/>
    <x v="0"/>
    <x v="2"/>
    <x v="54"/>
    <x v="12"/>
    <s v="Cash"/>
  </r>
  <r>
    <x v="1"/>
    <x v="1"/>
    <x v="1"/>
    <x v="0"/>
    <x v="3"/>
    <x v="53"/>
    <x v="85"/>
    <s v="Ewallet"/>
  </r>
  <r>
    <x v="0"/>
    <x v="0"/>
    <x v="0"/>
    <x v="0"/>
    <x v="3"/>
    <x v="8"/>
    <x v="86"/>
    <s v="Ewallet"/>
  </r>
  <r>
    <x v="2"/>
    <x v="2"/>
    <x v="0"/>
    <x v="1"/>
    <x v="0"/>
    <x v="41"/>
    <x v="87"/>
    <s v="Credit card"/>
  </r>
  <r>
    <x v="1"/>
    <x v="1"/>
    <x v="1"/>
    <x v="1"/>
    <x v="0"/>
    <x v="10"/>
    <x v="88"/>
    <s v="Credit card"/>
  </r>
  <r>
    <x v="0"/>
    <x v="0"/>
    <x v="1"/>
    <x v="1"/>
    <x v="1"/>
    <x v="1"/>
    <x v="89"/>
    <s v="Ewallet"/>
  </r>
  <r>
    <x v="2"/>
    <x v="2"/>
    <x v="1"/>
    <x v="1"/>
    <x v="0"/>
    <x v="14"/>
    <x v="12"/>
    <s v="Ewallet"/>
  </r>
  <r>
    <x v="1"/>
    <x v="1"/>
    <x v="1"/>
    <x v="0"/>
    <x v="1"/>
    <x v="57"/>
    <x v="90"/>
    <s v="Cash"/>
  </r>
  <r>
    <x v="0"/>
    <x v="0"/>
    <x v="1"/>
    <x v="1"/>
    <x v="4"/>
    <x v="28"/>
    <x v="91"/>
    <s v="Ewallet"/>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d v="2019-05-01T00:00:00"/>
    <d v="1899-12-30T13:08:00"/>
    <s v="Ewallet"/>
    <n v="74.69"/>
    <n v="7"/>
    <n v="26.141500000000001"/>
    <n v="548.97149999999999"/>
    <n v="522.83000000000004"/>
    <n v="4.7619047620000003"/>
    <n v="26.141500000000001"/>
    <n v="9.1"/>
  </r>
  <r>
    <x v="1"/>
    <d v="2019-08-03T00:00:00"/>
    <d v="1899-12-30T10:29:00"/>
    <s v="Cash"/>
    <n v="15.28"/>
    <n v="5"/>
    <n v="3.82"/>
    <n v="80.22"/>
    <n v="76.400000000000006"/>
    <n v="4.7619047620000003"/>
    <n v="3.82"/>
    <n v="9.6"/>
  </r>
  <r>
    <x v="2"/>
    <d v="2019-03-03T00:00:00"/>
    <d v="1899-12-30T13:23:00"/>
    <s v="Credit card"/>
    <n v="46.33"/>
    <n v="7"/>
    <n v="16.215499999999999"/>
    <n v="340.52550000000002"/>
    <n v="324.31"/>
    <n v="4.7619047620000003"/>
    <n v="16.215499999999999"/>
    <n v="7.4"/>
  </r>
  <r>
    <x v="0"/>
    <s v="01/27/2019"/>
    <d v="1899-12-30T20:33:00"/>
    <s v="Ewallet"/>
    <n v="58.22"/>
    <n v="8"/>
    <n v="23.288"/>
    <n v="489.048"/>
    <n v="465.76"/>
    <n v="4.7619047620000003"/>
    <n v="23.288"/>
    <n v="8.4"/>
  </r>
  <r>
    <x v="3"/>
    <d v="2019-08-02T00:00:00"/>
    <d v="1899-12-30T10:37:00"/>
    <s v="Ewallet"/>
    <n v="86.31"/>
    <n v="7"/>
    <n v="30.208500000000001"/>
    <n v="634.37850000000003"/>
    <n v="604.16999999999996"/>
    <n v="4.7619047620000003"/>
    <n v="30.208500000000001"/>
    <n v="5.3"/>
  </r>
  <r>
    <x v="1"/>
    <s v="03/25/2019"/>
    <d v="1899-12-30T18:30:00"/>
    <s v="Ewallet"/>
    <n v="85.39"/>
    <n v="7"/>
    <n v="29.886500000000002"/>
    <n v="627.61649999999997"/>
    <n v="597.73"/>
    <n v="4.7619047620000003"/>
    <n v="29.886500000000002"/>
    <n v="4.0999999999999996"/>
  </r>
  <r>
    <x v="1"/>
    <s v="02/25/2019"/>
    <d v="1899-12-30T14:36:00"/>
    <s v="Ewallet"/>
    <n v="68.84"/>
    <n v="6"/>
    <n v="20.652000000000001"/>
    <n v="433.69200000000001"/>
    <n v="413.04"/>
    <n v="4.7619047620000003"/>
    <n v="20.652000000000001"/>
    <n v="5.8"/>
  </r>
  <r>
    <x v="2"/>
    <s v="02/24/2019"/>
    <d v="1899-12-30T11:38:00"/>
    <s v="Ewallet"/>
    <n v="73.56"/>
    <n v="10"/>
    <n v="36.78"/>
    <n v="772.38"/>
    <n v="735.6"/>
    <n v="4.7619047620000003"/>
    <n v="36.78"/>
    <n v="8"/>
  </r>
  <r>
    <x v="0"/>
    <d v="2019-10-01T00:00:00"/>
    <d v="1899-12-30T17:15:00"/>
    <s v="Credit card"/>
    <n v="36.26"/>
    <n v="2"/>
    <n v="3.6259999999999999"/>
    <n v="76.146000000000001"/>
    <n v="72.52"/>
    <n v="4.7619047620000003"/>
    <n v="3.6259999999999999"/>
    <n v="7.2"/>
  </r>
  <r>
    <x v="4"/>
    <s v="02/20/2019"/>
    <d v="1899-12-30T13:27:00"/>
    <s v="Credit card"/>
    <n v="54.84"/>
    <n v="3"/>
    <n v="8.2260000000000009"/>
    <n v="172.74600000000001"/>
    <n v="164.52"/>
    <n v="4.7619047620000003"/>
    <n v="8.2260000000000009"/>
    <n v="5.9"/>
  </r>
  <r>
    <x v="5"/>
    <d v="2019-06-02T00:00:00"/>
    <d v="1899-12-30T18:07:00"/>
    <s v="Ewallet"/>
    <n v="14.48"/>
    <n v="4"/>
    <n v="2.8959999999999999"/>
    <n v="60.816000000000003"/>
    <n v="57.92"/>
    <n v="4.7619047620000003"/>
    <n v="2.8959999999999999"/>
    <n v="4.5"/>
  </r>
  <r>
    <x v="1"/>
    <d v="2019-09-03T00:00:00"/>
    <d v="1899-12-30T17:03:00"/>
    <s v="Cash"/>
    <n v="25.51"/>
    <n v="4"/>
    <n v="5.1020000000000003"/>
    <n v="107.142"/>
    <n v="102.04"/>
    <n v="4.7619047620000003"/>
    <n v="5.1020000000000003"/>
    <n v="6.8"/>
  </r>
  <r>
    <x v="1"/>
    <d v="2019-12-02T00:00:00"/>
    <d v="1899-12-30T10:25:00"/>
    <s v="Ewallet"/>
    <n v="46.95"/>
    <n v="5"/>
    <n v="11.737500000000001"/>
    <n v="246.48750000000001"/>
    <n v="234.75"/>
    <n v="4.7619047620000003"/>
    <n v="11.737500000000001"/>
    <n v="7.1"/>
  </r>
  <r>
    <x v="4"/>
    <d v="2019-07-02T00:00:00"/>
    <d v="1899-12-30T16:48:00"/>
    <s v="Ewallet"/>
    <n v="43.19"/>
    <n v="10"/>
    <n v="21.594999999999999"/>
    <n v="453.495"/>
    <n v="431.9"/>
    <n v="4.7619047620000003"/>
    <n v="21.594999999999999"/>
    <n v="8.1999999999999993"/>
  </r>
  <r>
    <x v="0"/>
    <s v="03/29/2019"/>
    <d v="1899-12-30T19:21:00"/>
    <s v="Cash"/>
    <n v="71.38"/>
    <n v="10"/>
    <n v="35.69"/>
    <n v="749.49"/>
    <n v="713.8"/>
    <n v="4.7619047620000003"/>
    <n v="35.69"/>
    <n v="5.7"/>
  </r>
  <r>
    <x v="3"/>
    <s v="01/15/2019"/>
    <d v="1899-12-30T16:19:00"/>
    <s v="Cash"/>
    <n v="93.72"/>
    <n v="6"/>
    <n v="28.116"/>
    <n v="590.43600000000004"/>
    <n v="562.32000000000005"/>
    <n v="4.7619047620000003"/>
    <n v="28.116"/>
    <n v="4.5"/>
  </r>
  <r>
    <x v="0"/>
    <d v="2019-11-03T00:00:00"/>
    <d v="1899-12-30T11:03:00"/>
    <s v="Credit card"/>
    <n v="68.930000000000007"/>
    <n v="7"/>
    <n v="24.125499999999999"/>
    <n v="506.63549999999998"/>
    <n v="482.51"/>
    <n v="4.7619047620000003"/>
    <n v="24.125499999999999"/>
    <n v="4.5999999999999996"/>
  </r>
  <r>
    <x v="3"/>
    <d v="2019-01-01T00:00:00"/>
    <d v="1899-12-30T10:39:00"/>
    <s v="Credit card"/>
    <n v="72.61"/>
    <n v="6"/>
    <n v="21.783000000000001"/>
    <n v="457.44299999999998"/>
    <n v="435.66"/>
    <n v="4.7619047620000003"/>
    <n v="21.783000000000001"/>
    <n v="6.9"/>
  </r>
  <r>
    <x v="4"/>
    <s v="01/21/2019"/>
    <d v="1899-12-30T18:00:00"/>
    <s v="Credit card"/>
    <n v="54.67"/>
    <n v="3"/>
    <n v="8.2004999999999999"/>
    <n v="172.2105"/>
    <n v="164.01"/>
    <n v="4.7619047620000003"/>
    <n v="8.2004999999999999"/>
    <n v="8.6"/>
  </r>
  <r>
    <x v="2"/>
    <d v="2019-11-03T00:00:00"/>
    <d v="1899-12-30T15:30:00"/>
    <s v="Ewallet"/>
    <n v="40.299999999999997"/>
    <n v="2"/>
    <n v="4.03"/>
    <n v="84.63"/>
    <n v="80.599999999999994"/>
    <n v="4.7619047620000003"/>
    <n v="4.03"/>
    <n v="4.4000000000000004"/>
  </r>
  <r>
    <x v="1"/>
    <s v="02/25/2019"/>
    <d v="1899-12-30T11:24:00"/>
    <s v="Ewallet"/>
    <n v="86.04"/>
    <n v="5"/>
    <n v="21.51"/>
    <n v="451.71"/>
    <n v="430.2"/>
    <n v="4.7619047620000003"/>
    <n v="21.51"/>
    <n v="4.8"/>
  </r>
  <r>
    <x v="0"/>
    <d v="2019-05-03T00:00:00"/>
    <d v="1899-12-30T10:40:00"/>
    <s v="Ewallet"/>
    <n v="87.98"/>
    <n v="3"/>
    <n v="13.196999999999999"/>
    <n v="277.137"/>
    <n v="263.94"/>
    <n v="4.7619047620000003"/>
    <n v="13.196999999999999"/>
    <n v="5.0999999999999996"/>
  </r>
  <r>
    <x v="2"/>
    <s v="03/15/2019"/>
    <d v="1899-12-30T12:20:00"/>
    <s v="Credit card"/>
    <n v="33.200000000000003"/>
    <n v="2"/>
    <n v="3.32"/>
    <n v="69.72"/>
    <n v="66.400000000000006"/>
    <n v="4.7619047620000003"/>
    <n v="3.32"/>
    <n v="4.4000000000000004"/>
  </r>
  <r>
    <x v="1"/>
    <s v="02/17/2019"/>
    <d v="1899-12-30T11:15:00"/>
    <s v="Ewallet"/>
    <n v="34.56"/>
    <n v="5"/>
    <n v="8.64"/>
    <n v="181.44"/>
    <n v="172.8"/>
    <n v="4.7619047620000003"/>
    <n v="8.64"/>
    <n v="9.9"/>
  </r>
  <r>
    <x v="3"/>
    <d v="2019-02-03T00:00:00"/>
    <d v="1899-12-30T17:36:00"/>
    <s v="Ewallet"/>
    <n v="88.63"/>
    <n v="3"/>
    <n v="13.294499999999999"/>
    <n v="279.18450000000001"/>
    <n v="265.89"/>
    <n v="4.7619047620000003"/>
    <n v="13.294499999999999"/>
    <n v="6"/>
  </r>
  <r>
    <x v="2"/>
    <s v="03/22/2019"/>
    <d v="1899-12-30T19:20:00"/>
    <s v="Credit card"/>
    <n v="52.59"/>
    <n v="8"/>
    <n v="21.036000000000001"/>
    <n v="441.75599999999997"/>
    <n v="420.72"/>
    <n v="4.7619047620000003"/>
    <n v="21.036000000000001"/>
    <n v="8.5"/>
  </r>
  <r>
    <x v="5"/>
    <d v="2019-08-02T00:00:00"/>
    <d v="1899-12-30T15:31:00"/>
    <s v="Cash"/>
    <n v="33.520000000000003"/>
    <n v="1"/>
    <n v="1.6759999999999999"/>
    <n v="35.195999999999998"/>
    <n v="33.520000000000003"/>
    <n v="4.7619047620000003"/>
    <n v="1.6759999999999999"/>
    <n v="6.7"/>
  </r>
  <r>
    <x v="5"/>
    <d v="2019-10-03T00:00:00"/>
    <d v="1899-12-30T12:17:00"/>
    <s v="Credit card"/>
    <n v="87.67"/>
    <n v="2"/>
    <n v="8.7669999999999995"/>
    <n v="184.107"/>
    <n v="175.34"/>
    <n v="4.7619047620000003"/>
    <n v="8.7669999999999995"/>
    <n v="7.7"/>
  </r>
  <r>
    <x v="4"/>
    <s v="01/25/2019"/>
    <d v="1899-12-30T19:48:00"/>
    <s v="Cash"/>
    <n v="88.36"/>
    <n v="5"/>
    <n v="22.09"/>
    <n v="463.89"/>
    <n v="441.8"/>
    <n v="4.7619047620000003"/>
    <n v="22.09"/>
    <n v="9.6"/>
  </r>
  <r>
    <x v="0"/>
    <s v="03/15/2019"/>
    <d v="1899-12-30T15:36:00"/>
    <s v="Cash"/>
    <n v="24.89"/>
    <n v="9"/>
    <n v="11.2005"/>
    <n v="235.2105"/>
    <n v="224.01"/>
    <n v="4.7619047620000003"/>
    <n v="11.2005"/>
    <n v="7.4"/>
  </r>
  <r>
    <x v="5"/>
    <s v="02/25/2019"/>
    <d v="1899-12-30T19:39:00"/>
    <s v="Credit card"/>
    <n v="94.13"/>
    <n v="5"/>
    <n v="23.532499999999999"/>
    <n v="494.1825"/>
    <n v="470.65"/>
    <n v="4.7619047620000003"/>
    <n v="23.532499999999999"/>
    <n v="4.8"/>
  </r>
  <r>
    <x v="3"/>
    <s v="01/28/2019"/>
    <d v="1899-12-30T12:43:00"/>
    <s v="Cash"/>
    <n v="78.069999999999993"/>
    <n v="9"/>
    <n v="35.131500000000003"/>
    <n v="737.76149999999996"/>
    <n v="702.63"/>
    <n v="4.7619047620000003"/>
    <n v="35.131500000000003"/>
    <n v="4.5"/>
  </r>
  <r>
    <x v="3"/>
    <d v="2019-10-01T00:00:00"/>
    <d v="1899-12-30T14:49:00"/>
    <s v="Cash"/>
    <n v="83.78"/>
    <n v="8"/>
    <n v="33.512"/>
    <n v="703.75199999999995"/>
    <n v="670.24"/>
    <n v="4.7619047620000003"/>
    <n v="33.512"/>
    <n v="5.0999999999999996"/>
  </r>
  <r>
    <x v="0"/>
    <s v="03/15/2019"/>
    <d v="1899-12-30T10:12:00"/>
    <s v="Credit card"/>
    <n v="96.58"/>
    <n v="2"/>
    <n v="9.6579999999999995"/>
    <n v="202.81800000000001"/>
    <n v="193.16"/>
    <n v="4.7619047620000003"/>
    <n v="9.6579999999999995"/>
    <n v="5.0999999999999996"/>
  </r>
  <r>
    <x v="4"/>
    <d v="2019-06-02T00:00:00"/>
    <d v="1899-12-30T10:42:00"/>
    <s v="Ewallet"/>
    <n v="99.42"/>
    <n v="4"/>
    <n v="19.884"/>
    <n v="417.56400000000002"/>
    <n v="397.68"/>
    <n v="4.7619047620000003"/>
    <n v="19.884"/>
    <n v="7.5"/>
  </r>
  <r>
    <x v="3"/>
    <d v="2019-07-01T00:00:00"/>
    <d v="1899-12-30T12:28:00"/>
    <s v="Ewallet"/>
    <n v="68.12"/>
    <n v="1"/>
    <n v="3.4060000000000001"/>
    <n v="71.525999999999996"/>
    <n v="68.12"/>
    <n v="4.7619047620000003"/>
    <n v="3.4060000000000001"/>
    <n v="6.8"/>
  </r>
  <r>
    <x v="3"/>
    <d v="2019-10-03T00:00:00"/>
    <d v="1899-12-30T19:15:00"/>
    <s v="Ewallet"/>
    <n v="62.62"/>
    <n v="5"/>
    <n v="15.654999999999999"/>
    <n v="328.755"/>
    <n v="313.10000000000002"/>
    <n v="4.7619047620000003"/>
    <n v="15.654999999999999"/>
    <n v="7"/>
  </r>
  <r>
    <x v="1"/>
    <s v="01/15/2019"/>
    <d v="1899-12-30T17:17:00"/>
    <s v="Ewallet"/>
    <n v="60.88"/>
    <n v="9"/>
    <n v="27.396000000000001"/>
    <n v="575.31600000000003"/>
    <n v="547.91999999999996"/>
    <n v="4.7619047620000003"/>
    <n v="27.396000000000001"/>
    <n v="4.7"/>
  </r>
  <r>
    <x v="0"/>
    <s v="03/23/2019"/>
    <d v="1899-12-30T13:24:00"/>
    <s v="Ewallet"/>
    <n v="54.92"/>
    <n v="8"/>
    <n v="21.968"/>
    <n v="461.32799999999997"/>
    <n v="439.36"/>
    <n v="4.7619047620000003"/>
    <n v="21.968"/>
    <n v="7.6"/>
  </r>
  <r>
    <x v="2"/>
    <d v="2019-03-03T00:00:00"/>
    <d v="1899-12-30T13:01:00"/>
    <s v="Cash"/>
    <n v="30.12"/>
    <n v="8"/>
    <n v="12.048"/>
    <n v="253.00800000000001"/>
    <n v="240.96"/>
    <n v="4.7619047620000003"/>
    <n v="12.048"/>
    <n v="7.7"/>
  </r>
  <r>
    <x v="2"/>
    <s v="01/17/2019"/>
    <d v="1899-12-30T18:45:00"/>
    <s v="Ewallet"/>
    <n v="86.72"/>
    <n v="1"/>
    <n v="4.3360000000000003"/>
    <n v="91.055999999999997"/>
    <n v="86.72"/>
    <n v="4.7619047620000003"/>
    <n v="4.3360000000000003"/>
    <n v="7.9"/>
  </r>
  <r>
    <x v="2"/>
    <d v="2019-02-02T00:00:00"/>
    <d v="1899-12-30T10:11:00"/>
    <s v="Cash"/>
    <n v="56.11"/>
    <n v="2"/>
    <n v="5.6109999999999998"/>
    <n v="117.831"/>
    <n v="112.22"/>
    <n v="4.7619047620000003"/>
    <n v="5.6109999999999998"/>
    <n v="6.3"/>
  </r>
  <r>
    <x v="3"/>
    <d v="2019-08-02T00:00:00"/>
    <d v="1899-12-30T13:03:00"/>
    <s v="Cash"/>
    <n v="69.12"/>
    <n v="6"/>
    <n v="20.736000000000001"/>
    <n v="435.45600000000002"/>
    <n v="414.72"/>
    <n v="4.7619047620000003"/>
    <n v="20.736000000000001"/>
    <n v="5.6"/>
  </r>
  <r>
    <x v="4"/>
    <d v="2019-04-03T00:00:00"/>
    <d v="1899-12-30T20:39:00"/>
    <s v="Cash"/>
    <n v="98.7"/>
    <n v="8"/>
    <n v="39.479999999999997"/>
    <n v="829.08"/>
    <n v="789.6"/>
    <n v="4.7619047620000003"/>
    <n v="39.479999999999997"/>
    <n v="7.6"/>
  </r>
  <r>
    <x v="0"/>
    <s v="03/16/2019"/>
    <d v="1899-12-30T19:47:00"/>
    <s v="Cash"/>
    <n v="15.37"/>
    <n v="2"/>
    <n v="1.5369999999999999"/>
    <n v="32.277000000000001"/>
    <n v="30.74"/>
    <n v="4.7619047620000003"/>
    <n v="1.5369999999999999"/>
    <n v="7.2"/>
  </r>
  <r>
    <x v="1"/>
    <d v="2019-09-03T00:00:00"/>
    <d v="1899-12-30T18:00:00"/>
    <s v="Cash"/>
    <n v="93.96"/>
    <n v="4"/>
    <n v="18.792000000000002"/>
    <n v="394.63200000000001"/>
    <n v="375.84"/>
    <n v="4.7619047620000003"/>
    <n v="18.792000000000002"/>
    <n v="9.5"/>
  </r>
  <r>
    <x v="0"/>
    <s v="02/27/2019"/>
    <d v="1899-12-30T17:24:00"/>
    <s v="Credit card"/>
    <n v="56.69"/>
    <n v="9"/>
    <n v="25.5105"/>
    <n v="535.72050000000002"/>
    <n v="510.21"/>
    <n v="4.7619047620000003"/>
    <n v="25.5105"/>
    <n v="8.4"/>
  </r>
  <r>
    <x v="4"/>
    <d v="2019-06-02T00:00:00"/>
    <d v="1899-12-30T15:47:00"/>
    <s v="Ewallet"/>
    <n v="20.010000000000002"/>
    <n v="9"/>
    <n v="9.0045000000000002"/>
    <n v="189.09450000000001"/>
    <n v="180.09"/>
    <n v="4.7619047620000003"/>
    <n v="9.0045000000000002"/>
    <n v="4.0999999999999996"/>
  </r>
  <r>
    <x v="1"/>
    <d v="2019-10-02T00:00:00"/>
    <d v="1899-12-30T12:45:00"/>
    <s v="Credit card"/>
    <n v="18.93"/>
    <n v="6"/>
    <n v="5.6790000000000003"/>
    <n v="119.259"/>
    <n v="113.58"/>
    <n v="4.7619047620000003"/>
    <n v="5.6790000000000003"/>
    <n v="8.1"/>
  </r>
  <r>
    <x v="5"/>
    <s v="03/19/2019"/>
    <d v="1899-12-30T17:08:00"/>
    <s v="Ewallet"/>
    <n v="82.63"/>
    <n v="10"/>
    <n v="41.314999999999998"/>
    <n v="867.61500000000001"/>
    <n v="826.3"/>
    <n v="4.7619047620000003"/>
    <n v="41.314999999999998"/>
    <n v="7.9"/>
  </r>
  <r>
    <x v="4"/>
    <d v="2019-03-02T00:00:00"/>
    <d v="1899-12-30T10:19:00"/>
    <s v="Cash"/>
    <n v="91.4"/>
    <n v="7"/>
    <n v="31.99"/>
    <n v="671.79"/>
    <n v="639.79999999999995"/>
    <n v="4.7619047620000003"/>
    <n v="31.99"/>
    <n v="9.5"/>
  </r>
  <r>
    <x v="4"/>
    <d v="2019-10-02T00:00:00"/>
    <d v="1899-12-30T15:10:00"/>
    <s v="Cash"/>
    <n v="44.59"/>
    <n v="5"/>
    <n v="11.147500000000001"/>
    <n v="234.0975"/>
    <n v="222.95"/>
    <n v="4.7619047620000003"/>
    <n v="11.147500000000001"/>
    <n v="8.5"/>
  </r>
  <r>
    <x v="5"/>
    <s v="03/22/2019"/>
    <d v="1899-12-30T14:42:00"/>
    <s v="Ewallet"/>
    <n v="17.87"/>
    <n v="4"/>
    <n v="3.5739999999999998"/>
    <n v="75.054000000000002"/>
    <n v="71.48"/>
    <n v="4.7619047620000003"/>
    <n v="3.5739999999999998"/>
    <n v="6.5"/>
  </r>
  <r>
    <x v="5"/>
    <s v="01/25/2019"/>
    <d v="1899-12-30T15:46:00"/>
    <s v="Credit card"/>
    <n v="15.43"/>
    <n v="1"/>
    <n v="0.77149999999999996"/>
    <n v="16.201499999999999"/>
    <n v="15.43"/>
    <n v="4.7619047620000003"/>
    <n v="0.77149999999999996"/>
    <n v="6.1"/>
  </r>
  <r>
    <x v="2"/>
    <d v="2019-07-03T00:00:00"/>
    <d v="1899-12-30T11:49:00"/>
    <s v="Ewallet"/>
    <n v="16.16"/>
    <n v="2"/>
    <n v="1.6160000000000001"/>
    <n v="33.936"/>
    <n v="32.32"/>
    <n v="4.7619047620000003"/>
    <n v="1.6160000000000001"/>
    <n v="6.5"/>
  </r>
  <r>
    <x v="1"/>
    <s v="02/28/2019"/>
    <d v="1899-12-30T19:01:00"/>
    <s v="Cash"/>
    <n v="85.98"/>
    <n v="8"/>
    <n v="34.392000000000003"/>
    <n v="722.23199999999997"/>
    <n v="687.84"/>
    <n v="4.7619047620000003"/>
    <n v="34.392000000000003"/>
    <n v="8.1999999999999993"/>
  </r>
  <r>
    <x v="2"/>
    <s v="03/27/2019"/>
    <d v="1899-12-30T11:26:00"/>
    <s v="Cash"/>
    <n v="44.34"/>
    <n v="2"/>
    <n v="4.4340000000000002"/>
    <n v="93.114000000000004"/>
    <n v="88.68"/>
    <n v="4.7619047620000003"/>
    <n v="4.4340000000000002"/>
    <n v="5.8"/>
  </r>
  <r>
    <x v="0"/>
    <d v="2019-07-02T00:00:00"/>
    <d v="1899-12-30T11:28:00"/>
    <s v="Ewallet"/>
    <n v="89.6"/>
    <n v="8"/>
    <n v="35.840000000000003"/>
    <n v="752.64"/>
    <n v="716.8"/>
    <n v="4.7619047620000003"/>
    <n v="35.840000000000003"/>
    <n v="6.6"/>
  </r>
  <r>
    <x v="2"/>
    <s v="01/20/2019"/>
    <d v="1899-12-30T15:55:00"/>
    <s v="Cash"/>
    <n v="72.349999999999994"/>
    <n v="10"/>
    <n v="36.174999999999997"/>
    <n v="759.67499999999995"/>
    <n v="723.5"/>
    <n v="4.7619047620000003"/>
    <n v="36.174999999999997"/>
    <n v="5.4"/>
  </r>
  <r>
    <x v="1"/>
    <d v="2019-12-03T00:00:00"/>
    <d v="1899-12-30T20:36:00"/>
    <s v="Cash"/>
    <n v="30.61"/>
    <n v="6"/>
    <n v="9.1829999999999998"/>
    <n v="192.84299999999999"/>
    <n v="183.66"/>
    <n v="4.7619047620000003"/>
    <n v="9.1829999999999998"/>
    <n v="9.3000000000000007"/>
  </r>
  <r>
    <x v="3"/>
    <s v="02/15/2019"/>
    <d v="1899-12-30T17:47:00"/>
    <s v="Credit card"/>
    <n v="24.74"/>
    <n v="3"/>
    <n v="3.7109999999999999"/>
    <n v="77.930999999999997"/>
    <n v="74.22"/>
    <n v="4.7619047620000003"/>
    <n v="3.7109999999999999"/>
    <n v="10"/>
  </r>
  <r>
    <x v="2"/>
    <s v="02/24/2019"/>
    <d v="1899-12-30T10:55:00"/>
    <s v="Ewallet"/>
    <n v="55.73"/>
    <n v="6"/>
    <n v="16.719000000000001"/>
    <n v="351.09899999999999"/>
    <n v="334.38"/>
    <n v="4.7619047620000003"/>
    <n v="16.719000000000001"/>
    <n v="7"/>
  </r>
  <r>
    <x v="3"/>
    <d v="2019-03-02T00:00:00"/>
    <d v="1899-12-30T13:40:00"/>
    <s v="Ewallet"/>
    <n v="55.07"/>
    <n v="9"/>
    <n v="24.781500000000001"/>
    <n v="520.41150000000005"/>
    <n v="495.63"/>
    <n v="4.7619047620000003"/>
    <n v="24.781500000000001"/>
    <n v="10"/>
  </r>
  <r>
    <x v="3"/>
    <d v="2019-06-03T00:00:00"/>
    <d v="1899-12-30T12:27:00"/>
    <s v="Credit card"/>
    <n v="15.81"/>
    <n v="10"/>
    <n v="7.9050000000000002"/>
    <n v="166.005"/>
    <n v="158.1"/>
    <n v="4.7619047620000003"/>
    <n v="7.9050000000000002"/>
    <n v="8.6"/>
  </r>
  <r>
    <x v="0"/>
    <s v="02/14/2019"/>
    <d v="1899-12-30T14:35:00"/>
    <s v="Cash"/>
    <n v="75.739999999999995"/>
    <n v="4"/>
    <n v="15.148"/>
    <n v="318.108"/>
    <n v="302.95999999999998"/>
    <n v="4.7619047620000003"/>
    <n v="15.148"/>
    <n v="7.6"/>
  </r>
  <r>
    <x v="0"/>
    <s v="03/13/2019"/>
    <d v="1899-12-30T16:40:00"/>
    <s v="Cash"/>
    <n v="15.87"/>
    <n v="10"/>
    <n v="7.9349999999999996"/>
    <n v="166.63499999999999"/>
    <n v="158.69999999999999"/>
    <n v="4.7619047620000003"/>
    <n v="7.9349999999999996"/>
    <n v="5.8"/>
  </r>
  <r>
    <x v="0"/>
    <d v="2019-10-02T00:00:00"/>
    <d v="1899-12-30T15:43:00"/>
    <s v="Ewallet"/>
    <n v="33.47"/>
    <n v="2"/>
    <n v="3.347"/>
    <n v="70.287000000000006"/>
    <n v="66.94"/>
    <n v="4.7619047620000003"/>
    <n v="3.347"/>
    <n v="6.7"/>
  </r>
  <r>
    <x v="5"/>
    <d v="2019-07-01T00:00:00"/>
    <d v="1899-12-30T15:01:00"/>
    <s v="Ewallet"/>
    <n v="97.61"/>
    <n v="6"/>
    <n v="29.283000000000001"/>
    <n v="614.94299999999998"/>
    <n v="585.66"/>
    <n v="4.7619047620000003"/>
    <n v="29.283000000000001"/>
    <n v="9.9"/>
  </r>
  <r>
    <x v="3"/>
    <s v="01/24/2019"/>
    <d v="1899-12-30T10:04:00"/>
    <s v="Cash"/>
    <n v="78.77"/>
    <n v="10"/>
    <n v="39.384999999999998"/>
    <n v="827.08500000000004"/>
    <n v="787.7"/>
    <n v="4.7619047620000003"/>
    <n v="39.384999999999998"/>
    <n v="6.4"/>
  </r>
  <r>
    <x v="0"/>
    <d v="2019-02-02T00:00:00"/>
    <d v="1899-12-30T18:50:00"/>
    <s v="Cash"/>
    <n v="18.329999999999998"/>
    <n v="1"/>
    <n v="0.91649999999999998"/>
    <n v="19.246500000000001"/>
    <n v="18.329999999999998"/>
    <n v="4.7619047620000003"/>
    <n v="0.91649999999999998"/>
    <n v="4.3"/>
  </r>
  <r>
    <x v="4"/>
    <d v="2019-06-01T00:00:00"/>
    <d v="1899-12-30T12:46:00"/>
    <s v="Credit card"/>
    <n v="89.48"/>
    <n v="10"/>
    <n v="44.74"/>
    <n v="939.54"/>
    <n v="894.8"/>
    <n v="4.7619047620000003"/>
    <n v="44.74"/>
    <n v="9.6"/>
  </r>
  <r>
    <x v="5"/>
    <d v="2019-11-02T00:00:00"/>
    <d v="1899-12-30T16:19:00"/>
    <s v="Cash"/>
    <n v="62.12"/>
    <n v="10"/>
    <n v="31.06"/>
    <n v="652.26"/>
    <n v="621.20000000000005"/>
    <n v="4.7619047620000003"/>
    <n v="31.06"/>
    <n v="5.9"/>
  </r>
  <r>
    <x v="4"/>
    <d v="2019-05-03T00:00:00"/>
    <d v="1899-12-30T18:17:00"/>
    <s v="Ewallet"/>
    <n v="48.52"/>
    <n v="3"/>
    <n v="7.2779999999999996"/>
    <n v="152.83799999999999"/>
    <n v="145.56"/>
    <n v="4.7619047620000003"/>
    <n v="7.2779999999999996"/>
    <n v="4"/>
  </r>
  <r>
    <x v="1"/>
    <d v="2019-09-03T00:00:00"/>
    <d v="1899-12-30T18:21:00"/>
    <s v="Cash"/>
    <n v="75.91"/>
    <n v="6"/>
    <n v="22.773"/>
    <n v="478.233"/>
    <n v="455.46"/>
    <n v="4.7619047620000003"/>
    <n v="22.773"/>
    <n v="8.6999999999999993"/>
  </r>
  <r>
    <x v="2"/>
    <s v="01/22/2019"/>
    <d v="1899-12-30T10:55:00"/>
    <s v="Ewallet"/>
    <n v="74.67"/>
    <n v="9"/>
    <n v="33.601500000000001"/>
    <n v="705.63149999999996"/>
    <n v="672.03"/>
    <n v="4.7619047620000003"/>
    <n v="33.601500000000001"/>
    <n v="9.4"/>
  </r>
  <r>
    <x v="1"/>
    <s v="01/13/2019"/>
    <d v="1899-12-30T17:04:00"/>
    <s v="Credit card"/>
    <n v="41.65"/>
    <n v="10"/>
    <n v="20.824999999999999"/>
    <n v="437.32499999999999"/>
    <n v="416.5"/>
    <n v="4.7619047620000003"/>
    <n v="20.824999999999999"/>
    <n v="5.4"/>
  </r>
  <r>
    <x v="5"/>
    <d v="2019-09-01T00:00:00"/>
    <d v="1899-12-30T14:20:00"/>
    <s v="Credit card"/>
    <n v="49.04"/>
    <n v="9"/>
    <n v="22.068000000000001"/>
    <n v="463.428"/>
    <n v="441.36"/>
    <n v="4.7619047620000003"/>
    <n v="22.068000000000001"/>
    <n v="8.6"/>
  </r>
  <r>
    <x v="5"/>
    <d v="2019-12-01T00:00:00"/>
    <d v="1899-12-30T15:48:00"/>
    <s v="Credit card"/>
    <n v="20.010000000000002"/>
    <n v="9"/>
    <n v="9.0045000000000002"/>
    <n v="189.09450000000001"/>
    <n v="180.09"/>
    <n v="4.7619047620000003"/>
    <n v="9.0045000000000002"/>
    <n v="5.7"/>
  </r>
  <r>
    <x v="4"/>
    <d v="2019-05-03T00:00:00"/>
    <d v="1899-12-30T16:24:00"/>
    <s v="Ewallet"/>
    <n v="78.31"/>
    <n v="10"/>
    <n v="39.155000000000001"/>
    <n v="822.255"/>
    <n v="783.1"/>
    <n v="4.7619047620000003"/>
    <n v="39.155000000000001"/>
    <n v="6.6"/>
  </r>
  <r>
    <x v="0"/>
    <s v="01/22/2019"/>
    <d v="1899-12-30T18:56:00"/>
    <s v="Cash"/>
    <n v="20.38"/>
    <n v="5"/>
    <n v="5.0949999999999998"/>
    <n v="106.995"/>
    <n v="101.9"/>
    <n v="4.7619047620000003"/>
    <n v="5.0949999999999998"/>
    <n v="6"/>
  </r>
  <r>
    <x v="0"/>
    <s v="01/21/2019"/>
    <d v="1899-12-30T14:42:00"/>
    <s v="Credit card"/>
    <n v="99.19"/>
    <n v="6"/>
    <n v="29.757000000000001"/>
    <n v="624.89700000000005"/>
    <n v="595.14"/>
    <n v="4.7619047620000003"/>
    <n v="29.757000000000001"/>
    <n v="5.5"/>
  </r>
  <r>
    <x v="4"/>
    <s v="01/26/2019"/>
    <d v="1899-12-30T19:56:00"/>
    <s v="Ewallet"/>
    <n v="96.68"/>
    <n v="3"/>
    <n v="14.502000000000001"/>
    <n v="304.54199999999997"/>
    <n v="290.04000000000002"/>
    <n v="4.7619047620000003"/>
    <n v="14.502000000000001"/>
    <n v="6.4"/>
  </r>
  <r>
    <x v="4"/>
    <s v="01/23/2019"/>
    <d v="1899-12-30T18:37:00"/>
    <s v="Ewallet"/>
    <n v="19.25"/>
    <n v="8"/>
    <n v="7.7"/>
    <n v="161.69999999999999"/>
    <n v="154"/>
    <n v="4.7619047620000003"/>
    <n v="7.7"/>
    <n v="6.6"/>
  </r>
  <r>
    <x v="4"/>
    <s v="02/23/2019"/>
    <d v="1899-12-30T18:45:00"/>
    <s v="Credit card"/>
    <n v="80.36"/>
    <n v="4"/>
    <n v="16.071999999999999"/>
    <n v="337.512"/>
    <n v="321.44"/>
    <n v="4.7619047620000003"/>
    <n v="16.071999999999999"/>
    <n v="8.3000000000000007"/>
  </r>
  <r>
    <x v="3"/>
    <d v="2019-09-03T00:00:00"/>
    <d v="1899-12-30T10:17:00"/>
    <s v="Cash"/>
    <n v="48.91"/>
    <n v="5"/>
    <n v="12.227499999999999"/>
    <n v="256.77749999999997"/>
    <n v="244.55"/>
    <n v="4.7619047620000003"/>
    <n v="12.227499999999999"/>
    <n v="6.6"/>
  </r>
  <r>
    <x v="3"/>
    <d v="2019-05-03T00:00:00"/>
    <d v="1899-12-30T14:31:00"/>
    <s v="Ewallet"/>
    <n v="83.06"/>
    <n v="7"/>
    <n v="29.071000000000002"/>
    <n v="610.49099999999999"/>
    <n v="581.41999999999996"/>
    <n v="4.7619047620000003"/>
    <n v="29.071000000000002"/>
    <n v="4"/>
  </r>
  <r>
    <x v="5"/>
    <s v="03/25/2019"/>
    <d v="1899-12-30T10:23:00"/>
    <s v="Cash"/>
    <n v="76.52"/>
    <n v="5"/>
    <n v="19.13"/>
    <n v="401.73"/>
    <n v="382.6"/>
    <n v="4.7619047620000003"/>
    <n v="19.13"/>
    <n v="9.9"/>
  </r>
  <r>
    <x v="4"/>
    <s v="03/27/2019"/>
    <d v="1899-12-30T20:35:00"/>
    <s v="Credit card"/>
    <n v="49.38"/>
    <n v="7"/>
    <n v="17.283000000000001"/>
    <n v="362.94299999999998"/>
    <n v="345.66"/>
    <n v="4.7619047620000003"/>
    <n v="17.283000000000001"/>
    <n v="7.3"/>
  </r>
  <r>
    <x v="3"/>
    <d v="2019-02-01T00:00:00"/>
    <d v="1899-12-30T16:57:00"/>
    <s v="Cash"/>
    <n v="42.47"/>
    <n v="1"/>
    <n v="2.1234999999999999"/>
    <n v="44.593499999999999"/>
    <n v="42.47"/>
    <n v="4.7619047620000003"/>
    <n v="2.1234999999999999"/>
    <n v="5.7"/>
  </r>
  <r>
    <x v="0"/>
    <s v="02/27/2019"/>
    <d v="1899-12-30T17:55:00"/>
    <s v="Cash"/>
    <n v="76.989999999999995"/>
    <n v="6"/>
    <n v="23.097000000000001"/>
    <n v="485.03699999999998"/>
    <n v="461.94"/>
    <n v="4.7619047620000003"/>
    <n v="23.097000000000001"/>
    <n v="6.1"/>
  </r>
  <r>
    <x v="2"/>
    <s v="01/23/2019"/>
    <d v="1899-12-30T10:25:00"/>
    <s v="Cash"/>
    <n v="47.38"/>
    <n v="4"/>
    <n v="9.4760000000000009"/>
    <n v="198.99600000000001"/>
    <n v="189.52"/>
    <n v="4.7619047620000003"/>
    <n v="9.4760000000000009"/>
    <n v="7.1"/>
  </r>
  <r>
    <x v="3"/>
    <s v="01/26/2019"/>
    <d v="1899-12-30T19:54:00"/>
    <s v="Ewallet"/>
    <n v="44.86"/>
    <n v="10"/>
    <n v="22.43"/>
    <n v="471.03"/>
    <n v="448.6"/>
    <n v="4.7619047620000003"/>
    <n v="22.43"/>
    <n v="8.1999999999999993"/>
  </r>
  <r>
    <x v="3"/>
    <d v="2019-10-01T00:00:00"/>
    <d v="1899-12-30T16:42:00"/>
    <s v="Ewallet"/>
    <n v="21.98"/>
    <n v="7"/>
    <n v="7.6929999999999996"/>
    <n v="161.553"/>
    <n v="153.86000000000001"/>
    <n v="4.7619047620000003"/>
    <n v="7.6929999999999996"/>
    <n v="5.0999999999999996"/>
  </r>
  <r>
    <x v="0"/>
    <d v="2019-12-03T00:00:00"/>
    <d v="1899-12-30T12:09:00"/>
    <s v="Credit card"/>
    <n v="64.36"/>
    <n v="9"/>
    <n v="28.962"/>
    <n v="608.202"/>
    <n v="579.24"/>
    <n v="4.7619047620000003"/>
    <n v="28.962"/>
    <n v="8.6"/>
  </r>
  <r>
    <x v="0"/>
    <d v="2019-06-02T00:00:00"/>
    <d v="1899-12-30T20:05:00"/>
    <s v="Credit card"/>
    <n v="89.75"/>
    <n v="1"/>
    <n v="4.4874999999999998"/>
    <n v="94.237499999999997"/>
    <n v="89.75"/>
    <n v="4.7619047620000003"/>
    <n v="4.4874999999999998"/>
    <n v="6.6"/>
  </r>
  <r>
    <x v="1"/>
    <d v="2019-08-03T00:00:00"/>
    <d v="1899-12-30T20:38:00"/>
    <s v="Ewallet"/>
    <n v="97.16"/>
    <n v="1"/>
    <n v="4.8579999999999997"/>
    <n v="102.018"/>
    <n v="97.16"/>
    <n v="4.7619047620000003"/>
    <n v="4.8579999999999997"/>
    <n v="7.2"/>
  </r>
  <r>
    <x v="0"/>
    <s v="03/29/2019"/>
    <d v="1899-12-30T10:25:00"/>
    <s v="Ewallet"/>
    <n v="87.87"/>
    <n v="10"/>
    <n v="43.935000000000002"/>
    <n v="922.63499999999999"/>
    <n v="878.7"/>
    <n v="4.7619047620000003"/>
    <n v="43.935000000000002"/>
    <n v="5.0999999999999996"/>
  </r>
  <r>
    <x v="1"/>
    <d v="2019-09-02T00:00:00"/>
    <d v="1899-12-30T13:11:00"/>
    <s v="Cash"/>
    <n v="12.45"/>
    <n v="6"/>
    <n v="3.7349999999999999"/>
    <n v="78.435000000000002"/>
    <n v="74.7"/>
    <n v="4.7619047620000003"/>
    <n v="3.7349999999999999"/>
    <n v="4.0999999999999996"/>
  </r>
  <r>
    <x v="4"/>
    <s v="03/23/2019"/>
    <d v="1899-12-30T10:16:00"/>
    <s v="Ewallet"/>
    <n v="52.75"/>
    <n v="3"/>
    <n v="7.9124999999999996"/>
    <n v="166.16249999999999"/>
    <n v="158.25"/>
    <n v="4.7619047620000003"/>
    <n v="7.9124999999999996"/>
    <n v="9.300000000000000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6EE16D-1602-42D1-8A1D-B6606924C79E}"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7:B41" firstHeaderRow="1" firstDataRow="1" firstDataCol="1"/>
  <pivotFields count="16">
    <pivotField axis="axisRow" showAll="0">
      <items count="4">
        <item x="0"/>
        <item x="2"/>
        <item x="1"/>
        <item t="default"/>
      </items>
    </pivotField>
    <pivotField showAll="0"/>
    <pivotField showAll="0">
      <items count="3">
        <item x="0"/>
        <item x="1"/>
        <item t="default"/>
      </items>
    </pivotField>
    <pivotField showAll="0"/>
    <pivotField showAll="0">
      <items count="7">
        <item x="1"/>
        <item x="5"/>
        <item x="4"/>
        <item x="0"/>
        <item x="2"/>
        <item x="3"/>
        <item t="default"/>
      </items>
    </pivotField>
    <pivotField showAll="0"/>
    <pivotField numFmtId="20" showAll="0"/>
    <pivotField showAll="0"/>
    <pivotField showAll="0"/>
    <pivotField showAll="0"/>
    <pivotField showAll="0"/>
    <pivotField showAll="0"/>
    <pivotField showAll="0"/>
    <pivotField showAll="0"/>
    <pivotField dataField="1" showAll="0">
      <items count="99">
        <item x="53"/>
        <item x="69"/>
        <item x="44"/>
        <item x="54"/>
        <item x="26"/>
        <item x="87"/>
        <item x="10"/>
        <item x="22"/>
        <item x="66"/>
        <item x="35"/>
        <item x="52"/>
        <item x="8"/>
        <item x="60"/>
        <item x="96"/>
        <item x="1"/>
        <item x="19"/>
        <item x="40"/>
        <item x="56"/>
        <item x="93"/>
        <item x="94"/>
        <item x="78"/>
        <item x="11"/>
        <item x="41"/>
        <item x="48"/>
        <item x="72"/>
        <item x="91"/>
        <item x="81"/>
        <item x="63"/>
        <item x="97"/>
        <item x="65"/>
        <item x="18"/>
        <item x="9"/>
        <item x="23"/>
        <item x="27"/>
        <item x="47"/>
        <item x="59"/>
        <item x="89"/>
        <item x="33"/>
        <item x="51"/>
        <item x="29"/>
        <item x="12"/>
        <item x="39"/>
        <item x="83"/>
        <item x="21"/>
        <item x="24"/>
        <item x="80"/>
        <item x="64"/>
        <item x="36"/>
        <item x="82"/>
        <item x="2"/>
        <item x="61"/>
        <item x="86"/>
        <item x="45"/>
        <item x="85"/>
        <item x="34"/>
        <item x="6"/>
        <item x="42"/>
        <item x="75"/>
        <item x="25"/>
        <item x="20"/>
        <item x="13"/>
        <item x="17"/>
        <item x="38"/>
        <item x="76"/>
        <item x="28"/>
        <item x="90"/>
        <item x="73"/>
        <item x="88"/>
        <item x="3"/>
        <item x="30"/>
        <item x="16"/>
        <item x="62"/>
        <item x="46"/>
        <item x="0"/>
        <item x="37"/>
        <item x="15"/>
        <item x="92"/>
        <item x="84"/>
        <item x="67"/>
        <item x="79"/>
        <item x="5"/>
        <item x="4"/>
        <item x="71"/>
        <item x="50"/>
        <item x="32"/>
        <item x="74"/>
        <item x="55"/>
        <item x="31"/>
        <item x="14"/>
        <item x="57"/>
        <item x="58"/>
        <item x="7"/>
        <item x="77"/>
        <item x="68"/>
        <item x="43"/>
        <item x="49"/>
        <item x="95"/>
        <item x="70"/>
        <item t="default"/>
      </items>
    </pivotField>
    <pivotField showAll="0"/>
  </pivotFields>
  <rowFields count="1">
    <field x="0"/>
  </rowFields>
  <rowItems count="4">
    <i>
      <x/>
    </i>
    <i>
      <x v="1"/>
    </i>
    <i>
      <x v="2"/>
    </i>
    <i t="grand">
      <x/>
    </i>
  </rowItems>
  <colItems count="1">
    <i/>
  </colItems>
  <dataFields count="1">
    <dataField name="Sum of gross income" fld="14" baseField="0" baseItem="0"/>
  </dataFields>
  <formats count="6">
    <format dxfId="27">
      <pivotArea type="all" dataOnly="0" outline="0" fieldPosition="0"/>
    </format>
    <format dxfId="26">
      <pivotArea outline="0" collapsedLevelsAreSubtotals="1" fieldPosition="0"/>
    </format>
    <format dxfId="25">
      <pivotArea field="0" type="button" dataOnly="0" labelOnly="1" outline="0" axis="axisRow" fieldPosition="0"/>
    </format>
    <format dxfId="24">
      <pivotArea dataOnly="0" labelOnly="1" fieldPosition="0">
        <references count="1">
          <reference field="0" count="0"/>
        </references>
      </pivotArea>
    </format>
    <format dxfId="23">
      <pivotArea dataOnly="0" labelOnly="1" grandRow="1" outline="0" fieldPosition="0"/>
    </format>
    <format dxfId="22">
      <pivotArea dataOnly="0" labelOnly="1" outline="0" axis="axisValues" fieldPosition="0"/>
    </format>
  </formats>
  <chartFormats count="4">
    <chartFormat chart="0" format="98" series="1">
      <pivotArea type="data" outline="0" fieldPosition="0">
        <references count="1">
          <reference field="4294967294" count="1" selected="0">
            <x v="0"/>
          </reference>
        </references>
      </pivotArea>
    </chartFormat>
    <chartFormat chart="0" format="99">
      <pivotArea type="data" outline="0" fieldPosition="0">
        <references count="2">
          <reference field="4294967294" count="1" selected="0">
            <x v="0"/>
          </reference>
          <reference field="0" count="1" selected="0">
            <x v="0"/>
          </reference>
        </references>
      </pivotArea>
    </chartFormat>
    <chartFormat chart="0" format="100">
      <pivotArea type="data" outline="0" fieldPosition="0">
        <references count="2">
          <reference field="4294967294" count="1" selected="0">
            <x v="0"/>
          </reference>
          <reference field="0" count="1" selected="0">
            <x v="1"/>
          </reference>
        </references>
      </pivotArea>
    </chartFormat>
    <chartFormat chart="0" format="10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4BDEAA-C882-478D-A55E-DBB49D12D96B}"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8:E26" firstHeaderRow="1" firstDataRow="2" firstDataCol="1"/>
  <pivotFields count="9">
    <pivotField axis="axisCol"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Row" dataField="1" showAll="0">
      <items count="7">
        <item x="1"/>
        <item x="5"/>
        <item x="4"/>
        <item x="0"/>
        <item x="2"/>
        <item x="3"/>
        <item t="default"/>
      </items>
    </pivotField>
    <pivotField showAll="0">
      <items count="59">
        <item x="50"/>
        <item x="15"/>
        <item x="29"/>
        <item x="40"/>
        <item x="18"/>
        <item x="49"/>
        <item x="54"/>
        <item x="46"/>
        <item x="25"/>
        <item x="53"/>
        <item x="3"/>
        <item x="26"/>
        <item x="44"/>
        <item x="42"/>
        <item x="21"/>
        <item x="9"/>
        <item x="55"/>
        <item x="7"/>
        <item x="6"/>
        <item x="33"/>
        <item x="38"/>
        <item x="45"/>
        <item x="20"/>
        <item x="32"/>
        <item x="35"/>
        <item x="23"/>
        <item x="28"/>
        <item x="5"/>
        <item x="39"/>
        <item x="14"/>
        <item x="17"/>
        <item x="56"/>
        <item x="30"/>
        <item x="22"/>
        <item x="36"/>
        <item x="2"/>
        <item x="31"/>
        <item x="0"/>
        <item x="19"/>
        <item x="47"/>
        <item x="10"/>
        <item x="43"/>
        <item x="27"/>
        <item x="13"/>
        <item x="37"/>
        <item x="4"/>
        <item x="1"/>
        <item x="51"/>
        <item x="57"/>
        <item x="11"/>
        <item x="8"/>
        <item x="34"/>
        <item x="24"/>
        <item x="48"/>
        <item x="16"/>
        <item x="52"/>
        <item x="12"/>
        <item x="41"/>
        <item t="default"/>
      </items>
    </pivotField>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4"/>
  </rowFields>
  <rowItems count="7">
    <i>
      <x/>
    </i>
    <i>
      <x v="1"/>
    </i>
    <i>
      <x v="2"/>
    </i>
    <i>
      <x v="3"/>
    </i>
    <i>
      <x v="4"/>
    </i>
    <i>
      <x v="5"/>
    </i>
    <i t="grand">
      <x/>
    </i>
  </rowItems>
  <colFields count="1">
    <field x="0"/>
  </colFields>
  <colItems count="4">
    <i>
      <x/>
    </i>
    <i>
      <x v="1"/>
    </i>
    <i>
      <x v="2"/>
    </i>
    <i t="grand">
      <x/>
    </i>
  </colItems>
  <dataFields count="1">
    <dataField name="Count of Product line" fld="4" subtotal="count" baseField="0" baseItem="0"/>
  </dataFields>
  <formats count="16">
    <format dxfId="43">
      <pivotArea type="all" dataOnly="0" outline="0" fieldPosition="0"/>
    </format>
    <format dxfId="42">
      <pivotArea type="origin" dataOnly="0" labelOnly="1" outline="0" fieldPosition="0"/>
    </format>
    <format dxfId="41">
      <pivotArea field="0" type="button" dataOnly="0" labelOnly="1" outline="0" axis="axisCol" fieldPosition="0"/>
    </format>
    <format dxfId="40">
      <pivotArea type="topRight" dataOnly="0" labelOnly="1" outline="0" fieldPosition="0"/>
    </format>
    <format dxfId="39">
      <pivotArea field="4" type="button" dataOnly="0" labelOnly="1" outline="0" axis="axisRow" fieldPosition="0"/>
    </format>
    <format dxfId="38">
      <pivotArea dataOnly="0" labelOnly="1" fieldPosition="0">
        <references count="1">
          <reference field="0" count="0"/>
        </references>
      </pivotArea>
    </format>
    <format dxfId="37">
      <pivotArea dataOnly="0" labelOnly="1" grandCol="1" outline="0" fieldPosition="0"/>
    </format>
    <format dxfId="36">
      <pivotArea outline="0" collapsedLevelsAreSubtotals="1" fieldPosition="0"/>
    </format>
    <format dxfId="35">
      <pivotArea dataOnly="0" labelOnly="1" fieldPosition="0">
        <references count="1">
          <reference field="4" count="0"/>
        </references>
      </pivotArea>
    </format>
    <format dxfId="34">
      <pivotArea dataOnly="0" labelOnly="1" grandRow="1" outline="0" fieldPosition="0"/>
    </format>
    <format dxfId="33">
      <pivotArea outline="0" collapsedLevelsAreSubtotals="1" fieldPosition="0"/>
    </format>
    <format dxfId="32">
      <pivotArea field="4" type="button" dataOnly="0" labelOnly="1" outline="0" axis="axisRow" fieldPosition="0"/>
    </format>
    <format dxfId="31">
      <pivotArea dataOnly="0" labelOnly="1" fieldPosition="0">
        <references count="1">
          <reference field="4" count="0"/>
        </references>
      </pivotArea>
    </format>
    <format dxfId="30">
      <pivotArea dataOnly="0" labelOnly="1" grandRow="1" outline="0" fieldPosition="0"/>
    </format>
    <format dxfId="29">
      <pivotArea dataOnly="0" labelOnly="1" fieldPosition="0">
        <references count="1">
          <reference field="0" count="0"/>
        </references>
      </pivotArea>
    </format>
    <format dxfId="28">
      <pivotArea dataOnly="0" labelOnly="1" grandCol="1" outline="0" fieldPosition="0"/>
    </format>
  </formats>
  <chartFormats count="6">
    <chartFormat chart="0" format="179" series="1">
      <pivotArea type="data" outline="0" fieldPosition="0">
        <references count="1">
          <reference field="0" count="1" selected="0">
            <x v="0"/>
          </reference>
        </references>
      </pivotArea>
    </chartFormat>
    <chartFormat chart="0" format="180" series="1">
      <pivotArea type="data" outline="0" fieldPosition="0">
        <references count="1">
          <reference field="0" count="1" selected="0">
            <x v="1"/>
          </reference>
        </references>
      </pivotArea>
    </chartFormat>
    <chartFormat chart="0" format="181" series="1">
      <pivotArea type="data" outline="0" fieldPosition="0">
        <references count="1">
          <reference field="0" count="1" selected="0">
            <x v="2"/>
          </reference>
        </references>
      </pivotArea>
    </chartFormat>
    <chartFormat chart="0" format="182" series="1">
      <pivotArea type="data" outline="0" fieldPosition="0">
        <references count="2">
          <reference field="4294967294" count="1" selected="0">
            <x v="0"/>
          </reference>
          <reference field="0" count="1" selected="0">
            <x v="0"/>
          </reference>
        </references>
      </pivotArea>
    </chartFormat>
    <chartFormat chart="0" format="183" series="1">
      <pivotArea type="data" outline="0" fieldPosition="0">
        <references count="2">
          <reference field="4294967294" count="1" selected="0">
            <x v="0"/>
          </reference>
          <reference field="0" count="1" selected="0">
            <x v="1"/>
          </reference>
        </references>
      </pivotArea>
    </chartFormat>
    <chartFormat chart="0" format="184"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48EDF7-495E-4417-943D-359B376AEAF6}"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E8" firstHeaderRow="1" firstDataRow="2" firstDataCol="1"/>
  <pivotFields count="16">
    <pivotField axis="axisRow" showAll="0">
      <items count="4">
        <item sd="0" x="0"/>
        <item sd="0" x="2"/>
        <item sd="0" x="1"/>
        <item t="default" sd="0"/>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numFmtId="20" showAll="0"/>
    <pivotField axis="axisCol" showAll="0">
      <items count="4">
        <item x="1"/>
        <item x="2"/>
        <item x="0"/>
        <item t="default"/>
      </items>
    </pivotField>
    <pivotField showAll="0"/>
    <pivotField showAll="0"/>
    <pivotField showAll="0"/>
    <pivotField dataField="1" showAll="0"/>
    <pivotField showAll="0"/>
    <pivotField showAll="0"/>
    <pivotField showAll="0"/>
    <pivotField showAll="0"/>
  </pivotFields>
  <rowFields count="1">
    <field x="0"/>
  </rowFields>
  <rowItems count="4">
    <i>
      <x/>
    </i>
    <i>
      <x v="1"/>
    </i>
    <i>
      <x v="2"/>
    </i>
    <i t="grand">
      <x/>
    </i>
  </rowItems>
  <colFields count="1">
    <field x="7"/>
  </colFields>
  <colItems count="4">
    <i>
      <x/>
    </i>
    <i>
      <x v="1"/>
    </i>
    <i>
      <x v="2"/>
    </i>
    <i t="grand">
      <x/>
    </i>
  </colItems>
  <dataFields count="1">
    <dataField name="Average of Total" fld="11" subtotal="average" baseField="0" baseItem="155124392"/>
  </dataFields>
  <formats count="11">
    <format dxfId="54">
      <pivotArea type="all" dataOnly="0" outline="0" fieldPosition="0"/>
    </format>
    <format dxfId="53">
      <pivotArea type="origin" dataOnly="0" labelOnly="1" outline="0" fieldPosition="0"/>
    </format>
    <format dxfId="52">
      <pivotArea field="7" type="button" dataOnly="0" labelOnly="1" outline="0" axis="axisCol" fieldPosition="0"/>
    </format>
    <format dxfId="51">
      <pivotArea type="topRight" dataOnly="0" labelOnly="1" outline="0" fieldPosition="0"/>
    </format>
    <format dxfId="50">
      <pivotArea collapsedLevelsAreSubtotals="1" fieldPosition="0">
        <references count="1">
          <reference field="0" count="0"/>
        </references>
      </pivotArea>
    </format>
    <format dxfId="49">
      <pivotArea outline="0" collapsedLevelsAreSubtotals="1" fieldPosition="0"/>
    </format>
    <format dxfId="48">
      <pivotArea field="0" type="button" dataOnly="0" labelOnly="1" outline="0" axis="axisRow" fieldPosition="0"/>
    </format>
    <format dxfId="47">
      <pivotArea dataOnly="0" labelOnly="1" fieldPosition="0">
        <references count="1">
          <reference field="0" count="0"/>
        </references>
      </pivotArea>
    </format>
    <format dxfId="46">
      <pivotArea dataOnly="0" labelOnly="1" grandRow="1" outline="0" fieldPosition="0"/>
    </format>
    <format dxfId="45">
      <pivotArea dataOnly="0" labelOnly="1" fieldPosition="0">
        <references count="1">
          <reference field="7" count="0"/>
        </references>
      </pivotArea>
    </format>
    <format dxfId="44">
      <pivotArea dataOnly="0" labelOnly="1" grandCol="1" outline="0" fieldPosition="0"/>
    </format>
  </formats>
  <chartFormats count="6">
    <chartFormat chart="0" format="0" series="1">
      <pivotArea type="data" outline="0" fieldPosition="0">
        <references count="1">
          <reference field="7" count="1" selected="0">
            <x v="0"/>
          </reference>
        </references>
      </pivotArea>
    </chartFormat>
    <chartFormat chart="0" format="1" series="1">
      <pivotArea type="data" outline="0" fieldPosition="0">
        <references count="1">
          <reference field="7" count="1" selected="0">
            <x v="1"/>
          </reference>
        </references>
      </pivotArea>
    </chartFormat>
    <chartFormat chart="0" format="2" series="1">
      <pivotArea type="data" outline="0" fieldPosition="0">
        <references count="1">
          <reference field="7" count="1" selected="0">
            <x v="2"/>
          </reference>
        </references>
      </pivotArea>
    </chartFormat>
    <chartFormat chart="0" format="11" series="1">
      <pivotArea type="data" outline="0" fieldPosition="0">
        <references count="2">
          <reference field="4294967294" count="1" selected="0">
            <x v="0"/>
          </reference>
          <reference field="7" count="1" selected="0">
            <x v="1"/>
          </reference>
        </references>
      </pivotArea>
    </chartFormat>
    <chartFormat chart="0" format="12" series="1">
      <pivotArea type="data" outline="0" fieldPosition="0">
        <references count="2">
          <reference field="4294967294" count="1" selected="0">
            <x v="0"/>
          </reference>
          <reference field="7" count="1" selected="0">
            <x v="2"/>
          </reference>
        </references>
      </pivotArea>
    </chartFormat>
    <chartFormat chart="0" format="13" series="1">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987A716-CEEF-4675-B8EA-D5B3D352101E}"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52:B59" firstHeaderRow="1" firstDataRow="1" firstDataCol="1"/>
  <pivotFields count="12">
    <pivotField axis="axisRow" showAll="0">
      <items count="7">
        <item x="1"/>
        <item x="5"/>
        <item x="4"/>
        <item x="0"/>
        <item x="2"/>
        <item x="3"/>
        <item t="default"/>
      </items>
    </pivotField>
    <pivotField showAll="0"/>
    <pivotField numFmtId="164" showAll="0"/>
    <pivotField showAll="0"/>
    <pivotField showAll="0"/>
    <pivotField showAll="0"/>
    <pivotField showAll="0"/>
    <pivotField showAll="0"/>
    <pivotField showAll="0"/>
    <pivotField showAll="0"/>
    <pivotField dataField="1" showAll="0"/>
    <pivotField showAll="0"/>
  </pivotFields>
  <rowFields count="1">
    <field x="0"/>
  </rowFields>
  <rowItems count="7">
    <i>
      <x/>
    </i>
    <i>
      <x v="1"/>
    </i>
    <i>
      <x v="2"/>
    </i>
    <i>
      <x v="3"/>
    </i>
    <i>
      <x v="4"/>
    </i>
    <i>
      <x v="5"/>
    </i>
    <i t="grand">
      <x/>
    </i>
  </rowItems>
  <colItems count="1">
    <i/>
  </colItems>
  <dataFields count="1">
    <dataField name="Sum of gross income" fld="10" baseField="0" baseItem="0"/>
  </dataFields>
  <formats count="6">
    <format dxfId="60">
      <pivotArea type="all" dataOnly="0" outline="0" fieldPosition="0"/>
    </format>
    <format dxfId="59">
      <pivotArea outline="0" collapsedLevelsAreSubtotals="1" fieldPosition="0"/>
    </format>
    <format dxfId="58">
      <pivotArea field="0" type="button" dataOnly="0" labelOnly="1" outline="0" axis="axisRow" fieldPosition="0"/>
    </format>
    <format dxfId="57">
      <pivotArea dataOnly="0" labelOnly="1" fieldPosition="0">
        <references count="1">
          <reference field="0" count="0"/>
        </references>
      </pivotArea>
    </format>
    <format dxfId="56">
      <pivotArea dataOnly="0" labelOnly="1" grandRow="1" outline="0" fieldPosition="0"/>
    </format>
    <format dxfId="55">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DC754D9-335E-40C5-8396-5C8C057E6A38}"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6:F91" firstHeaderRow="0" firstDataRow="1" firstDataCol="1"/>
  <pivotFields count="16">
    <pivotField axis="axisRow" showAll="0">
      <items count="4">
        <item x="0"/>
        <item x="2"/>
        <item x="1"/>
        <item t="default"/>
      </items>
    </pivotField>
    <pivotField showAll="0"/>
    <pivotField axis="axisRow" showAll="0">
      <items count="3">
        <item x="0"/>
        <item x="1"/>
        <item t="default"/>
      </items>
    </pivotField>
    <pivotField axis="axisRow" dataField="1" showAll="0">
      <items count="3">
        <item x="0"/>
        <item x="1"/>
        <item t="default"/>
      </items>
    </pivotField>
    <pivotField showAll="0">
      <items count="7">
        <item x="1"/>
        <item x="5"/>
        <item x="4"/>
        <item x="0"/>
        <item x="2"/>
        <item x="3"/>
        <item t="default"/>
      </items>
    </pivotField>
    <pivotField showAll="0"/>
    <pivotField numFmtId="20" showAll="0"/>
    <pivotField axis="axisRow" showAll="0">
      <items count="4">
        <item x="1"/>
        <item x="2"/>
        <item x="0"/>
        <item t="default"/>
      </items>
    </pivotField>
    <pivotField showAll="0"/>
    <pivotField dataField="1" showAll="0"/>
    <pivotField showAll="0"/>
    <pivotField dataField="1" showAll="0"/>
    <pivotField showAll="0">
      <items count="99">
        <item x="53"/>
        <item x="69"/>
        <item x="44"/>
        <item x="54"/>
        <item x="26"/>
        <item x="87"/>
        <item x="10"/>
        <item x="22"/>
        <item x="66"/>
        <item x="35"/>
        <item x="52"/>
        <item x="8"/>
        <item x="60"/>
        <item x="96"/>
        <item x="1"/>
        <item x="19"/>
        <item x="40"/>
        <item x="56"/>
        <item x="93"/>
        <item x="94"/>
        <item x="78"/>
        <item x="11"/>
        <item x="41"/>
        <item x="48"/>
        <item x="72"/>
        <item x="91"/>
        <item x="81"/>
        <item x="63"/>
        <item x="97"/>
        <item x="65"/>
        <item x="18"/>
        <item x="9"/>
        <item x="23"/>
        <item x="27"/>
        <item x="47"/>
        <item x="59"/>
        <item x="89"/>
        <item x="33"/>
        <item x="51"/>
        <item x="29"/>
        <item x="12"/>
        <item x="39"/>
        <item x="83"/>
        <item x="21"/>
        <item x="24"/>
        <item x="80"/>
        <item x="64"/>
        <item x="36"/>
        <item x="82"/>
        <item x="2"/>
        <item x="61"/>
        <item x="86"/>
        <item x="45"/>
        <item x="85"/>
        <item x="34"/>
        <item x="6"/>
        <item x="42"/>
        <item x="75"/>
        <item x="25"/>
        <item x="20"/>
        <item x="13"/>
        <item x="17"/>
        <item x="38"/>
        <item x="76"/>
        <item x="28"/>
        <item x="90"/>
        <item x="73"/>
        <item x="88"/>
        <item x="3"/>
        <item x="30"/>
        <item x="16"/>
        <item x="62"/>
        <item x="46"/>
        <item x="0"/>
        <item x="37"/>
        <item x="15"/>
        <item x="92"/>
        <item x="84"/>
        <item x="67"/>
        <item x="79"/>
        <item x="5"/>
        <item x="4"/>
        <item x="71"/>
        <item x="50"/>
        <item x="32"/>
        <item x="74"/>
        <item x="55"/>
        <item x="31"/>
        <item x="14"/>
        <item x="57"/>
        <item x="58"/>
        <item x="7"/>
        <item x="77"/>
        <item x="68"/>
        <item x="43"/>
        <item x="49"/>
        <item x="95"/>
        <item x="70"/>
        <item t="default"/>
      </items>
    </pivotField>
    <pivotField showAll="0"/>
    <pivotField dataField="1" showAll="0"/>
    <pivotField dataField="1" showAll="0"/>
  </pivotFields>
  <rowFields count="4">
    <field x="2"/>
    <field x="0"/>
    <field x="3"/>
    <field x="7"/>
  </rowFields>
  <rowItems count="55">
    <i>
      <x/>
    </i>
    <i r="1">
      <x/>
    </i>
    <i r="2">
      <x/>
    </i>
    <i r="3">
      <x/>
    </i>
    <i r="3">
      <x v="1"/>
    </i>
    <i r="3">
      <x v="2"/>
    </i>
    <i r="2">
      <x v="1"/>
    </i>
    <i r="3">
      <x/>
    </i>
    <i r="3">
      <x v="1"/>
    </i>
    <i r="3">
      <x v="2"/>
    </i>
    <i r="1">
      <x v="1"/>
    </i>
    <i r="2">
      <x/>
    </i>
    <i r="3">
      <x/>
    </i>
    <i r="3">
      <x v="1"/>
    </i>
    <i r="3">
      <x v="2"/>
    </i>
    <i r="2">
      <x v="1"/>
    </i>
    <i r="3">
      <x/>
    </i>
    <i r="3">
      <x v="1"/>
    </i>
    <i r="1">
      <x v="2"/>
    </i>
    <i r="2">
      <x/>
    </i>
    <i r="3">
      <x/>
    </i>
    <i r="3">
      <x v="1"/>
    </i>
    <i r="3">
      <x v="2"/>
    </i>
    <i r="2">
      <x v="1"/>
    </i>
    <i r="3">
      <x/>
    </i>
    <i r="3">
      <x v="1"/>
    </i>
    <i r="3">
      <x v="2"/>
    </i>
    <i>
      <x v="1"/>
    </i>
    <i r="1">
      <x/>
    </i>
    <i r="2">
      <x/>
    </i>
    <i r="3">
      <x/>
    </i>
    <i r="3">
      <x v="1"/>
    </i>
    <i r="3">
      <x v="2"/>
    </i>
    <i r="2">
      <x v="1"/>
    </i>
    <i r="3">
      <x/>
    </i>
    <i r="3">
      <x v="1"/>
    </i>
    <i r="3">
      <x v="2"/>
    </i>
    <i r="1">
      <x v="1"/>
    </i>
    <i r="2">
      <x/>
    </i>
    <i r="3">
      <x/>
    </i>
    <i r="3">
      <x v="2"/>
    </i>
    <i r="2">
      <x v="1"/>
    </i>
    <i r="3">
      <x/>
    </i>
    <i r="3">
      <x v="1"/>
    </i>
    <i r="3">
      <x v="2"/>
    </i>
    <i r="1">
      <x v="2"/>
    </i>
    <i r="2">
      <x/>
    </i>
    <i r="3">
      <x/>
    </i>
    <i r="3">
      <x v="1"/>
    </i>
    <i r="3">
      <x v="2"/>
    </i>
    <i r="2">
      <x v="1"/>
    </i>
    <i r="3">
      <x/>
    </i>
    <i r="3">
      <x v="1"/>
    </i>
    <i r="3">
      <x v="2"/>
    </i>
    <i t="grand">
      <x/>
    </i>
  </rowItems>
  <colFields count="1">
    <field x="-2"/>
  </colFields>
  <colItems count="5">
    <i>
      <x/>
    </i>
    <i i="1">
      <x v="1"/>
    </i>
    <i i="2">
      <x v="2"/>
    </i>
    <i i="3">
      <x v="3"/>
    </i>
    <i i="4">
      <x v="4"/>
    </i>
  </colItems>
  <dataFields count="5">
    <dataField name="Sum of Total" fld="11" baseField="0" baseItem="0" numFmtId="44"/>
    <dataField name="Sum of gross income" fld="14" baseField="3" baseItem="0" numFmtId="44"/>
    <dataField name="Count of Gender" fld="3" subtotal="count" baseField="0" baseItem="0"/>
    <dataField name="Average of Quantity" fld="9" subtotal="average" baseField="3" baseItem="0" numFmtId="1"/>
    <dataField name="Average of Rating" fld="15" subtotal="average" baseField="0" baseItem="2" numFmtId="2"/>
  </dataFields>
  <formats count="22">
    <format dxfId="21">
      <pivotArea outline="0" collapsedLevelsAreSubtotals="1" fieldPosition="0">
        <references count="1">
          <reference field="4294967294" count="1" selected="0">
            <x v="3"/>
          </reference>
        </references>
      </pivotArea>
    </format>
    <format dxfId="20">
      <pivotArea outline="0" collapsedLevelsAreSubtotals="1" fieldPosition="0">
        <references count="1">
          <reference field="4294967294" count="1" selected="0">
            <x v="3"/>
          </reference>
        </references>
      </pivotArea>
    </format>
    <format dxfId="19">
      <pivotArea outline="0" collapsedLevelsAreSubtotals="1" fieldPosition="0"/>
    </format>
    <format dxfId="18">
      <pivotArea dataOnly="0" labelOnly="1" outline="0" fieldPosition="0">
        <references count="1">
          <reference field="4294967294" count="4">
            <x v="0"/>
            <x v="1"/>
            <x v="2"/>
            <x v="3"/>
          </reference>
        </references>
      </pivotArea>
    </format>
    <format dxfId="17">
      <pivotArea outline="0" collapsedLevelsAreSubtotals="1" fieldPosition="0"/>
    </format>
    <format dxfId="16">
      <pivotArea dataOnly="0" labelOnly="1" outline="0" fieldPosition="0">
        <references count="1">
          <reference field="4294967294" count="4">
            <x v="0"/>
            <x v="1"/>
            <x v="2"/>
            <x v="3"/>
          </reference>
        </references>
      </pivotArea>
    </format>
    <format dxfId="15">
      <pivotArea outline="0" collapsedLevelsAreSubtotals="1" fieldPosition="0">
        <references count="1">
          <reference field="4294967294" count="1" selected="0">
            <x v="0"/>
          </reference>
        </references>
      </pivotArea>
    </format>
    <format dxfId="14">
      <pivotArea outline="0" collapsedLevelsAreSubtotals="1" fieldPosition="0">
        <references count="1">
          <reference field="4294967294" count="1" selected="0">
            <x v="1"/>
          </reference>
        </references>
      </pivotArea>
    </format>
    <format dxfId="13">
      <pivotArea outline="0" collapsedLevelsAreSubtotals="1" fieldPosition="0"/>
    </format>
    <format dxfId="12">
      <pivotArea dataOnly="0" labelOnly="1" fieldPosition="0">
        <references count="1">
          <reference field="2" count="0"/>
        </references>
      </pivotArea>
    </format>
    <format dxfId="11">
      <pivotArea dataOnly="0" labelOnly="1" grandRow="1" outline="0" fieldPosition="0"/>
    </format>
    <format dxfId="10">
      <pivotArea dataOnly="0" labelOnly="1" fieldPosition="0">
        <references count="2">
          <reference field="0" count="0"/>
          <reference field="2" count="1" selected="0">
            <x v="0"/>
          </reference>
        </references>
      </pivotArea>
    </format>
    <format dxfId="9">
      <pivotArea dataOnly="0" labelOnly="1" fieldPosition="0">
        <references count="2">
          <reference field="0" count="0"/>
          <reference field="2" count="1" selected="0">
            <x v="1"/>
          </reference>
        </references>
      </pivotArea>
    </format>
    <format dxfId="8">
      <pivotArea dataOnly="0" labelOnly="1" fieldPosition="0">
        <references count="3">
          <reference field="0" count="1" selected="0">
            <x v="0"/>
          </reference>
          <reference field="2" count="1" selected="0">
            <x v="0"/>
          </reference>
          <reference field="3" count="0"/>
        </references>
      </pivotArea>
    </format>
    <format dxfId="7">
      <pivotArea dataOnly="0" labelOnly="1" fieldPosition="0">
        <references count="3">
          <reference field="0" count="1" selected="0">
            <x v="1"/>
          </reference>
          <reference field="2" count="1" selected="0">
            <x v="0"/>
          </reference>
          <reference field="3" count="0"/>
        </references>
      </pivotArea>
    </format>
    <format dxfId="6">
      <pivotArea dataOnly="0" labelOnly="1" fieldPosition="0">
        <references count="3">
          <reference field="0" count="1" selected="0">
            <x v="2"/>
          </reference>
          <reference field="2" count="1" selected="0">
            <x v="0"/>
          </reference>
          <reference field="3" count="0"/>
        </references>
      </pivotArea>
    </format>
    <format dxfId="5">
      <pivotArea dataOnly="0" labelOnly="1" fieldPosition="0">
        <references count="3">
          <reference field="0" count="1" selected="0">
            <x v="0"/>
          </reference>
          <reference field="2" count="1" selected="0">
            <x v="1"/>
          </reference>
          <reference field="3" count="0"/>
        </references>
      </pivotArea>
    </format>
    <format dxfId="4">
      <pivotArea dataOnly="0" labelOnly="1" fieldPosition="0">
        <references count="3">
          <reference field="0" count="1" selected="0">
            <x v="1"/>
          </reference>
          <reference field="2" count="1" selected="0">
            <x v="1"/>
          </reference>
          <reference field="3" count="0"/>
        </references>
      </pivotArea>
    </format>
    <format dxfId="3">
      <pivotArea dataOnly="0" labelOnly="1" fieldPosition="0">
        <references count="3">
          <reference field="0" count="1" selected="0">
            <x v="2"/>
          </reference>
          <reference field="2" count="1" selected="0">
            <x v="1"/>
          </reference>
          <reference field="3" count="0"/>
        </references>
      </pivotArea>
    </format>
    <format dxfId="2">
      <pivotArea outline="0" collapsedLevelsAreSubtotals="1" fieldPosition="0">
        <references count="1">
          <reference field="4294967294" count="1" selected="0">
            <x v="4"/>
          </reference>
        </references>
      </pivotArea>
    </format>
    <format dxfId="1">
      <pivotArea field="2" type="button" dataOnly="0" labelOnly="1" outline="0" axis="axisRow" fieldPosition="0"/>
    </format>
    <format dxfId="0">
      <pivotArea dataOnly="0" labelOnly="1" outline="0" fieldPosition="0">
        <references count="1">
          <reference field="4294967294" count="5">
            <x v="0"/>
            <x v="1"/>
            <x v="2"/>
            <x v="3"/>
            <x v="4"/>
          </reference>
        </references>
      </pivotArea>
    </format>
  </formats>
  <chartFormats count="5">
    <chartFormat chart="0" format="104" series="1">
      <pivotArea type="data" outline="0" fieldPosition="0">
        <references count="1">
          <reference field="4294967294" count="1" selected="0">
            <x v="1"/>
          </reference>
        </references>
      </pivotArea>
    </chartFormat>
    <chartFormat chart="0" format="105" series="1">
      <pivotArea type="data" outline="0" fieldPosition="0">
        <references count="1">
          <reference field="4294967294" count="1" selected="0">
            <x v="2"/>
          </reference>
        </references>
      </pivotArea>
    </chartFormat>
    <chartFormat chart="0" format="106" series="1">
      <pivotArea type="data" outline="0" fieldPosition="0">
        <references count="1">
          <reference field="4294967294" count="1" selected="0">
            <x v="0"/>
          </reference>
        </references>
      </pivotArea>
    </chartFormat>
    <chartFormat chart="0" format="109" series="1">
      <pivotArea type="data" outline="0" fieldPosition="0">
        <references count="1">
          <reference field="4294967294" count="1" selected="0">
            <x v="3"/>
          </reference>
        </references>
      </pivotArea>
    </chartFormat>
    <chartFormat chart="0" format="110"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1" xr10:uid="{720A86D3-F05C-4B93-B393-2357FD15CBE9}" sourceName="Customer type">
  <pivotTables>
    <pivotTable tabId="13" name="PivotTable9"/>
  </pivotTables>
  <data>
    <tabular pivotCacheId="177786472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AEAE2243-6A31-4D24-94EA-B416C5D40973}" sourceName="Customer type">
  <pivotTables>
    <pivotTable tabId="13" name="PivotTable5"/>
  </pivotTables>
  <data>
    <tabular pivotCacheId="177786472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type 1" xr10:uid="{C9699238-F4F5-49A6-83DF-B8BBB868FEA1}" cache="Slicer_Customer_type1" caption="Customer type" rowHeight="234950"/>
  <slicer name="Customer type" xr10:uid="{CB9CF4F5-F291-40B1-90A6-87E054BFEEC6}" cache="Slicer_Customer_type" caption="Customer 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B8BE4-3D4E-4E3C-BDAE-BDE3D320109A}">
  <sheetPr codeName="Sheet1"/>
  <dimension ref="A1:S66"/>
  <sheetViews>
    <sheetView topLeftCell="C45" zoomScale="130" zoomScaleNormal="130" workbookViewId="0">
      <selection activeCell="N48" sqref="N48"/>
    </sheetView>
  </sheetViews>
  <sheetFormatPr defaultRowHeight="14.4" x14ac:dyDescent="0.3"/>
  <cols>
    <col min="1" max="1" width="14.88671875" bestFit="1" customWidth="1"/>
    <col min="2" max="2" width="19.6640625" customWidth="1"/>
    <col min="3" max="3" width="19.5546875" customWidth="1"/>
    <col min="4" max="5" width="12" bestFit="1" customWidth="1"/>
    <col min="6" max="6" width="16" bestFit="1" customWidth="1"/>
    <col min="7" max="7" width="16.44140625" bestFit="1" customWidth="1"/>
    <col min="8" max="8" width="10.77734375" bestFit="1" customWidth="1"/>
    <col min="9" max="9" width="5" bestFit="1" customWidth="1"/>
    <col min="10" max="14" width="6" bestFit="1" customWidth="1"/>
    <col min="15" max="17" width="5" bestFit="1" customWidth="1"/>
    <col min="18" max="22" width="6" bestFit="1" customWidth="1"/>
    <col min="23" max="27" width="7" bestFit="1" customWidth="1"/>
    <col min="28" max="28" width="4" bestFit="1" customWidth="1"/>
    <col min="29" max="29" width="6" bestFit="1" customWidth="1"/>
    <col min="30" max="30" width="7" bestFit="1" customWidth="1"/>
    <col min="31" max="31" width="6" bestFit="1" customWidth="1"/>
    <col min="32" max="33" width="7" bestFit="1" customWidth="1"/>
    <col min="34" max="34" width="6" bestFit="1" customWidth="1"/>
    <col min="35" max="48" width="7" bestFit="1" customWidth="1"/>
    <col min="49" max="49" width="6" bestFit="1" customWidth="1"/>
    <col min="50" max="54" width="7" bestFit="1" customWidth="1"/>
    <col min="55" max="55" width="6" bestFit="1" customWidth="1"/>
    <col min="56" max="58" width="7" bestFit="1" customWidth="1"/>
    <col min="59" max="59" width="6" bestFit="1" customWidth="1"/>
    <col min="60" max="60" width="7" bestFit="1" customWidth="1"/>
    <col min="61" max="62" width="6" bestFit="1" customWidth="1"/>
    <col min="63" max="65" width="7" bestFit="1" customWidth="1"/>
    <col min="66" max="67" width="6" bestFit="1" customWidth="1"/>
    <col min="68" max="83" width="7" bestFit="1" customWidth="1"/>
    <col min="84" max="85" width="6" bestFit="1" customWidth="1"/>
    <col min="86" max="89" width="7" bestFit="1" customWidth="1"/>
    <col min="90" max="99" width="6" bestFit="1" customWidth="1"/>
    <col min="100" max="100" width="10.77734375" bestFit="1" customWidth="1"/>
    <col min="101" max="101" width="16.33203125" bestFit="1" customWidth="1"/>
    <col min="102" max="102" width="12.77734375" bestFit="1" customWidth="1"/>
    <col min="103" max="105" width="5.33203125" bestFit="1" customWidth="1"/>
    <col min="106" max="106" width="16.33203125" bestFit="1" customWidth="1"/>
    <col min="107" max="107" width="12.77734375" bestFit="1" customWidth="1"/>
    <col min="108" max="108" width="16.33203125" bestFit="1" customWidth="1"/>
    <col min="109" max="109" width="12.77734375" bestFit="1" customWidth="1"/>
    <col min="110" max="110" width="5.33203125" bestFit="1" customWidth="1"/>
    <col min="111" max="111" width="16.33203125" bestFit="1" customWidth="1"/>
    <col min="112" max="112" width="12.77734375" bestFit="1" customWidth="1"/>
    <col min="113" max="113" width="5.33203125" bestFit="1" customWidth="1"/>
    <col min="114" max="114" width="16.33203125" bestFit="1" customWidth="1"/>
    <col min="115" max="115" width="12.77734375" bestFit="1" customWidth="1"/>
    <col min="116" max="116" width="16.33203125" bestFit="1" customWidth="1"/>
    <col min="117" max="117" width="12.77734375" bestFit="1" customWidth="1"/>
    <col min="118" max="119" width="5.33203125" bestFit="1" customWidth="1"/>
    <col min="120" max="120" width="16.33203125" bestFit="1" customWidth="1"/>
    <col min="121" max="121" width="12.77734375" bestFit="1" customWidth="1"/>
    <col min="122" max="122" width="5.33203125" bestFit="1" customWidth="1"/>
    <col min="123" max="123" width="16.33203125" bestFit="1" customWidth="1"/>
    <col min="124" max="124" width="12.77734375" bestFit="1" customWidth="1"/>
    <col min="125" max="125" width="16.33203125" bestFit="1" customWidth="1"/>
    <col min="126" max="126" width="12.77734375" bestFit="1" customWidth="1"/>
    <col min="127" max="127" width="16.33203125" bestFit="1" customWidth="1"/>
    <col min="128" max="128" width="12.77734375" bestFit="1" customWidth="1"/>
    <col min="129" max="130" width="5.33203125" bestFit="1" customWidth="1"/>
    <col min="131" max="131" width="16.33203125" bestFit="1" customWidth="1"/>
    <col min="132" max="132" width="12.77734375" bestFit="1" customWidth="1"/>
    <col min="133" max="134" width="5.33203125" bestFit="1" customWidth="1"/>
    <col min="135" max="135" width="16.33203125" bestFit="1" customWidth="1"/>
    <col min="136" max="136" width="12.77734375" bestFit="1" customWidth="1"/>
    <col min="137" max="137" width="5.33203125" bestFit="1" customWidth="1"/>
    <col min="138" max="138" width="16.33203125" bestFit="1" customWidth="1"/>
    <col min="139" max="139" width="12.77734375" bestFit="1" customWidth="1"/>
    <col min="140" max="140" width="5.33203125" bestFit="1" customWidth="1"/>
    <col min="141" max="141" width="16.33203125" bestFit="1" customWidth="1"/>
    <col min="142" max="142" width="12.77734375" bestFit="1" customWidth="1"/>
    <col min="143" max="143" width="16.33203125" bestFit="1" customWidth="1"/>
    <col min="144" max="144" width="12.77734375" bestFit="1" customWidth="1"/>
    <col min="145" max="145" width="5.33203125" bestFit="1" customWidth="1"/>
    <col min="146" max="146" width="16.33203125" bestFit="1" customWidth="1"/>
    <col min="147" max="147" width="12.77734375" bestFit="1" customWidth="1"/>
    <col min="148" max="148" width="16.33203125" bestFit="1" customWidth="1"/>
    <col min="149" max="149" width="12.77734375" bestFit="1" customWidth="1"/>
    <col min="150" max="150" width="16.33203125" bestFit="1" customWidth="1"/>
    <col min="151" max="151" width="12.77734375" bestFit="1" customWidth="1"/>
    <col min="152" max="152" width="5.33203125" bestFit="1" customWidth="1"/>
    <col min="153" max="153" width="16.33203125" bestFit="1" customWidth="1"/>
    <col min="154" max="154" width="11.44140625" bestFit="1" customWidth="1"/>
    <col min="155" max="155" width="7.21875" bestFit="1" customWidth="1"/>
    <col min="156" max="156" width="10.44140625" bestFit="1" customWidth="1"/>
    <col min="157" max="157" width="7.21875" bestFit="1" customWidth="1"/>
    <col min="158" max="158" width="10.44140625" bestFit="1" customWidth="1"/>
    <col min="159" max="159" width="7.21875" bestFit="1" customWidth="1"/>
    <col min="160" max="160" width="10.44140625" bestFit="1" customWidth="1"/>
    <col min="161" max="161" width="16.33203125" bestFit="1" customWidth="1"/>
    <col min="162" max="162" width="12.77734375" bestFit="1" customWidth="1"/>
    <col min="163" max="163" width="11.44140625" bestFit="1" customWidth="1"/>
    <col min="164" max="164" width="16.33203125" bestFit="1" customWidth="1"/>
    <col min="165" max="165" width="12.77734375" bestFit="1" customWidth="1"/>
    <col min="166" max="166" width="11.33203125" bestFit="1" customWidth="1"/>
    <col min="167" max="167" width="7.21875" bestFit="1" customWidth="1"/>
    <col min="168" max="168" width="10.44140625" bestFit="1" customWidth="1"/>
    <col min="169" max="169" width="7.21875" bestFit="1" customWidth="1"/>
    <col min="170" max="170" width="10.44140625" bestFit="1" customWidth="1"/>
    <col min="171" max="171" width="7.21875" bestFit="1" customWidth="1"/>
    <col min="172" max="172" width="10.44140625" bestFit="1" customWidth="1"/>
    <col min="173" max="173" width="16.33203125" bestFit="1" customWidth="1"/>
    <col min="174" max="174" width="12.77734375" bestFit="1" customWidth="1"/>
    <col min="175" max="175" width="11.44140625" bestFit="1" customWidth="1"/>
    <col min="176" max="176" width="16.33203125" bestFit="1" customWidth="1"/>
    <col min="177" max="177" width="12.77734375" bestFit="1" customWidth="1"/>
    <col min="178" max="178" width="11.44140625" bestFit="1" customWidth="1"/>
    <col min="179" max="179" width="7.21875" bestFit="1" customWidth="1"/>
    <col min="180" max="180" width="10.44140625" bestFit="1" customWidth="1"/>
    <col min="181" max="181" width="16.33203125" bestFit="1" customWidth="1"/>
    <col min="182" max="182" width="12.77734375" bestFit="1" customWidth="1"/>
    <col min="183" max="183" width="11.33203125" bestFit="1" customWidth="1"/>
    <col min="184" max="184" width="7.21875" bestFit="1" customWidth="1"/>
    <col min="185" max="185" width="10.44140625" bestFit="1" customWidth="1"/>
    <col min="186" max="186" width="16.33203125" bestFit="1" customWidth="1"/>
    <col min="187" max="187" width="12.77734375" bestFit="1" customWidth="1"/>
    <col min="188" max="188" width="11.33203125" bestFit="1" customWidth="1"/>
    <col min="189" max="189" width="16.33203125" bestFit="1" customWidth="1"/>
    <col min="190" max="190" width="12.77734375" bestFit="1" customWidth="1"/>
    <col min="191" max="191" width="11.33203125" bestFit="1" customWidth="1"/>
    <col min="192" max="192" width="7.21875" bestFit="1" customWidth="1"/>
    <col min="193" max="193" width="10.44140625" bestFit="1" customWidth="1"/>
    <col min="194" max="194" width="7.21875" bestFit="1" customWidth="1"/>
    <col min="195" max="195" width="10.44140625" bestFit="1" customWidth="1"/>
    <col min="196" max="196" width="16.33203125" bestFit="1" customWidth="1"/>
    <col min="197" max="197" width="12.77734375" bestFit="1" customWidth="1"/>
    <col min="198" max="198" width="11.33203125" bestFit="1" customWidth="1"/>
    <col min="199" max="199" width="7.21875" bestFit="1" customWidth="1"/>
    <col min="200" max="200" width="10.44140625" bestFit="1" customWidth="1"/>
    <col min="201" max="201" width="16.33203125" bestFit="1" customWidth="1"/>
    <col min="202" max="202" width="12.77734375" bestFit="1" customWidth="1"/>
    <col min="203" max="203" width="10.44140625" bestFit="1" customWidth="1"/>
    <col min="204" max="204" width="16.33203125" bestFit="1" customWidth="1"/>
    <col min="205" max="205" width="12.77734375" bestFit="1" customWidth="1"/>
    <col min="206" max="206" width="10.44140625" bestFit="1" customWidth="1"/>
    <col min="207" max="207" width="16.33203125" bestFit="1" customWidth="1"/>
    <col min="208" max="208" width="12.77734375" bestFit="1" customWidth="1"/>
    <col min="209" max="209" width="11.33203125" bestFit="1" customWidth="1"/>
    <col min="210" max="210" width="7.21875" bestFit="1" customWidth="1"/>
    <col min="211" max="211" width="10.44140625" bestFit="1" customWidth="1"/>
    <col min="212" max="212" width="7.21875" bestFit="1" customWidth="1"/>
    <col min="213" max="213" width="3.5546875" bestFit="1" customWidth="1"/>
    <col min="214" max="214" width="10.44140625" bestFit="1" customWidth="1"/>
    <col min="215" max="215" width="16.33203125" bestFit="1" customWidth="1"/>
    <col min="216" max="216" width="12.77734375" bestFit="1" customWidth="1"/>
    <col min="217" max="217" width="10.44140625" bestFit="1" customWidth="1"/>
    <col min="218" max="218" width="7.21875" bestFit="1" customWidth="1"/>
    <col min="219" max="219" width="10.44140625" bestFit="1" customWidth="1"/>
    <col min="220" max="220" width="7.21875" bestFit="1" customWidth="1"/>
    <col min="221" max="221" width="10.44140625" bestFit="1" customWidth="1"/>
    <col min="222" max="222" width="16.33203125" bestFit="1" customWidth="1"/>
    <col min="223" max="223" width="12.77734375" bestFit="1" customWidth="1"/>
    <col min="224" max="224" width="11.44140625" bestFit="1" customWidth="1"/>
    <col min="225" max="225" width="7.21875" bestFit="1" customWidth="1"/>
    <col min="226" max="226" width="3.5546875" bestFit="1" customWidth="1"/>
    <col min="227" max="227" width="10.44140625" bestFit="1" customWidth="1"/>
    <col min="228" max="228" width="16.33203125" bestFit="1" customWidth="1"/>
    <col min="229" max="229" width="12.77734375" bestFit="1" customWidth="1"/>
    <col min="230" max="230" width="11.44140625" bestFit="1" customWidth="1"/>
    <col min="231" max="231" width="7.21875" bestFit="1" customWidth="1"/>
    <col min="232" max="232" width="10.44140625" bestFit="1" customWidth="1"/>
    <col min="233" max="233" width="16.33203125" bestFit="1" customWidth="1"/>
    <col min="234" max="234" width="12.77734375" bestFit="1" customWidth="1"/>
    <col min="235" max="235" width="10.44140625" bestFit="1" customWidth="1"/>
    <col min="236" max="236" width="16.33203125" bestFit="1" customWidth="1"/>
    <col min="237" max="237" width="12.77734375" bestFit="1" customWidth="1"/>
    <col min="238" max="238" width="11.33203125" bestFit="1" customWidth="1"/>
    <col min="239" max="239" width="7.21875" bestFit="1" customWidth="1"/>
    <col min="240" max="240" width="10.44140625" bestFit="1" customWidth="1"/>
    <col min="241" max="241" width="16.33203125" bestFit="1" customWidth="1"/>
    <col min="242" max="242" width="12.77734375" bestFit="1" customWidth="1"/>
    <col min="243" max="243" width="10.44140625" bestFit="1" customWidth="1"/>
    <col min="244" max="244" width="16.33203125" bestFit="1" customWidth="1"/>
    <col min="245" max="245" width="12.77734375" bestFit="1" customWidth="1"/>
    <col min="246" max="246" width="11.33203125" bestFit="1" customWidth="1"/>
    <col min="247" max="247" width="16.33203125" bestFit="1" customWidth="1"/>
    <col min="248" max="248" width="12.77734375" bestFit="1" customWidth="1"/>
    <col min="249" max="249" width="11.44140625" bestFit="1" customWidth="1"/>
    <col min="250" max="250" width="7.21875" bestFit="1" customWidth="1"/>
    <col min="251" max="251" width="10.44140625" bestFit="1" customWidth="1"/>
    <col min="252" max="252" width="16.33203125" bestFit="1" customWidth="1"/>
    <col min="253" max="253" width="11.44140625" bestFit="1" customWidth="1"/>
  </cols>
  <sheetData>
    <row r="1" spans="1:19" x14ac:dyDescent="0.3">
      <c r="A1" s="14"/>
      <c r="B1" s="15"/>
      <c r="C1" s="15"/>
      <c r="D1" s="15"/>
      <c r="E1" s="15"/>
      <c r="F1" s="34"/>
      <c r="G1" s="34"/>
      <c r="H1" s="34"/>
      <c r="I1" s="34"/>
      <c r="J1" s="34"/>
      <c r="K1" s="34"/>
      <c r="L1" s="34"/>
      <c r="M1" s="34"/>
      <c r="N1" s="34"/>
      <c r="O1" s="34"/>
      <c r="P1" s="34"/>
      <c r="Q1" s="34"/>
      <c r="R1" s="34"/>
      <c r="S1" s="35"/>
    </row>
    <row r="2" spans="1:19" ht="15" thickBot="1" x14ac:dyDescent="0.35">
      <c r="A2" s="17"/>
      <c r="B2" s="18"/>
      <c r="C2" s="18"/>
      <c r="D2" s="18"/>
      <c r="E2" s="18"/>
      <c r="F2" s="36"/>
      <c r="G2" s="36"/>
      <c r="H2" s="36"/>
      <c r="I2" s="36"/>
      <c r="J2" s="36"/>
      <c r="K2" s="36"/>
      <c r="L2" s="36"/>
      <c r="M2" s="36"/>
      <c r="N2" s="36"/>
      <c r="O2" s="36"/>
      <c r="P2" s="36"/>
      <c r="Q2" s="36"/>
      <c r="R2" s="36"/>
      <c r="S2" s="37"/>
    </row>
    <row r="3" spans="1:19" x14ac:dyDescent="0.3">
      <c r="A3" s="32" t="s">
        <v>176</v>
      </c>
      <c r="B3" s="32" t="s">
        <v>137</v>
      </c>
      <c r="C3" s="14"/>
      <c r="D3" s="15"/>
      <c r="E3" s="16"/>
      <c r="F3" s="36"/>
      <c r="G3" s="36"/>
      <c r="H3" s="36"/>
      <c r="I3" s="36"/>
      <c r="J3" s="36"/>
      <c r="K3" s="36"/>
      <c r="L3" s="36"/>
      <c r="M3" s="36"/>
      <c r="N3" s="36"/>
      <c r="O3" s="36"/>
      <c r="P3" s="36"/>
      <c r="Q3" s="36"/>
      <c r="R3" s="36"/>
      <c r="S3" s="37"/>
    </row>
    <row r="4" spans="1:19" x14ac:dyDescent="0.3">
      <c r="A4" s="30" t="s">
        <v>135</v>
      </c>
      <c r="B4" s="31" t="s">
        <v>29</v>
      </c>
      <c r="C4" s="31" t="s">
        <v>33</v>
      </c>
      <c r="D4" s="31" t="s">
        <v>23</v>
      </c>
      <c r="E4" s="31" t="s">
        <v>136</v>
      </c>
      <c r="F4" s="36"/>
      <c r="G4" s="36"/>
      <c r="H4" s="36"/>
      <c r="I4" s="36"/>
      <c r="J4" s="36"/>
      <c r="K4" s="36"/>
      <c r="L4" s="36"/>
      <c r="M4" s="36"/>
      <c r="N4" s="36"/>
      <c r="O4" s="36"/>
      <c r="P4" s="36"/>
      <c r="Q4" s="36"/>
      <c r="R4" s="36"/>
      <c r="S4" s="37"/>
    </row>
    <row r="5" spans="1:19" x14ac:dyDescent="0.3">
      <c r="A5" s="24" t="s">
        <v>18</v>
      </c>
      <c r="B5" s="33">
        <v>347.68299999999999</v>
      </c>
      <c r="C5" s="33">
        <v>281.78945454545459</v>
      </c>
      <c r="D5" s="33">
        <v>403.91820000000007</v>
      </c>
      <c r="E5" s="33">
        <v>351.07439999999997</v>
      </c>
      <c r="F5" s="36"/>
      <c r="G5" s="36"/>
      <c r="H5" s="36"/>
      <c r="I5" s="36"/>
      <c r="J5" s="36"/>
      <c r="K5" s="36"/>
      <c r="L5" s="36"/>
      <c r="M5" s="36"/>
      <c r="N5" s="36"/>
      <c r="O5" s="36"/>
      <c r="P5" s="36"/>
      <c r="Q5" s="36"/>
      <c r="R5" s="36"/>
      <c r="S5" s="37"/>
    </row>
    <row r="6" spans="1:19" x14ac:dyDescent="0.3">
      <c r="A6" s="24" t="s">
        <v>42</v>
      </c>
      <c r="B6" s="33">
        <v>411.31077272727271</v>
      </c>
      <c r="C6" s="33">
        <v>333.30500000000001</v>
      </c>
      <c r="D6" s="33">
        <v>277.25774999999999</v>
      </c>
      <c r="E6" s="33">
        <v>339.70143103448271</v>
      </c>
      <c r="F6" s="36"/>
      <c r="G6" s="36"/>
      <c r="H6" s="36"/>
      <c r="I6" s="36"/>
      <c r="J6" s="36"/>
      <c r="K6" s="36"/>
      <c r="L6" s="36"/>
      <c r="M6" s="36"/>
      <c r="N6" s="36"/>
      <c r="O6" s="36"/>
      <c r="P6" s="36"/>
      <c r="Q6" s="36"/>
      <c r="R6" s="36"/>
      <c r="S6" s="37"/>
    </row>
    <row r="7" spans="1:19" x14ac:dyDescent="0.3">
      <c r="A7" s="24" t="s">
        <v>25</v>
      </c>
      <c r="B7" s="33">
        <v>344.26425000000006</v>
      </c>
      <c r="C7" s="33">
        <v>373.88400000000001</v>
      </c>
      <c r="D7" s="33">
        <v>473.5847307692307</v>
      </c>
      <c r="E7" s="33">
        <v>399.06779999999992</v>
      </c>
      <c r="F7" s="36"/>
      <c r="G7" s="36"/>
      <c r="H7" s="36"/>
      <c r="I7" s="36"/>
      <c r="J7" s="36"/>
      <c r="K7" s="36"/>
      <c r="L7" s="36"/>
      <c r="M7" s="36"/>
      <c r="N7" s="36"/>
      <c r="O7" s="36"/>
      <c r="P7" s="36"/>
      <c r="Q7" s="36"/>
      <c r="R7" s="36"/>
      <c r="S7" s="37"/>
    </row>
    <row r="8" spans="1:19" x14ac:dyDescent="0.3">
      <c r="A8" s="24" t="s">
        <v>136</v>
      </c>
      <c r="B8" s="33">
        <v>366.86073529411766</v>
      </c>
      <c r="C8" s="33">
        <v>323.62343999999996</v>
      </c>
      <c r="D8" s="33">
        <v>388.56168749999995</v>
      </c>
      <c r="E8" s="33">
        <v>364.71028787878782</v>
      </c>
      <c r="F8" s="36"/>
      <c r="G8" s="36"/>
      <c r="H8" s="36"/>
      <c r="I8" s="36"/>
      <c r="J8" s="36"/>
      <c r="K8" s="36"/>
      <c r="L8" s="36"/>
      <c r="M8" s="36"/>
      <c r="N8" s="36"/>
      <c r="O8" s="36"/>
      <c r="P8" s="36"/>
      <c r="Q8" s="36"/>
      <c r="R8" s="36"/>
      <c r="S8" s="37"/>
    </row>
    <row r="9" spans="1:19" x14ac:dyDescent="0.3">
      <c r="A9" s="17"/>
      <c r="B9" s="18"/>
      <c r="C9" s="18"/>
      <c r="D9" s="18"/>
      <c r="E9" s="18"/>
      <c r="F9" s="36"/>
      <c r="G9" s="36"/>
      <c r="H9" s="36"/>
      <c r="I9" s="36"/>
      <c r="J9" s="36"/>
      <c r="K9" s="36"/>
      <c r="L9" s="36"/>
      <c r="M9" s="36"/>
      <c r="N9" s="36"/>
      <c r="O9" s="36"/>
      <c r="P9" s="36"/>
      <c r="Q9" s="36"/>
      <c r="R9" s="36"/>
      <c r="S9" s="37"/>
    </row>
    <row r="10" spans="1:19" x14ac:dyDescent="0.3">
      <c r="A10" s="17"/>
      <c r="B10" s="18"/>
      <c r="C10" s="18"/>
      <c r="D10" s="18"/>
      <c r="E10" s="18"/>
      <c r="F10" s="36"/>
      <c r="G10" s="36"/>
      <c r="H10" s="36"/>
      <c r="I10" s="36"/>
      <c r="J10" s="36"/>
      <c r="K10" s="36"/>
      <c r="L10" s="36"/>
      <c r="M10" s="36"/>
      <c r="N10" s="36"/>
      <c r="O10" s="36"/>
      <c r="P10" s="36"/>
      <c r="Q10" s="36"/>
      <c r="R10" s="36"/>
      <c r="S10" s="37"/>
    </row>
    <row r="11" spans="1:19" x14ac:dyDescent="0.3">
      <c r="A11" s="17"/>
      <c r="B11" s="18"/>
      <c r="C11" s="18"/>
      <c r="D11" s="18"/>
      <c r="E11" s="18"/>
      <c r="F11" s="36"/>
      <c r="G11" s="36"/>
      <c r="H11" s="36"/>
      <c r="I11" s="36"/>
      <c r="J11" s="36"/>
      <c r="K11" s="36"/>
      <c r="L11" s="36"/>
      <c r="M11" s="36"/>
      <c r="N11" s="36"/>
      <c r="O11" s="36"/>
      <c r="P11" s="36"/>
      <c r="Q11" s="36"/>
      <c r="R11" s="36"/>
      <c r="S11" s="37"/>
    </row>
    <row r="12" spans="1:19" x14ac:dyDescent="0.3">
      <c r="A12" s="17"/>
      <c r="B12" s="18"/>
      <c r="C12" s="18"/>
      <c r="D12" s="18"/>
      <c r="E12" s="18"/>
      <c r="F12" s="36"/>
      <c r="G12" s="36"/>
      <c r="H12" s="36"/>
      <c r="I12" s="36"/>
      <c r="J12" s="36"/>
      <c r="K12" s="36"/>
      <c r="L12" s="36"/>
      <c r="M12" s="36"/>
      <c r="N12" s="36"/>
      <c r="O12" s="36"/>
      <c r="P12" s="36"/>
      <c r="Q12" s="36"/>
      <c r="R12" s="36"/>
      <c r="S12" s="37"/>
    </row>
    <row r="13" spans="1:19" x14ac:dyDescent="0.3">
      <c r="A13" s="17"/>
      <c r="B13" s="18"/>
      <c r="C13" s="18"/>
      <c r="D13" s="18"/>
      <c r="E13" s="18"/>
      <c r="F13" s="36"/>
      <c r="G13" s="36"/>
      <c r="H13" s="36"/>
      <c r="I13" s="36"/>
      <c r="J13" s="36"/>
      <c r="K13" s="36"/>
      <c r="L13" s="36"/>
      <c r="M13" s="36"/>
      <c r="N13" s="36"/>
      <c r="O13" s="36"/>
      <c r="P13" s="36"/>
      <c r="Q13" s="36"/>
      <c r="R13" s="36"/>
      <c r="S13" s="37"/>
    </row>
    <row r="14" spans="1:19" ht="15" thickBot="1" x14ac:dyDescent="0.35">
      <c r="A14" s="17"/>
      <c r="B14" s="18"/>
      <c r="C14" s="18"/>
      <c r="D14" s="18"/>
      <c r="E14" s="18"/>
      <c r="F14" s="38"/>
      <c r="G14" s="38"/>
      <c r="H14" s="38"/>
      <c r="I14" s="38"/>
      <c r="J14" s="38"/>
      <c r="K14" s="38"/>
      <c r="L14" s="38"/>
      <c r="M14" s="38"/>
      <c r="N14" s="38"/>
      <c r="O14" s="38"/>
      <c r="P14" s="38"/>
      <c r="Q14" s="38"/>
      <c r="R14" s="38"/>
      <c r="S14" s="39"/>
    </row>
    <row r="15" spans="1:19" x14ac:dyDescent="0.3">
      <c r="A15" s="14"/>
      <c r="B15" s="15"/>
      <c r="C15" s="15"/>
      <c r="D15" s="15"/>
      <c r="E15" s="15"/>
      <c r="F15" s="34"/>
      <c r="G15" s="34"/>
      <c r="H15" s="34"/>
      <c r="I15" s="34"/>
      <c r="J15" s="34"/>
      <c r="K15" s="34"/>
      <c r="L15" s="34"/>
      <c r="M15" s="34"/>
      <c r="N15" s="34"/>
      <c r="O15" s="35"/>
    </row>
    <row r="16" spans="1:19" x14ac:dyDescent="0.3">
      <c r="A16" s="17"/>
      <c r="B16" s="18"/>
      <c r="C16" s="18"/>
      <c r="D16" s="18"/>
      <c r="E16" s="18"/>
      <c r="F16" s="36"/>
      <c r="G16" s="36"/>
      <c r="H16" s="36"/>
      <c r="I16" s="36"/>
      <c r="J16" s="36"/>
      <c r="K16" s="36"/>
      <c r="L16" s="36"/>
      <c r="M16" s="36"/>
      <c r="N16" s="36"/>
      <c r="O16" s="37"/>
    </row>
    <row r="17" spans="1:15" x14ac:dyDescent="0.3">
      <c r="A17" s="17"/>
      <c r="B17" s="18"/>
      <c r="C17" s="18"/>
      <c r="D17" s="18"/>
      <c r="E17" s="18"/>
      <c r="F17" s="36"/>
      <c r="G17" s="36"/>
      <c r="H17" s="36"/>
      <c r="I17" s="36"/>
      <c r="J17" s="36"/>
      <c r="K17" s="36"/>
      <c r="L17" s="36"/>
      <c r="M17" s="36"/>
      <c r="N17" s="36"/>
      <c r="O17" s="37"/>
    </row>
    <row r="18" spans="1:15" x14ac:dyDescent="0.3">
      <c r="A18" s="19" t="s">
        <v>175</v>
      </c>
      <c r="B18" s="20" t="s">
        <v>137</v>
      </c>
      <c r="C18" s="18"/>
      <c r="D18" s="18"/>
      <c r="E18" s="18"/>
      <c r="F18" s="36"/>
      <c r="G18" s="36"/>
      <c r="H18" s="36"/>
      <c r="I18" s="36"/>
      <c r="J18" s="36"/>
      <c r="K18" s="36"/>
      <c r="L18" s="36"/>
      <c r="M18" s="36"/>
      <c r="N18" s="36"/>
      <c r="O18" s="37"/>
    </row>
    <row r="19" spans="1:15" x14ac:dyDescent="0.3">
      <c r="A19" s="30" t="s">
        <v>135</v>
      </c>
      <c r="B19" s="31" t="s">
        <v>18</v>
      </c>
      <c r="C19" s="31" t="s">
        <v>42</v>
      </c>
      <c r="D19" s="31" t="s">
        <v>25</v>
      </c>
      <c r="E19" s="31" t="s">
        <v>136</v>
      </c>
      <c r="F19" s="36"/>
      <c r="G19" s="36"/>
      <c r="H19" s="36"/>
      <c r="I19" s="36"/>
      <c r="J19" s="36"/>
      <c r="K19" s="36"/>
      <c r="L19" s="36"/>
      <c r="M19" s="36"/>
      <c r="N19" s="36"/>
      <c r="O19" s="37"/>
    </row>
    <row r="20" spans="1:15" x14ac:dyDescent="0.3">
      <c r="A20" s="24" t="s">
        <v>28</v>
      </c>
      <c r="B20" s="33">
        <v>5</v>
      </c>
      <c r="C20" s="33">
        <v>3</v>
      </c>
      <c r="D20" s="33">
        <v>8</v>
      </c>
      <c r="E20" s="33">
        <v>16</v>
      </c>
      <c r="F20" s="36"/>
      <c r="G20" s="36"/>
      <c r="H20" s="36"/>
      <c r="I20" s="36"/>
      <c r="J20" s="36"/>
      <c r="K20" s="36"/>
      <c r="L20" s="36"/>
      <c r="M20" s="36"/>
      <c r="N20" s="36"/>
      <c r="O20" s="37"/>
    </row>
    <row r="21" spans="1:15" x14ac:dyDescent="0.3">
      <c r="A21" s="24" t="s">
        <v>46</v>
      </c>
      <c r="B21" s="33">
        <v>2</v>
      </c>
      <c r="C21" s="33">
        <v>5</v>
      </c>
      <c r="D21" s="33">
        <v>5</v>
      </c>
      <c r="E21" s="33">
        <v>12</v>
      </c>
      <c r="F21" s="36"/>
      <c r="G21" s="36"/>
      <c r="H21" s="36"/>
      <c r="I21" s="36"/>
      <c r="J21" s="36"/>
      <c r="K21" s="36"/>
      <c r="L21" s="36"/>
      <c r="M21" s="36"/>
      <c r="N21" s="36"/>
      <c r="O21" s="37"/>
    </row>
    <row r="22" spans="1:15" x14ac:dyDescent="0.3">
      <c r="A22" s="24" t="s">
        <v>44</v>
      </c>
      <c r="B22" s="33">
        <v>5</v>
      </c>
      <c r="C22" s="33">
        <v>5</v>
      </c>
      <c r="D22" s="33">
        <v>7</v>
      </c>
      <c r="E22" s="33">
        <v>17</v>
      </c>
      <c r="F22" s="36"/>
      <c r="G22" s="36"/>
      <c r="H22" s="36"/>
      <c r="I22" s="36"/>
      <c r="J22" s="36"/>
      <c r="K22" s="36"/>
      <c r="L22" s="36"/>
      <c r="M22" s="36"/>
      <c r="N22" s="36"/>
      <c r="O22" s="37"/>
    </row>
    <row r="23" spans="1:15" x14ac:dyDescent="0.3">
      <c r="A23" s="24" t="s">
        <v>22</v>
      </c>
      <c r="B23" s="33">
        <v>10</v>
      </c>
      <c r="C23" s="33">
        <v>6</v>
      </c>
      <c r="D23" s="33">
        <v>6</v>
      </c>
      <c r="E23" s="33">
        <v>22</v>
      </c>
      <c r="F23" s="36"/>
      <c r="G23" s="36"/>
      <c r="H23" s="36"/>
      <c r="I23" s="36"/>
      <c r="J23" s="36"/>
      <c r="K23" s="36"/>
      <c r="L23" s="36"/>
      <c r="M23" s="36"/>
      <c r="N23" s="36"/>
      <c r="O23" s="37"/>
    </row>
    <row r="24" spans="1:15" x14ac:dyDescent="0.3">
      <c r="A24" s="24" t="s">
        <v>32</v>
      </c>
      <c r="B24" s="33">
        <v>5</v>
      </c>
      <c r="C24" s="33">
        <v>5</v>
      </c>
      <c r="D24" s="33">
        <v>4</v>
      </c>
      <c r="E24" s="33">
        <v>14</v>
      </c>
      <c r="F24" s="36"/>
      <c r="G24" s="36"/>
      <c r="H24" s="36"/>
      <c r="I24" s="36"/>
      <c r="J24" s="36"/>
      <c r="K24" s="36"/>
      <c r="L24" s="36"/>
      <c r="M24" s="36"/>
      <c r="N24" s="36"/>
      <c r="O24" s="37"/>
    </row>
    <row r="25" spans="1:15" x14ac:dyDescent="0.3">
      <c r="A25" s="24" t="s">
        <v>36</v>
      </c>
      <c r="B25" s="33">
        <v>8</v>
      </c>
      <c r="C25" s="33">
        <v>5</v>
      </c>
      <c r="D25" s="33">
        <v>5</v>
      </c>
      <c r="E25" s="33">
        <v>18</v>
      </c>
      <c r="F25" s="36"/>
      <c r="G25" s="36"/>
      <c r="H25" s="36"/>
      <c r="I25" s="36"/>
      <c r="J25" s="36"/>
      <c r="K25" s="36"/>
      <c r="L25" s="36"/>
      <c r="M25" s="36"/>
      <c r="N25" s="36"/>
      <c r="O25" s="37"/>
    </row>
    <row r="26" spans="1:15" x14ac:dyDescent="0.3">
      <c r="A26" s="24" t="s">
        <v>136</v>
      </c>
      <c r="B26" s="33">
        <v>35</v>
      </c>
      <c r="C26" s="33">
        <v>29</v>
      </c>
      <c r="D26" s="33">
        <v>35</v>
      </c>
      <c r="E26" s="33">
        <v>99</v>
      </c>
      <c r="F26" s="36"/>
      <c r="G26" s="36"/>
      <c r="H26" s="36"/>
      <c r="I26" s="36"/>
      <c r="J26" s="36"/>
      <c r="K26" s="36"/>
      <c r="L26" s="36"/>
      <c r="M26" s="36"/>
      <c r="N26" s="36"/>
      <c r="O26" s="37"/>
    </row>
    <row r="27" spans="1:15" x14ac:dyDescent="0.3">
      <c r="A27" s="17"/>
      <c r="B27" s="18"/>
      <c r="C27" s="18"/>
      <c r="D27" s="18"/>
      <c r="E27" s="18"/>
      <c r="F27" s="36"/>
      <c r="G27" s="36"/>
      <c r="H27" s="36"/>
      <c r="I27" s="36"/>
      <c r="J27" s="36"/>
      <c r="K27" s="36"/>
      <c r="L27" s="36"/>
      <c r="M27" s="36"/>
      <c r="N27" s="36"/>
      <c r="O27" s="37"/>
    </row>
    <row r="28" spans="1:15" x14ac:dyDescent="0.3">
      <c r="A28" s="17"/>
      <c r="B28" s="18"/>
      <c r="C28" s="18"/>
      <c r="D28" s="18"/>
      <c r="E28" s="18"/>
      <c r="F28" s="36"/>
      <c r="G28" s="36"/>
      <c r="H28" s="36"/>
      <c r="I28" s="36"/>
      <c r="J28" s="36"/>
      <c r="K28" s="36"/>
      <c r="L28" s="36"/>
      <c r="M28" s="36"/>
      <c r="N28" s="36"/>
      <c r="O28" s="37"/>
    </row>
    <row r="29" spans="1:15" x14ac:dyDescent="0.3">
      <c r="A29" s="17"/>
      <c r="B29" s="18"/>
      <c r="C29" s="18"/>
      <c r="D29" s="18"/>
      <c r="E29" s="18"/>
      <c r="F29" s="36"/>
      <c r="G29" s="36"/>
      <c r="H29" s="36"/>
      <c r="I29" s="36"/>
      <c r="J29" s="36"/>
      <c r="K29" s="36"/>
      <c r="L29" s="36"/>
      <c r="M29" s="36"/>
      <c r="N29" s="36"/>
      <c r="O29" s="37"/>
    </row>
    <row r="30" spans="1:15" x14ac:dyDescent="0.3">
      <c r="A30" s="17"/>
      <c r="B30" s="18"/>
      <c r="C30" s="18"/>
      <c r="D30" s="18"/>
      <c r="E30" s="18"/>
      <c r="F30" s="36"/>
      <c r="G30" s="36"/>
      <c r="H30" s="36"/>
      <c r="I30" s="36"/>
      <c r="J30" s="36"/>
      <c r="K30" s="36"/>
      <c r="L30" s="36"/>
      <c r="M30" s="36"/>
      <c r="N30" s="36"/>
      <c r="O30" s="37"/>
    </row>
    <row r="31" spans="1:15" x14ac:dyDescent="0.3">
      <c r="A31" s="17"/>
      <c r="B31" s="18"/>
      <c r="C31" s="18"/>
      <c r="D31" s="18"/>
      <c r="E31" s="18"/>
      <c r="F31" s="36"/>
      <c r="G31" s="36"/>
      <c r="H31" s="36"/>
      <c r="I31" s="36"/>
      <c r="J31" s="36"/>
      <c r="K31" s="36"/>
      <c r="L31" s="36"/>
      <c r="M31" s="36"/>
      <c r="N31" s="36"/>
      <c r="O31" s="37"/>
    </row>
    <row r="32" spans="1:15" x14ac:dyDescent="0.3">
      <c r="A32" s="17"/>
      <c r="B32" s="18"/>
      <c r="C32" s="18"/>
      <c r="D32" s="18"/>
      <c r="E32" s="18"/>
      <c r="F32" s="36"/>
      <c r="G32" s="36"/>
      <c r="H32" s="36"/>
      <c r="I32" s="36"/>
      <c r="J32" s="36"/>
      <c r="K32" s="36"/>
      <c r="L32" s="36"/>
      <c r="M32" s="36"/>
      <c r="N32" s="36"/>
      <c r="O32" s="37"/>
    </row>
    <row r="33" spans="1:15" ht="15" thickBot="1" x14ac:dyDescent="0.35">
      <c r="A33" s="21"/>
      <c r="B33" s="22"/>
      <c r="C33" s="22"/>
      <c r="D33" s="22"/>
      <c r="E33" s="22"/>
      <c r="F33" s="38"/>
      <c r="G33" s="38"/>
      <c r="H33" s="38"/>
      <c r="I33" s="38"/>
      <c r="J33" s="38"/>
      <c r="K33" s="38"/>
      <c r="L33" s="38"/>
      <c r="M33" s="38"/>
      <c r="N33" s="38"/>
      <c r="O33" s="39"/>
    </row>
    <row r="34" spans="1:15" x14ac:dyDescent="0.3">
      <c r="A34" s="17"/>
      <c r="B34" s="18"/>
      <c r="C34" s="34"/>
      <c r="D34" s="34"/>
      <c r="E34" s="34"/>
      <c r="F34" s="34"/>
      <c r="G34" s="34"/>
      <c r="H34" s="34"/>
      <c r="I34" s="34"/>
      <c r="J34" s="34"/>
      <c r="K34" s="34"/>
      <c r="L34" s="34"/>
      <c r="M34" s="35"/>
    </row>
    <row r="35" spans="1:15" x14ac:dyDescent="0.3">
      <c r="A35" s="17"/>
      <c r="B35" s="18"/>
      <c r="C35" s="36"/>
      <c r="D35" s="36"/>
      <c r="E35" s="36"/>
      <c r="F35" s="36"/>
      <c r="G35" s="36"/>
      <c r="H35" s="36"/>
      <c r="I35" s="36"/>
      <c r="J35" s="36"/>
      <c r="K35" s="36"/>
      <c r="L35" s="36"/>
      <c r="M35" s="37"/>
    </row>
    <row r="36" spans="1:15" x14ac:dyDescent="0.3">
      <c r="A36" s="17"/>
      <c r="B36" s="18"/>
      <c r="C36" s="36"/>
      <c r="D36" s="36"/>
      <c r="E36" s="36"/>
      <c r="F36" s="36"/>
      <c r="G36" s="36"/>
      <c r="H36" s="36"/>
      <c r="I36" s="36"/>
      <c r="J36" s="36"/>
      <c r="K36" s="36"/>
      <c r="L36" s="36"/>
      <c r="M36" s="37"/>
    </row>
    <row r="37" spans="1:15" x14ac:dyDescent="0.3">
      <c r="A37" s="30" t="s">
        <v>135</v>
      </c>
      <c r="B37" s="31" t="s">
        <v>177</v>
      </c>
      <c r="C37" s="36"/>
      <c r="D37" s="36"/>
      <c r="E37" s="36"/>
      <c r="F37" s="36"/>
      <c r="G37" s="36"/>
      <c r="H37" s="36"/>
      <c r="I37" s="36"/>
      <c r="J37" s="36"/>
      <c r="K37" s="36"/>
      <c r="L37" s="36"/>
      <c r="M37" s="37"/>
    </row>
    <row r="38" spans="1:15" x14ac:dyDescent="0.3">
      <c r="A38" s="24" t="s">
        <v>18</v>
      </c>
      <c r="B38" s="33">
        <v>585.12400000000002</v>
      </c>
      <c r="C38" s="36"/>
      <c r="D38" s="36"/>
      <c r="E38" s="36"/>
      <c r="F38" s="36"/>
      <c r="G38" s="36"/>
      <c r="H38" s="36"/>
      <c r="I38" s="36"/>
      <c r="J38" s="36"/>
      <c r="K38" s="36"/>
      <c r="L38" s="36"/>
      <c r="M38" s="37"/>
    </row>
    <row r="39" spans="1:15" x14ac:dyDescent="0.3">
      <c r="A39" s="24" t="s">
        <v>42</v>
      </c>
      <c r="B39" s="33">
        <v>469.11150000000004</v>
      </c>
      <c r="C39" s="36"/>
      <c r="D39" s="36"/>
      <c r="E39" s="36"/>
      <c r="F39" s="36"/>
      <c r="G39" s="36"/>
      <c r="H39" s="36"/>
      <c r="I39" s="36"/>
      <c r="J39" s="36"/>
      <c r="K39" s="36"/>
      <c r="L39" s="36"/>
      <c r="M39" s="37"/>
    </row>
    <row r="40" spans="1:15" x14ac:dyDescent="0.3">
      <c r="A40" s="24" t="s">
        <v>25</v>
      </c>
      <c r="B40" s="33">
        <v>665.11299999999994</v>
      </c>
      <c r="C40" s="36"/>
      <c r="D40" s="36"/>
      <c r="E40" s="36"/>
      <c r="F40" s="36"/>
      <c r="G40" s="36"/>
      <c r="H40" s="36"/>
      <c r="I40" s="36"/>
      <c r="J40" s="36"/>
      <c r="K40" s="36"/>
      <c r="L40" s="36"/>
      <c r="M40" s="37"/>
    </row>
    <row r="41" spans="1:15" x14ac:dyDescent="0.3">
      <c r="A41" s="24" t="s">
        <v>136</v>
      </c>
      <c r="B41" s="33">
        <v>1719.3485000000001</v>
      </c>
      <c r="C41" s="36"/>
      <c r="D41" s="36"/>
      <c r="E41" s="36"/>
      <c r="F41" s="36"/>
      <c r="G41" s="36"/>
      <c r="H41" s="36"/>
      <c r="I41" s="36"/>
      <c r="J41" s="36"/>
      <c r="K41" s="36"/>
      <c r="L41" s="36"/>
      <c r="M41" s="37"/>
    </row>
    <row r="42" spans="1:15" x14ac:dyDescent="0.3">
      <c r="A42" s="17"/>
      <c r="B42" s="18"/>
      <c r="C42" s="36"/>
      <c r="D42" s="36"/>
      <c r="E42" s="36"/>
      <c r="F42" s="36"/>
      <c r="G42" s="36"/>
      <c r="H42" s="36"/>
      <c r="I42" s="36"/>
      <c r="J42" s="36"/>
      <c r="K42" s="36"/>
      <c r="L42" s="36"/>
      <c r="M42" s="37"/>
    </row>
    <row r="43" spans="1:15" x14ac:dyDescent="0.3">
      <c r="A43" s="17"/>
      <c r="B43" s="18"/>
      <c r="C43" s="36"/>
      <c r="D43" s="36"/>
      <c r="E43" s="36"/>
      <c r="F43" s="36"/>
      <c r="G43" s="36"/>
      <c r="H43" s="36"/>
      <c r="I43" s="36"/>
      <c r="J43" s="36"/>
      <c r="K43" s="36"/>
      <c r="L43" s="36"/>
      <c r="M43" s="37"/>
    </row>
    <row r="44" spans="1:15" x14ac:dyDescent="0.3">
      <c r="A44" s="17"/>
      <c r="B44" s="18"/>
      <c r="C44" s="36"/>
      <c r="D44" s="36"/>
      <c r="E44" s="36"/>
      <c r="F44" s="36"/>
      <c r="G44" s="36"/>
      <c r="H44" s="36"/>
      <c r="I44" s="36"/>
      <c r="J44" s="36"/>
      <c r="K44" s="36"/>
      <c r="L44" s="36"/>
      <c r="M44" s="37"/>
    </row>
    <row r="45" spans="1:15" x14ac:dyDescent="0.3">
      <c r="A45" s="17"/>
      <c r="B45" s="18"/>
      <c r="C45" s="36"/>
      <c r="D45" s="36"/>
      <c r="E45" s="36"/>
      <c r="F45" s="36"/>
      <c r="G45" s="36"/>
      <c r="H45" s="36"/>
      <c r="I45" s="36"/>
      <c r="J45" s="36"/>
      <c r="K45" s="36"/>
      <c r="L45" s="36"/>
      <c r="M45" s="37"/>
    </row>
    <row r="46" spans="1:15" x14ac:dyDescent="0.3">
      <c r="A46" s="17"/>
      <c r="B46" s="18"/>
      <c r="C46" s="36"/>
      <c r="D46" s="36"/>
      <c r="E46" s="36"/>
      <c r="F46" s="36"/>
      <c r="G46" s="36"/>
      <c r="H46" s="36"/>
      <c r="I46" s="36"/>
      <c r="J46" s="36"/>
      <c r="K46" s="36"/>
      <c r="L46" s="36"/>
      <c r="M46" s="37"/>
    </row>
    <row r="47" spans="1:15" x14ac:dyDescent="0.3">
      <c r="A47" s="17"/>
      <c r="B47" s="18"/>
      <c r="C47" s="36"/>
      <c r="D47" s="36"/>
      <c r="E47" s="36"/>
      <c r="F47" s="36"/>
      <c r="G47" s="36"/>
      <c r="H47" s="36"/>
      <c r="I47" s="36"/>
      <c r="J47" s="36"/>
      <c r="K47" s="36"/>
      <c r="L47" s="36"/>
      <c r="M47" s="37"/>
    </row>
    <row r="48" spans="1:15" x14ac:dyDescent="0.3">
      <c r="A48" s="17"/>
      <c r="B48" s="18"/>
      <c r="C48" s="36"/>
      <c r="D48" s="36"/>
      <c r="E48" s="36"/>
      <c r="F48" s="36"/>
      <c r="G48" s="36"/>
      <c r="H48" s="36"/>
      <c r="I48" s="36"/>
      <c r="J48" s="36"/>
      <c r="K48" s="36"/>
      <c r="L48" s="36"/>
      <c r="M48" s="37"/>
    </row>
    <row r="49" spans="1:13" x14ac:dyDescent="0.3">
      <c r="A49" s="17"/>
      <c r="B49" s="18"/>
      <c r="C49" s="36"/>
      <c r="D49" s="36"/>
      <c r="E49" s="36"/>
      <c r="F49" s="36"/>
      <c r="G49" s="36"/>
      <c r="H49" s="36"/>
      <c r="I49" s="36"/>
      <c r="J49" s="36"/>
      <c r="K49" s="36"/>
      <c r="L49" s="36"/>
      <c r="M49" s="37"/>
    </row>
    <row r="50" spans="1:13" ht="15" thickBot="1" x14ac:dyDescent="0.35">
      <c r="A50" s="17"/>
      <c r="B50" s="18"/>
      <c r="C50" s="38"/>
      <c r="D50" s="38"/>
      <c r="E50" s="38"/>
      <c r="F50" s="38"/>
      <c r="G50" s="38"/>
      <c r="H50" s="38"/>
      <c r="I50" s="38"/>
      <c r="J50" s="38"/>
      <c r="K50" s="38"/>
      <c r="L50" s="38"/>
      <c r="M50" s="39"/>
    </row>
    <row r="51" spans="1:13" x14ac:dyDescent="0.3">
      <c r="A51" s="14"/>
      <c r="B51" s="15"/>
      <c r="C51" s="34"/>
      <c r="D51" s="34"/>
      <c r="E51" s="34"/>
      <c r="F51" s="34"/>
      <c r="G51" s="34"/>
      <c r="H51" s="34"/>
      <c r="I51" s="34"/>
      <c r="J51" s="34"/>
      <c r="K51" s="34"/>
      <c r="L51" s="34"/>
      <c r="M51" s="35"/>
    </row>
    <row r="52" spans="1:13" x14ac:dyDescent="0.3">
      <c r="A52" s="30" t="s">
        <v>135</v>
      </c>
      <c r="B52" s="31" t="s">
        <v>177</v>
      </c>
      <c r="C52" s="36"/>
      <c r="D52" s="36"/>
      <c r="E52" s="36"/>
      <c r="F52" s="36"/>
      <c r="G52" s="36"/>
      <c r="H52" s="36"/>
      <c r="I52" s="36"/>
      <c r="J52" s="36"/>
      <c r="K52" s="36"/>
      <c r="L52" s="36"/>
      <c r="M52" s="37"/>
    </row>
    <row r="53" spans="1:13" x14ac:dyDescent="0.3">
      <c r="A53" s="24" t="s">
        <v>28</v>
      </c>
      <c r="B53" s="33">
        <v>248.98099999999999</v>
      </c>
      <c r="C53" s="36"/>
      <c r="D53" s="36"/>
      <c r="E53" s="36"/>
      <c r="F53" s="36"/>
      <c r="G53" s="36"/>
      <c r="H53" s="36"/>
      <c r="I53" s="36"/>
      <c r="J53" s="36"/>
      <c r="K53" s="36"/>
      <c r="L53" s="36"/>
      <c r="M53" s="37"/>
    </row>
    <row r="54" spans="1:13" x14ac:dyDescent="0.3">
      <c r="A54" s="24" t="s">
        <v>46</v>
      </c>
      <c r="B54" s="33">
        <v>193.07750000000001</v>
      </c>
      <c r="C54" s="36"/>
      <c r="D54" s="36"/>
      <c r="E54" s="36"/>
      <c r="F54" s="36"/>
      <c r="G54" s="36"/>
      <c r="H54" s="36"/>
      <c r="I54" s="36"/>
      <c r="J54" s="36"/>
      <c r="K54" s="36"/>
      <c r="L54" s="36"/>
      <c r="M54" s="37"/>
    </row>
    <row r="55" spans="1:13" x14ac:dyDescent="0.3">
      <c r="A55" s="24" t="s">
        <v>44</v>
      </c>
      <c r="B55" s="33">
        <v>326.26000000000005</v>
      </c>
      <c r="C55" s="36"/>
      <c r="D55" s="36"/>
      <c r="E55" s="36"/>
      <c r="F55" s="36"/>
      <c r="G55" s="36"/>
      <c r="H55" s="36"/>
      <c r="I55" s="36"/>
      <c r="J55" s="36"/>
      <c r="K55" s="36"/>
      <c r="L55" s="36"/>
      <c r="M55" s="37"/>
    </row>
    <row r="56" spans="1:13" x14ac:dyDescent="0.3">
      <c r="A56" s="24" t="s">
        <v>22</v>
      </c>
      <c r="B56" s="33">
        <v>394.46199999999999</v>
      </c>
      <c r="C56" s="36"/>
      <c r="D56" s="36"/>
      <c r="E56" s="36"/>
      <c r="F56" s="36"/>
      <c r="G56" s="36"/>
      <c r="H56" s="36"/>
      <c r="I56" s="36"/>
      <c r="J56" s="36"/>
      <c r="K56" s="36"/>
      <c r="L56" s="36"/>
      <c r="M56" s="37"/>
    </row>
    <row r="57" spans="1:13" x14ac:dyDescent="0.3">
      <c r="A57" s="24" t="s">
        <v>32</v>
      </c>
      <c r="B57" s="33">
        <v>205.39799999999997</v>
      </c>
      <c r="C57" s="36"/>
      <c r="D57" s="36"/>
      <c r="E57" s="36"/>
      <c r="F57" s="36"/>
      <c r="G57" s="36"/>
      <c r="H57" s="36"/>
      <c r="I57" s="36"/>
      <c r="J57" s="36"/>
      <c r="K57" s="36"/>
      <c r="L57" s="36"/>
      <c r="M57" s="37"/>
    </row>
    <row r="58" spans="1:13" x14ac:dyDescent="0.3">
      <c r="A58" s="24" t="s">
        <v>36</v>
      </c>
      <c r="B58" s="33">
        <v>351.17</v>
      </c>
      <c r="C58" s="36"/>
      <c r="D58" s="36"/>
      <c r="E58" s="36"/>
      <c r="F58" s="36"/>
      <c r="G58" s="36"/>
      <c r="H58" s="36"/>
      <c r="I58" s="36"/>
      <c r="J58" s="36"/>
      <c r="K58" s="36"/>
      <c r="L58" s="36"/>
      <c r="M58" s="37"/>
    </row>
    <row r="59" spans="1:13" x14ac:dyDescent="0.3">
      <c r="A59" s="24" t="s">
        <v>136</v>
      </c>
      <c r="B59" s="33">
        <v>1719.3485000000001</v>
      </c>
      <c r="C59" s="36"/>
      <c r="D59" s="36"/>
      <c r="E59" s="36"/>
      <c r="F59" s="36"/>
      <c r="G59" s="36"/>
      <c r="H59" s="36"/>
      <c r="I59" s="36"/>
      <c r="J59" s="36"/>
      <c r="K59" s="36"/>
      <c r="L59" s="36"/>
      <c r="M59" s="37"/>
    </row>
    <row r="60" spans="1:13" x14ac:dyDescent="0.3">
      <c r="A60" s="17"/>
      <c r="B60" s="18"/>
      <c r="C60" s="36"/>
      <c r="D60" s="36"/>
      <c r="E60" s="36"/>
      <c r="F60" s="36"/>
      <c r="G60" s="36"/>
      <c r="H60" s="36"/>
      <c r="I60" s="36"/>
      <c r="J60" s="36"/>
      <c r="K60" s="36"/>
      <c r="L60" s="36"/>
      <c r="M60" s="37"/>
    </row>
    <row r="61" spans="1:13" x14ac:dyDescent="0.3">
      <c r="A61" s="17"/>
      <c r="B61" s="18"/>
      <c r="C61" s="36"/>
      <c r="D61" s="36"/>
      <c r="E61" s="36"/>
      <c r="F61" s="36"/>
      <c r="G61" s="36"/>
      <c r="H61" s="36"/>
      <c r="I61" s="36"/>
      <c r="J61" s="36"/>
      <c r="K61" s="36"/>
      <c r="L61" s="36"/>
      <c r="M61" s="37"/>
    </row>
    <row r="62" spans="1:13" x14ac:dyDescent="0.3">
      <c r="A62" s="17"/>
      <c r="B62" s="18"/>
      <c r="C62" s="36"/>
      <c r="D62" s="36"/>
      <c r="E62" s="36"/>
      <c r="F62" s="36"/>
      <c r="G62" s="36"/>
      <c r="H62" s="36"/>
      <c r="I62" s="36"/>
      <c r="J62" s="36"/>
      <c r="K62" s="36"/>
      <c r="L62" s="36"/>
      <c r="M62" s="37"/>
    </row>
    <row r="63" spans="1:13" x14ac:dyDescent="0.3">
      <c r="A63" s="17"/>
      <c r="B63" s="18"/>
      <c r="C63" s="36"/>
      <c r="D63" s="36"/>
      <c r="E63" s="36"/>
      <c r="F63" s="36"/>
      <c r="G63" s="36"/>
      <c r="H63" s="36"/>
      <c r="I63" s="36"/>
      <c r="J63" s="36"/>
      <c r="K63" s="36"/>
      <c r="L63" s="36"/>
      <c r="M63" s="37"/>
    </row>
    <row r="64" spans="1:13" x14ac:dyDescent="0.3">
      <c r="A64" s="17"/>
      <c r="B64" s="18"/>
      <c r="C64" s="36"/>
      <c r="D64" s="36"/>
      <c r="E64" s="36"/>
      <c r="F64" s="36"/>
      <c r="G64" s="36"/>
      <c r="H64" s="36"/>
      <c r="I64" s="36"/>
      <c r="J64" s="36"/>
      <c r="K64" s="36"/>
      <c r="L64" s="36"/>
      <c r="M64" s="37"/>
    </row>
    <row r="65" spans="1:13" x14ac:dyDescent="0.3">
      <c r="A65" s="17"/>
      <c r="B65" s="18"/>
      <c r="C65" s="36"/>
      <c r="D65" s="36"/>
      <c r="E65" s="36"/>
      <c r="F65" s="36"/>
      <c r="G65" s="36"/>
      <c r="H65" s="36"/>
      <c r="I65" s="36"/>
      <c r="J65" s="36"/>
      <c r="K65" s="36"/>
      <c r="L65" s="36"/>
      <c r="M65" s="37"/>
    </row>
    <row r="66" spans="1:13" ht="15" thickBot="1" x14ac:dyDescent="0.35">
      <c r="A66" s="21"/>
      <c r="B66" s="22"/>
      <c r="C66" s="38"/>
      <c r="D66" s="38"/>
      <c r="E66" s="38"/>
      <c r="F66" s="38"/>
      <c r="G66" s="38"/>
      <c r="H66" s="38"/>
      <c r="I66" s="38"/>
      <c r="J66" s="38"/>
      <c r="K66" s="38"/>
      <c r="L66" s="38"/>
      <c r="M66" s="39"/>
    </row>
  </sheetData>
  <mergeCells count="4">
    <mergeCell ref="F1:S14"/>
    <mergeCell ref="F15:O33"/>
    <mergeCell ref="C34:M50"/>
    <mergeCell ref="C51:M66"/>
  </mergeCells>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Q999"/>
  <sheetViews>
    <sheetView tabSelected="1" workbookViewId="0">
      <selection sqref="A1:Q1"/>
    </sheetView>
  </sheetViews>
  <sheetFormatPr defaultRowHeight="14.4" x14ac:dyDescent="0.3"/>
  <cols>
    <col min="2" max="2" width="8.88671875" style="4"/>
    <col min="4" max="4" width="13.44140625" customWidth="1"/>
    <col min="6" max="6" width="21.77734375" customWidth="1"/>
    <col min="7" max="7" width="13.33203125" style="1" customWidth="1"/>
    <col min="8" max="8" width="11.33203125" style="13" bestFit="1" customWidth="1"/>
    <col min="9" max="9" width="14.88671875" customWidth="1"/>
    <col min="15" max="15" width="13" customWidth="1"/>
  </cols>
  <sheetData>
    <row r="1" spans="1:17" x14ac:dyDescent="0.3">
      <c r="A1" t="s">
        <v>0</v>
      </c>
      <c r="B1" s="4" t="s">
        <v>1</v>
      </c>
      <c r="C1" t="s">
        <v>2</v>
      </c>
      <c r="D1" t="s">
        <v>3</v>
      </c>
      <c r="E1" t="s">
        <v>4</v>
      </c>
      <c r="F1" t="s">
        <v>5</v>
      </c>
      <c r="G1" s="1" t="s">
        <v>10</v>
      </c>
      <c r="H1" s="13" t="s">
        <v>11</v>
      </c>
      <c r="I1" t="s">
        <v>12</v>
      </c>
      <c r="J1" t="s">
        <v>6</v>
      </c>
      <c r="K1" t="s">
        <v>7</v>
      </c>
      <c r="L1" t="s">
        <v>8</v>
      </c>
      <c r="M1" t="s">
        <v>9</v>
      </c>
      <c r="N1" t="s">
        <v>13</v>
      </c>
      <c r="O1" t="s">
        <v>14</v>
      </c>
      <c r="P1" t="s">
        <v>15</v>
      </c>
      <c r="Q1" t="s">
        <v>16</v>
      </c>
    </row>
    <row r="2" spans="1:17" x14ac:dyDescent="0.3">
      <c r="A2" t="s">
        <v>17</v>
      </c>
      <c r="B2" s="4" t="s">
        <v>18</v>
      </c>
      <c r="C2" t="s">
        <v>19</v>
      </c>
      <c r="D2" t="s">
        <v>20</v>
      </c>
      <c r="E2" t="s">
        <v>21</v>
      </c>
      <c r="F2" t="s">
        <v>22</v>
      </c>
      <c r="G2" s="2">
        <v>43586</v>
      </c>
      <c r="H2" s="13">
        <v>0.54722222222222217</v>
      </c>
      <c r="I2" t="s">
        <v>23</v>
      </c>
      <c r="J2">
        <v>74.69</v>
      </c>
      <c r="K2">
        <v>7</v>
      </c>
      <c r="L2">
        <v>26.141500000000001</v>
      </c>
      <c r="M2">
        <v>548.97149999999999</v>
      </c>
      <c r="N2">
        <v>522.83000000000004</v>
      </c>
      <c r="O2">
        <v>4.7619047620000003</v>
      </c>
      <c r="P2">
        <v>26.141500000000001</v>
      </c>
      <c r="Q2">
        <v>9.1</v>
      </c>
    </row>
    <row r="3" spans="1:17" x14ac:dyDescent="0.3">
      <c r="A3" t="s">
        <v>24</v>
      </c>
      <c r="B3" s="4" t="s">
        <v>25</v>
      </c>
      <c r="C3" t="s">
        <v>26</v>
      </c>
      <c r="D3" t="s">
        <v>27</v>
      </c>
      <c r="E3" t="s">
        <v>21</v>
      </c>
      <c r="F3" t="s">
        <v>28</v>
      </c>
      <c r="G3" s="2">
        <v>43680</v>
      </c>
      <c r="H3" s="13">
        <v>0.4368055555555555</v>
      </c>
      <c r="I3" t="s">
        <v>29</v>
      </c>
      <c r="J3">
        <v>15.28</v>
      </c>
      <c r="K3">
        <v>5</v>
      </c>
      <c r="L3">
        <v>3.82</v>
      </c>
      <c r="M3">
        <v>80.22</v>
      </c>
      <c r="N3">
        <v>76.400000000000006</v>
      </c>
      <c r="O3">
        <v>4.7619047620000003</v>
      </c>
      <c r="P3">
        <v>3.82</v>
      </c>
      <c r="Q3">
        <v>9.6</v>
      </c>
    </row>
    <row r="4" spans="1:17" x14ac:dyDescent="0.3">
      <c r="A4" t="s">
        <v>30</v>
      </c>
      <c r="B4" s="4" t="s">
        <v>18</v>
      </c>
      <c r="C4" t="s">
        <v>19</v>
      </c>
      <c r="D4" t="s">
        <v>27</v>
      </c>
      <c r="E4" t="s">
        <v>31</v>
      </c>
      <c r="F4" t="s">
        <v>32</v>
      </c>
      <c r="G4" s="2">
        <v>43527</v>
      </c>
      <c r="H4" s="13">
        <v>0.55763888888888891</v>
      </c>
      <c r="I4" t="s">
        <v>33</v>
      </c>
      <c r="J4">
        <v>46.33</v>
      </c>
      <c r="K4">
        <v>7</v>
      </c>
      <c r="L4">
        <v>16.215499999999999</v>
      </c>
      <c r="M4">
        <v>340.52550000000002</v>
      </c>
      <c r="N4">
        <v>324.31</v>
      </c>
      <c r="O4">
        <v>4.7619047620000003</v>
      </c>
      <c r="P4">
        <v>16.215499999999999</v>
      </c>
      <c r="Q4">
        <v>7.4</v>
      </c>
    </row>
    <row r="5" spans="1:17" x14ac:dyDescent="0.3">
      <c r="A5" t="s">
        <v>34</v>
      </c>
      <c r="B5" s="4" t="s">
        <v>18</v>
      </c>
      <c r="C5" t="s">
        <v>19</v>
      </c>
      <c r="D5" t="s">
        <v>20</v>
      </c>
      <c r="E5" t="s">
        <v>31</v>
      </c>
      <c r="F5" t="s">
        <v>22</v>
      </c>
      <c r="G5" s="1" t="s">
        <v>174</v>
      </c>
      <c r="H5" s="13">
        <v>0.85625000000000007</v>
      </c>
      <c r="I5" t="s">
        <v>23</v>
      </c>
      <c r="J5">
        <v>58.22</v>
      </c>
      <c r="K5">
        <v>8</v>
      </c>
      <c r="L5">
        <v>23.288</v>
      </c>
      <c r="M5">
        <v>489.048</v>
      </c>
      <c r="N5">
        <v>465.76</v>
      </c>
      <c r="O5">
        <v>4.7619047620000003</v>
      </c>
      <c r="P5">
        <v>23.288</v>
      </c>
      <c r="Q5">
        <v>8.4</v>
      </c>
    </row>
    <row r="6" spans="1:17" x14ac:dyDescent="0.3">
      <c r="A6" t="s">
        <v>35</v>
      </c>
      <c r="B6" s="4" t="s">
        <v>18</v>
      </c>
      <c r="C6" t="s">
        <v>19</v>
      </c>
      <c r="D6" t="s">
        <v>27</v>
      </c>
      <c r="E6" t="s">
        <v>31</v>
      </c>
      <c r="F6" t="s">
        <v>36</v>
      </c>
      <c r="G6" s="2">
        <v>43679</v>
      </c>
      <c r="H6" s="13">
        <v>0.44236111111111115</v>
      </c>
      <c r="I6" t="s">
        <v>23</v>
      </c>
      <c r="J6">
        <v>86.31</v>
      </c>
      <c r="K6">
        <v>7</v>
      </c>
      <c r="L6">
        <v>30.208500000000001</v>
      </c>
      <c r="M6">
        <v>634.37850000000003</v>
      </c>
      <c r="N6">
        <v>604.16999999999996</v>
      </c>
      <c r="O6">
        <v>4.7619047620000003</v>
      </c>
      <c r="P6">
        <v>30.208500000000001</v>
      </c>
      <c r="Q6">
        <v>5.3</v>
      </c>
    </row>
    <row r="7" spans="1:17" x14ac:dyDescent="0.3">
      <c r="A7" t="s">
        <v>37</v>
      </c>
      <c r="B7" s="4" t="s">
        <v>25</v>
      </c>
      <c r="C7" t="s">
        <v>26</v>
      </c>
      <c r="D7" t="s">
        <v>27</v>
      </c>
      <c r="E7" t="s">
        <v>31</v>
      </c>
      <c r="F7" t="s">
        <v>28</v>
      </c>
      <c r="G7" s="1" t="s">
        <v>151</v>
      </c>
      <c r="H7" s="13">
        <v>0.77083333333333337</v>
      </c>
      <c r="I7" t="s">
        <v>23</v>
      </c>
      <c r="J7">
        <v>85.39</v>
      </c>
      <c r="K7">
        <v>7</v>
      </c>
      <c r="L7">
        <v>29.886500000000002</v>
      </c>
      <c r="M7">
        <v>627.61649999999997</v>
      </c>
      <c r="N7">
        <v>597.73</v>
      </c>
      <c r="O7">
        <v>4.7619047620000003</v>
      </c>
      <c r="P7">
        <v>29.886500000000002</v>
      </c>
      <c r="Q7">
        <v>4.0999999999999996</v>
      </c>
    </row>
    <row r="8" spans="1:17" x14ac:dyDescent="0.3">
      <c r="A8" t="s">
        <v>38</v>
      </c>
      <c r="B8" s="4" t="s">
        <v>18</v>
      </c>
      <c r="C8" t="s">
        <v>19</v>
      </c>
      <c r="D8" t="s">
        <v>20</v>
      </c>
      <c r="E8" t="s">
        <v>21</v>
      </c>
      <c r="F8" t="s">
        <v>28</v>
      </c>
      <c r="G8" s="1" t="s">
        <v>171</v>
      </c>
      <c r="H8" s="13">
        <v>0.60833333333333328</v>
      </c>
      <c r="I8" t="s">
        <v>23</v>
      </c>
      <c r="J8">
        <v>68.84</v>
      </c>
      <c r="K8">
        <v>6</v>
      </c>
      <c r="L8">
        <v>20.652000000000001</v>
      </c>
      <c r="M8">
        <v>433.69200000000001</v>
      </c>
      <c r="N8">
        <v>413.04</v>
      </c>
      <c r="O8">
        <v>4.7619047620000003</v>
      </c>
      <c r="P8">
        <v>20.652000000000001</v>
      </c>
      <c r="Q8">
        <v>5.8</v>
      </c>
    </row>
    <row r="9" spans="1:17" x14ac:dyDescent="0.3">
      <c r="A9" t="s">
        <v>39</v>
      </c>
      <c r="B9" s="4" t="s">
        <v>25</v>
      </c>
      <c r="C9" t="s">
        <v>26</v>
      </c>
      <c r="D9" t="s">
        <v>27</v>
      </c>
      <c r="E9" t="s">
        <v>21</v>
      </c>
      <c r="F9" t="s">
        <v>32</v>
      </c>
      <c r="G9" s="1" t="s">
        <v>159</v>
      </c>
      <c r="H9" s="13">
        <v>0.48472222222222222</v>
      </c>
      <c r="I9" t="s">
        <v>23</v>
      </c>
      <c r="J9">
        <v>73.56</v>
      </c>
      <c r="K9">
        <v>10</v>
      </c>
      <c r="L9">
        <v>36.78</v>
      </c>
      <c r="M9">
        <v>772.38</v>
      </c>
      <c r="N9">
        <v>735.6</v>
      </c>
      <c r="O9">
        <v>4.7619047620000003</v>
      </c>
      <c r="P9">
        <v>36.78</v>
      </c>
      <c r="Q9">
        <v>8</v>
      </c>
    </row>
    <row r="10" spans="1:17" x14ac:dyDescent="0.3">
      <c r="A10" t="s">
        <v>40</v>
      </c>
      <c r="B10" s="4" t="s">
        <v>18</v>
      </c>
      <c r="C10" t="s">
        <v>19</v>
      </c>
      <c r="D10" t="s">
        <v>20</v>
      </c>
      <c r="E10" t="s">
        <v>21</v>
      </c>
      <c r="F10" t="s">
        <v>22</v>
      </c>
      <c r="G10" s="2">
        <v>43739</v>
      </c>
      <c r="H10" s="13">
        <v>0.71875</v>
      </c>
      <c r="I10" t="s">
        <v>33</v>
      </c>
      <c r="J10">
        <v>36.26</v>
      </c>
      <c r="K10">
        <v>2</v>
      </c>
      <c r="L10">
        <v>3.6259999999999999</v>
      </c>
      <c r="M10">
        <v>76.146000000000001</v>
      </c>
      <c r="N10">
        <v>72.52</v>
      </c>
      <c r="O10">
        <v>4.7619047620000003</v>
      </c>
      <c r="P10">
        <v>3.6259999999999999</v>
      </c>
      <c r="Q10">
        <v>7.2</v>
      </c>
    </row>
    <row r="11" spans="1:17" x14ac:dyDescent="0.3">
      <c r="A11" t="s">
        <v>41</v>
      </c>
      <c r="B11" s="4" t="s">
        <v>42</v>
      </c>
      <c r="C11" t="s">
        <v>43</v>
      </c>
      <c r="D11" t="s">
        <v>20</v>
      </c>
      <c r="E11" t="s">
        <v>21</v>
      </c>
      <c r="F11" t="s">
        <v>44</v>
      </c>
      <c r="G11" s="1" t="s">
        <v>173</v>
      </c>
      <c r="H11" s="13">
        <v>0.56041666666666667</v>
      </c>
      <c r="I11" t="s">
        <v>33</v>
      </c>
      <c r="J11">
        <v>54.84</v>
      </c>
      <c r="K11">
        <v>3</v>
      </c>
      <c r="L11">
        <v>8.2260000000000009</v>
      </c>
      <c r="M11">
        <v>172.74600000000001</v>
      </c>
      <c r="N11">
        <v>164.52</v>
      </c>
      <c r="O11">
        <v>4.7619047620000003</v>
      </c>
      <c r="P11">
        <v>8.2260000000000009</v>
      </c>
      <c r="Q11">
        <v>5.9</v>
      </c>
    </row>
    <row r="12" spans="1:17" x14ac:dyDescent="0.3">
      <c r="A12" t="s">
        <v>45</v>
      </c>
      <c r="B12" s="4" t="s">
        <v>42</v>
      </c>
      <c r="C12" t="s">
        <v>43</v>
      </c>
      <c r="D12" t="s">
        <v>20</v>
      </c>
      <c r="E12" t="s">
        <v>21</v>
      </c>
      <c r="F12" t="s">
        <v>46</v>
      </c>
      <c r="G12" s="2">
        <v>43618</v>
      </c>
      <c r="H12" s="13">
        <v>0.75486111111111109</v>
      </c>
      <c r="I12" t="s">
        <v>23</v>
      </c>
      <c r="J12">
        <v>14.48</v>
      </c>
      <c r="K12">
        <v>4</v>
      </c>
      <c r="L12">
        <v>2.8959999999999999</v>
      </c>
      <c r="M12">
        <v>60.816000000000003</v>
      </c>
      <c r="N12">
        <v>57.92</v>
      </c>
      <c r="O12">
        <v>4.7619047620000003</v>
      </c>
      <c r="P12">
        <v>2.8959999999999999</v>
      </c>
      <c r="Q12">
        <v>4.5</v>
      </c>
    </row>
    <row r="13" spans="1:17" x14ac:dyDescent="0.3">
      <c r="A13" t="s">
        <v>47</v>
      </c>
      <c r="B13" s="4" t="s">
        <v>42</v>
      </c>
      <c r="C13" t="s">
        <v>43</v>
      </c>
      <c r="D13" t="s">
        <v>20</v>
      </c>
      <c r="E13" t="s">
        <v>31</v>
      </c>
      <c r="F13" t="s">
        <v>28</v>
      </c>
      <c r="G13" s="2">
        <v>43711</v>
      </c>
      <c r="H13" s="13">
        <v>0.7104166666666667</v>
      </c>
      <c r="I13" t="s">
        <v>29</v>
      </c>
      <c r="J13">
        <v>25.51</v>
      </c>
      <c r="K13">
        <v>4</v>
      </c>
      <c r="L13">
        <v>5.1020000000000003</v>
      </c>
      <c r="M13">
        <v>107.142</v>
      </c>
      <c r="N13">
        <v>102.04</v>
      </c>
      <c r="O13">
        <v>4.7619047620000003</v>
      </c>
      <c r="P13">
        <v>5.1020000000000003</v>
      </c>
      <c r="Q13">
        <v>6.8</v>
      </c>
    </row>
    <row r="14" spans="1:17" x14ac:dyDescent="0.3">
      <c r="A14" t="s">
        <v>48</v>
      </c>
      <c r="B14" s="4" t="s">
        <v>18</v>
      </c>
      <c r="C14" t="s">
        <v>19</v>
      </c>
      <c r="D14" t="s">
        <v>27</v>
      </c>
      <c r="E14" t="s">
        <v>21</v>
      </c>
      <c r="F14" t="s">
        <v>28</v>
      </c>
      <c r="G14" s="2">
        <v>43801</v>
      </c>
      <c r="H14" s="13">
        <v>0.43402777777777773</v>
      </c>
      <c r="I14" t="s">
        <v>23</v>
      </c>
      <c r="J14">
        <v>46.95</v>
      </c>
      <c r="K14">
        <v>5</v>
      </c>
      <c r="L14">
        <v>11.737500000000001</v>
      </c>
      <c r="M14">
        <v>246.48750000000001</v>
      </c>
      <c r="N14">
        <v>234.75</v>
      </c>
      <c r="O14">
        <v>4.7619047620000003</v>
      </c>
      <c r="P14">
        <v>11.737500000000001</v>
      </c>
      <c r="Q14">
        <v>7.1</v>
      </c>
    </row>
    <row r="15" spans="1:17" x14ac:dyDescent="0.3">
      <c r="A15" t="s">
        <v>49</v>
      </c>
      <c r="B15" s="4" t="s">
        <v>18</v>
      </c>
      <c r="C15" t="s">
        <v>19</v>
      </c>
      <c r="D15" t="s">
        <v>27</v>
      </c>
      <c r="E15" t="s">
        <v>31</v>
      </c>
      <c r="F15" t="s">
        <v>44</v>
      </c>
      <c r="G15" s="2">
        <v>43648</v>
      </c>
      <c r="H15" s="13">
        <v>0.70000000000000007</v>
      </c>
      <c r="I15" t="s">
        <v>23</v>
      </c>
      <c r="J15">
        <v>43.19</v>
      </c>
      <c r="K15">
        <v>10</v>
      </c>
      <c r="L15">
        <v>21.594999999999999</v>
      </c>
      <c r="M15">
        <v>453.495</v>
      </c>
      <c r="N15">
        <v>431.9</v>
      </c>
      <c r="O15">
        <v>4.7619047620000003</v>
      </c>
      <c r="P15">
        <v>21.594999999999999</v>
      </c>
      <c r="Q15">
        <v>8.1999999999999993</v>
      </c>
    </row>
    <row r="16" spans="1:17" x14ac:dyDescent="0.3">
      <c r="A16" t="s">
        <v>50</v>
      </c>
      <c r="B16" s="4" t="s">
        <v>18</v>
      </c>
      <c r="C16" t="s">
        <v>19</v>
      </c>
      <c r="D16" t="s">
        <v>27</v>
      </c>
      <c r="E16" t="s">
        <v>21</v>
      </c>
      <c r="F16" t="s">
        <v>22</v>
      </c>
      <c r="G16" s="1" t="s">
        <v>146</v>
      </c>
      <c r="H16" s="13">
        <v>0.80625000000000002</v>
      </c>
      <c r="I16" t="s">
        <v>29</v>
      </c>
      <c r="J16">
        <v>71.38</v>
      </c>
      <c r="K16">
        <v>10</v>
      </c>
      <c r="L16">
        <v>35.69</v>
      </c>
      <c r="M16">
        <v>749.49</v>
      </c>
      <c r="N16">
        <v>713.8</v>
      </c>
      <c r="O16">
        <v>4.7619047620000003</v>
      </c>
      <c r="P16">
        <v>35.69</v>
      </c>
      <c r="Q16">
        <v>5.7</v>
      </c>
    </row>
    <row r="17" spans="1:17" x14ac:dyDescent="0.3">
      <c r="A17" t="s">
        <v>51</v>
      </c>
      <c r="B17" s="4" t="s">
        <v>42</v>
      </c>
      <c r="C17" t="s">
        <v>43</v>
      </c>
      <c r="D17" t="s">
        <v>20</v>
      </c>
      <c r="E17" t="s">
        <v>21</v>
      </c>
      <c r="F17" t="s">
        <v>36</v>
      </c>
      <c r="G17" s="1" t="s">
        <v>168</v>
      </c>
      <c r="H17" s="13">
        <v>0.67986111111111114</v>
      </c>
      <c r="I17" t="s">
        <v>29</v>
      </c>
      <c r="J17">
        <v>93.72</v>
      </c>
      <c r="K17">
        <v>6</v>
      </c>
      <c r="L17">
        <v>28.116</v>
      </c>
      <c r="M17">
        <v>590.43600000000004</v>
      </c>
      <c r="N17">
        <v>562.32000000000005</v>
      </c>
      <c r="O17">
        <v>4.7619047620000003</v>
      </c>
      <c r="P17">
        <v>28.116</v>
      </c>
      <c r="Q17">
        <v>4.5</v>
      </c>
    </row>
    <row r="18" spans="1:17" x14ac:dyDescent="0.3">
      <c r="A18" t="s">
        <v>52</v>
      </c>
      <c r="B18" s="4" t="s">
        <v>18</v>
      </c>
      <c r="C18" t="s">
        <v>19</v>
      </c>
      <c r="D18" t="s">
        <v>20</v>
      </c>
      <c r="E18" t="s">
        <v>21</v>
      </c>
      <c r="F18" t="s">
        <v>22</v>
      </c>
      <c r="G18" s="2">
        <v>43772</v>
      </c>
      <c r="H18" s="13">
        <v>0.4604166666666667</v>
      </c>
      <c r="I18" t="s">
        <v>33</v>
      </c>
      <c r="J18">
        <v>68.930000000000007</v>
      </c>
      <c r="K18">
        <v>7</v>
      </c>
      <c r="L18">
        <v>24.125499999999999</v>
      </c>
      <c r="M18">
        <v>506.63549999999998</v>
      </c>
      <c r="N18">
        <v>482.51</v>
      </c>
      <c r="O18">
        <v>4.7619047620000003</v>
      </c>
      <c r="P18">
        <v>24.125499999999999</v>
      </c>
      <c r="Q18">
        <v>4.5999999999999996</v>
      </c>
    </row>
    <row r="19" spans="1:17" x14ac:dyDescent="0.3">
      <c r="A19" t="s">
        <v>53</v>
      </c>
      <c r="B19" s="4" t="s">
        <v>18</v>
      </c>
      <c r="C19" t="s">
        <v>19</v>
      </c>
      <c r="D19" t="s">
        <v>27</v>
      </c>
      <c r="E19" t="s">
        <v>31</v>
      </c>
      <c r="F19" t="s">
        <v>36</v>
      </c>
      <c r="G19" s="2">
        <v>43466</v>
      </c>
      <c r="H19" s="13">
        <v>0.44375000000000003</v>
      </c>
      <c r="I19" t="s">
        <v>33</v>
      </c>
      <c r="J19">
        <v>72.61</v>
      </c>
      <c r="K19">
        <v>6</v>
      </c>
      <c r="L19">
        <v>21.783000000000001</v>
      </c>
      <c r="M19">
        <v>457.44299999999998</v>
      </c>
      <c r="N19">
        <v>435.66</v>
      </c>
      <c r="O19">
        <v>4.7619047620000003</v>
      </c>
      <c r="P19">
        <v>21.783000000000001</v>
      </c>
      <c r="Q19">
        <v>6.9</v>
      </c>
    </row>
    <row r="20" spans="1:17" x14ac:dyDescent="0.3">
      <c r="A20" t="s">
        <v>54</v>
      </c>
      <c r="B20" s="4" t="s">
        <v>18</v>
      </c>
      <c r="C20" t="s">
        <v>19</v>
      </c>
      <c r="D20" t="s">
        <v>27</v>
      </c>
      <c r="E20" t="s">
        <v>31</v>
      </c>
      <c r="F20" t="s">
        <v>44</v>
      </c>
      <c r="G20" s="1" t="s">
        <v>153</v>
      </c>
      <c r="H20" s="13">
        <v>0.75</v>
      </c>
      <c r="I20" t="s">
        <v>33</v>
      </c>
      <c r="J20">
        <v>54.67</v>
      </c>
      <c r="K20">
        <v>3</v>
      </c>
      <c r="L20">
        <v>8.2004999999999999</v>
      </c>
      <c r="M20">
        <v>172.2105</v>
      </c>
      <c r="N20">
        <v>164.01</v>
      </c>
      <c r="O20">
        <v>4.7619047620000003</v>
      </c>
      <c r="P20">
        <v>8.2004999999999999</v>
      </c>
      <c r="Q20">
        <v>8.6</v>
      </c>
    </row>
    <row r="21" spans="1:17" x14ac:dyDescent="0.3">
      <c r="A21" t="s">
        <v>55</v>
      </c>
      <c r="B21" s="4" t="s">
        <v>42</v>
      </c>
      <c r="C21" t="s">
        <v>43</v>
      </c>
      <c r="D21" t="s">
        <v>27</v>
      </c>
      <c r="E21" t="s">
        <v>21</v>
      </c>
      <c r="F21" t="s">
        <v>32</v>
      </c>
      <c r="G21" s="2">
        <v>43772</v>
      </c>
      <c r="H21" s="13">
        <v>0.64583333333333337</v>
      </c>
      <c r="I21" t="s">
        <v>23</v>
      </c>
      <c r="J21">
        <v>40.299999999999997</v>
      </c>
      <c r="K21">
        <v>2</v>
      </c>
      <c r="L21">
        <v>4.03</v>
      </c>
      <c r="M21">
        <v>84.63</v>
      </c>
      <c r="N21">
        <v>80.599999999999994</v>
      </c>
      <c r="O21">
        <v>4.7619047620000003</v>
      </c>
      <c r="P21">
        <v>4.03</v>
      </c>
      <c r="Q21">
        <v>4.4000000000000004</v>
      </c>
    </row>
    <row r="22" spans="1:17" x14ac:dyDescent="0.3">
      <c r="A22" t="s">
        <v>56</v>
      </c>
      <c r="B22" s="4" t="s">
        <v>25</v>
      </c>
      <c r="C22" t="s">
        <v>26</v>
      </c>
      <c r="D22" t="s">
        <v>20</v>
      </c>
      <c r="E22" t="s">
        <v>31</v>
      </c>
      <c r="F22" t="s">
        <v>28</v>
      </c>
      <c r="G22" s="1" t="s">
        <v>171</v>
      </c>
      <c r="H22" s="13">
        <v>0.47500000000000003</v>
      </c>
      <c r="I22" t="s">
        <v>23</v>
      </c>
      <c r="J22">
        <v>86.04</v>
      </c>
      <c r="K22">
        <v>5</v>
      </c>
      <c r="L22">
        <v>21.51</v>
      </c>
      <c r="M22">
        <v>451.71</v>
      </c>
      <c r="N22">
        <v>430.2</v>
      </c>
      <c r="O22">
        <v>4.7619047620000003</v>
      </c>
      <c r="P22">
        <v>21.51</v>
      </c>
      <c r="Q22">
        <v>4.8</v>
      </c>
    </row>
    <row r="23" spans="1:17" x14ac:dyDescent="0.3">
      <c r="A23" t="s">
        <v>57</v>
      </c>
      <c r="B23" s="4" t="s">
        <v>42</v>
      </c>
      <c r="C23" t="s">
        <v>43</v>
      </c>
      <c r="D23" t="s">
        <v>27</v>
      </c>
      <c r="E23" t="s">
        <v>31</v>
      </c>
      <c r="F23" t="s">
        <v>22</v>
      </c>
      <c r="G23" s="2">
        <v>43588</v>
      </c>
      <c r="H23" s="13">
        <v>0.44444444444444442</v>
      </c>
      <c r="I23" t="s">
        <v>23</v>
      </c>
      <c r="J23">
        <v>87.98</v>
      </c>
      <c r="K23">
        <v>3</v>
      </c>
      <c r="L23">
        <v>13.196999999999999</v>
      </c>
      <c r="M23">
        <v>277.137</v>
      </c>
      <c r="N23">
        <v>263.94</v>
      </c>
      <c r="O23">
        <v>4.7619047620000003</v>
      </c>
      <c r="P23">
        <v>13.196999999999999</v>
      </c>
      <c r="Q23">
        <v>5.0999999999999996</v>
      </c>
    </row>
    <row r="24" spans="1:17" x14ac:dyDescent="0.3">
      <c r="A24" t="s">
        <v>58</v>
      </c>
      <c r="B24" s="4" t="s">
        <v>42</v>
      </c>
      <c r="C24" t="s">
        <v>43</v>
      </c>
      <c r="D24" t="s">
        <v>27</v>
      </c>
      <c r="E24" t="s">
        <v>31</v>
      </c>
      <c r="F24" t="s">
        <v>32</v>
      </c>
      <c r="G24" s="1" t="s">
        <v>169</v>
      </c>
      <c r="H24" s="13">
        <v>0.51388888888888895</v>
      </c>
      <c r="I24" t="s">
        <v>33</v>
      </c>
      <c r="J24">
        <v>33.200000000000003</v>
      </c>
      <c r="K24">
        <v>2</v>
      </c>
      <c r="L24">
        <v>3.32</v>
      </c>
      <c r="M24">
        <v>69.72</v>
      </c>
      <c r="N24">
        <v>66.400000000000006</v>
      </c>
      <c r="O24">
        <v>4.7619047620000003</v>
      </c>
      <c r="P24">
        <v>3.32</v>
      </c>
      <c r="Q24">
        <v>4.4000000000000004</v>
      </c>
    </row>
    <row r="25" spans="1:17" x14ac:dyDescent="0.3">
      <c r="A25" t="s">
        <v>59</v>
      </c>
      <c r="B25" s="4" t="s">
        <v>18</v>
      </c>
      <c r="C25" t="s">
        <v>19</v>
      </c>
      <c r="D25" t="s">
        <v>27</v>
      </c>
      <c r="E25" t="s">
        <v>31</v>
      </c>
      <c r="F25" t="s">
        <v>28</v>
      </c>
      <c r="G25" s="1" t="s">
        <v>172</v>
      </c>
      <c r="H25" s="13">
        <v>0.46875</v>
      </c>
      <c r="I25" t="s">
        <v>23</v>
      </c>
      <c r="J25">
        <v>34.56</v>
      </c>
      <c r="K25">
        <v>5</v>
      </c>
      <c r="L25">
        <v>8.64</v>
      </c>
      <c r="M25">
        <v>181.44</v>
      </c>
      <c r="N25">
        <v>172.8</v>
      </c>
      <c r="O25">
        <v>4.7619047620000003</v>
      </c>
      <c r="P25">
        <v>8.64</v>
      </c>
      <c r="Q25">
        <v>9.9</v>
      </c>
    </row>
    <row r="26" spans="1:17" x14ac:dyDescent="0.3">
      <c r="A26" t="s">
        <v>60</v>
      </c>
      <c r="B26" s="4" t="s">
        <v>18</v>
      </c>
      <c r="C26" t="s">
        <v>19</v>
      </c>
      <c r="D26" t="s">
        <v>20</v>
      </c>
      <c r="E26" t="s">
        <v>31</v>
      </c>
      <c r="F26" t="s">
        <v>36</v>
      </c>
      <c r="G26" s="2">
        <v>43499</v>
      </c>
      <c r="H26" s="13">
        <v>0.73333333333333339</v>
      </c>
      <c r="I26" t="s">
        <v>23</v>
      </c>
      <c r="J26">
        <v>88.63</v>
      </c>
      <c r="K26">
        <v>3</v>
      </c>
      <c r="L26">
        <v>13.294499999999999</v>
      </c>
      <c r="M26">
        <v>279.18450000000001</v>
      </c>
      <c r="N26">
        <v>265.89</v>
      </c>
      <c r="O26">
        <v>4.7619047620000003</v>
      </c>
      <c r="P26">
        <v>13.294499999999999</v>
      </c>
      <c r="Q26">
        <v>6</v>
      </c>
    </row>
    <row r="27" spans="1:17" x14ac:dyDescent="0.3">
      <c r="A27" t="s">
        <v>61</v>
      </c>
      <c r="B27" s="4" t="s">
        <v>18</v>
      </c>
      <c r="C27" t="s">
        <v>19</v>
      </c>
      <c r="D27" t="s">
        <v>20</v>
      </c>
      <c r="E27" t="s">
        <v>21</v>
      </c>
      <c r="F27" t="s">
        <v>32</v>
      </c>
      <c r="G27" s="1" t="s">
        <v>164</v>
      </c>
      <c r="H27" s="13">
        <v>0.80555555555555547</v>
      </c>
      <c r="I27" t="s">
        <v>33</v>
      </c>
      <c r="J27">
        <v>52.59</v>
      </c>
      <c r="K27">
        <v>8</v>
      </c>
      <c r="L27">
        <v>21.036000000000001</v>
      </c>
      <c r="M27">
        <v>441.75599999999997</v>
      </c>
      <c r="N27">
        <v>420.72</v>
      </c>
      <c r="O27">
        <v>4.7619047620000003</v>
      </c>
      <c r="P27">
        <v>21.036000000000001</v>
      </c>
      <c r="Q27">
        <v>8.5</v>
      </c>
    </row>
    <row r="28" spans="1:17" x14ac:dyDescent="0.3">
      <c r="A28" t="s">
        <v>62</v>
      </c>
      <c r="B28" s="4" t="s">
        <v>42</v>
      </c>
      <c r="C28" t="s">
        <v>43</v>
      </c>
      <c r="D28" t="s">
        <v>27</v>
      </c>
      <c r="E28" t="s">
        <v>31</v>
      </c>
      <c r="F28" t="s">
        <v>46</v>
      </c>
      <c r="G28" s="2">
        <v>43679</v>
      </c>
      <c r="H28" s="13">
        <v>0.64652777777777781</v>
      </c>
      <c r="I28" t="s">
        <v>29</v>
      </c>
      <c r="J28">
        <v>33.520000000000003</v>
      </c>
      <c r="K28">
        <v>1</v>
      </c>
      <c r="L28">
        <v>1.6759999999999999</v>
      </c>
      <c r="M28">
        <v>35.195999999999998</v>
      </c>
      <c r="N28">
        <v>33.520000000000003</v>
      </c>
      <c r="O28">
        <v>4.7619047620000003</v>
      </c>
      <c r="P28">
        <v>1.6759999999999999</v>
      </c>
      <c r="Q28">
        <v>6.7</v>
      </c>
    </row>
    <row r="29" spans="1:17" x14ac:dyDescent="0.3">
      <c r="A29" t="s">
        <v>63</v>
      </c>
      <c r="B29" s="4" t="s">
        <v>18</v>
      </c>
      <c r="C29" t="s">
        <v>19</v>
      </c>
      <c r="D29" t="s">
        <v>27</v>
      </c>
      <c r="E29" t="s">
        <v>21</v>
      </c>
      <c r="F29" t="s">
        <v>46</v>
      </c>
      <c r="G29" s="2">
        <v>43741</v>
      </c>
      <c r="H29" s="13">
        <v>0.51180555555555551</v>
      </c>
      <c r="I29" t="s">
        <v>33</v>
      </c>
      <c r="J29">
        <v>87.67</v>
      </c>
      <c r="K29">
        <v>2</v>
      </c>
      <c r="L29">
        <v>8.7669999999999995</v>
      </c>
      <c r="M29">
        <v>184.107</v>
      </c>
      <c r="N29">
        <v>175.34</v>
      </c>
      <c r="O29">
        <v>4.7619047620000003</v>
      </c>
      <c r="P29">
        <v>8.7669999999999995</v>
      </c>
      <c r="Q29">
        <v>7.7</v>
      </c>
    </row>
    <row r="30" spans="1:17" x14ac:dyDescent="0.3">
      <c r="A30" t="s">
        <v>64</v>
      </c>
      <c r="B30" s="4" t="s">
        <v>42</v>
      </c>
      <c r="C30" t="s">
        <v>43</v>
      </c>
      <c r="D30" t="s">
        <v>27</v>
      </c>
      <c r="E30" t="s">
        <v>21</v>
      </c>
      <c r="F30" t="s">
        <v>44</v>
      </c>
      <c r="G30" s="1" t="s">
        <v>163</v>
      </c>
      <c r="H30" s="13">
        <v>0.82500000000000007</v>
      </c>
      <c r="I30" t="s">
        <v>29</v>
      </c>
      <c r="J30">
        <v>88.36</v>
      </c>
      <c r="K30">
        <v>5</v>
      </c>
      <c r="L30">
        <v>22.09</v>
      </c>
      <c r="M30">
        <v>463.89</v>
      </c>
      <c r="N30">
        <v>441.8</v>
      </c>
      <c r="O30">
        <v>4.7619047620000003</v>
      </c>
      <c r="P30">
        <v>22.09</v>
      </c>
      <c r="Q30">
        <v>9.6</v>
      </c>
    </row>
    <row r="31" spans="1:17" x14ac:dyDescent="0.3">
      <c r="A31" t="s">
        <v>65</v>
      </c>
      <c r="B31" s="4" t="s">
        <v>18</v>
      </c>
      <c r="C31" t="s">
        <v>19</v>
      </c>
      <c r="D31" t="s">
        <v>27</v>
      </c>
      <c r="E31" t="s">
        <v>31</v>
      </c>
      <c r="F31" t="s">
        <v>22</v>
      </c>
      <c r="G31" s="1" t="s">
        <v>169</v>
      </c>
      <c r="H31" s="13">
        <v>0.65</v>
      </c>
      <c r="I31" t="s">
        <v>29</v>
      </c>
      <c r="J31">
        <v>24.89</v>
      </c>
      <c r="K31">
        <v>9</v>
      </c>
      <c r="L31">
        <v>11.2005</v>
      </c>
      <c r="M31">
        <v>235.2105</v>
      </c>
      <c r="N31">
        <v>224.01</v>
      </c>
      <c r="O31">
        <v>4.7619047620000003</v>
      </c>
      <c r="P31">
        <v>11.2005</v>
      </c>
      <c r="Q31">
        <v>7.4</v>
      </c>
    </row>
    <row r="32" spans="1:17" x14ac:dyDescent="0.3">
      <c r="A32" t="s">
        <v>66</v>
      </c>
      <c r="B32" s="4" t="s">
        <v>42</v>
      </c>
      <c r="C32" t="s">
        <v>43</v>
      </c>
      <c r="D32" t="s">
        <v>27</v>
      </c>
      <c r="E32" t="s">
        <v>31</v>
      </c>
      <c r="F32" t="s">
        <v>46</v>
      </c>
      <c r="G32" s="1" t="s">
        <v>171</v>
      </c>
      <c r="H32" s="13">
        <v>0.81874999999999998</v>
      </c>
      <c r="I32" t="s">
        <v>33</v>
      </c>
      <c r="J32">
        <v>94.13</v>
      </c>
      <c r="K32">
        <v>5</v>
      </c>
      <c r="L32">
        <v>23.532499999999999</v>
      </c>
      <c r="M32">
        <v>494.1825</v>
      </c>
      <c r="N32">
        <v>470.65</v>
      </c>
      <c r="O32">
        <v>4.7619047620000003</v>
      </c>
      <c r="P32">
        <v>23.532499999999999</v>
      </c>
      <c r="Q32">
        <v>4.8</v>
      </c>
    </row>
    <row r="33" spans="1:17" x14ac:dyDescent="0.3">
      <c r="A33" t="s">
        <v>67</v>
      </c>
      <c r="B33" s="4" t="s">
        <v>42</v>
      </c>
      <c r="C33" t="s">
        <v>43</v>
      </c>
      <c r="D33" t="s">
        <v>20</v>
      </c>
      <c r="E33" t="s">
        <v>31</v>
      </c>
      <c r="F33" t="s">
        <v>36</v>
      </c>
      <c r="G33" s="1" t="s">
        <v>170</v>
      </c>
      <c r="H33" s="13">
        <v>0.52986111111111112</v>
      </c>
      <c r="I33" t="s">
        <v>29</v>
      </c>
      <c r="J33">
        <v>78.069999999999993</v>
      </c>
      <c r="K33">
        <v>9</v>
      </c>
      <c r="L33">
        <v>35.131500000000003</v>
      </c>
      <c r="M33">
        <v>737.76149999999996</v>
      </c>
      <c r="N33">
        <v>702.63</v>
      </c>
      <c r="O33">
        <v>4.7619047620000003</v>
      </c>
      <c r="P33">
        <v>35.131500000000003</v>
      </c>
      <c r="Q33">
        <v>4.5</v>
      </c>
    </row>
    <row r="34" spans="1:17" x14ac:dyDescent="0.3">
      <c r="A34" t="s">
        <v>68</v>
      </c>
      <c r="B34" s="4" t="s">
        <v>42</v>
      </c>
      <c r="C34" t="s">
        <v>43</v>
      </c>
      <c r="D34" t="s">
        <v>27</v>
      </c>
      <c r="E34" t="s">
        <v>31</v>
      </c>
      <c r="F34" t="s">
        <v>36</v>
      </c>
      <c r="G34" s="2">
        <v>43739</v>
      </c>
      <c r="H34" s="13">
        <v>0.61736111111111114</v>
      </c>
      <c r="I34" t="s">
        <v>29</v>
      </c>
      <c r="J34">
        <v>83.78</v>
      </c>
      <c r="K34">
        <v>8</v>
      </c>
      <c r="L34">
        <v>33.512</v>
      </c>
      <c r="M34">
        <v>703.75199999999995</v>
      </c>
      <c r="N34">
        <v>670.24</v>
      </c>
      <c r="O34">
        <v>4.7619047620000003</v>
      </c>
      <c r="P34">
        <v>33.512</v>
      </c>
      <c r="Q34">
        <v>5.0999999999999996</v>
      </c>
    </row>
    <row r="35" spans="1:17" x14ac:dyDescent="0.3">
      <c r="A35" t="s">
        <v>69</v>
      </c>
      <c r="B35" s="4" t="s">
        <v>18</v>
      </c>
      <c r="C35" t="s">
        <v>19</v>
      </c>
      <c r="D35" t="s">
        <v>27</v>
      </c>
      <c r="E35" t="s">
        <v>31</v>
      </c>
      <c r="F35" t="s">
        <v>22</v>
      </c>
      <c r="G35" s="1" t="s">
        <v>169</v>
      </c>
      <c r="H35" s="13">
        <v>0.42499999999999999</v>
      </c>
      <c r="I35" t="s">
        <v>33</v>
      </c>
      <c r="J35">
        <v>96.58</v>
      </c>
      <c r="K35">
        <v>2</v>
      </c>
      <c r="L35">
        <v>9.6579999999999995</v>
      </c>
      <c r="M35">
        <v>202.81800000000001</v>
      </c>
      <c r="N35">
        <v>193.16</v>
      </c>
      <c r="O35">
        <v>4.7619047620000003</v>
      </c>
      <c r="P35">
        <v>9.6579999999999995</v>
      </c>
      <c r="Q35">
        <v>5.0999999999999996</v>
      </c>
    </row>
    <row r="36" spans="1:17" x14ac:dyDescent="0.3">
      <c r="A36" t="s">
        <v>70</v>
      </c>
      <c r="B36" s="4" t="s">
        <v>25</v>
      </c>
      <c r="C36" t="s">
        <v>26</v>
      </c>
      <c r="D36" t="s">
        <v>20</v>
      </c>
      <c r="E36" t="s">
        <v>21</v>
      </c>
      <c r="F36" t="s">
        <v>44</v>
      </c>
      <c r="G36" s="2">
        <v>43618</v>
      </c>
      <c r="H36" s="13">
        <v>0.4458333333333333</v>
      </c>
      <c r="I36" t="s">
        <v>23</v>
      </c>
      <c r="J36">
        <v>99.42</v>
      </c>
      <c r="K36">
        <v>4</v>
      </c>
      <c r="L36">
        <v>19.884</v>
      </c>
      <c r="M36">
        <v>417.56400000000002</v>
      </c>
      <c r="N36">
        <v>397.68</v>
      </c>
      <c r="O36">
        <v>4.7619047620000003</v>
      </c>
      <c r="P36">
        <v>19.884</v>
      </c>
      <c r="Q36">
        <v>7.5</v>
      </c>
    </row>
    <row r="37" spans="1:17" x14ac:dyDescent="0.3">
      <c r="A37" t="s">
        <v>71</v>
      </c>
      <c r="B37" s="4" t="s">
        <v>25</v>
      </c>
      <c r="C37" t="s">
        <v>26</v>
      </c>
      <c r="D37" t="s">
        <v>20</v>
      </c>
      <c r="E37" t="s">
        <v>21</v>
      </c>
      <c r="F37" t="s">
        <v>36</v>
      </c>
      <c r="G37" s="2">
        <v>43647</v>
      </c>
      <c r="H37" s="13">
        <v>0.51944444444444449</v>
      </c>
      <c r="I37" t="s">
        <v>23</v>
      </c>
      <c r="J37">
        <v>68.12</v>
      </c>
      <c r="K37">
        <v>1</v>
      </c>
      <c r="L37">
        <v>3.4060000000000001</v>
      </c>
      <c r="M37">
        <v>71.525999999999996</v>
      </c>
      <c r="N37">
        <v>68.12</v>
      </c>
      <c r="O37">
        <v>4.7619047620000003</v>
      </c>
      <c r="P37">
        <v>3.4060000000000001</v>
      </c>
      <c r="Q37">
        <v>6.8</v>
      </c>
    </row>
    <row r="38" spans="1:17" x14ac:dyDescent="0.3">
      <c r="A38" t="s">
        <v>72</v>
      </c>
      <c r="B38" s="4" t="s">
        <v>18</v>
      </c>
      <c r="C38" t="s">
        <v>19</v>
      </c>
      <c r="D38" t="s">
        <v>20</v>
      </c>
      <c r="E38" t="s">
        <v>31</v>
      </c>
      <c r="F38" t="s">
        <v>36</v>
      </c>
      <c r="G38" s="2">
        <v>43741</v>
      </c>
      <c r="H38" s="13">
        <v>0.80208333333333337</v>
      </c>
      <c r="I38" t="s">
        <v>23</v>
      </c>
      <c r="J38">
        <v>62.62</v>
      </c>
      <c r="K38">
        <v>5</v>
      </c>
      <c r="L38">
        <v>15.654999999999999</v>
      </c>
      <c r="M38">
        <v>328.755</v>
      </c>
      <c r="N38">
        <v>313.10000000000002</v>
      </c>
      <c r="O38">
        <v>4.7619047620000003</v>
      </c>
      <c r="P38">
        <v>15.654999999999999</v>
      </c>
      <c r="Q38">
        <v>7</v>
      </c>
    </row>
    <row r="39" spans="1:17" x14ac:dyDescent="0.3">
      <c r="A39" t="s">
        <v>73</v>
      </c>
      <c r="B39" s="4" t="s">
        <v>18</v>
      </c>
      <c r="C39" t="s">
        <v>19</v>
      </c>
      <c r="D39" t="s">
        <v>27</v>
      </c>
      <c r="E39" t="s">
        <v>21</v>
      </c>
      <c r="F39" t="s">
        <v>28</v>
      </c>
      <c r="G39" s="1" t="s">
        <v>168</v>
      </c>
      <c r="H39" s="13">
        <v>0.72013888888888899</v>
      </c>
      <c r="I39" t="s">
        <v>23</v>
      </c>
      <c r="J39">
        <v>60.88</v>
      </c>
      <c r="K39">
        <v>9</v>
      </c>
      <c r="L39">
        <v>27.396000000000001</v>
      </c>
      <c r="M39">
        <v>575.31600000000003</v>
      </c>
      <c r="N39">
        <v>547.91999999999996</v>
      </c>
      <c r="O39">
        <v>4.7619047620000003</v>
      </c>
      <c r="P39">
        <v>27.396000000000001</v>
      </c>
      <c r="Q39">
        <v>4.7</v>
      </c>
    </row>
    <row r="40" spans="1:17" x14ac:dyDescent="0.3">
      <c r="A40" t="s">
        <v>74</v>
      </c>
      <c r="B40" s="4" t="s">
        <v>25</v>
      </c>
      <c r="C40" t="s">
        <v>26</v>
      </c>
      <c r="D40" t="s">
        <v>27</v>
      </c>
      <c r="E40" t="s">
        <v>21</v>
      </c>
      <c r="F40" t="s">
        <v>22</v>
      </c>
      <c r="G40" s="1" t="s">
        <v>145</v>
      </c>
      <c r="H40" s="13">
        <v>0.55833333333333335</v>
      </c>
      <c r="I40" t="s">
        <v>23</v>
      </c>
      <c r="J40">
        <v>54.92</v>
      </c>
      <c r="K40">
        <v>8</v>
      </c>
      <c r="L40">
        <v>21.968</v>
      </c>
      <c r="M40">
        <v>461.32799999999997</v>
      </c>
      <c r="N40">
        <v>439.36</v>
      </c>
      <c r="O40">
        <v>4.7619047620000003</v>
      </c>
      <c r="P40">
        <v>21.968</v>
      </c>
      <c r="Q40">
        <v>7.6</v>
      </c>
    </row>
    <row r="41" spans="1:17" x14ac:dyDescent="0.3">
      <c r="A41" t="s">
        <v>75</v>
      </c>
      <c r="B41" s="4" t="s">
        <v>42</v>
      </c>
      <c r="C41" t="s">
        <v>43</v>
      </c>
      <c r="D41" t="s">
        <v>20</v>
      </c>
      <c r="E41" t="s">
        <v>31</v>
      </c>
      <c r="F41" t="s">
        <v>32</v>
      </c>
      <c r="G41" s="2">
        <v>43527</v>
      </c>
      <c r="H41" s="13">
        <v>0.54236111111111118</v>
      </c>
      <c r="I41" t="s">
        <v>29</v>
      </c>
      <c r="J41">
        <v>30.12</v>
      </c>
      <c r="K41">
        <v>8</v>
      </c>
      <c r="L41">
        <v>12.048</v>
      </c>
      <c r="M41">
        <v>253.00800000000001</v>
      </c>
      <c r="N41">
        <v>240.96</v>
      </c>
      <c r="O41">
        <v>4.7619047620000003</v>
      </c>
      <c r="P41">
        <v>12.048</v>
      </c>
      <c r="Q41">
        <v>7.7</v>
      </c>
    </row>
    <row r="42" spans="1:17" x14ac:dyDescent="0.3">
      <c r="A42" t="s">
        <v>76</v>
      </c>
      <c r="B42" s="4" t="s">
        <v>42</v>
      </c>
      <c r="C42" t="s">
        <v>43</v>
      </c>
      <c r="D42" t="s">
        <v>20</v>
      </c>
      <c r="E42" t="s">
        <v>21</v>
      </c>
      <c r="F42" t="s">
        <v>32</v>
      </c>
      <c r="G42" s="1" t="s">
        <v>167</v>
      </c>
      <c r="H42" s="13">
        <v>0.78125</v>
      </c>
      <c r="I42" t="s">
        <v>23</v>
      </c>
      <c r="J42">
        <v>86.72</v>
      </c>
      <c r="K42">
        <v>1</v>
      </c>
      <c r="L42">
        <v>4.3360000000000003</v>
      </c>
      <c r="M42">
        <v>91.055999999999997</v>
      </c>
      <c r="N42">
        <v>86.72</v>
      </c>
      <c r="O42">
        <v>4.7619047620000003</v>
      </c>
      <c r="P42">
        <v>4.3360000000000003</v>
      </c>
      <c r="Q42">
        <v>7.9</v>
      </c>
    </row>
    <row r="43" spans="1:17" x14ac:dyDescent="0.3">
      <c r="A43" t="s">
        <v>77</v>
      </c>
      <c r="B43" s="4" t="s">
        <v>25</v>
      </c>
      <c r="C43" t="s">
        <v>26</v>
      </c>
      <c r="D43" t="s">
        <v>20</v>
      </c>
      <c r="E43" t="s">
        <v>31</v>
      </c>
      <c r="F43" t="s">
        <v>32</v>
      </c>
      <c r="G43" s="2">
        <v>43498</v>
      </c>
      <c r="H43" s="13">
        <v>0.42430555555555555</v>
      </c>
      <c r="I43" t="s">
        <v>29</v>
      </c>
      <c r="J43">
        <v>56.11</v>
      </c>
      <c r="K43">
        <v>2</v>
      </c>
      <c r="L43">
        <v>5.6109999999999998</v>
      </c>
      <c r="M43">
        <v>117.831</v>
      </c>
      <c r="N43">
        <v>112.22</v>
      </c>
      <c r="O43">
        <v>4.7619047620000003</v>
      </c>
      <c r="P43">
        <v>5.6109999999999998</v>
      </c>
      <c r="Q43">
        <v>6.3</v>
      </c>
    </row>
    <row r="44" spans="1:17" x14ac:dyDescent="0.3">
      <c r="A44" t="s">
        <v>78</v>
      </c>
      <c r="B44" s="4" t="s">
        <v>42</v>
      </c>
      <c r="C44" t="s">
        <v>43</v>
      </c>
      <c r="D44" t="s">
        <v>20</v>
      </c>
      <c r="E44" t="s">
        <v>21</v>
      </c>
      <c r="F44" t="s">
        <v>36</v>
      </c>
      <c r="G44" s="2">
        <v>43679</v>
      </c>
      <c r="H44" s="13">
        <v>0.54375000000000007</v>
      </c>
      <c r="I44" t="s">
        <v>29</v>
      </c>
      <c r="J44">
        <v>69.12</v>
      </c>
      <c r="K44">
        <v>6</v>
      </c>
      <c r="L44">
        <v>20.736000000000001</v>
      </c>
      <c r="M44">
        <v>435.45600000000002</v>
      </c>
      <c r="N44">
        <v>414.72</v>
      </c>
      <c r="O44">
        <v>4.7619047620000003</v>
      </c>
      <c r="P44">
        <v>20.736000000000001</v>
      </c>
      <c r="Q44">
        <v>5.6</v>
      </c>
    </row>
    <row r="45" spans="1:17" x14ac:dyDescent="0.3">
      <c r="A45" t="s">
        <v>79</v>
      </c>
      <c r="B45" s="4" t="s">
        <v>25</v>
      </c>
      <c r="C45" t="s">
        <v>26</v>
      </c>
      <c r="D45" t="s">
        <v>20</v>
      </c>
      <c r="E45" t="s">
        <v>21</v>
      </c>
      <c r="F45" t="s">
        <v>44</v>
      </c>
      <c r="G45" s="2">
        <v>43558</v>
      </c>
      <c r="H45" s="13">
        <v>0.86041666666666661</v>
      </c>
      <c r="I45" t="s">
        <v>29</v>
      </c>
      <c r="J45">
        <v>98.7</v>
      </c>
      <c r="K45">
        <v>8</v>
      </c>
      <c r="L45">
        <v>39.479999999999997</v>
      </c>
      <c r="M45">
        <v>829.08</v>
      </c>
      <c r="N45">
        <v>789.6</v>
      </c>
      <c r="O45">
        <v>4.7619047620000003</v>
      </c>
      <c r="P45">
        <v>39.479999999999997</v>
      </c>
      <c r="Q45">
        <v>7.6</v>
      </c>
    </row>
    <row r="46" spans="1:17" x14ac:dyDescent="0.3">
      <c r="A46" t="s">
        <v>80</v>
      </c>
      <c r="B46" s="4" t="s">
        <v>25</v>
      </c>
      <c r="C46" t="s">
        <v>26</v>
      </c>
      <c r="D46" t="s">
        <v>20</v>
      </c>
      <c r="E46" t="s">
        <v>31</v>
      </c>
      <c r="F46" t="s">
        <v>22</v>
      </c>
      <c r="G46" s="1" t="s">
        <v>166</v>
      </c>
      <c r="H46" s="13">
        <v>0.82430555555555562</v>
      </c>
      <c r="I46" t="s">
        <v>29</v>
      </c>
      <c r="J46">
        <v>15.37</v>
      </c>
      <c r="K46">
        <v>2</v>
      </c>
      <c r="L46">
        <v>1.5369999999999999</v>
      </c>
      <c r="M46">
        <v>32.277000000000001</v>
      </c>
      <c r="N46">
        <v>30.74</v>
      </c>
      <c r="O46">
        <v>4.7619047620000003</v>
      </c>
      <c r="P46">
        <v>1.5369999999999999</v>
      </c>
      <c r="Q46">
        <v>7.2</v>
      </c>
    </row>
    <row r="47" spans="1:17" x14ac:dyDescent="0.3">
      <c r="A47" t="s">
        <v>81</v>
      </c>
      <c r="B47" s="4" t="s">
        <v>42</v>
      </c>
      <c r="C47" t="s">
        <v>43</v>
      </c>
      <c r="D47" t="s">
        <v>20</v>
      </c>
      <c r="E47" t="s">
        <v>21</v>
      </c>
      <c r="F47" t="s">
        <v>28</v>
      </c>
      <c r="G47" s="2">
        <v>43711</v>
      </c>
      <c r="H47" s="13">
        <v>0.75</v>
      </c>
      <c r="I47" t="s">
        <v>29</v>
      </c>
      <c r="J47">
        <v>93.96</v>
      </c>
      <c r="K47">
        <v>4</v>
      </c>
      <c r="L47">
        <v>18.792000000000002</v>
      </c>
      <c r="M47">
        <v>394.63200000000001</v>
      </c>
      <c r="N47">
        <v>375.84</v>
      </c>
      <c r="O47">
        <v>4.7619047620000003</v>
      </c>
      <c r="P47">
        <v>18.792000000000002</v>
      </c>
      <c r="Q47">
        <v>9.5</v>
      </c>
    </row>
    <row r="48" spans="1:17" x14ac:dyDescent="0.3">
      <c r="A48" t="s">
        <v>82</v>
      </c>
      <c r="B48" s="4" t="s">
        <v>42</v>
      </c>
      <c r="C48" t="s">
        <v>43</v>
      </c>
      <c r="D48" t="s">
        <v>20</v>
      </c>
      <c r="E48" t="s">
        <v>31</v>
      </c>
      <c r="F48" t="s">
        <v>22</v>
      </c>
      <c r="G48" s="1" t="s">
        <v>149</v>
      </c>
      <c r="H48" s="13">
        <v>0.72499999999999998</v>
      </c>
      <c r="I48" t="s">
        <v>33</v>
      </c>
      <c r="J48">
        <v>56.69</v>
      </c>
      <c r="K48">
        <v>9</v>
      </c>
      <c r="L48">
        <v>25.5105</v>
      </c>
      <c r="M48">
        <v>535.72050000000002</v>
      </c>
      <c r="N48">
        <v>510.21</v>
      </c>
      <c r="O48">
        <v>4.7619047620000003</v>
      </c>
      <c r="P48">
        <v>25.5105</v>
      </c>
      <c r="Q48">
        <v>8.4</v>
      </c>
    </row>
    <row r="49" spans="1:17" x14ac:dyDescent="0.3">
      <c r="A49" t="s">
        <v>83</v>
      </c>
      <c r="B49" s="4" t="s">
        <v>42</v>
      </c>
      <c r="C49" t="s">
        <v>43</v>
      </c>
      <c r="D49" t="s">
        <v>20</v>
      </c>
      <c r="E49" t="s">
        <v>21</v>
      </c>
      <c r="F49" t="s">
        <v>44</v>
      </c>
      <c r="G49" s="2">
        <v>43618</v>
      </c>
      <c r="H49" s="13">
        <v>0.65763888888888888</v>
      </c>
      <c r="I49" t="s">
        <v>23</v>
      </c>
      <c r="J49">
        <v>20.010000000000002</v>
      </c>
      <c r="K49">
        <v>9</v>
      </c>
      <c r="L49">
        <v>9.0045000000000002</v>
      </c>
      <c r="M49">
        <v>189.09450000000001</v>
      </c>
      <c r="N49">
        <v>180.09</v>
      </c>
      <c r="O49">
        <v>4.7619047620000003</v>
      </c>
      <c r="P49">
        <v>9.0045000000000002</v>
      </c>
      <c r="Q49">
        <v>4.0999999999999996</v>
      </c>
    </row>
    <row r="50" spans="1:17" x14ac:dyDescent="0.3">
      <c r="A50" t="s">
        <v>84</v>
      </c>
      <c r="B50" s="4" t="s">
        <v>42</v>
      </c>
      <c r="C50" t="s">
        <v>43</v>
      </c>
      <c r="D50" t="s">
        <v>20</v>
      </c>
      <c r="E50" t="s">
        <v>31</v>
      </c>
      <c r="F50" t="s">
        <v>28</v>
      </c>
      <c r="G50" s="2">
        <v>43740</v>
      </c>
      <c r="H50" s="13">
        <v>0.53125</v>
      </c>
      <c r="I50" t="s">
        <v>33</v>
      </c>
      <c r="J50">
        <v>18.93</v>
      </c>
      <c r="K50">
        <v>6</v>
      </c>
      <c r="L50">
        <v>5.6790000000000003</v>
      </c>
      <c r="M50">
        <v>119.259</v>
      </c>
      <c r="N50">
        <v>113.58</v>
      </c>
      <c r="O50">
        <v>4.7619047620000003</v>
      </c>
      <c r="P50">
        <v>5.6790000000000003</v>
      </c>
      <c r="Q50">
        <v>8.1</v>
      </c>
    </row>
    <row r="51" spans="1:17" x14ac:dyDescent="0.3">
      <c r="A51" t="s">
        <v>85</v>
      </c>
      <c r="B51" s="4" t="s">
        <v>25</v>
      </c>
      <c r="C51" t="s">
        <v>26</v>
      </c>
      <c r="D51" t="s">
        <v>20</v>
      </c>
      <c r="E51" t="s">
        <v>21</v>
      </c>
      <c r="F51" t="s">
        <v>46</v>
      </c>
      <c r="G51" s="1" t="s">
        <v>165</v>
      </c>
      <c r="H51" s="13">
        <v>0.71388888888888891</v>
      </c>
      <c r="I51" t="s">
        <v>23</v>
      </c>
      <c r="J51">
        <v>82.63</v>
      </c>
      <c r="K51">
        <v>10</v>
      </c>
      <c r="L51">
        <v>41.314999999999998</v>
      </c>
      <c r="M51">
        <v>867.61500000000001</v>
      </c>
      <c r="N51">
        <v>826.3</v>
      </c>
      <c r="O51">
        <v>4.7619047620000003</v>
      </c>
      <c r="P51">
        <v>41.314999999999998</v>
      </c>
      <c r="Q51">
        <v>7.9</v>
      </c>
    </row>
    <row r="52" spans="1:17" x14ac:dyDescent="0.3">
      <c r="A52" t="s">
        <v>86</v>
      </c>
      <c r="B52" s="4" t="s">
        <v>25</v>
      </c>
      <c r="C52" t="s">
        <v>26</v>
      </c>
      <c r="D52" t="s">
        <v>20</v>
      </c>
      <c r="E52" t="s">
        <v>31</v>
      </c>
      <c r="F52" t="s">
        <v>44</v>
      </c>
      <c r="G52" s="2">
        <v>43526</v>
      </c>
      <c r="H52" s="13">
        <v>0.42986111111111108</v>
      </c>
      <c r="I52" t="s">
        <v>29</v>
      </c>
      <c r="J52">
        <v>91.4</v>
      </c>
      <c r="K52">
        <v>7</v>
      </c>
      <c r="L52">
        <v>31.99</v>
      </c>
      <c r="M52">
        <v>671.79</v>
      </c>
      <c r="N52">
        <v>639.79999999999995</v>
      </c>
      <c r="O52">
        <v>4.7619047620000003</v>
      </c>
      <c r="P52">
        <v>31.99</v>
      </c>
      <c r="Q52">
        <v>9.5</v>
      </c>
    </row>
    <row r="53" spans="1:17" x14ac:dyDescent="0.3">
      <c r="A53" t="s">
        <v>87</v>
      </c>
      <c r="B53" s="4" t="s">
        <v>18</v>
      </c>
      <c r="C53" t="s">
        <v>19</v>
      </c>
      <c r="D53" t="s">
        <v>20</v>
      </c>
      <c r="E53" t="s">
        <v>21</v>
      </c>
      <c r="F53" t="s">
        <v>44</v>
      </c>
      <c r="G53" s="2">
        <v>43740</v>
      </c>
      <c r="H53" s="13">
        <v>0.63194444444444442</v>
      </c>
      <c r="I53" t="s">
        <v>29</v>
      </c>
      <c r="J53">
        <v>44.59</v>
      </c>
      <c r="K53">
        <v>5</v>
      </c>
      <c r="L53">
        <v>11.147500000000001</v>
      </c>
      <c r="M53">
        <v>234.0975</v>
      </c>
      <c r="N53">
        <v>222.95</v>
      </c>
      <c r="O53">
        <v>4.7619047620000003</v>
      </c>
      <c r="P53">
        <v>11.147500000000001</v>
      </c>
      <c r="Q53">
        <v>8.5</v>
      </c>
    </row>
    <row r="54" spans="1:17" x14ac:dyDescent="0.3">
      <c r="A54" t="s">
        <v>88</v>
      </c>
      <c r="B54" s="4" t="s">
        <v>42</v>
      </c>
      <c r="C54" t="s">
        <v>43</v>
      </c>
      <c r="D54" t="s">
        <v>20</v>
      </c>
      <c r="E54" t="s">
        <v>21</v>
      </c>
      <c r="F54" t="s">
        <v>46</v>
      </c>
      <c r="G54" s="1" t="s">
        <v>164</v>
      </c>
      <c r="H54" s="13">
        <v>0.61249999999999993</v>
      </c>
      <c r="I54" t="s">
        <v>23</v>
      </c>
      <c r="J54">
        <v>17.87</v>
      </c>
      <c r="K54">
        <v>4</v>
      </c>
      <c r="L54">
        <v>3.5739999999999998</v>
      </c>
      <c r="M54">
        <v>75.054000000000002</v>
      </c>
      <c r="N54">
        <v>71.48</v>
      </c>
      <c r="O54">
        <v>4.7619047620000003</v>
      </c>
      <c r="P54">
        <v>3.5739999999999998</v>
      </c>
      <c r="Q54">
        <v>6.5</v>
      </c>
    </row>
    <row r="55" spans="1:17" x14ac:dyDescent="0.3">
      <c r="A55" t="s">
        <v>89</v>
      </c>
      <c r="B55" s="4" t="s">
        <v>25</v>
      </c>
      <c r="C55" t="s">
        <v>26</v>
      </c>
      <c r="D55" t="s">
        <v>20</v>
      </c>
      <c r="E55" t="s">
        <v>31</v>
      </c>
      <c r="F55" t="s">
        <v>46</v>
      </c>
      <c r="G55" s="1" t="s">
        <v>163</v>
      </c>
      <c r="H55" s="13">
        <v>0.65694444444444444</v>
      </c>
      <c r="I55" t="s">
        <v>33</v>
      </c>
      <c r="J55">
        <v>15.43</v>
      </c>
      <c r="K55">
        <v>1</v>
      </c>
      <c r="L55">
        <v>0.77149999999999996</v>
      </c>
      <c r="M55">
        <v>16.201499999999999</v>
      </c>
      <c r="N55">
        <v>15.43</v>
      </c>
      <c r="O55">
        <v>4.7619047620000003</v>
      </c>
      <c r="P55">
        <v>0.77149999999999996</v>
      </c>
      <c r="Q55">
        <v>6.1</v>
      </c>
    </row>
    <row r="56" spans="1:17" x14ac:dyDescent="0.3">
      <c r="A56" t="s">
        <v>90</v>
      </c>
      <c r="B56" s="4" t="s">
        <v>42</v>
      </c>
      <c r="C56" t="s">
        <v>43</v>
      </c>
      <c r="D56" t="s">
        <v>27</v>
      </c>
      <c r="E56" t="s">
        <v>31</v>
      </c>
      <c r="F56" t="s">
        <v>32</v>
      </c>
      <c r="G56" s="2">
        <v>43649</v>
      </c>
      <c r="H56" s="13">
        <v>0.49236111111111108</v>
      </c>
      <c r="I56" t="s">
        <v>23</v>
      </c>
      <c r="J56">
        <v>16.16</v>
      </c>
      <c r="K56">
        <v>2</v>
      </c>
      <c r="L56">
        <v>1.6160000000000001</v>
      </c>
      <c r="M56">
        <v>33.936</v>
      </c>
      <c r="N56">
        <v>32.32</v>
      </c>
      <c r="O56">
        <v>4.7619047620000003</v>
      </c>
      <c r="P56">
        <v>1.6160000000000001</v>
      </c>
      <c r="Q56">
        <v>6.5</v>
      </c>
    </row>
    <row r="57" spans="1:17" x14ac:dyDescent="0.3">
      <c r="A57" t="s">
        <v>91</v>
      </c>
      <c r="B57" s="4" t="s">
        <v>25</v>
      </c>
      <c r="C57" t="s">
        <v>26</v>
      </c>
      <c r="D57" t="s">
        <v>27</v>
      </c>
      <c r="E57" t="s">
        <v>21</v>
      </c>
      <c r="F57" t="s">
        <v>28</v>
      </c>
      <c r="G57" s="1" t="s">
        <v>162</v>
      </c>
      <c r="H57" s="13">
        <v>0.79236111111111107</v>
      </c>
      <c r="I57" t="s">
        <v>29</v>
      </c>
      <c r="J57">
        <v>85.98</v>
      </c>
      <c r="K57">
        <v>8</v>
      </c>
      <c r="L57">
        <v>34.392000000000003</v>
      </c>
      <c r="M57">
        <v>722.23199999999997</v>
      </c>
      <c r="N57">
        <v>687.84</v>
      </c>
      <c r="O57">
        <v>4.7619047620000003</v>
      </c>
      <c r="P57">
        <v>34.392000000000003</v>
      </c>
      <c r="Q57">
        <v>8.1999999999999993</v>
      </c>
    </row>
    <row r="58" spans="1:17" x14ac:dyDescent="0.3">
      <c r="A58" t="s">
        <v>92</v>
      </c>
      <c r="B58" s="4" t="s">
        <v>18</v>
      </c>
      <c r="C58" t="s">
        <v>19</v>
      </c>
      <c r="D58" t="s">
        <v>20</v>
      </c>
      <c r="E58" t="s">
        <v>31</v>
      </c>
      <c r="F58" t="s">
        <v>32</v>
      </c>
      <c r="G58" s="1" t="s">
        <v>150</v>
      </c>
      <c r="H58" s="13">
        <v>0.47638888888888892</v>
      </c>
      <c r="I58" t="s">
        <v>29</v>
      </c>
      <c r="J58">
        <v>44.34</v>
      </c>
      <c r="K58">
        <v>2</v>
      </c>
      <c r="L58">
        <v>4.4340000000000002</v>
      </c>
      <c r="M58">
        <v>93.114000000000004</v>
      </c>
      <c r="N58">
        <v>88.68</v>
      </c>
      <c r="O58">
        <v>4.7619047620000003</v>
      </c>
      <c r="P58">
        <v>4.4340000000000002</v>
      </c>
      <c r="Q58">
        <v>5.8</v>
      </c>
    </row>
    <row r="59" spans="1:17" x14ac:dyDescent="0.3">
      <c r="A59" t="s">
        <v>93</v>
      </c>
      <c r="B59" s="4" t="s">
        <v>18</v>
      </c>
      <c r="C59" t="s">
        <v>19</v>
      </c>
      <c r="D59" t="s">
        <v>27</v>
      </c>
      <c r="E59" t="s">
        <v>31</v>
      </c>
      <c r="F59" t="s">
        <v>22</v>
      </c>
      <c r="G59" s="2">
        <v>43648</v>
      </c>
      <c r="H59" s="13">
        <v>0.4777777777777778</v>
      </c>
      <c r="I59" t="s">
        <v>23</v>
      </c>
      <c r="J59">
        <v>89.6</v>
      </c>
      <c r="K59">
        <v>8</v>
      </c>
      <c r="L59">
        <v>35.840000000000003</v>
      </c>
      <c r="M59">
        <v>752.64</v>
      </c>
      <c r="N59">
        <v>716.8</v>
      </c>
      <c r="O59">
        <v>4.7619047620000003</v>
      </c>
      <c r="P59">
        <v>35.840000000000003</v>
      </c>
      <c r="Q59">
        <v>6.6</v>
      </c>
    </row>
    <row r="60" spans="1:17" x14ac:dyDescent="0.3">
      <c r="A60" t="s">
        <v>94</v>
      </c>
      <c r="B60" s="4" t="s">
        <v>18</v>
      </c>
      <c r="C60" t="s">
        <v>19</v>
      </c>
      <c r="D60" t="s">
        <v>20</v>
      </c>
      <c r="E60" t="s">
        <v>21</v>
      </c>
      <c r="F60" t="s">
        <v>32</v>
      </c>
      <c r="G60" s="1" t="s">
        <v>161</v>
      </c>
      <c r="H60" s="13">
        <v>0.66319444444444442</v>
      </c>
      <c r="I60" t="s">
        <v>29</v>
      </c>
      <c r="J60">
        <v>72.349999999999994</v>
      </c>
      <c r="K60">
        <v>10</v>
      </c>
      <c r="L60">
        <v>36.174999999999997</v>
      </c>
      <c r="M60">
        <v>759.67499999999995</v>
      </c>
      <c r="N60">
        <v>723.5</v>
      </c>
      <c r="O60">
        <v>4.7619047620000003</v>
      </c>
      <c r="P60">
        <v>36.174999999999997</v>
      </c>
      <c r="Q60">
        <v>5.4</v>
      </c>
    </row>
    <row r="61" spans="1:17" x14ac:dyDescent="0.3">
      <c r="A61" t="s">
        <v>95</v>
      </c>
      <c r="B61" s="4" t="s">
        <v>25</v>
      </c>
      <c r="C61" t="s">
        <v>26</v>
      </c>
      <c r="D61" t="s">
        <v>27</v>
      </c>
      <c r="E61" t="s">
        <v>31</v>
      </c>
      <c r="F61" t="s">
        <v>28</v>
      </c>
      <c r="G61" s="2">
        <v>43802</v>
      </c>
      <c r="H61" s="13">
        <v>0.85833333333333339</v>
      </c>
      <c r="I61" t="s">
        <v>29</v>
      </c>
      <c r="J61">
        <v>30.61</v>
      </c>
      <c r="K61">
        <v>6</v>
      </c>
      <c r="L61">
        <v>9.1829999999999998</v>
      </c>
      <c r="M61">
        <v>192.84299999999999</v>
      </c>
      <c r="N61">
        <v>183.66</v>
      </c>
      <c r="O61">
        <v>4.7619047620000003</v>
      </c>
      <c r="P61">
        <v>9.1829999999999998</v>
      </c>
      <c r="Q61">
        <v>9.3000000000000007</v>
      </c>
    </row>
    <row r="62" spans="1:17" x14ac:dyDescent="0.3">
      <c r="A62" t="s">
        <v>96</v>
      </c>
      <c r="B62" s="4" t="s">
        <v>25</v>
      </c>
      <c r="C62" t="s">
        <v>26</v>
      </c>
      <c r="D62" t="s">
        <v>20</v>
      </c>
      <c r="E62" t="s">
        <v>21</v>
      </c>
      <c r="F62" t="s">
        <v>36</v>
      </c>
      <c r="G62" s="1" t="s">
        <v>160</v>
      </c>
      <c r="H62" s="13">
        <v>0.74097222222222225</v>
      </c>
      <c r="I62" t="s">
        <v>33</v>
      </c>
      <c r="J62">
        <v>24.74</v>
      </c>
      <c r="K62">
        <v>3</v>
      </c>
      <c r="L62">
        <v>3.7109999999999999</v>
      </c>
      <c r="M62">
        <v>77.930999999999997</v>
      </c>
      <c r="N62">
        <v>74.22</v>
      </c>
      <c r="O62">
        <v>4.7619047620000003</v>
      </c>
      <c r="P62">
        <v>3.7109999999999999</v>
      </c>
      <c r="Q62">
        <v>10</v>
      </c>
    </row>
    <row r="63" spans="1:17" x14ac:dyDescent="0.3">
      <c r="A63" t="s">
        <v>97</v>
      </c>
      <c r="B63" s="4" t="s">
        <v>25</v>
      </c>
      <c r="C63" t="s">
        <v>26</v>
      </c>
      <c r="D63" t="s">
        <v>27</v>
      </c>
      <c r="E63" t="s">
        <v>31</v>
      </c>
      <c r="F63" t="s">
        <v>32</v>
      </c>
      <c r="G63" s="1" t="s">
        <v>159</v>
      </c>
      <c r="H63" s="13">
        <v>0.4548611111111111</v>
      </c>
      <c r="I63" t="s">
        <v>23</v>
      </c>
      <c r="J63">
        <v>55.73</v>
      </c>
      <c r="K63">
        <v>6</v>
      </c>
      <c r="L63">
        <v>16.719000000000001</v>
      </c>
      <c r="M63">
        <v>351.09899999999999</v>
      </c>
      <c r="N63">
        <v>334.38</v>
      </c>
      <c r="O63">
        <v>4.7619047620000003</v>
      </c>
      <c r="P63">
        <v>16.719000000000001</v>
      </c>
      <c r="Q63">
        <v>7</v>
      </c>
    </row>
    <row r="64" spans="1:17" x14ac:dyDescent="0.3">
      <c r="A64" t="s">
        <v>98</v>
      </c>
      <c r="B64" s="4" t="s">
        <v>42</v>
      </c>
      <c r="C64" t="s">
        <v>43</v>
      </c>
      <c r="D64" t="s">
        <v>20</v>
      </c>
      <c r="E64" t="s">
        <v>21</v>
      </c>
      <c r="F64" t="s">
        <v>36</v>
      </c>
      <c r="G64" s="2">
        <v>43526</v>
      </c>
      <c r="H64" s="13">
        <v>0.56944444444444442</v>
      </c>
      <c r="I64" t="s">
        <v>23</v>
      </c>
      <c r="J64">
        <v>55.07</v>
      </c>
      <c r="K64">
        <v>9</v>
      </c>
      <c r="L64">
        <v>24.781500000000001</v>
      </c>
      <c r="M64">
        <v>520.41150000000005</v>
      </c>
      <c r="N64">
        <v>495.63</v>
      </c>
      <c r="O64">
        <v>4.7619047620000003</v>
      </c>
      <c r="P64">
        <v>24.781500000000001</v>
      </c>
      <c r="Q64">
        <v>10</v>
      </c>
    </row>
    <row r="65" spans="1:17" x14ac:dyDescent="0.3">
      <c r="A65" t="s">
        <v>99</v>
      </c>
      <c r="B65" s="4" t="s">
        <v>18</v>
      </c>
      <c r="C65" t="s">
        <v>19</v>
      </c>
      <c r="D65" t="s">
        <v>20</v>
      </c>
      <c r="E65" t="s">
        <v>31</v>
      </c>
      <c r="F65" t="s">
        <v>36</v>
      </c>
      <c r="G65" s="2">
        <v>43619</v>
      </c>
      <c r="H65" s="13">
        <v>0.51874999999999993</v>
      </c>
      <c r="I65" t="s">
        <v>33</v>
      </c>
      <c r="J65">
        <v>15.81</v>
      </c>
      <c r="K65">
        <v>10</v>
      </c>
      <c r="L65">
        <v>7.9050000000000002</v>
      </c>
      <c r="M65">
        <v>166.005</v>
      </c>
      <c r="N65">
        <v>158.1</v>
      </c>
      <c r="O65">
        <v>4.7619047620000003</v>
      </c>
      <c r="P65">
        <v>7.9050000000000002</v>
      </c>
      <c r="Q65">
        <v>8.6</v>
      </c>
    </row>
    <row r="66" spans="1:17" x14ac:dyDescent="0.3">
      <c r="A66" t="s">
        <v>100</v>
      </c>
      <c r="B66" s="4" t="s">
        <v>42</v>
      </c>
      <c r="C66" t="s">
        <v>43</v>
      </c>
      <c r="D66" t="s">
        <v>20</v>
      </c>
      <c r="E66" t="s">
        <v>31</v>
      </c>
      <c r="F66" t="s">
        <v>22</v>
      </c>
      <c r="G66" s="1" t="s">
        <v>158</v>
      </c>
      <c r="H66" s="13">
        <v>0.60763888888888895</v>
      </c>
      <c r="I66" t="s">
        <v>29</v>
      </c>
      <c r="J66">
        <v>75.739999999999995</v>
      </c>
      <c r="K66">
        <v>4</v>
      </c>
      <c r="L66">
        <v>15.148</v>
      </c>
      <c r="M66">
        <v>318.108</v>
      </c>
      <c r="N66">
        <v>302.95999999999998</v>
      </c>
      <c r="O66">
        <v>4.7619047620000003</v>
      </c>
      <c r="P66">
        <v>15.148</v>
      </c>
      <c r="Q66">
        <v>7.6</v>
      </c>
    </row>
    <row r="67" spans="1:17" x14ac:dyDescent="0.3">
      <c r="A67" t="s">
        <v>101</v>
      </c>
      <c r="B67" s="4" t="s">
        <v>18</v>
      </c>
      <c r="C67" t="s">
        <v>19</v>
      </c>
      <c r="D67" t="s">
        <v>20</v>
      </c>
      <c r="E67" t="s">
        <v>31</v>
      </c>
      <c r="F67" t="s">
        <v>22</v>
      </c>
      <c r="G67" s="1" t="s">
        <v>157</v>
      </c>
      <c r="H67" s="13">
        <v>0.69444444444444453</v>
      </c>
      <c r="I67" t="s">
        <v>29</v>
      </c>
      <c r="J67">
        <v>15.87</v>
      </c>
      <c r="K67">
        <v>10</v>
      </c>
      <c r="L67">
        <v>7.9349999999999996</v>
      </c>
      <c r="M67">
        <v>166.63499999999999</v>
      </c>
      <c r="N67">
        <v>158.69999999999999</v>
      </c>
      <c r="O67">
        <v>4.7619047620000003</v>
      </c>
      <c r="P67">
        <v>7.9349999999999996</v>
      </c>
      <c r="Q67">
        <v>5.8</v>
      </c>
    </row>
    <row r="68" spans="1:17" x14ac:dyDescent="0.3">
      <c r="A68" t="s">
        <v>102</v>
      </c>
      <c r="B68" s="4" t="s">
        <v>25</v>
      </c>
      <c r="C68" t="s">
        <v>26</v>
      </c>
      <c r="D68" t="s">
        <v>27</v>
      </c>
      <c r="E68" t="s">
        <v>21</v>
      </c>
      <c r="F68" t="s">
        <v>22</v>
      </c>
      <c r="G68" s="2">
        <v>43740</v>
      </c>
      <c r="H68" s="13">
        <v>0.65486111111111112</v>
      </c>
      <c r="I68" t="s">
        <v>23</v>
      </c>
      <c r="J68">
        <v>33.47</v>
      </c>
      <c r="K68">
        <v>2</v>
      </c>
      <c r="L68">
        <v>3.347</v>
      </c>
      <c r="M68">
        <v>70.287000000000006</v>
      </c>
      <c r="N68">
        <v>66.94</v>
      </c>
      <c r="O68">
        <v>4.7619047620000003</v>
      </c>
      <c r="P68">
        <v>3.347</v>
      </c>
      <c r="Q68">
        <v>6.7</v>
      </c>
    </row>
    <row r="69" spans="1:17" x14ac:dyDescent="0.3">
      <c r="A69" t="s">
        <v>103</v>
      </c>
      <c r="B69" s="4" t="s">
        <v>42</v>
      </c>
      <c r="C69" t="s">
        <v>43</v>
      </c>
      <c r="D69" t="s">
        <v>20</v>
      </c>
      <c r="E69" t="s">
        <v>21</v>
      </c>
      <c r="F69" t="s">
        <v>46</v>
      </c>
      <c r="G69" s="2">
        <v>43647</v>
      </c>
      <c r="H69" s="13">
        <v>0.62569444444444444</v>
      </c>
      <c r="I69" t="s">
        <v>23</v>
      </c>
      <c r="J69">
        <v>97.61</v>
      </c>
      <c r="K69">
        <v>6</v>
      </c>
      <c r="L69">
        <v>29.283000000000001</v>
      </c>
      <c r="M69">
        <v>614.94299999999998</v>
      </c>
      <c r="N69">
        <v>585.66</v>
      </c>
      <c r="O69">
        <v>4.7619047620000003</v>
      </c>
      <c r="P69">
        <v>29.283000000000001</v>
      </c>
      <c r="Q69">
        <v>9.9</v>
      </c>
    </row>
    <row r="70" spans="1:17" x14ac:dyDescent="0.3">
      <c r="A70" t="s">
        <v>104</v>
      </c>
      <c r="B70" s="4" t="s">
        <v>18</v>
      </c>
      <c r="C70" t="s">
        <v>19</v>
      </c>
      <c r="D70" t="s">
        <v>27</v>
      </c>
      <c r="E70" t="s">
        <v>31</v>
      </c>
      <c r="F70" t="s">
        <v>36</v>
      </c>
      <c r="G70" s="1" t="s">
        <v>156</v>
      </c>
      <c r="H70" s="13">
        <v>0.41944444444444445</v>
      </c>
      <c r="I70" t="s">
        <v>29</v>
      </c>
      <c r="J70">
        <v>78.77</v>
      </c>
      <c r="K70">
        <v>10</v>
      </c>
      <c r="L70">
        <v>39.384999999999998</v>
      </c>
      <c r="M70">
        <v>827.08500000000004</v>
      </c>
      <c r="N70">
        <v>787.7</v>
      </c>
      <c r="O70">
        <v>4.7619047620000003</v>
      </c>
      <c r="P70">
        <v>39.384999999999998</v>
      </c>
      <c r="Q70">
        <v>6.4</v>
      </c>
    </row>
    <row r="71" spans="1:17" x14ac:dyDescent="0.3">
      <c r="A71" t="s">
        <v>105</v>
      </c>
      <c r="B71" s="4" t="s">
        <v>18</v>
      </c>
      <c r="C71" t="s">
        <v>19</v>
      </c>
      <c r="D71" t="s">
        <v>20</v>
      </c>
      <c r="E71" t="s">
        <v>21</v>
      </c>
      <c r="F71" t="s">
        <v>22</v>
      </c>
      <c r="G71" s="2">
        <v>43498</v>
      </c>
      <c r="H71" s="13">
        <v>0.78472222222222221</v>
      </c>
      <c r="I71" t="s">
        <v>29</v>
      </c>
      <c r="J71">
        <v>18.329999999999998</v>
      </c>
      <c r="K71">
        <v>1</v>
      </c>
      <c r="L71">
        <v>0.91649999999999998</v>
      </c>
      <c r="M71">
        <v>19.246500000000001</v>
      </c>
      <c r="N71">
        <v>18.329999999999998</v>
      </c>
      <c r="O71">
        <v>4.7619047620000003</v>
      </c>
      <c r="P71">
        <v>0.91649999999999998</v>
      </c>
      <c r="Q71">
        <v>4.3</v>
      </c>
    </row>
    <row r="72" spans="1:17" x14ac:dyDescent="0.3">
      <c r="A72" t="s">
        <v>106</v>
      </c>
      <c r="B72" s="4" t="s">
        <v>25</v>
      </c>
      <c r="C72" t="s">
        <v>26</v>
      </c>
      <c r="D72" t="s">
        <v>27</v>
      </c>
      <c r="E72" t="s">
        <v>31</v>
      </c>
      <c r="F72" t="s">
        <v>44</v>
      </c>
      <c r="G72" s="2">
        <v>43617</v>
      </c>
      <c r="H72" s="13">
        <v>0.53194444444444444</v>
      </c>
      <c r="I72" t="s">
        <v>33</v>
      </c>
      <c r="J72">
        <v>89.48</v>
      </c>
      <c r="K72">
        <v>10</v>
      </c>
      <c r="L72">
        <v>44.74</v>
      </c>
      <c r="M72">
        <v>939.54</v>
      </c>
      <c r="N72">
        <v>894.8</v>
      </c>
      <c r="O72">
        <v>4.7619047620000003</v>
      </c>
      <c r="P72">
        <v>44.74</v>
      </c>
      <c r="Q72">
        <v>9.6</v>
      </c>
    </row>
    <row r="73" spans="1:17" x14ac:dyDescent="0.3">
      <c r="A73" t="s">
        <v>107</v>
      </c>
      <c r="B73" s="4" t="s">
        <v>25</v>
      </c>
      <c r="C73" t="s">
        <v>26</v>
      </c>
      <c r="D73" t="s">
        <v>27</v>
      </c>
      <c r="E73" t="s">
        <v>31</v>
      </c>
      <c r="F73" t="s">
        <v>46</v>
      </c>
      <c r="G73" s="2">
        <v>43771</v>
      </c>
      <c r="H73" s="13">
        <v>0.67986111111111114</v>
      </c>
      <c r="I73" t="s">
        <v>29</v>
      </c>
      <c r="J73">
        <v>62.12</v>
      </c>
      <c r="K73">
        <v>10</v>
      </c>
      <c r="L73">
        <v>31.06</v>
      </c>
      <c r="M73">
        <v>652.26</v>
      </c>
      <c r="N73">
        <v>621.20000000000005</v>
      </c>
      <c r="O73">
        <v>4.7619047620000003</v>
      </c>
      <c r="P73">
        <v>31.06</v>
      </c>
      <c r="Q73">
        <v>5.9</v>
      </c>
    </row>
    <row r="74" spans="1:17" x14ac:dyDescent="0.3">
      <c r="A74" t="s">
        <v>108</v>
      </c>
      <c r="B74" s="4" t="s">
        <v>42</v>
      </c>
      <c r="C74" t="s">
        <v>43</v>
      </c>
      <c r="D74" t="s">
        <v>20</v>
      </c>
      <c r="E74" t="s">
        <v>21</v>
      </c>
      <c r="F74" t="s">
        <v>44</v>
      </c>
      <c r="G74" s="2">
        <v>43588</v>
      </c>
      <c r="H74" s="13">
        <v>0.76180555555555562</v>
      </c>
      <c r="I74" t="s">
        <v>23</v>
      </c>
      <c r="J74">
        <v>48.52</v>
      </c>
      <c r="K74">
        <v>3</v>
      </c>
      <c r="L74">
        <v>7.2779999999999996</v>
      </c>
      <c r="M74">
        <v>152.83799999999999</v>
      </c>
      <c r="N74">
        <v>145.56</v>
      </c>
      <c r="O74">
        <v>4.7619047620000003</v>
      </c>
      <c r="P74">
        <v>7.2779999999999996</v>
      </c>
      <c r="Q74">
        <v>4</v>
      </c>
    </row>
    <row r="75" spans="1:17" x14ac:dyDescent="0.3">
      <c r="A75" t="s">
        <v>109</v>
      </c>
      <c r="B75" s="4" t="s">
        <v>25</v>
      </c>
      <c r="C75" t="s">
        <v>26</v>
      </c>
      <c r="D75" t="s">
        <v>27</v>
      </c>
      <c r="E75" t="s">
        <v>21</v>
      </c>
      <c r="F75" t="s">
        <v>28</v>
      </c>
      <c r="G75" s="2">
        <v>43711</v>
      </c>
      <c r="H75" s="13">
        <v>0.76458333333333339</v>
      </c>
      <c r="I75" t="s">
        <v>29</v>
      </c>
      <c r="J75">
        <v>75.91</v>
      </c>
      <c r="K75">
        <v>6</v>
      </c>
      <c r="L75">
        <v>22.773</v>
      </c>
      <c r="M75">
        <v>478.233</v>
      </c>
      <c r="N75">
        <v>455.46</v>
      </c>
      <c r="O75">
        <v>4.7619047620000003</v>
      </c>
      <c r="P75">
        <v>22.773</v>
      </c>
      <c r="Q75">
        <v>8.6999999999999993</v>
      </c>
    </row>
    <row r="76" spans="1:17" x14ac:dyDescent="0.3">
      <c r="A76" t="s">
        <v>110</v>
      </c>
      <c r="B76" s="4" t="s">
        <v>18</v>
      </c>
      <c r="C76" t="s">
        <v>19</v>
      </c>
      <c r="D76" t="s">
        <v>27</v>
      </c>
      <c r="E76" t="s">
        <v>31</v>
      </c>
      <c r="F76" t="s">
        <v>32</v>
      </c>
      <c r="G76" s="1" t="s">
        <v>154</v>
      </c>
      <c r="H76" s="13">
        <v>0.4548611111111111</v>
      </c>
      <c r="I76" t="s">
        <v>23</v>
      </c>
      <c r="J76">
        <v>74.67</v>
      </c>
      <c r="K76">
        <v>9</v>
      </c>
      <c r="L76">
        <v>33.601500000000001</v>
      </c>
      <c r="M76">
        <v>705.63149999999996</v>
      </c>
      <c r="N76">
        <v>672.03</v>
      </c>
      <c r="O76">
        <v>4.7619047620000003</v>
      </c>
      <c r="P76">
        <v>33.601500000000001</v>
      </c>
      <c r="Q76">
        <v>9.4</v>
      </c>
    </row>
    <row r="77" spans="1:17" x14ac:dyDescent="0.3">
      <c r="A77" t="s">
        <v>111</v>
      </c>
      <c r="B77" s="4" t="s">
        <v>25</v>
      </c>
      <c r="C77" t="s">
        <v>26</v>
      </c>
      <c r="D77" t="s">
        <v>27</v>
      </c>
      <c r="E77" t="s">
        <v>21</v>
      </c>
      <c r="F77" t="s">
        <v>28</v>
      </c>
      <c r="G77" s="1" t="s">
        <v>155</v>
      </c>
      <c r="H77" s="13">
        <v>0.71111111111111114</v>
      </c>
      <c r="I77" t="s">
        <v>33</v>
      </c>
      <c r="J77">
        <v>41.65</v>
      </c>
      <c r="K77">
        <v>10</v>
      </c>
      <c r="L77">
        <v>20.824999999999999</v>
      </c>
      <c r="M77">
        <v>437.32499999999999</v>
      </c>
      <c r="N77">
        <v>416.5</v>
      </c>
      <c r="O77">
        <v>4.7619047620000003</v>
      </c>
      <c r="P77">
        <v>20.824999999999999</v>
      </c>
      <c r="Q77">
        <v>5.4</v>
      </c>
    </row>
    <row r="78" spans="1:17" x14ac:dyDescent="0.3">
      <c r="A78" t="s">
        <v>112</v>
      </c>
      <c r="B78" s="4" t="s">
        <v>25</v>
      </c>
      <c r="C78" t="s">
        <v>26</v>
      </c>
      <c r="D78" t="s">
        <v>20</v>
      </c>
      <c r="E78" t="s">
        <v>31</v>
      </c>
      <c r="F78" t="s">
        <v>46</v>
      </c>
      <c r="G78" s="2">
        <v>43709</v>
      </c>
      <c r="H78" s="13">
        <v>0.59722222222222221</v>
      </c>
      <c r="I78" t="s">
        <v>33</v>
      </c>
      <c r="J78">
        <v>49.04</v>
      </c>
      <c r="K78">
        <v>9</v>
      </c>
      <c r="L78">
        <v>22.068000000000001</v>
      </c>
      <c r="M78">
        <v>463.428</v>
      </c>
      <c r="N78">
        <v>441.36</v>
      </c>
      <c r="O78">
        <v>4.7619047620000003</v>
      </c>
      <c r="P78">
        <v>22.068000000000001</v>
      </c>
      <c r="Q78">
        <v>8.6</v>
      </c>
    </row>
    <row r="79" spans="1:17" x14ac:dyDescent="0.3">
      <c r="A79" t="s">
        <v>113</v>
      </c>
      <c r="B79" s="4" t="s">
        <v>18</v>
      </c>
      <c r="C79" t="s">
        <v>19</v>
      </c>
      <c r="D79" t="s">
        <v>20</v>
      </c>
      <c r="E79" t="s">
        <v>21</v>
      </c>
      <c r="F79" t="s">
        <v>46</v>
      </c>
      <c r="G79" s="2">
        <v>43800</v>
      </c>
      <c r="H79" s="13">
        <v>0.65833333333333333</v>
      </c>
      <c r="I79" t="s">
        <v>33</v>
      </c>
      <c r="J79">
        <v>20.010000000000002</v>
      </c>
      <c r="K79">
        <v>9</v>
      </c>
      <c r="L79">
        <v>9.0045000000000002</v>
      </c>
      <c r="M79">
        <v>189.09450000000001</v>
      </c>
      <c r="N79">
        <v>180.09</v>
      </c>
      <c r="O79">
        <v>4.7619047620000003</v>
      </c>
      <c r="P79">
        <v>9.0045000000000002</v>
      </c>
      <c r="Q79">
        <v>5.7</v>
      </c>
    </row>
    <row r="80" spans="1:17" x14ac:dyDescent="0.3">
      <c r="A80" t="s">
        <v>114</v>
      </c>
      <c r="B80" s="4" t="s">
        <v>25</v>
      </c>
      <c r="C80" t="s">
        <v>26</v>
      </c>
      <c r="D80" t="s">
        <v>20</v>
      </c>
      <c r="E80" t="s">
        <v>21</v>
      </c>
      <c r="F80" t="s">
        <v>44</v>
      </c>
      <c r="G80" s="2">
        <v>43588</v>
      </c>
      <c r="H80" s="13">
        <v>0.68333333333333324</v>
      </c>
      <c r="I80" t="s">
        <v>23</v>
      </c>
      <c r="J80">
        <v>78.31</v>
      </c>
      <c r="K80">
        <v>10</v>
      </c>
      <c r="L80">
        <v>39.155000000000001</v>
      </c>
      <c r="M80">
        <v>822.255</v>
      </c>
      <c r="N80">
        <v>783.1</v>
      </c>
      <c r="O80">
        <v>4.7619047620000003</v>
      </c>
      <c r="P80">
        <v>39.155000000000001</v>
      </c>
      <c r="Q80">
        <v>6.6</v>
      </c>
    </row>
    <row r="81" spans="1:17" x14ac:dyDescent="0.3">
      <c r="A81" t="s">
        <v>115</v>
      </c>
      <c r="B81" s="4" t="s">
        <v>25</v>
      </c>
      <c r="C81" t="s">
        <v>26</v>
      </c>
      <c r="D81" t="s">
        <v>27</v>
      </c>
      <c r="E81" t="s">
        <v>21</v>
      </c>
      <c r="F81" t="s">
        <v>22</v>
      </c>
      <c r="G81" s="1" t="s">
        <v>154</v>
      </c>
      <c r="H81" s="13">
        <v>0.78888888888888886</v>
      </c>
      <c r="I81" t="s">
        <v>29</v>
      </c>
      <c r="J81">
        <v>20.38</v>
      </c>
      <c r="K81">
        <v>5</v>
      </c>
      <c r="L81">
        <v>5.0949999999999998</v>
      </c>
      <c r="M81">
        <v>106.995</v>
      </c>
      <c r="N81">
        <v>101.9</v>
      </c>
      <c r="O81">
        <v>4.7619047620000003</v>
      </c>
      <c r="P81">
        <v>5.0949999999999998</v>
      </c>
      <c r="Q81">
        <v>6</v>
      </c>
    </row>
    <row r="82" spans="1:17" x14ac:dyDescent="0.3">
      <c r="A82" t="s">
        <v>116</v>
      </c>
      <c r="B82" s="4" t="s">
        <v>25</v>
      </c>
      <c r="C82" t="s">
        <v>26</v>
      </c>
      <c r="D82" t="s">
        <v>27</v>
      </c>
      <c r="E82" t="s">
        <v>21</v>
      </c>
      <c r="F82" t="s">
        <v>22</v>
      </c>
      <c r="G82" s="1" t="s">
        <v>153</v>
      </c>
      <c r="H82" s="13">
        <v>0.61249999999999993</v>
      </c>
      <c r="I82" t="s">
        <v>33</v>
      </c>
      <c r="J82">
        <v>99.19</v>
      </c>
      <c r="K82">
        <v>6</v>
      </c>
      <c r="L82">
        <v>29.757000000000001</v>
      </c>
      <c r="M82">
        <v>624.89700000000005</v>
      </c>
      <c r="N82">
        <v>595.14</v>
      </c>
      <c r="O82">
        <v>4.7619047620000003</v>
      </c>
      <c r="P82">
        <v>29.757000000000001</v>
      </c>
      <c r="Q82">
        <v>5.5</v>
      </c>
    </row>
    <row r="83" spans="1:17" x14ac:dyDescent="0.3">
      <c r="A83" t="s">
        <v>117</v>
      </c>
      <c r="B83" s="4" t="s">
        <v>42</v>
      </c>
      <c r="C83" t="s">
        <v>43</v>
      </c>
      <c r="D83" t="s">
        <v>27</v>
      </c>
      <c r="E83" t="s">
        <v>21</v>
      </c>
      <c r="F83" t="s">
        <v>44</v>
      </c>
      <c r="G83" s="1" t="s">
        <v>147</v>
      </c>
      <c r="H83" s="13">
        <v>0.8305555555555556</v>
      </c>
      <c r="I83" t="s">
        <v>23</v>
      </c>
      <c r="J83">
        <v>96.68</v>
      </c>
      <c r="K83">
        <v>3</v>
      </c>
      <c r="L83">
        <v>14.502000000000001</v>
      </c>
      <c r="M83">
        <v>304.54199999999997</v>
      </c>
      <c r="N83">
        <v>290.04000000000002</v>
      </c>
      <c r="O83">
        <v>4.7619047620000003</v>
      </c>
      <c r="P83">
        <v>14.502000000000001</v>
      </c>
      <c r="Q83">
        <v>6.4</v>
      </c>
    </row>
    <row r="84" spans="1:17" x14ac:dyDescent="0.3">
      <c r="A84" t="s">
        <v>118</v>
      </c>
      <c r="B84" s="4" t="s">
        <v>25</v>
      </c>
      <c r="C84" t="s">
        <v>26</v>
      </c>
      <c r="D84" t="s">
        <v>27</v>
      </c>
      <c r="E84" t="s">
        <v>31</v>
      </c>
      <c r="F84" t="s">
        <v>44</v>
      </c>
      <c r="G84" s="1" t="s">
        <v>148</v>
      </c>
      <c r="H84" s="13">
        <v>0.77569444444444446</v>
      </c>
      <c r="I84" t="s">
        <v>23</v>
      </c>
      <c r="J84">
        <v>19.25</v>
      </c>
      <c r="K84">
        <v>8</v>
      </c>
      <c r="L84">
        <v>7.7</v>
      </c>
      <c r="M84">
        <v>161.69999999999999</v>
      </c>
      <c r="N84">
        <v>154</v>
      </c>
      <c r="O84">
        <v>4.7619047620000003</v>
      </c>
      <c r="P84">
        <v>7.7</v>
      </c>
      <c r="Q84">
        <v>6.6</v>
      </c>
    </row>
    <row r="85" spans="1:17" x14ac:dyDescent="0.3">
      <c r="A85" t="s">
        <v>119</v>
      </c>
      <c r="B85" s="4" t="s">
        <v>25</v>
      </c>
      <c r="C85" t="s">
        <v>26</v>
      </c>
      <c r="D85" t="s">
        <v>20</v>
      </c>
      <c r="E85" t="s">
        <v>21</v>
      </c>
      <c r="F85" t="s">
        <v>44</v>
      </c>
      <c r="G85" s="1" t="s">
        <v>152</v>
      </c>
      <c r="H85" s="13">
        <v>0.78125</v>
      </c>
      <c r="I85" t="s">
        <v>33</v>
      </c>
      <c r="J85">
        <v>80.36</v>
      </c>
      <c r="K85">
        <v>4</v>
      </c>
      <c r="L85">
        <v>16.071999999999999</v>
      </c>
      <c r="M85">
        <v>337.512</v>
      </c>
      <c r="N85">
        <v>321.44</v>
      </c>
      <c r="O85">
        <v>4.7619047620000003</v>
      </c>
      <c r="P85">
        <v>16.071999999999999</v>
      </c>
      <c r="Q85">
        <v>8.3000000000000007</v>
      </c>
    </row>
    <row r="86" spans="1:17" x14ac:dyDescent="0.3">
      <c r="A86" t="s">
        <v>120</v>
      </c>
      <c r="B86" s="4" t="s">
        <v>25</v>
      </c>
      <c r="C86" t="s">
        <v>26</v>
      </c>
      <c r="D86" t="s">
        <v>20</v>
      </c>
      <c r="E86" t="s">
        <v>31</v>
      </c>
      <c r="F86" t="s">
        <v>36</v>
      </c>
      <c r="G86" s="2">
        <v>43711</v>
      </c>
      <c r="H86" s="13">
        <v>0.4284722222222222</v>
      </c>
      <c r="I86" t="s">
        <v>29</v>
      </c>
      <c r="J86">
        <v>48.91</v>
      </c>
      <c r="K86">
        <v>5</v>
      </c>
      <c r="L86">
        <v>12.227499999999999</v>
      </c>
      <c r="M86">
        <v>256.77749999999997</v>
      </c>
      <c r="N86">
        <v>244.55</v>
      </c>
      <c r="O86">
        <v>4.7619047620000003</v>
      </c>
      <c r="P86">
        <v>12.227499999999999</v>
      </c>
      <c r="Q86">
        <v>6.6</v>
      </c>
    </row>
    <row r="87" spans="1:17" x14ac:dyDescent="0.3">
      <c r="A87" t="s">
        <v>121</v>
      </c>
      <c r="B87" s="4" t="s">
        <v>25</v>
      </c>
      <c r="C87" t="s">
        <v>26</v>
      </c>
      <c r="D87" t="s">
        <v>27</v>
      </c>
      <c r="E87" t="s">
        <v>21</v>
      </c>
      <c r="F87" t="s">
        <v>36</v>
      </c>
      <c r="G87" s="2">
        <v>43588</v>
      </c>
      <c r="H87" s="13">
        <v>0.60486111111111118</v>
      </c>
      <c r="I87" t="s">
        <v>23</v>
      </c>
      <c r="J87">
        <v>83.06</v>
      </c>
      <c r="K87">
        <v>7</v>
      </c>
      <c r="L87">
        <v>29.071000000000002</v>
      </c>
      <c r="M87">
        <v>610.49099999999999</v>
      </c>
      <c r="N87">
        <v>581.41999999999996</v>
      </c>
      <c r="O87">
        <v>4.7619047620000003</v>
      </c>
      <c r="P87">
        <v>29.071000000000002</v>
      </c>
      <c r="Q87">
        <v>4</v>
      </c>
    </row>
    <row r="88" spans="1:17" x14ac:dyDescent="0.3">
      <c r="A88" t="s">
        <v>122</v>
      </c>
      <c r="B88" s="4" t="s">
        <v>25</v>
      </c>
      <c r="C88" t="s">
        <v>26</v>
      </c>
      <c r="D88" t="s">
        <v>27</v>
      </c>
      <c r="E88" t="s">
        <v>31</v>
      </c>
      <c r="F88" t="s">
        <v>46</v>
      </c>
      <c r="G88" s="1" t="s">
        <v>151</v>
      </c>
      <c r="H88" s="13">
        <v>0.43263888888888885</v>
      </c>
      <c r="I88" t="s">
        <v>29</v>
      </c>
      <c r="J88">
        <v>76.52</v>
      </c>
      <c r="K88">
        <v>5</v>
      </c>
      <c r="L88">
        <v>19.13</v>
      </c>
      <c r="M88">
        <v>401.73</v>
      </c>
      <c r="N88">
        <v>382.6</v>
      </c>
      <c r="O88">
        <v>4.7619047620000003</v>
      </c>
      <c r="P88">
        <v>19.13</v>
      </c>
      <c r="Q88">
        <v>9.9</v>
      </c>
    </row>
    <row r="89" spans="1:17" x14ac:dyDescent="0.3">
      <c r="A89" t="s">
        <v>123</v>
      </c>
      <c r="B89" s="4" t="s">
        <v>18</v>
      </c>
      <c r="C89" t="s">
        <v>19</v>
      </c>
      <c r="D89" t="s">
        <v>20</v>
      </c>
      <c r="E89" t="s">
        <v>31</v>
      </c>
      <c r="F89" t="s">
        <v>44</v>
      </c>
      <c r="G89" s="1" t="s">
        <v>150</v>
      </c>
      <c r="H89" s="13">
        <v>0.85763888888888884</v>
      </c>
      <c r="I89" t="s">
        <v>33</v>
      </c>
      <c r="J89">
        <v>49.38</v>
      </c>
      <c r="K89">
        <v>7</v>
      </c>
      <c r="L89">
        <v>17.283000000000001</v>
      </c>
      <c r="M89">
        <v>362.94299999999998</v>
      </c>
      <c r="N89">
        <v>345.66</v>
      </c>
      <c r="O89">
        <v>4.7619047620000003</v>
      </c>
      <c r="P89">
        <v>17.283000000000001</v>
      </c>
      <c r="Q89">
        <v>7.3</v>
      </c>
    </row>
    <row r="90" spans="1:17" x14ac:dyDescent="0.3">
      <c r="A90" t="s">
        <v>124</v>
      </c>
      <c r="B90" s="4" t="s">
        <v>18</v>
      </c>
      <c r="C90" t="s">
        <v>19</v>
      </c>
      <c r="D90" t="s">
        <v>27</v>
      </c>
      <c r="E90" t="s">
        <v>31</v>
      </c>
      <c r="F90" t="s">
        <v>36</v>
      </c>
      <c r="G90" s="2">
        <v>43497</v>
      </c>
      <c r="H90" s="13">
        <v>0.70624999999999993</v>
      </c>
      <c r="I90" t="s">
        <v>29</v>
      </c>
      <c r="J90">
        <v>42.47</v>
      </c>
      <c r="K90">
        <v>1</v>
      </c>
      <c r="L90">
        <v>2.1234999999999999</v>
      </c>
      <c r="M90">
        <v>44.593499999999999</v>
      </c>
      <c r="N90">
        <v>42.47</v>
      </c>
      <c r="O90">
        <v>4.7619047620000003</v>
      </c>
      <c r="P90">
        <v>2.1234999999999999</v>
      </c>
      <c r="Q90">
        <v>5.7</v>
      </c>
    </row>
    <row r="91" spans="1:17" x14ac:dyDescent="0.3">
      <c r="A91" t="s">
        <v>125</v>
      </c>
      <c r="B91" s="4" t="s">
        <v>42</v>
      </c>
      <c r="C91" t="s">
        <v>43</v>
      </c>
      <c r="D91" t="s">
        <v>27</v>
      </c>
      <c r="E91" t="s">
        <v>21</v>
      </c>
      <c r="F91" t="s">
        <v>22</v>
      </c>
      <c r="G91" s="1" t="s">
        <v>149</v>
      </c>
      <c r="H91" s="13">
        <v>0.74652777777777779</v>
      </c>
      <c r="I91" t="s">
        <v>29</v>
      </c>
      <c r="J91">
        <v>76.989999999999995</v>
      </c>
      <c r="K91">
        <v>6</v>
      </c>
      <c r="L91">
        <v>23.097000000000001</v>
      </c>
      <c r="M91">
        <v>485.03699999999998</v>
      </c>
      <c r="N91">
        <v>461.94</v>
      </c>
      <c r="O91">
        <v>4.7619047620000003</v>
      </c>
      <c r="P91">
        <v>23.097000000000001</v>
      </c>
      <c r="Q91">
        <v>6.1</v>
      </c>
    </row>
    <row r="92" spans="1:17" x14ac:dyDescent="0.3">
      <c r="A92" t="s">
        <v>126</v>
      </c>
      <c r="B92" s="4" t="s">
        <v>25</v>
      </c>
      <c r="C92" t="s">
        <v>26</v>
      </c>
      <c r="D92" t="s">
        <v>20</v>
      </c>
      <c r="E92" t="s">
        <v>21</v>
      </c>
      <c r="F92" t="s">
        <v>32</v>
      </c>
      <c r="G92" s="1" t="s">
        <v>148</v>
      </c>
      <c r="H92" s="13">
        <v>0.43402777777777773</v>
      </c>
      <c r="I92" t="s">
        <v>29</v>
      </c>
      <c r="J92">
        <v>47.38</v>
      </c>
      <c r="K92">
        <v>4</v>
      </c>
      <c r="L92">
        <v>9.4760000000000009</v>
      </c>
      <c r="M92">
        <v>198.99600000000001</v>
      </c>
      <c r="N92">
        <v>189.52</v>
      </c>
      <c r="O92">
        <v>4.7619047620000003</v>
      </c>
      <c r="P92">
        <v>9.4760000000000009</v>
      </c>
      <c r="Q92">
        <v>7.1</v>
      </c>
    </row>
    <row r="93" spans="1:17" x14ac:dyDescent="0.3">
      <c r="A93" t="s">
        <v>127</v>
      </c>
      <c r="B93" s="4" t="s">
        <v>25</v>
      </c>
      <c r="C93" t="s">
        <v>26</v>
      </c>
      <c r="D93" t="s">
        <v>27</v>
      </c>
      <c r="E93" t="s">
        <v>21</v>
      </c>
      <c r="F93" t="s">
        <v>36</v>
      </c>
      <c r="G93" s="1" t="s">
        <v>147</v>
      </c>
      <c r="H93" s="13">
        <v>0.82916666666666661</v>
      </c>
      <c r="I93" t="s">
        <v>23</v>
      </c>
      <c r="J93">
        <v>44.86</v>
      </c>
      <c r="K93">
        <v>10</v>
      </c>
      <c r="L93">
        <v>22.43</v>
      </c>
      <c r="M93">
        <v>471.03</v>
      </c>
      <c r="N93">
        <v>448.6</v>
      </c>
      <c r="O93">
        <v>4.7619047620000003</v>
      </c>
      <c r="P93">
        <v>22.43</v>
      </c>
      <c r="Q93">
        <v>8.1999999999999993</v>
      </c>
    </row>
    <row r="94" spans="1:17" x14ac:dyDescent="0.3">
      <c r="A94" t="s">
        <v>128</v>
      </c>
      <c r="B94" s="4" t="s">
        <v>18</v>
      </c>
      <c r="C94" t="s">
        <v>19</v>
      </c>
      <c r="D94" t="s">
        <v>20</v>
      </c>
      <c r="E94" t="s">
        <v>21</v>
      </c>
      <c r="F94" t="s">
        <v>36</v>
      </c>
      <c r="G94" s="2">
        <v>43739</v>
      </c>
      <c r="H94" s="13">
        <v>0.6958333333333333</v>
      </c>
      <c r="I94" t="s">
        <v>23</v>
      </c>
      <c r="J94">
        <v>21.98</v>
      </c>
      <c r="K94">
        <v>7</v>
      </c>
      <c r="L94">
        <v>7.6929999999999996</v>
      </c>
      <c r="M94">
        <v>161.553</v>
      </c>
      <c r="N94">
        <v>153.86000000000001</v>
      </c>
      <c r="O94">
        <v>4.7619047620000003</v>
      </c>
      <c r="P94">
        <v>7.6929999999999996</v>
      </c>
      <c r="Q94">
        <v>5.0999999999999996</v>
      </c>
    </row>
    <row r="95" spans="1:17" x14ac:dyDescent="0.3">
      <c r="A95" t="s">
        <v>129</v>
      </c>
      <c r="B95" s="4" t="s">
        <v>42</v>
      </c>
      <c r="C95" t="s">
        <v>43</v>
      </c>
      <c r="D95" t="s">
        <v>20</v>
      </c>
      <c r="E95" t="s">
        <v>31</v>
      </c>
      <c r="F95" t="s">
        <v>22</v>
      </c>
      <c r="G95" s="2">
        <v>43802</v>
      </c>
      <c r="H95" s="13">
        <v>0.50624999999999998</v>
      </c>
      <c r="I95" t="s">
        <v>33</v>
      </c>
      <c r="J95">
        <v>64.36</v>
      </c>
      <c r="K95">
        <v>9</v>
      </c>
      <c r="L95">
        <v>28.962</v>
      </c>
      <c r="M95">
        <v>608.202</v>
      </c>
      <c r="N95">
        <v>579.24</v>
      </c>
      <c r="O95">
        <v>4.7619047620000003</v>
      </c>
      <c r="P95">
        <v>28.962</v>
      </c>
      <c r="Q95">
        <v>8.6</v>
      </c>
    </row>
    <row r="96" spans="1:17" x14ac:dyDescent="0.3">
      <c r="A96" t="s">
        <v>130</v>
      </c>
      <c r="B96" s="4" t="s">
        <v>25</v>
      </c>
      <c r="C96" t="s">
        <v>26</v>
      </c>
      <c r="D96" t="s">
        <v>27</v>
      </c>
      <c r="E96" t="s">
        <v>31</v>
      </c>
      <c r="F96" t="s">
        <v>22</v>
      </c>
      <c r="G96" s="2">
        <v>43618</v>
      </c>
      <c r="H96" s="13">
        <v>0.83680555555555547</v>
      </c>
      <c r="I96" t="s">
        <v>33</v>
      </c>
      <c r="J96">
        <v>89.75</v>
      </c>
      <c r="K96">
        <v>1</v>
      </c>
      <c r="L96">
        <v>4.4874999999999998</v>
      </c>
      <c r="M96">
        <v>94.237499999999997</v>
      </c>
      <c r="N96">
        <v>89.75</v>
      </c>
      <c r="O96">
        <v>4.7619047620000003</v>
      </c>
      <c r="P96">
        <v>4.4874999999999998</v>
      </c>
      <c r="Q96">
        <v>6.6</v>
      </c>
    </row>
    <row r="97" spans="1:17" x14ac:dyDescent="0.3">
      <c r="A97" t="s">
        <v>131</v>
      </c>
      <c r="B97" s="4" t="s">
        <v>18</v>
      </c>
      <c r="C97" t="s">
        <v>19</v>
      </c>
      <c r="D97" t="s">
        <v>27</v>
      </c>
      <c r="E97" t="s">
        <v>31</v>
      </c>
      <c r="F97" t="s">
        <v>28</v>
      </c>
      <c r="G97" s="2">
        <v>43680</v>
      </c>
      <c r="H97" s="13">
        <v>0.85972222222222217</v>
      </c>
      <c r="I97" t="s">
        <v>23</v>
      </c>
      <c r="J97">
        <v>97.16</v>
      </c>
      <c r="K97">
        <v>1</v>
      </c>
      <c r="L97">
        <v>4.8579999999999997</v>
      </c>
      <c r="M97">
        <v>102.018</v>
      </c>
      <c r="N97">
        <v>97.16</v>
      </c>
      <c r="O97">
        <v>4.7619047620000003</v>
      </c>
      <c r="P97">
        <v>4.8579999999999997</v>
      </c>
      <c r="Q97">
        <v>7.2</v>
      </c>
    </row>
    <row r="98" spans="1:17" x14ac:dyDescent="0.3">
      <c r="A98" t="s">
        <v>132</v>
      </c>
      <c r="B98" s="4" t="s">
        <v>42</v>
      </c>
      <c r="C98" t="s">
        <v>43</v>
      </c>
      <c r="D98" t="s">
        <v>27</v>
      </c>
      <c r="E98" t="s">
        <v>31</v>
      </c>
      <c r="F98" t="s">
        <v>22</v>
      </c>
      <c r="G98" s="1" t="s">
        <v>146</v>
      </c>
      <c r="H98" s="13">
        <v>0.43402777777777773</v>
      </c>
      <c r="I98" t="s">
        <v>23</v>
      </c>
      <c r="J98">
        <v>87.87</v>
      </c>
      <c r="K98">
        <v>10</v>
      </c>
      <c r="L98">
        <v>43.935000000000002</v>
      </c>
      <c r="M98">
        <v>922.63499999999999</v>
      </c>
      <c r="N98">
        <v>878.7</v>
      </c>
      <c r="O98">
        <v>4.7619047620000003</v>
      </c>
      <c r="P98">
        <v>43.935000000000002</v>
      </c>
      <c r="Q98">
        <v>5.0999999999999996</v>
      </c>
    </row>
    <row r="99" spans="1:17" x14ac:dyDescent="0.3">
      <c r="A99" t="s">
        <v>133</v>
      </c>
      <c r="B99" s="4" t="s">
        <v>25</v>
      </c>
      <c r="C99" t="s">
        <v>26</v>
      </c>
      <c r="D99" t="s">
        <v>27</v>
      </c>
      <c r="E99" t="s">
        <v>21</v>
      </c>
      <c r="F99" t="s">
        <v>28</v>
      </c>
      <c r="G99" s="2">
        <v>43710</v>
      </c>
      <c r="H99" s="13">
        <v>0.5493055555555556</v>
      </c>
      <c r="I99" t="s">
        <v>29</v>
      </c>
      <c r="J99">
        <v>12.45</v>
      </c>
      <c r="K99">
        <v>6</v>
      </c>
      <c r="L99">
        <v>3.7349999999999999</v>
      </c>
      <c r="M99">
        <v>78.435000000000002</v>
      </c>
      <c r="N99">
        <v>74.7</v>
      </c>
      <c r="O99">
        <v>4.7619047620000003</v>
      </c>
      <c r="P99">
        <v>3.7349999999999999</v>
      </c>
      <c r="Q99">
        <v>4.0999999999999996</v>
      </c>
    </row>
    <row r="100" spans="1:17" x14ac:dyDescent="0.3">
      <c r="A100" t="s">
        <v>134</v>
      </c>
      <c r="B100" s="4" t="s">
        <v>18</v>
      </c>
      <c r="C100" t="s">
        <v>19</v>
      </c>
      <c r="D100" t="s">
        <v>27</v>
      </c>
      <c r="E100" t="s">
        <v>31</v>
      </c>
      <c r="F100" t="s">
        <v>44</v>
      </c>
      <c r="G100" s="1" t="s">
        <v>145</v>
      </c>
      <c r="H100" s="13">
        <v>0.42777777777777781</v>
      </c>
      <c r="I100" t="s">
        <v>23</v>
      </c>
      <c r="J100">
        <v>52.75</v>
      </c>
      <c r="K100">
        <v>3</v>
      </c>
      <c r="L100">
        <v>7.9124999999999996</v>
      </c>
      <c r="M100">
        <v>166.16249999999999</v>
      </c>
      <c r="N100">
        <v>158.25</v>
      </c>
      <c r="O100">
        <v>4.7619047620000003</v>
      </c>
      <c r="P100">
        <v>7.9124999999999996</v>
      </c>
      <c r="Q100">
        <v>9.3000000000000007</v>
      </c>
    </row>
    <row r="101" spans="1:17" x14ac:dyDescent="0.3">
      <c r="G101" s="2"/>
    </row>
    <row r="103" spans="1:17" x14ac:dyDescent="0.3">
      <c r="G103" s="2"/>
    </row>
    <row r="104" spans="1:17" x14ac:dyDescent="0.3">
      <c r="G104" s="2"/>
    </row>
    <row r="107" spans="1:17" x14ac:dyDescent="0.3">
      <c r="G107" s="2"/>
    </row>
    <row r="108" spans="1:17" x14ac:dyDescent="0.3">
      <c r="G108" s="2"/>
    </row>
    <row r="111" spans="1:17" x14ac:dyDescent="0.3">
      <c r="G111" s="2"/>
    </row>
    <row r="112" spans="1:17" x14ac:dyDescent="0.3">
      <c r="G112" s="2"/>
    </row>
    <row r="113" spans="7:7" x14ac:dyDescent="0.3">
      <c r="G113" s="2"/>
    </row>
    <row r="116" spans="7:7" x14ac:dyDescent="0.3">
      <c r="G116" s="2"/>
    </row>
    <row r="117" spans="7:7" x14ac:dyDescent="0.3">
      <c r="G117" s="2"/>
    </row>
    <row r="118" spans="7:7" x14ac:dyDescent="0.3">
      <c r="G118" s="2"/>
    </row>
    <row r="120" spans="7:7" x14ac:dyDescent="0.3">
      <c r="G120" s="2"/>
    </row>
    <row r="123" spans="7:7" x14ac:dyDescent="0.3">
      <c r="G123" s="2"/>
    </row>
    <row r="124" spans="7:7" x14ac:dyDescent="0.3">
      <c r="G124" s="2"/>
    </row>
    <row r="126" spans="7:7" x14ac:dyDescent="0.3">
      <c r="G126" s="2"/>
    </row>
    <row r="127" spans="7:7" x14ac:dyDescent="0.3">
      <c r="G127" s="2"/>
    </row>
    <row r="129" spans="7:7" x14ac:dyDescent="0.3">
      <c r="G129" s="2"/>
    </row>
    <row r="130" spans="7:7" x14ac:dyDescent="0.3">
      <c r="G130" s="2"/>
    </row>
    <row r="131" spans="7:7" x14ac:dyDescent="0.3">
      <c r="G131" s="2"/>
    </row>
    <row r="133" spans="7:7" x14ac:dyDescent="0.3">
      <c r="G133" s="2"/>
    </row>
    <row r="134" spans="7:7" x14ac:dyDescent="0.3">
      <c r="G134" s="2"/>
    </row>
    <row r="136" spans="7:7" x14ac:dyDescent="0.3">
      <c r="G136" s="2"/>
    </row>
    <row r="144" spans="7:7" x14ac:dyDescent="0.3">
      <c r="G144" s="2"/>
    </row>
    <row r="147" spans="7:7" x14ac:dyDescent="0.3">
      <c r="G147" s="2"/>
    </row>
    <row r="148" spans="7:7" x14ac:dyDescent="0.3">
      <c r="G148" s="2"/>
    </row>
    <row r="150" spans="7:7" x14ac:dyDescent="0.3">
      <c r="G150" s="2"/>
    </row>
    <row r="153" spans="7:7" x14ac:dyDescent="0.3">
      <c r="G153" s="2"/>
    </row>
    <row r="155" spans="7:7" x14ac:dyDescent="0.3">
      <c r="G155" s="2"/>
    </row>
    <row r="158" spans="7:7" x14ac:dyDescent="0.3">
      <c r="G158" s="2"/>
    </row>
    <row r="159" spans="7:7" x14ac:dyDescent="0.3">
      <c r="G159" s="2"/>
    </row>
    <row r="169" spans="7:7" x14ac:dyDescent="0.3">
      <c r="G169" s="2"/>
    </row>
    <row r="171" spans="7:7" x14ac:dyDescent="0.3">
      <c r="G171" s="2"/>
    </row>
    <row r="172" spans="7:7" x14ac:dyDescent="0.3">
      <c r="G172" s="2"/>
    </row>
    <row r="174" spans="7:7" x14ac:dyDescent="0.3">
      <c r="G174" s="2"/>
    </row>
    <row r="178" spans="7:7" x14ac:dyDescent="0.3">
      <c r="G178" s="2"/>
    </row>
    <row r="182" spans="7:7" x14ac:dyDescent="0.3">
      <c r="G182" s="2"/>
    </row>
    <row r="186" spans="7:7" x14ac:dyDescent="0.3">
      <c r="G186" s="2"/>
    </row>
    <row r="187" spans="7:7" x14ac:dyDescent="0.3">
      <c r="G187" s="2"/>
    </row>
    <row r="188" spans="7:7" x14ac:dyDescent="0.3">
      <c r="G188" s="2"/>
    </row>
    <row r="189" spans="7:7" x14ac:dyDescent="0.3">
      <c r="G189" s="2"/>
    </row>
    <row r="190" spans="7:7" x14ac:dyDescent="0.3">
      <c r="G190" s="2"/>
    </row>
    <row r="192" spans="7:7" x14ac:dyDescent="0.3">
      <c r="G192" s="2"/>
    </row>
    <row r="200" spans="7:7" x14ac:dyDescent="0.3">
      <c r="G200" s="2"/>
    </row>
    <row r="205" spans="7:7" x14ac:dyDescent="0.3">
      <c r="G205" s="2"/>
    </row>
    <row r="207" spans="7:7" x14ac:dyDescent="0.3">
      <c r="G207" s="2"/>
    </row>
    <row r="208" spans="7:7" x14ac:dyDescent="0.3">
      <c r="G208" s="2"/>
    </row>
    <row r="211" spans="7:7" x14ac:dyDescent="0.3">
      <c r="G211" s="2"/>
    </row>
    <row r="215" spans="7:7" x14ac:dyDescent="0.3">
      <c r="G215" s="2"/>
    </row>
    <row r="216" spans="7:7" x14ac:dyDescent="0.3">
      <c r="G216" s="2"/>
    </row>
    <row r="220" spans="7:7" x14ac:dyDescent="0.3">
      <c r="G220" s="2"/>
    </row>
    <row r="221" spans="7:7" x14ac:dyDescent="0.3">
      <c r="G221" s="2"/>
    </row>
    <row r="223" spans="7:7" x14ac:dyDescent="0.3">
      <c r="G223" s="2"/>
    </row>
    <row r="227" spans="7:7" x14ac:dyDescent="0.3">
      <c r="G227" s="2"/>
    </row>
    <row r="231" spans="7:7" x14ac:dyDescent="0.3">
      <c r="G231" s="2"/>
    </row>
    <row r="233" spans="7:7" x14ac:dyDescent="0.3">
      <c r="G233" s="2"/>
    </row>
    <row r="234" spans="7:7" x14ac:dyDescent="0.3">
      <c r="G234" s="2"/>
    </row>
    <row r="236" spans="7:7" x14ac:dyDescent="0.3">
      <c r="G236" s="2"/>
    </row>
    <row r="239" spans="7:7" x14ac:dyDescent="0.3">
      <c r="G239" s="2"/>
    </row>
    <row r="240" spans="7:7" x14ac:dyDescent="0.3">
      <c r="G240" s="2"/>
    </row>
    <row r="241" spans="7:7" x14ac:dyDescent="0.3">
      <c r="G241" s="2"/>
    </row>
    <row r="242" spans="7:7" x14ac:dyDescent="0.3">
      <c r="G242" s="2"/>
    </row>
    <row r="243" spans="7:7" x14ac:dyDescent="0.3">
      <c r="G243" s="2"/>
    </row>
    <row r="245" spans="7:7" x14ac:dyDescent="0.3">
      <c r="G245" s="2"/>
    </row>
    <row r="246" spans="7:7" x14ac:dyDescent="0.3">
      <c r="G246" s="2"/>
    </row>
    <row r="247" spans="7:7" x14ac:dyDescent="0.3">
      <c r="G247" s="2"/>
    </row>
    <row r="248" spans="7:7" x14ac:dyDescent="0.3">
      <c r="G248" s="2"/>
    </row>
    <row r="250" spans="7:7" x14ac:dyDescent="0.3">
      <c r="G250" s="2"/>
    </row>
    <row r="252" spans="7:7" x14ac:dyDescent="0.3">
      <c r="G252" s="2"/>
    </row>
    <row r="254" spans="7:7" x14ac:dyDescent="0.3">
      <c r="G254" s="2"/>
    </row>
    <row r="256" spans="7:7" x14ac:dyDescent="0.3">
      <c r="G256" s="2"/>
    </row>
    <row r="259" spans="7:7" x14ac:dyDescent="0.3">
      <c r="G259" s="2"/>
    </row>
    <row r="261" spans="7:7" x14ac:dyDescent="0.3">
      <c r="G261" s="2"/>
    </row>
    <row r="263" spans="7:7" x14ac:dyDescent="0.3">
      <c r="G263" s="2"/>
    </row>
    <row r="265" spans="7:7" x14ac:dyDescent="0.3">
      <c r="G265" s="2"/>
    </row>
    <row r="267" spans="7:7" x14ac:dyDescent="0.3">
      <c r="G267" s="2"/>
    </row>
    <row r="269" spans="7:7" x14ac:dyDescent="0.3">
      <c r="G269" s="2"/>
    </row>
    <row r="270" spans="7:7" x14ac:dyDescent="0.3">
      <c r="G270" s="2"/>
    </row>
    <row r="271" spans="7:7" x14ac:dyDescent="0.3">
      <c r="G271" s="2"/>
    </row>
    <row r="272" spans="7:7" x14ac:dyDescent="0.3">
      <c r="G272" s="2"/>
    </row>
    <row r="273" spans="7:7" x14ac:dyDescent="0.3">
      <c r="G273" s="2"/>
    </row>
    <row r="274" spans="7:7" x14ac:dyDescent="0.3">
      <c r="G274" s="2"/>
    </row>
    <row r="277" spans="7:7" x14ac:dyDescent="0.3">
      <c r="G277" s="2"/>
    </row>
    <row r="278" spans="7:7" x14ac:dyDescent="0.3">
      <c r="G278" s="2"/>
    </row>
    <row r="279" spans="7:7" x14ac:dyDescent="0.3">
      <c r="G279" s="2"/>
    </row>
    <row r="283" spans="7:7" x14ac:dyDescent="0.3">
      <c r="G283" s="2"/>
    </row>
    <row r="284" spans="7:7" x14ac:dyDescent="0.3">
      <c r="G284" s="2"/>
    </row>
    <row r="285" spans="7:7" x14ac:dyDescent="0.3">
      <c r="G285" s="2"/>
    </row>
    <row r="286" spans="7:7" x14ac:dyDescent="0.3">
      <c r="G286" s="2"/>
    </row>
    <row r="291" spans="7:7" x14ac:dyDescent="0.3">
      <c r="G291" s="2"/>
    </row>
    <row r="297" spans="7:7" x14ac:dyDescent="0.3">
      <c r="G297" s="2"/>
    </row>
    <row r="299" spans="7:7" x14ac:dyDescent="0.3">
      <c r="G299" s="2"/>
    </row>
    <row r="302" spans="7:7" x14ac:dyDescent="0.3">
      <c r="G302" s="2"/>
    </row>
    <row r="303" spans="7:7" x14ac:dyDescent="0.3">
      <c r="G303" s="2"/>
    </row>
    <row r="311" spans="7:7" x14ac:dyDescent="0.3">
      <c r="G311" s="2"/>
    </row>
    <row r="313" spans="7:7" x14ac:dyDescent="0.3">
      <c r="G313" s="2"/>
    </row>
    <row r="314" spans="7:7" x14ac:dyDescent="0.3">
      <c r="G314" s="2"/>
    </row>
    <row r="315" spans="7:7" x14ac:dyDescent="0.3">
      <c r="G315" s="2"/>
    </row>
    <row r="316" spans="7:7" x14ac:dyDescent="0.3">
      <c r="G316" s="2"/>
    </row>
    <row r="318" spans="7:7" x14ac:dyDescent="0.3">
      <c r="G318" s="2"/>
    </row>
    <row r="319" spans="7:7" x14ac:dyDescent="0.3">
      <c r="G319" s="2"/>
    </row>
    <row r="320" spans="7:7" x14ac:dyDescent="0.3">
      <c r="G320" s="2"/>
    </row>
    <row r="325" spans="7:7" x14ac:dyDescent="0.3">
      <c r="G325" s="2"/>
    </row>
    <row r="327" spans="7:7" x14ac:dyDescent="0.3">
      <c r="G327" s="2"/>
    </row>
    <row r="328" spans="7:7" x14ac:dyDescent="0.3">
      <c r="G328" s="2"/>
    </row>
    <row r="329" spans="7:7" x14ac:dyDescent="0.3">
      <c r="G329" s="2"/>
    </row>
    <row r="332" spans="7:7" x14ac:dyDescent="0.3">
      <c r="G332" s="2"/>
    </row>
    <row r="334" spans="7:7" x14ac:dyDescent="0.3">
      <c r="G334" s="2"/>
    </row>
    <row r="341" spans="7:7" x14ac:dyDescent="0.3">
      <c r="G341" s="2"/>
    </row>
    <row r="342" spans="7:7" x14ac:dyDescent="0.3">
      <c r="G342" s="2"/>
    </row>
    <row r="343" spans="7:7" x14ac:dyDescent="0.3">
      <c r="G343" s="2"/>
    </row>
    <row r="348" spans="7:7" x14ac:dyDescent="0.3">
      <c r="G348" s="2"/>
    </row>
    <row r="355" spans="7:7" x14ac:dyDescent="0.3">
      <c r="G355" s="2"/>
    </row>
    <row r="356" spans="7:7" x14ac:dyDescent="0.3">
      <c r="G356" s="2"/>
    </row>
    <row r="357" spans="7:7" x14ac:dyDescent="0.3">
      <c r="G357" s="2"/>
    </row>
    <row r="358" spans="7:7" x14ac:dyDescent="0.3">
      <c r="G358" s="2"/>
    </row>
    <row r="359" spans="7:7" x14ac:dyDescent="0.3">
      <c r="G359" s="2"/>
    </row>
    <row r="360" spans="7:7" x14ac:dyDescent="0.3">
      <c r="G360" s="2"/>
    </row>
    <row r="364" spans="7:7" x14ac:dyDescent="0.3">
      <c r="G364" s="2"/>
    </row>
    <row r="367" spans="7:7" x14ac:dyDescent="0.3">
      <c r="G367" s="2"/>
    </row>
    <row r="371" spans="7:7" x14ac:dyDescent="0.3">
      <c r="G371" s="2"/>
    </row>
    <row r="372" spans="7:7" x14ac:dyDescent="0.3">
      <c r="G372" s="2"/>
    </row>
    <row r="376" spans="7:7" x14ac:dyDescent="0.3">
      <c r="G376" s="2"/>
    </row>
    <row r="378" spans="7:7" x14ac:dyDescent="0.3">
      <c r="G378" s="2"/>
    </row>
    <row r="380" spans="7:7" x14ac:dyDescent="0.3">
      <c r="G380" s="2"/>
    </row>
    <row r="382" spans="7:7" x14ac:dyDescent="0.3">
      <c r="G382" s="2"/>
    </row>
    <row r="385" spans="7:7" x14ac:dyDescent="0.3">
      <c r="G385" s="2"/>
    </row>
    <row r="386" spans="7:7" x14ac:dyDescent="0.3">
      <c r="G386" s="2"/>
    </row>
    <row r="388" spans="7:7" x14ac:dyDescent="0.3">
      <c r="G388" s="2"/>
    </row>
    <row r="391" spans="7:7" x14ac:dyDescent="0.3">
      <c r="G391" s="2"/>
    </row>
    <row r="395" spans="7:7" x14ac:dyDescent="0.3">
      <c r="G395" s="2"/>
    </row>
    <row r="396" spans="7:7" x14ac:dyDescent="0.3">
      <c r="G396" s="2"/>
    </row>
    <row r="400" spans="7:7" x14ac:dyDescent="0.3">
      <c r="G400" s="2"/>
    </row>
    <row r="401" spans="7:7" x14ac:dyDescent="0.3">
      <c r="G401" s="2"/>
    </row>
    <row r="403" spans="7:7" x14ac:dyDescent="0.3">
      <c r="G403" s="2"/>
    </row>
    <row r="404" spans="7:7" x14ac:dyDescent="0.3">
      <c r="G404" s="2"/>
    </row>
    <row r="408" spans="7:7" x14ac:dyDescent="0.3">
      <c r="G408" s="2"/>
    </row>
    <row r="409" spans="7:7" x14ac:dyDescent="0.3">
      <c r="G409" s="2"/>
    </row>
    <row r="410" spans="7:7" x14ac:dyDescent="0.3">
      <c r="G410" s="2"/>
    </row>
    <row r="412" spans="7:7" x14ac:dyDescent="0.3">
      <c r="G412" s="2"/>
    </row>
    <row r="414" spans="7:7" x14ac:dyDescent="0.3">
      <c r="G414" s="2"/>
    </row>
    <row r="415" spans="7:7" x14ac:dyDescent="0.3">
      <c r="G415" s="2"/>
    </row>
    <row r="418" spans="7:7" x14ac:dyDescent="0.3">
      <c r="G418" s="2"/>
    </row>
    <row r="420" spans="7:7" x14ac:dyDescent="0.3">
      <c r="G420" s="2"/>
    </row>
    <row r="421" spans="7:7" x14ac:dyDescent="0.3">
      <c r="G421" s="2"/>
    </row>
    <row r="424" spans="7:7" x14ac:dyDescent="0.3">
      <c r="G424" s="2"/>
    </row>
    <row r="426" spans="7:7" x14ac:dyDescent="0.3">
      <c r="G426" s="2"/>
    </row>
    <row r="427" spans="7:7" x14ac:dyDescent="0.3">
      <c r="G427" s="2"/>
    </row>
    <row r="431" spans="7:7" x14ac:dyDescent="0.3">
      <c r="G431" s="2"/>
    </row>
    <row r="433" spans="7:7" x14ac:dyDescent="0.3">
      <c r="G433" s="2"/>
    </row>
    <row r="435" spans="7:7" x14ac:dyDescent="0.3">
      <c r="G435" s="2"/>
    </row>
    <row r="439" spans="7:7" x14ac:dyDescent="0.3">
      <c r="G439" s="2"/>
    </row>
    <row r="440" spans="7:7" x14ac:dyDescent="0.3">
      <c r="G440" s="2"/>
    </row>
    <row r="441" spans="7:7" x14ac:dyDescent="0.3">
      <c r="G441" s="2"/>
    </row>
    <row r="445" spans="7:7" x14ac:dyDescent="0.3">
      <c r="G445" s="2"/>
    </row>
    <row r="449" spans="7:7" x14ac:dyDescent="0.3">
      <c r="G449" s="2"/>
    </row>
    <row r="450" spans="7:7" x14ac:dyDescent="0.3">
      <c r="G450" s="2"/>
    </row>
    <row r="452" spans="7:7" x14ac:dyDescent="0.3">
      <c r="G452" s="2"/>
    </row>
    <row r="453" spans="7:7" x14ac:dyDescent="0.3">
      <c r="G453" s="2"/>
    </row>
    <row r="455" spans="7:7" x14ac:dyDescent="0.3">
      <c r="G455" s="2"/>
    </row>
    <row r="459" spans="7:7" x14ac:dyDescent="0.3">
      <c r="G459" s="2"/>
    </row>
    <row r="462" spans="7:7" x14ac:dyDescent="0.3">
      <c r="G462" s="2"/>
    </row>
    <row r="463" spans="7:7" x14ac:dyDescent="0.3">
      <c r="G463" s="2"/>
    </row>
    <row r="464" spans="7:7" x14ac:dyDescent="0.3">
      <c r="G464" s="2"/>
    </row>
    <row r="467" spans="7:7" x14ac:dyDescent="0.3">
      <c r="G467" s="2"/>
    </row>
    <row r="468" spans="7:7" x14ac:dyDescent="0.3">
      <c r="G468" s="2"/>
    </row>
    <row r="470" spans="7:7" x14ac:dyDescent="0.3">
      <c r="G470" s="2"/>
    </row>
    <row r="474" spans="7:7" x14ac:dyDescent="0.3">
      <c r="G474" s="2"/>
    </row>
    <row r="479" spans="7:7" x14ac:dyDescent="0.3">
      <c r="G479" s="2"/>
    </row>
    <row r="482" spans="7:7" x14ac:dyDescent="0.3">
      <c r="G482" s="2"/>
    </row>
    <row r="484" spans="7:7" x14ac:dyDescent="0.3">
      <c r="G484" s="2"/>
    </row>
    <row r="485" spans="7:7" x14ac:dyDescent="0.3">
      <c r="G485" s="2"/>
    </row>
    <row r="486" spans="7:7" x14ac:dyDescent="0.3">
      <c r="G486" s="2"/>
    </row>
    <row r="491" spans="7:7" x14ac:dyDescent="0.3">
      <c r="G491" s="2"/>
    </row>
    <row r="494" spans="7:7" x14ac:dyDescent="0.3">
      <c r="G494" s="2"/>
    </row>
    <row r="495" spans="7:7" x14ac:dyDescent="0.3">
      <c r="G495" s="2"/>
    </row>
    <row r="498" spans="7:7" x14ac:dyDescent="0.3">
      <c r="G498" s="2"/>
    </row>
    <row r="501" spans="7:7" x14ac:dyDescent="0.3">
      <c r="G501" s="2"/>
    </row>
    <row r="502" spans="7:7" x14ac:dyDescent="0.3">
      <c r="G502" s="2"/>
    </row>
    <row r="503" spans="7:7" x14ac:dyDescent="0.3">
      <c r="G503" s="2"/>
    </row>
    <row r="508" spans="7:7" x14ac:dyDescent="0.3">
      <c r="G508" s="2"/>
    </row>
    <row r="511" spans="7:7" x14ac:dyDescent="0.3">
      <c r="G511" s="2"/>
    </row>
    <row r="513" spans="7:7" x14ac:dyDescent="0.3">
      <c r="G513" s="2"/>
    </row>
    <row r="520" spans="7:7" x14ac:dyDescent="0.3">
      <c r="G520" s="2"/>
    </row>
    <row r="524" spans="7:7" x14ac:dyDescent="0.3">
      <c r="G524" s="2"/>
    </row>
    <row r="525" spans="7:7" x14ac:dyDescent="0.3">
      <c r="G525" s="2"/>
    </row>
    <row r="530" spans="7:7" x14ac:dyDescent="0.3">
      <c r="G530" s="2"/>
    </row>
    <row r="532" spans="7:7" x14ac:dyDescent="0.3">
      <c r="G532" s="2"/>
    </row>
    <row r="534" spans="7:7" x14ac:dyDescent="0.3">
      <c r="G534" s="2"/>
    </row>
    <row r="536" spans="7:7" x14ac:dyDescent="0.3">
      <c r="G536" s="2"/>
    </row>
    <row r="537" spans="7:7" x14ac:dyDescent="0.3">
      <c r="G537" s="2"/>
    </row>
    <row r="538" spans="7:7" x14ac:dyDescent="0.3">
      <c r="G538" s="2"/>
    </row>
    <row r="539" spans="7:7" x14ac:dyDescent="0.3">
      <c r="G539" s="2"/>
    </row>
    <row r="541" spans="7:7" x14ac:dyDescent="0.3">
      <c r="G541" s="2"/>
    </row>
    <row r="543" spans="7:7" x14ac:dyDescent="0.3">
      <c r="G543" s="2"/>
    </row>
    <row r="546" spans="7:7" x14ac:dyDescent="0.3">
      <c r="G546" s="2"/>
    </row>
    <row r="548" spans="7:7" x14ac:dyDescent="0.3">
      <c r="G548" s="2"/>
    </row>
    <row r="549" spans="7:7" x14ac:dyDescent="0.3">
      <c r="G549" s="2"/>
    </row>
    <row r="552" spans="7:7" x14ac:dyDescent="0.3">
      <c r="G552" s="2"/>
    </row>
    <row r="554" spans="7:7" x14ac:dyDescent="0.3">
      <c r="G554" s="2"/>
    </row>
    <row r="555" spans="7:7" x14ac:dyDescent="0.3">
      <c r="G555" s="2"/>
    </row>
    <row r="558" spans="7:7" x14ac:dyDescent="0.3">
      <c r="G558" s="2"/>
    </row>
    <row r="560" spans="7:7" x14ac:dyDescent="0.3">
      <c r="G560" s="2"/>
    </row>
    <row r="563" spans="7:7" x14ac:dyDescent="0.3">
      <c r="G563" s="2"/>
    </row>
    <row r="568" spans="7:7" x14ac:dyDescent="0.3">
      <c r="G568" s="2"/>
    </row>
    <row r="569" spans="7:7" x14ac:dyDescent="0.3">
      <c r="G569" s="2"/>
    </row>
    <row r="570" spans="7:7" x14ac:dyDescent="0.3">
      <c r="G570" s="2"/>
    </row>
    <row r="571" spans="7:7" x14ac:dyDescent="0.3">
      <c r="G571" s="2"/>
    </row>
    <row r="574" spans="7:7" x14ac:dyDescent="0.3">
      <c r="G574" s="2"/>
    </row>
    <row r="577" spans="7:7" x14ac:dyDescent="0.3">
      <c r="G577" s="2"/>
    </row>
    <row r="581" spans="7:7" x14ac:dyDescent="0.3">
      <c r="G581" s="2"/>
    </row>
    <row r="582" spans="7:7" x14ac:dyDescent="0.3">
      <c r="G582" s="2"/>
    </row>
    <row r="583" spans="7:7" x14ac:dyDescent="0.3">
      <c r="G583" s="2"/>
    </row>
    <row r="587" spans="7:7" x14ac:dyDescent="0.3">
      <c r="G587" s="2"/>
    </row>
    <row r="589" spans="7:7" x14ac:dyDescent="0.3">
      <c r="G589" s="2"/>
    </row>
    <row r="591" spans="7:7" x14ac:dyDescent="0.3">
      <c r="G591" s="2"/>
    </row>
    <row r="592" spans="7:7" x14ac:dyDescent="0.3">
      <c r="G592" s="2"/>
    </row>
    <row r="594" spans="7:7" x14ac:dyDescent="0.3">
      <c r="G594" s="2"/>
    </row>
    <row r="595" spans="7:7" x14ac:dyDescent="0.3">
      <c r="G595" s="2"/>
    </row>
    <row r="597" spans="7:7" x14ac:dyDescent="0.3">
      <c r="G597" s="2"/>
    </row>
    <row r="606" spans="7:7" x14ac:dyDescent="0.3">
      <c r="G606" s="2"/>
    </row>
    <row r="607" spans="7:7" x14ac:dyDescent="0.3">
      <c r="G607" s="2"/>
    </row>
    <row r="608" spans="7:7" x14ac:dyDescent="0.3">
      <c r="G608" s="2"/>
    </row>
    <row r="612" spans="7:7" x14ac:dyDescent="0.3">
      <c r="G612" s="2"/>
    </row>
    <row r="613" spans="7:7" x14ac:dyDescent="0.3">
      <c r="G613" s="2"/>
    </row>
    <row r="616" spans="7:7" x14ac:dyDescent="0.3">
      <c r="G616" s="2"/>
    </row>
    <row r="621" spans="7:7" x14ac:dyDescent="0.3">
      <c r="G621" s="2"/>
    </row>
    <row r="625" spans="7:7" x14ac:dyDescent="0.3">
      <c r="G625" s="2"/>
    </row>
    <row r="628" spans="7:7" x14ac:dyDescent="0.3">
      <c r="G628" s="2"/>
    </row>
    <row r="633" spans="7:7" x14ac:dyDescent="0.3">
      <c r="G633" s="2"/>
    </row>
    <row r="638" spans="7:7" x14ac:dyDescent="0.3">
      <c r="G638" s="2"/>
    </row>
    <row r="640" spans="7:7" x14ac:dyDescent="0.3">
      <c r="G640" s="2"/>
    </row>
    <row r="654" spans="7:7" x14ac:dyDescent="0.3">
      <c r="G654" s="2"/>
    </row>
    <row r="655" spans="7:7" x14ac:dyDescent="0.3">
      <c r="G655" s="2"/>
    </row>
    <row r="662" spans="7:7" x14ac:dyDescent="0.3">
      <c r="G662" s="2"/>
    </row>
    <row r="665" spans="7:7" x14ac:dyDescent="0.3">
      <c r="G665" s="2"/>
    </row>
    <row r="667" spans="7:7" x14ac:dyDescent="0.3">
      <c r="G667" s="2"/>
    </row>
    <row r="674" spans="7:7" x14ac:dyDescent="0.3">
      <c r="G674" s="2"/>
    </row>
    <row r="676" spans="7:7" x14ac:dyDescent="0.3">
      <c r="G676" s="2"/>
    </row>
    <row r="680" spans="7:7" x14ac:dyDescent="0.3">
      <c r="G680" s="2"/>
    </row>
    <row r="681" spans="7:7" x14ac:dyDescent="0.3">
      <c r="G681" s="2"/>
    </row>
    <row r="682" spans="7:7" x14ac:dyDescent="0.3">
      <c r="G682" s="2"/>
    </row>
    <row r="684" spans="7:7" x14ac:dyDescent="0.3">
      <c r="G684" s="2"/>
    </row>
    <row r="687" spans="7:7" x14ac:dyDescent="0.3">
      <c r="G687" s="2"/>
    </row>
    <row r="688" spans="7:7" x14ac:dyDescent="0.3">
      <c r="G688" s="2"/>
    </row>
    <row r="693" spans="7:7" x14ac:dyDescent="0.3">
      <c r="G693" s="2"/>
    </row>
    <row r="694" spans="7:7" x14ac:dyDescent="0.3">
      <c r="G694" s="2"/>
    </row>
    <row r="695" spans="7:7" x14ac:dyDescent="0.3">
      <c r="G695" s="2"/>
    </row>
    <row r="698" spans="7:7" x14ac:dyDescent="0.3">
      <c r="G698" s="2"/>
    </row>
    <row r="699" spans="7:7" x14ac:dyDescent="0.3">
      <c r="G699" s="2"/>
    </row>
    <row r="701" spans="7:7" x14ac:dyDescent="0.3">
      <c r="G701" s="2"/>
    </row>
    <row r="702" spans="7:7" x14ac:dyDescent="0.3">
      <c r="G702" s="2"/>
    </row>
    <row r="705" spans="7:7" x14ac:dyDescent="0.3">
      <c r="G705" s="2"/>
    </row>
    <row r="706" spans="7:7" x14ac:dyDescent="0.3">
      <c r="G706" s="2"/>
    </row>
    <row r="715" spans="7:7" x14ac:dyDescent="0.3">
      <c r="G715" s="2"/>
    </row>
    <row r="717" spans="7:7" x14ac:dyDescent="0.3">
      <c r="G717" s="2"/>
    </row>
    <row r="722" spans="7:7" x14ac:dyDescent="0.3">
      <c r="G722" s="2"/>
    </row>
    <row r="725" spans="7:7" x14ac:dyDescent="0.3">
      <c r="G725" s="2"/>
    </row>
    <row r="726" spans="7:7" x14ac:dyDescent="0.3">
      <c r="G726" s="2"/>
    </row>
    <row r="727" spans="7:7" x14ac:dyDescent="0.3">
      <c r="G727" s="2"/>
    </row>
    <row r="728" spans="7:7" x14ac:dyDescent="0.3">
      <c r="G728" s="2"/>
    </row>
    <row r="729" spans="7:7" x14ac:dyDescent="0.3">
      <c r="G729" s="2"/>
    </row>
    <row r="731" spans="7:7" x14ac:dyDescent="0.3">
      <c r="G731" s="2"/>
    </row>
    <row r="732" spans="7:7" x14ac:dyDescent="0.3">
      <c r="G732" s="2"/>
    </row>
    <row r="734" spans="7:7" x14ac:dyDescent="0.3">
      <c r="G734" s="2"/>
    </row>
    <row r="736" spans="7:7" x14ac:dyDescent="0.3">
      <c r="G736" s="2"/>
    </row>
    <row r="737" spans="7:7" x14ac:dyDescent="0.3">
      <c r="G737" s="2"/>
    </row>
    <row r="740" spans="7:7" x14ac:dyDescent="0.3">
      <c r="G740" s="2"/>
    </row>
    <row r="744" spans="7:7" x14ac:dyDescent="0.3">
      <c r="G744" s="2"/>
    </row>
    <row r="746" spans="7:7" x14ac:dyDescent="0.3">
      <c r="G746" s="2"/>
    </row>
    <row r="747" spans="7:7" x14ac:dyDescent="0.3">
      <c r="G747" s="2"/>
    </row>
    <row r="748" spans="7:7" x14ac:dyDescent="0.3">
      <c r="G748" s="2"/>
    </row>
    <row r="753" spans="7:7" x14ac:dyDescent="0.3">
      <c r="G753" s="2"/>
    </row>
    <row r="757" spans="7:7" x14ac:dyDescent="0.3">
      <c r="G757" s="2"/>
    </row>
    <row r="759" spans="7:7" x14ac:dyDescent="0.3">
      <c r="G759" s="2"/>
    </row>
    <row r="762" spans="7:7" x14ac:dyDescent="0.3">
      <c r="G762" s="2"/>
    </row>
    <row r="767" spans="7:7" x14ac:dyDescent="0.3">
      <c r="G767" s="2"/>
    </row>
    <row r="768" spans="7:7" x14ac:dyDescent="0.3">
      <c r="G768" s="2"/>
    </row>
    <row r="775" spans="7:7" x14ac:dyDescent="0.3">
      <c r="G775" s="2"/>
    </row>
    <row r="778" spans="7:7" x14ac:dyDescent="0.3">
      <c r="G778" s="2"/>
    </row>
    <row r="779" spans="7:7" x14ac:dyDescent="0.3">
      <c r="G779" s="2"/>
    </row>
    <row r="783" spans="7:7" x14ac:dyDescent="0.3">
      <c r="G783" s="2"/>
    </row>
    <row r="784" spans="7:7" x14ac:dyDescent="0.3">
      <c r="G784" s="2"/>
    </row>
    <row r="785" spans="7:7" x14ac:dyDescent="0.3">
      <c r="G785" s="2"/>
    </row>
    <row r="787" spans="7:7" x14ac:dyDescent="0.3">
      <c r="G787" s="2"/>
    </row>
    <row r="792" spans="7:7" x14ac:dyDescent="0.3">
      <c r="G792" s="2"/>
    </row>
    <row r="801" spans="7:7" x14ac:dyDescent="0.3">
      <c r="G801" s="2"/>
    </row>
    <row r="802" spans="7:7" x14ac:dyDescent="0.3">
      <c r="G802" s="2"/>
    </row>
    <row r="803" spans="7:7" x14ac:dyDescent="0.3">
      <c r="G803" s="2"/>
    </row>
    <row r="805" spans="7:7" x14ac:dyDescent="0.3">
      <c r="G805" s="2"/>
    </row>
    <row r="809" spans="7:7" x14ac:dyDescent="0.3">
      <c r="G809" s="2"/>
    </row>
    <row r="814" spans="7:7" x14ac:dyDescent="0.3">
      <c r="G814" s="2"/>
    </row>
    <row r="821" spans="7:7" x14ac:dyDescent="0.3">
      <c r="G821" s="2"/>
    </row>
    <row r="824" spans="7:7" x14ac:dyDescent="0.3">
      <c r="G824" s="2"/>
    </row>
    <row r="825" spans="7:7" x14ac:dyDescent="0.3">
      <c r="G825" s="2"/>
    </row>
    <row r="831" spans="7:7" x14ac:dyDescent="0.3">
      <c r="G831" s="2"/>
    </row>
    <row r="834" spans="7:7" x14ac:dyDescent="0.3">
      <c r="G834" s="2"/>
    </row>
    <row r="836" spans="7:7" x14ac:dyDescent="0.3">
      <c r="G836" s="2"/>
    </row>
    <row r="838" spans="7:7" x14ac:dyDescent="0.3">
      <c r="G838" s="2"/>
    </row>
    <row r="839" spans="7:7" x14ac:dyDescent="0.3">
      <c r="G839" s="2"/>
    </row>
    <row r="841" spans="7:7" x14ac:dyDescent="0.3">
      <c r="G841" s="2"/>
    </row>
    <row r="844" spans="7:7" x14ac:dyDescent="0.3">
      <c r="G844" s="2"/>
    </row>
    <row r="850" spans="7:7" x14ac:dyDescent="0.3">
      <c r="G850" s="2"/>
    </row>
    <row r="858" spans="7:7" x14ac:dyDescent="0.3">
      <c r="G858" s="2"/>
    </row>
    <row r="859" spans="7:7" x14ac:dyDescent="0.3">
      <c r="G859" s="2"/>
    </row>
    <row r="863" spans="7:7" x14ac:dyDescent="0.3">
      <c r="G863" s="2"/>
    </row>
    <row r="865" spans="7:7" x14ac:dyDescent="0.3">
      <c r="G865" s="2"/>
    </row>
    <row r="866" spans="7:7" x14ac:dyDescent="0.3">
      <c r="G866" s="2"/>
    </row>
    <row r="870" spans="7:7" x14ac:dyDescent="0.3">
      <c r="G870" s="2"/>
    </row>
    <row r="871" spans="7:7" x14ac:dyDescent="0.3">
      <c r="G871" s="2"/>
    </row>
    <row r="878" spans="7:7" x14ac:dyDescent="0.3">
      <c r="G878" s="2"/>
    </row>
    <row r="882" spans="7:7" x14ac:dyDescent="0.3">
      <c r="G882" s="2"/>
    </row>
    <row r="888" spans="7:7" x14ac:dyDescent="0.3">
      <c r="G888" s="2"/>
    </row>
    <row r="893" spans="7:7" x14ac:dyDescent="0.3">
      <c r="G893" s="2"/>
    </row>
    <row r="894" spans="7:7" x14ac:dyDescent="0.3">
      <c r="G894" s="2"/>
    </row>
    <row r="895" spans="7:7" x14ac:dyDescent="0.3">
      <c r="G895" s="2"/>
    </row>
    <row r="896" spans="7:7" x14ac:dyDescent="0.3">
      <c r="G896" s="2"/>
    </row>
    <row r="899" spans="7:7" x14ac:dyDescent="0.3">
      <c r="G899" s="2"/>
    </row>
    <row r="900" spans="7:7" x14ac:dyDescent="0.3">
      <c r="G900" s="2"/>
    </row>
    <row r="901" spans="7:7" x14ac:dyDescent="0.3">
      <c r="G901" s="2"/>
    </row>
    <row r="903" spans="7:7" x14ac:dyDescent="0.3">
      <c r="G903" s="2"/>
    </row>
    <row r="908" spans="7:7" x14ac:dyDescent="0.3">
      <c r="G908" s="2"/>
    </row>
    <row r="914" spans="7:7" x14ac:dyDescent="0.3">
      <c r="G914" s="2"/>
    </row>
    <row r="917" spans="7:7" x14ac:dyDescent="0.3">
      <c r="G917" s="2"/>
    </row>
    <row r="919" spans="7:7" x14ac:dyDescent="0.3">
      <c r="G919" s="2"/>
    </row>
    <row r="921" spans="7:7" x14ac:dyDescent="0.3">
      <c r="G921" s="2"/>
    </row>
    <row r="922" spans="7:7" x14ac:dyDescent="0.3">
      <c r="G922" s="2"/>
    </row>
    <row r="923" spans="7:7" x14ac:dyDescent="0.3">
      <c r="G923" s="2"/>
    </row>
    <row r="925" spans="7:7" x14ac:dyDescent="0.3">
      <c r="G925" s="2"/>
    </row>
    <row r="927" spans="7:7" x14ac:dyDescent="0.3">
      <c r="G927" s="2"/>
    </row>
    <row r="931" spans="7:7" x14ac:dyDescent="0.3">
      <c r="G931" s="2"/>
    </row>
    <row r="933" spans="7:7" x14ac:dyDescent="0.3">
      <c r="G933" s="2"/>
    </row>
    <row r="936" spans="7:7" x14ac:dyDescent="0.3">
      <c r="G936" s="2"/>
    </row>
    <row r="938" spans="7:7" x14ac:dyDescent="0.3">
      <c r="G938" s="2"/>
    </row>
    <row r="942" spans="7:7" x14ac:dyDescent="0.3">
      <c r="G942" s="2"/>
    </row>
    <row r="947" spans="7:7" x14ac:dyDescent="0.3">
      <c r="G947" s="2"/>
    </row>
    <row r="949" spans="7:7" x14ac:dyDescent="0.3">
      <c r="G949" s="2"/>
    </row>
    <row r="950" spans="7:7" x14ac:dyDescent="0.3">
      <c r="G950" s="2"/>
    </row>
    <row r="953" spans="7:7" x14ac:dyDescent="0.3">
      <c r="G953" s="2"/>
    </row>
    <row r="956" spans="7:7" x14ac:dyDescent="0.3">
      <c r="G956" s="2"/>
    </row>
    <row r="957" spans="7:7" x14ac:dyDescent="0.3">
      <c r="G957" s="2"/>
    </row>
    <row r="958" spans="7:7" x14ac:dyDescent="0.3">
      <c r="G958" s="2"/>
    </row>
    <row r="959" spans="7:7" x14ac:dyDescent="0.3">
      <c r="G959" s="2"/>
    </row>
    <row r="960" spans="7:7" x14ac:dyDescent="0.3">
      <c r="G960" s="2"/>
    </row>
    <row r="963" spans="7:7" x14ac:dyDescent="0.3">
      <c r="G963" s="2"/>
    </row>
    <row r="967" spans="7:7" x14ac:dyDescent="0.3">
      <c r="G967" s="2"/>
    </row>
    <row r="968" spans="7:7" x14ac:dyDescent="0.3">
      <c r="G968" s="2"/>
    </row>
    <row r="971" spans="7:7" x14ac:dyDescent="0.3">
      <c r="G971" s="2"/>
    </row>
    <row r="972" spans="7:7" x14ac:dyDescent="0.3">
      <c r="G972" s="2"/>
    </row>
    <row r="973" spans="7:7" x14ac:dyDescent="0.3">
      <c r="G973" s="2"/>
    </row>
    <row r="975" spans="7:7" x14ac:dyDescent="0.3">
      <c r="G975" s="2"/>
    </row>
    <row r="976" spans="7:7" x14ac:dyDescent="0.3">
      <c r="G976" s="2"/>
    </row>
    <row r="977" spans="7:7" x14ac:dyDescent="0.3">
      <c r="G977" s="2"/>
    </row>
    <row r="978" spans="7:7" x14ac:dyDescent="0.3">
      <c r="G978" s="2"/>
    </row>
    <row r="980" spans="7:7" x14ac:dyDescent="0.3">
      <c r="G980" s="2"/>
    </row>
    <row r="981" spans="7:7" x14ac:dyDescent="0.3">
      <c r="G981" s="2"/>
    </row>
    <row r="986" spans="7:7" x14ac:dyDescent="0.3">
      <c r="G986" s="2"/>
    </row>
    <row r="987" spans="7:7" x14ac:dyDescent="0.3">
      <c r="G987" s="2"/>
    </row>
    <row r="989" spans="7:7" x14ac:dyDescent="0.3">
      <c r="G989" s="2"/>
    </row>
    <row r="994" spans="7:7" x14ac:dyDescent="0.3">
      <c r="G994" s="2"/>
    </row>
    <row r="998" spans="7:7" x14ac:dyDescent="0.3">
      <c r="G998" s="2"/>
    </row>
    <row r="999" spans="7:7" x14ac:dyDescent="0.3">
      <c r="G999"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12C9A-ABAA-489B-9B47-D07349F99B6B}">
  <sheetPr codeName="Sheet3"/>
  <dimension ref="A1:F91"/>
  <sheetViews>
    <sheetView topLeftCell="A61" zoomScale="70" zoomScaleNormal="70" workbookViewId="0">
      <selection activeCell="G82" sqref="G82"/>
    </sheetView>
  </sheetViews>
  <sheetFormatPr defaultRowHeight="14.4" x14ac:dyDescent="0.3"/>
  <cols>
    <col min="1" max="1" width="19.88671875" style="3" customWidth="1"/>
    <col min="2" max="2" width="12.5546875" style="3" customWidth="1"/>
    <col min="3" max="3" width="19.88671875" style="3" customWidth="1"/>
    <col min="4" max="4" width="15.109375" customWidth="1"/>
    <col min="5" max="5" width="15.21875" customWidth="1"/>
    <col min="6" max="6" width="15.88671875" customWidth="1"/>
  </cols>
  <sheetData>
    <row r="1" spans="1:3" x14ac:dyDescent="0.3">
      <c r="A1" s="41" t="s">
        <v>182</v>
      </c>
      <c r="B1" s="41"/>
      <c r="C1" s="41"/>
    </row>
    <row r="2" spans="1:3" x14ac:dyDescent="0.3">
      <c r="A2" s="5" t="s">
        <v>139</v>
      </c>
      <c r="B2" s="5" t="s">
        <v>140</v>
      </c>
      <c r="C2" s="5" t="s">
        <v>138</v>
      </c>
    </row>
    <row r="3" spans="1:3" x14ac:dyDescent="0.3">
      <c r="A3" s="5">
        <v>1</v>
      </c>
      <c r="B3" s="5">
        <f t="array" ref="B3:B12">FREQUENCY(supermarket_sales!K2:K100,Tabular!A3:A12)</f>
        <v>8</v>
      </c>
      <c r="C3" s="9">
        <f>B3/SUM($B$3:$B$12)*100</f>
        <v>8.0808080808080813</v>
      </c>
    </row>
    <row r="4" spans="1:3" x14ac:dyDescent="0.3">
      <c r="A4" s="5">
        <v>2</v>
      </c>
      <c r="B4" s="5">
        <v>10</v>
      </c>
      <c r="C4" s="9">
        <f t="shared" ref="C4:C12" si="0">B4/SUM($B$3:$B$12)*100</f>
        <v>10.1010101010101</v>
      </c>
    </row>
    <row r="5" spans="1:3" x14ac:dyDescent="0.3">
      <c r="A5" s="5">
        <v>3</v>
      </c>
      <c r="B5" s="5">
        <v>8</v>
      </c>
      <c r="C5" s="9">
        <f t="shared" si="0"/>
        <v>8.0808080808080813</v>
      </c>
    </row>
    <row r="6" spans="1:3" x14ac:dyDescent="0.3">
      <c r="A6" s="5">
        <v>4</v>
      </c>
      <c r="B6" s="5">
        <v>8</v>
      </c>
      <c r="C6" s="9">
        <f t="shared" si="0"/>
        <v>8.0808080808080813</v>
      </c>
    </row>
    <row r="7" spans="1:3" x14ac:dyDescent="0.3">
      <c r="A7" s="5">
        <v>5</v>
      </c>
      <c r="B7" s="5">
        <v>11</v>
      </c>
      <c r="C7" s="9">
        <f t="shared" si="0"/>
        <v>11.111111111111111</v>
      </c>
    </row>
    <row r="8" spans="1:3" x14ac:dyDescent="0.3">
      <c r="A8" s="5">
        <v>6</v>
      </c>
      <c r="B8" s="5">
        <v>12</v>
      </c>
      <c r="C8" s="9">
        <f t="shared" si="0"/>
        <v>12.121212121212121</v>
      </c>
    </row>
    <row r="9" spans="1:3" x14ac:dyDescent="0.3">
      <c r="A9" s="5">
        <v>7</v>
      </c>
      <c r="B9" s="5">
        <v>9</v>
      </c>
      <c r="C9" s="9">
        <f t="shared" si="0"/>
        <v>9.0909090909090917</v>
      </c>
    </row>
    <row r="10" spans="1:3" x14ac:dyDescent="0.3">
      <c r="A10" s="5">
        <v>8</v>
      </c>
      <c r="B10" s="5">
        <v>9</v>
      </c>
      <c r="C10" s="9">
        <f t="shared" si="0"/>
        <v>9.0909090909090917</v>
      </c>
    </row>
    <row r="11" spans="1:3" x14ac:dyDescent="0.3">
      <c r="A11" s="5">
        <v>9</v>
      </c>
      <c r="B11" s="5">
        <v>10</v>
      </c>
      <c r="C11" s="9">
        <f t="shared" si="0"/>
        <v>10.1010101010101</v>
      </c>
    </row>
    <row r="12" spans="1:3" x14ac:dyDescent="0.3">
      <c r="A12" s="5" t="s">
        <v>143</v>
      </c>
      <c r="B12" s="5">
        <v>14</v>
      </c>
      <c r="C12" s="9">
        <f t="shared" si="0"/>
        <v>14.14141414141414</v>
      </c>
    </row>
    <row r="13" spans="1:3" x14ac:dyDescent="0.3">
      <c r="A13" s="5" t="s">
        <v>9</v>
      </c>
      <c r="B13" s="6">
        <f>SUM(B3:B12)</f>
        <v>99</v>
      </c>
      <c r="C13" s="11">
        <f>SUM(C3:C12)</f>
        <v>100.00000000000001</v>
      </c>
    </row>
    <row r="15" spans="1:3" x14ac:dyDescent="0.3">
      <c r="A15" s="41" t="s">
        <v>183</v>
      </c>
      <c r="B15" s="41"/>
      <c r="C15" s="41"/>
    </row>
    <row r="16" spans="1:3" x14ac:dyDescent="0.3">
      <c r="A16" s="7" t="s">
        <v>141</v>
      </c>
      <c r="B16" s="7" t="s">
        <v>140</v>
      </c>
      <c r="C16" s="5" t="s">
        <v>138</v>
      </c>
    </row>
    <row r="17" spans="1:3" x14ac:dyDescent="0.3">
      <c r="A17" s="7" t="s">
        <v>29</v>
      </c>
      <c r="B17" s="7">
        <f>COUNTIF(supermarket_sales!$I$2:$I$100, A17)</f>
        <v>34</v>
      </c>
      <c r="C17" s="10">
        <f>B17/SUM($B$17:$B$19)*100</f>
        <v>34.343434343434339</v>
      </c>
    </row>
    <row r="18" spans="1:3" x14ac:dyDescent="0.3">
      <c r="A18" s="7" t="s">
        <v>33</v>
      </c>
      <c r="B18" s="7">
        <f>COUNTIF(supermarket_sales!$I$2:$I$100, A18)</f>
        <v>25</v>
      </c>
      <c r="C18" s="10">
        <f t="shared" ref="C18:C19" si="1">B18/SUM($B$17:$B$19)*100</f>
        <v>25.252525252525253</v>
      </c>
    </row>
    <row r="19" spans="1:3" x14ac:dyDescent="0.3">
      <c r="A19" s="7" t="s">
        <v>23</v>
      </c>
      <c r="B19" s="7">
        <f>COUNTIF(supermarket_sales!$I$2:$I$100, A19)</f>
        <v>40</v>
      </c>
      <c r="C19" s="10">
        <f t="shared" si="1"/>
        <v>40.404040404040401</v>
      </c>
    </row>
    <row r="20" spans="1:3" x14ac:dyDescent="0.3">
      <c r="A20" s="5" t="s">
        <v>9</v>
      </c>
      <c r="B20" s="8">
        <f>SUM(B17:B19)</f>
        <v>99</v>
      </c>
      <c r="C20" s="8">
        <f>SUM(C17:C19)</f>
        <v>100</v>
      </c>
    </row>
    <row r="23" spans="1:3" x14ac:dyDescent="0.3">
      <c r="A23" s="41" t="s">
        <v>184</v>
      </c>
      <c r="B23" s="41"/>
      <c r="C23" s="41"/>
    </row>
    <row r="24" spans="1:3" x14ac:dyDescent="0.3">
      <c r="A24" s="5" t="s">
        <v>144</v>
      </c>
      <c r="B24" s="5" t="s">
        <v>142</v>
      </c>
      <c r="C24" s="5" t="s">
        <v>138</v>
      </c>
    </row>
    <row r="25" spans="1:3" x14ac:dyDescent="0.3">
      <c r="A25" s="12" t="s">
        <v>28</v>
      </c>
      <c r="B25" s="5">
        <f>COUNTIF(supermarket_sales!$F$2:$F$100, A25)</f>
        <v>16</v>
      </c>
      <c r="C25" s="9">
        <f>B25/SUM($B$25:$B$30)*100</f>
        <v>16.161616161616163</v>
      </c>
    </row>
    <row r="26" spans="1:3" x14ac:dyDescent="0.3">
      <c r="A26" s="12" t="s">
        <v>46</v>
      </c>
      <c r="B26" s="5">
        <f>COUNTIF(supermarket_sales!$F$2:$F$100, A26)</f>
        <v>12</v>
      </c>
      <c r="C26" s="9">
        <f t="shared" ref="C26:C30" si="2">B26/SUM($B$25:$B$30)*100</f>
        <v>12.121212121212121</v>
      </c>
    </row>
    <row r="27" spans="1:3" x14ac:dyDescent="0.3">
      <c r="A27" s="12" t="s">
        <v>44</v>
      </c>
      <c r="B27" s="5">
        <f>COUNTIF(supermarket_sales!$F$2:$F$100, A27)</f>
        <v>17</v>
      </c>
      <c r="C27" s="9">
        <f t="shared" si="2"/>
        <v>17.171717171717169</v>
      </c>
    </row>
    <row r="28" spans="1:3" x14ac:dyDescent="0.3">
      <c r="A28" s="12" t="s">
        <v>22</v>
      </c>
      <c r="B28" s="5">
        <f>COUNTIF(supermarket_sales!$F$2:$F$100, A28)</f>
        <v>22</v>
      </c>
      <c r="C28" s="9">
        <f t="shared" si="2"/>
        <v>22.222222222222221</v>
      </c>
    </row>
    <row r="29" spans="1:3" x14ac:dyDescent="0.3">
      <c r="A29" s="12" t="s">
        <v>32</v>
      </c>
      <c r="B29" s="5">
        <f>COUNTIF(supermarket_sales!$F$2:$F$100, A29)</f>
        <v>14</v>
      </c>
      <c r="C29" s="9">
        <f t="shared" si="2"/>
        <v>14.14141414141414</v>
      </c>
    </row>
    <row r="30" spans="1:3" x14ac:dyDescent="0.3">
      <c r="A30" s="12" t="s">
        <v>36</v>
      </c>
      <c r="B30" s="5">
        <f>COUNTIF(supermarket_sales!$F$2:$F$100, A30)</f>
        <v>18</v>
      </c>
      <c r="C30" s="9">
        <f t="shared" si="2"/>
        <v>18.181818181818183</v>
      </c>
    </row>
    <row r="31" spans="1:3" x14ac:dyDescent="0.3">
      <c r="A31" s="5" t="s">
        <v>9</v>
      </c>
      <c r="B31" s="6">
        <f>SUM(B25:B30)</f>
        <v>99</v>
      </c>
      <c r="C31" s="11">
        <f>SUM(C25:C30)</f>
        <v>100</v>
      </c>
    </row>
    <row r="34" spans="1:6" x14ac:dyDescent="0.3">
      <c r="A34" s="40" t="s">
        <v>185</v>
      </c>
      <c r="B34" s="40"/>
      <c r="C34" s="40"/>
      <c r="D34" s="40"/>
      <c r="E34" s="40"/>
      <c r="F34" s="40"/>
    </row>
    <row r="35" spans="1:6" x14ac:dyDescent="0.3">
      <c r="A35" s="40"/>
      <c r="B35" s="40"/>
      <c r="C35" s="40"/>
      <c r="D35" s="40"/>
      <c r="E35" s="40"/>
      <c r="F35" s="40"/>
    </row>
    <row r="36" spans="1:6" x14ac:dyDescent="0.3">
      <c r="A36" s="30" t="s">
        <v>135</v>
      </c>
      <c r="B36" s="5" t="s">
        <v>179</v>
      </c>
      <c r="C36" s="5" t="s">
        <v>177</v>
      </c>
      <c r="D36" s="5" t="s">
        <v>178</v>
      </c>
      <c r="E36" s="5" t="s">
        <v>180</v>
      </c>
      <c r="F36" s="31" t="s">
        <v>181</v>
      </c>
    </row>
    <row r="37" spans="1:6" x14ac:dyDescent="0.3">
      <c r="A37" s="24" t="s">
        <v>20</v>
      </c>
      <c r="B37" s="25">
        <v>16865.729999999996</v>
      </c>
      <c r="C37" s="25">
        <v>803.12999999999988</v>
      </c>
      <c r="D37" s="26">
        <v>50</v>
      </c>
      <c r="E37" s="9">
        <v>5.72</v>
      </c>
      <c r="F37" s="29">
        <v>6.9620000000000015</v>
      </c>
    </row>
    <row r="38" spans="1:6" x14ac:dyDescent="0.3">
      <c r="A38" s="27" t="s">
        <v>18</v>
      </c>
      <c r="B38" s="25">
        <v>5256.5520000000006</v>
      </c>
      <c r="C38" s="25">
        <v>250.31200000000001</v>
      </c>
      <c r="D38" s="26">
        <v>17</v>
      </c>
      <c r="E38" s="9">
        <v>6.2941176470588234</v>
      </c>
      <c r="F38" s="29">
        <v>6.6529411764705877</v>
      </c>
    </row>
    <row r="39" spans="1:6" x14ac:dyDescent="0.3">
      <c r="A39" s="28" t="s">
        <v>21</v>
      </c>
      <c r="B39" s="25">
        <v>3370.8674999999998</v>
      </c>
      <c r="C39" s="25">
        <v>160.51750000000001</v>
      </c>
      <c r="D39" s="26">
        <v>10</v>
      </c>
      <c r="E39" s="9">
        <v>6.2</v>
      </c>
      <c r="F39" s="29">
        <v>6.42</v>
      </c>
    </row>
    <row r="40" spans="1:6" x14ac:dyDescent="0.3">
      <c r="A40" s="23" t="s">
        <v>29</v>
      </c>
      <c r="B40" s="25">
        <v>1013.0189999999999</v>
      </c>
      <c r="C40" s="25">
        <v>48.238999999999997</v>
      </c>
      <c r="D40" s="26">
        <v>3</v>
      </c>
      <c r="E40" s="9">
        <v>5.333333333333333</v>
      </c>
      <c r="F40" s="29">
        <v>6.0666666666666664</v>
      </c>
    </row>
    <row r="41" spans="1:6" x14ac:dyDescent="0.3">
      <c r="A41" s="23" t="s">
        <v>33</v>
      </c>
      <c r="B41" s="25">
        <v>1213.6319999999998</v>
      </c>
      <c r="C41" s="25">
        <v>57.792000000000002</v>
      </c>
      <c r="D41" s="26">
        <v>4</v>
      </c>
      <c r="E41" s="9">
        <v>6.5</v>
      </c>
      <c r="F41" s="29">
        <v>6.5</v>
      </c>
    </row>
    <row r="42" spans="1:6" x14ac:dyDescent="0.3">
      <c r="A42" s="23" t="s">
        <v>23</v>
      </c>
      <c r="B42" s="25">
        <v>1144.2165</v>
      </c>
      <c r="C42" s="25">
        <v>54.486499999999999</v>
      </c>
      <c r="D42" s="26">
        <v>3</v>
      </c>
      <c r="E42" s="9">
        <v>6.666666666666667</v>
      </c>
      <c r="F42" s="29">
        <v>6.666666666666667</v>
      </c>
    </row>
    <row r="43" spans="1:6" x14ac:dyDescent="0.3">
      <c r="A43" s="28" t="s">
        <v>31</v>
      </c>
      <c r="B43" s="25">
        <v>1885.6844999999998</v>
      </c>
      <c r="C43" s="25">
        <v>89.794499999999999</v>
      </c>
      <c r="D43" s="26">
        <v>7</v>
      </c>
      <c r="E43" s="9">
        <v>6.4285714285714288</v>
      </c>
      <c r="F43" s="29">
        <v>6.9857142857142858</v>
      </c>
    </row>
    <row r="44" spans="1:6" x14ac:dyDescent="0.3">
      <c r="A44" s="23" t="s">
        <v>29</v>
      </c>
      <c r="B44" s="25">
        <v>259.74900000000002</v>
      </c>
      <c r="C44" s="25">
        <v>12.369</v>
      </c>
      <c r="D44" s="26">
        <v>2</v>
      </c>
      <c r="E44" s="9">
        <v>6</v>
      </c>
      <c r="F44" s="29">
        <v>5.8</v>
      </c>
    </row>
    <row r="45" spans="1:6" x14ac:dyDescent="0.3">
      <c r="A45" s="23" t="s">
        <v>33</v>
      </c>
      <c r="B45" s="25">
        <v>528.94799999999998</v>
      </c>
      <c r="C45" s="25">
        <v>25.188000000000002</v>
      </c>
      <c r="D45" s="26">
        <v>2</v>
      </c>
      <c r="E45" s="9">
        <v>8.5</v>
      </c>
      <c r="F45" s="29">
        <v>7.9499999999999993</v>
      </c>
    </row>
    <row r="46" spans="1:6" x14ac:dyDescent="0.3">
      <c r="A46" s="23" t="s">
        <v>23</v>
      </c>
      <c r="B46" s="25">
        <v>1096.9875000000002</v>
      </c>
      <c r="C46" s="25">
        <v>52.237499999999997</v>
      </c>
      <c r="D46" s="26">
        <v>3</v>
      </c>
      <c r="E46" s="9">
        <v>5.333333333333333</v>
      </c>
      <c r="F46" s="29">
        <v>7.1333333333333329</v>
      </c>
    </row>
    <row r="47" spans="1:6" x14ac:dyDescent="0.3">
      <c r="A47" s="27" t="s">
        <v>42</v>
      </c>
      <c r="B47" s="25">
        <v>5976.6840000000011</v>
      </c>
      <c r="C47" s="25">
        <v>284.60400000000004</v>
      </c>
      <c r="D47" s="26">
        <v>18</v>
      </c>
      <c r="E47" s="9">
        <v>5.7777777777777777</v>
      </c>
      <c r="F47" s="29">
        <v>6.8944444444444439</v>
      </c>
    </row>
    <row r="48" spans="1:6" x14ac:dyDescent="0.3">
      <c r="A48" s="28" t="s">
        <v>21</v>
      </c>
      <c r="B48" s="25">
        <v>3297.4830000000006</v>
      </c>
      <c r="C48" s="25">
        <v>157.023</v>
      </c>
      <c r="D48" s="26">
        <v>11</v>
      </c>
      <c r="E48" s="9">
        <v>5</v>
      </c>
      <c r="F48" s="29">
        <v>6.581818181818182</v>
      </c>
    </row>
    <row r="49" spans="1:6" x14ac:dyDescent="0.3">
      <c r="A49" s="23" t="s">
        <v>29</v>
      </c>
      <c r="B49" s="25">
        <v>1420.5240000000001</v>
      </c>
      <c r="C49" s="25">
        <v>67.644000000000005</v>
      </c>
      <c r="D49" s="26">
        <v>3</v>
      </c>
      <c r="E49" s="9">
        <v>5.333333333333333</v>
      </c>
      <c r="F49" s="29">
        <v>6.5333333333333341</v>
      </c>
    </row>
    <row r="50" spans="1:6" x14ac:dyDescent="0.3">
      <c r="A50" s="23" t="s">
        <v>33</v>
      </c>
      <c r="B50" s="25">
        <v>172.74600000000001</v>
      </c>
      <c r="C50" s="25">
        <v>8.2260000000000009</v>
      </c>
      <c r="D50" s="26">
        <v>1</v>
      </c>
      <c r="E50" s="9">
        <v>3</v>
      </c>
      <c r="F50" s="29">
        <v>5.9</v>
      </c>
    </row>
    <row r="51" spans="1:6" x14ac:dyDescent="0.3">
      <c r="A51" s="23" t="s">
        <v>23</v>
      </c>
      <c r="B51" s="25">
        <v>1704.213</v>
      </c>
      <c r="C51" s="25">
        <v>81.153000000000006</v>
      </c>
      <c r="D51" s="26">
        <v>7</v>
      </c>
      <c r="E51" s="9">
        <v>5.1428571428571432</v>
      </c>
      <c r="F51" s="29">
        <v>6.7</v>
      </c>
    </row>
    <row r="52" spans="1:6" x14ac:dyDescent="0.3">
      <c r="A52" s="28" t="s">
        <v>31</v>
      </c>
      <c r="B52" s="25">
        <v>2679.201</v>
      </c>
      <c r="C52" s="25">
        <v>127.581</v>
      </c>
      <c r="D52" s="26">
        <v>7</v>
      </c>
      <c r="E52" s="9">
        <v>7</v>
      </c>
      <c r="F52" s="29">
        <v>7.3857142857142861</v>
      </c>
    </row>
    <row r="53" spans="1:6" x14ac:dyDescent="0.3">
      <c r="A53" s="23" t="s">
        <v>29</v>
      </c>
      <c r="B53" s="25">
        <v>1416.0194999999999</v>
      </c>
      <c r="C53" s="25">
        <v>67.429500000000004</v>
      </c>
      <c r="D53" s="26">
        <v>4</v>
      </c>
      <c r="E53" s="9">
        <v>6.25</v>
      </c>
      <c r="F53" s="29">
        <v>6.65</v>
      </c>
    </row>
    <row r="54" spans="1:6" x14ac:dyDescent="0.3">
      <c r="A54" s="23" t="s">
        <v>33</v>
      </c>
      <c r="B54" s="25">
        <v>1263.1815000000001</v>
      </c>
      <c r="C54" s="25">
        <v>60.151499999999999</v>
      </c>
      <c r="D54" s="26">
        <v>3</v>
      </c>
      <c r="E54" s="9">
        <v>8</v>
      </c>
      <c r="F54" s="29">
        <v>8.3666666666666671</v>
      </c>
    </row>
    <row r="55" spans="1:6" x14ac:dyDescent="0.3">
      <c r="A55" s="27" t="s">
        <v>25</v>
      </c>
      <c r="B55" s="25">
        <v>5632.4940000000006</v>
      </c>
      <c r="C55" s="25">
        <v>268.214</v>
      </c>
      <c r="D55" s="26">
        <v>15</v>
      </c>
      <c r="E55" s="9">
        <v>5</v>
      </c>
      <c r="F55" s="29">
        <v>7.3933333333333318</v>
      </c>
    </row>
    <row r="56" spans="1:6" x14ac:dyDescent="0.3">
      <c r="A56" s="28" t="s">
        <v>21</v>
      </c>
      <c r="B56" s="25">
        <v>3622.4790000000003</v>
      </c>
      <c r="C56" s="25">
        <v>172.499</v>
      </c>
      <c r="D56" s="26">
        <v>8</v>
      </c>
      <c r="E56" s="9">
        <v>5.5</v>
      </c>
      <c r="F56" s="29">
        <v>7.7249999999999996</v>
      </c>
    </row>
    <row r="57" spans="1:6" x14ac:dyDescent="0.3">
      <c r="A57" s="23" t="s">
        <v>29</v>
      </c>
      <c r="B57" s="25">
        <v>1028.076</v>
      </c>
      <c r="C57" s="25">
        <v>48.955999999999996</v>
      </c>
      <c r="D57" s="26">
        <v>2</v>
      </c>
      <c r="E57" s="9">
        <v>6</v>
      </c>
      <c r="F57" s="29">
        <v>7.35</v>
      </c>
    </row>
    <row r="58" spans="1:6" x14ac:dyDescent="0.3">
      <c r="A58" s="23" t="s">
        <v>33</v>
      </c>
      <c r="B58" s="25">
        <v>415.44299999999998</v>
      </c>
      <c r="C58" s="25">
        <v>19.782999999999998</v>
      </c>
      <c r="D58" s="26">
        <v>2</v>
      </c>
      <c r="E58" s="9">
        <v>3.5</v>
      </c>
      <c r="F58" s="29">
        <v>9.15</v>
      </c>
    </row>
    <row r="59" spans="1:6" x14ac:dyDescent="0.3">
      <c r="A59" s="23" t="s">
        <v>23</v>
      </c>
      <c r="B59" s="25">
        <v>2178.96</v>
      </c>
      <c r="C59" s="25">
        <v>103.75999999999999</v>
      </c>
      <c r="D59" s="26">
        <v>4</v>
      </c>
      <c r="E59" s="9">
        <v>6.25</v>
      </c>
      <c r="F59" s="29">
        <v>7.2000000000000011</v>
      </c>
    </row>
    <row r="60" spans="1:6" x14ac:dyDescent="0.3">
      <c r="A60" s="28" t="s">
        <v>31</v>
      </c>
      <c r="B60" s="25">
        <v>2010.0149999999999</v>
      </c>
      <c r="C60" s="25">
        <v>95.715000000000003</v>
      </c>
      <c r="D60" s="26">
        <v>7</v>
      </c>
      <c r="E60" s="9">
        <v>4.4285714285714288</v>
      </c>
      <c r="F60" s="29">
        <v>7.0142857142857142</v>
      </c>
    </row>
    <row r="61" spans="1:6" x14ac:dyDescent="0.3">
      <c r="A61" s="23" t="s">
        <v>29</v>
      </c>
      <c r="B61" s="25">
        <v>1078.6754999999998</v>
      </c>
      <c r="C61" s="25">
        <v>51.365499999999997</v>
      </c>
      <c r="D61" s="26">
        <v>4</v>
      </c>
      <c r="E61" s="9">
        <v>4</v>
      </c>
      <c r="F61" s="29">
        <v>7.4</v>
      </c>
    </row>
    <row r="62" spans="1:6" x14ac:dyDescent="0.3">
      <c r="A62" s="23" t="s">
        <v>33</v>
      </c>
      <c r="B62" s="25">
        <v>479.62950000000001</v>
      </c>
      <c r="C62" s="25">
        <v>22.839500000000001</v>
      </c>
      <c r="D62" s="26">
        <v>2</v>
      </c>
      <c r="E62" s="9">
        <v>5</v>
      </c>
      <c r="F62" s="29">
        <v>7.35</v>
      </c>
    </row>
    <row r="63" spans="1:6" x14ac:dyDescent="0.3">
      <c r="A63" s="23" t="s">
        <v>23</v>
      </c>
      <c r="B63" s="25">
        <v>451.71</v>
      </c>
      <c r="C63" s="25">
        <v>21.51</v>
      </c>
      <c r="D63" s="26">
        <v>1</v>
      </c>
      <c r="E63" s="9">
        <v>5</v>
      </c>
      <c r="F63" s="29">
        <v>4.8</v>
      </c>
    </row>
    <row r="64" spans="1:6" x14ac:dyDescent="0.3">
      <c r="A64" s="24" t="s">
        <v>27</v>
      </c>
      <c r="B64" s="25">
        <v>19240.588500000002</v>
      </c>
      <c r="C64" s="25">
        <v>916.21850000000006</v>
      </c>
      <c r="D64" s="26">
        <v>49</v>
      </c>
      <c r="E64" s="9">
        <v>5.9183673469387754</v>
      </c>
      <c r="F64" s="29">
        <v>6.8122448979591841</v>
      </c>
    </row>
    <row r="65" spans="1:6" x14ac:dyDescent="0.3">
      <c r="A65" s="27" t="s">
        <v>18</v>
      </c>
      <c r="B65" s="25">
        <v>7031.0519999999997</v>
      </c>
      <c r="C65" s="25">
        <v>334.81200000000007</v>
      </c>
      <c r="D65" s="26">
        <v>18</v>
      </c>
      <c r="E65" s="9">
        <v>5.9444444444444446</v>
      </c>
      <c r="F65" s="29">
        <v>7.1444444444444439</v>
      </c>
    </row>
    <row r="66" spans="1:6" x14ac:dyDescent="0.3">
      <c r="A66" s="28" t="s">
        <v>21</v>
      </c>
      <c r="B66" s="25">
        <v>1755.4005</v>
      </c>
      <c r="C66" s="25">
        <v>83.590499999999992</v>
      </c>
      <c r="D66" s="26">
        <v>4</v>
      </c>
      <c r="E66" s="9">
        <v>6.5</v>
      </c>
      <c r="F66" s="29">
        <v>6.3</v>
      </c>
    </row>
    <row r="67" spans="1:6" x14ac:dyDescent="0.3">
      <c r="A67" s="23" t="s">
        <v>29</v>
      </c>
      <c r="B67" s="25">
        <v>749.49</v>
      </c>
      <c r="C67" s="25">
        <v>35.69</v>
      </c>
      <c r="D67" s="26">
        <v>1</v>
      </c>
      <c r="E67" s="9">
        <v>10</v>
      </c>
      <c r="F67" s="29">
        <v>5.7</v>
      </c>
    </row>
    <row r="68" spans="1:6" x14ac:dyDescent="0.3">
      <c r="A68" s="23" t="s">
        <v>33</v>
      </c>
      <c r="B68" s="25">
        <v>184.107</v>
      </c>
      <c r="C68" s="25">
        <v>8.7669999999999995</v>
      </c>
      <c r="D68" s="26">
        <v>1</v>
      </c>
      <c r="E68" s="9">
        <v>2</v>
      </c>
      <c r="F68" s="29">
        <v>7.7</v>
      </c>
    </row>
    <row r="69" spans="1:6" x14ac:dyDescent="0.3">
      <c r="A69" s="23" t="s">
        <v>23</v>
      </c>
      <c r="B69" s="25">
        <v>821.80349999999999</v>
      </c>
      <c r="C69" s="25">
        <v>39.133499999999998</v>
      </c>
      <c r="D69" s="26">
        <v>2</v>
      </c>
      <c r="E69" s="9">
        <v>7</v>
      </c>
      <c r="F69" s="29">
        <v>5.9</v>
      </c>
    </row>
    <row r="70" spans="1:6" x14ac:dyDescent="0.3">
      <c r="A70" s="28" t="s">
        <v>31</v>
      </c>
      <c r="B70" s="25">
        <v>5275.6514999999999</v>
      </c>
      <c r="C70" s="25">
        <v>251.22150000000002</v>
      </c>
      <c r="D70" s="26">
        <v>14</v>
      </c>
      <c r="E70" s="9">
        <v>5.7857142857142856</v>
      </c>
      <c r="F70" s="29">
        <v>7.3857142857142861</v>
      </c>
    </row>
    <row r="71" spans="1:6" x14ac:dyDescent="0.3">
      <c r="A71" s="23" t="s">
        <v>29</v>
      </c>
      <c r="B71" s="25">
        <v>1106.8889999999999</v>
      </c>
      <c r="C71" s="25">
        <v>52.708999999999996</v>
      </c>
      <c r="D71" s="26">
        <v>3</v>
      </c>
      <c r="E71" s="9">
        <v>6.666666666666667</v>
      </c>
      <c r="F71" s="29">
        <v>6.5</v>
      </c>
    </row>
    <row r="72" spans="1:6" x14ac:dyDescent="0.3">
      <c r="A72" s="23" t="s">
        <v>33</v>
      </c>
      <c r="B72" s="25">
        <v>1172.9970000000001</v>
      </c>
      <c r="C72" s="25">
        <v>55.856999999999999</v>
      </c>
      <c r="D72" s="26">
        <v>4</v>
      </c>
      <c r="E72" s="9">
        <v>4.5</v>
      </c>
      <c r="F72" s="29">
        <v>7</v>
      </c>
    </row>
    <row r="73" spans="1:6" x14ac:dyDescent="0.3">
      <c r="A73" s="23" t="s">
        <v>23</v>
      </c>
      <c r="B73" s="25">
        <v>2995.7655</v>
      </c>
      <c r="C73" s="25">
        <v>142.65549999999999</v>
      </c>
      <c r="D73" s="26">
        <v>7</v>
      </c>
      <c r="E73" s="9">
        <v>6.1428571428571432</v>
      </c>
      <c r="F73" s="29">
        <v>7.9857142857142867</v>
      </c>
    </row>
    <row r="74" spans="1:6" x14ac:dyDescent="0.3">
      <c r="A74" s="27" t="s">
        <v>42</v>
      </c>
      <c r="B74" s="25">
        <v>3874.6574999999993</v>
      </c>
      <c r="C74" s="25">
        <v>184.50749999999999</v>
      </c>
      <c r="D74" s="26">
        <v>11</v>
      </c>
      <c r="E74" s="9">
        <v>4.2727272727272725</v>
      </c>
      <c r="F74" s="29">
        <v>5.8363636363636369</v>
      </c>
    </row>
    <row r="75" spans="1:6" x14ac:dyDescent="0.3">
      <c r="A75" s="28" t="s">
        <v>21</v>
      </c>
      <c r="B75" s="25">
        <v>1338.0989999999997</v>
      </c>
      <c r="C75" s="25">
        <v>63.719000000000001</v>
      </c>
      <c r="D75" s="26">
        <v>4</v>
      </c>
      <c r="E75" s="9">
        <v>4</v>
      </c>
      <c r="F75" s="29">
        <v>6.625</v>
      </c>
    </row>
    <row r="76" spans="1:6" x14ac:dyDescent="0.3">
      <c r="A76" s="23" t="s">
        <v>29</v>
      </c>
      <c r="B76" s="25">
        <v>948.92699999999991</v>
      </c>
      <c r="C76" s="25">
        <v>45.186999999999998</v>
      </c>
      <c r="D76" s="26">
        <v>2</v>
      </c>
      <c r="E76" s="9">
        <v>5.5</v>
      </c>
      <c r="F76" s="29">
        <v>7.85</v>
      </c>
    </row>
    <row r="77" spans="1:6" x14ac:dyDescent="0.3">
      <c r="A77" s="23" t="s">
        <v>23</v>
      </c>
      <c r="B77" s="25">
        <v>389.17199999999997</v>
      </c>
      <c r="C77" s="25">
        <v>18.532</v>
      </c>
      <c r="D77" s="26">
        <v>2</v>
      </c>
      <c r="E77" s="9">
        <v>2.5</v>
      </c>
      <c r="F77" s="29">
        <v>5.4</v>
      </c>
    </row>
    <row r="78" spans="1:6" x14ac:dyDescent="0.3">
      <c r="A78" s="28" t="s">
        <v>31</v>
      </c>
      <c r="B78" s="25">
        <v>2536.5585000000001</v>
      </c>
      <c r="C78" s="25">
        <v>120.7885</v>
      </c>
      <c r="D78" s="26">
        <v>7</v>
      </c>
      <c r="E78" s="9">
        <v>4.4285714285714288</v>
      </c>
      <c r="F78" s="29">
        <v>5.3857142857142861</v>
      </c>
    </row>
    <row r="79" spans="1:6" x14ac:dyDescent="0.3">
      <c r="A79" s="23" t="s">
        <v>29</v>
      </c>
      <c r="B79" s="25">
        <v>738.94799999999998</v>
      </c>
      <c r="C79" s="25">
        <v>35.188000000000002</v>
      </c>
      <c r="D79" s="26">
        <v>2</v>
      </c>
      <c r="E79" s="9">
        <v>4.5</v>
      </c>
      <c r="F79" s="29">
        <v>5.9</v>
      </c>
    </row>
    <row r="80" spans="1:6" x14ac:dyDescent="0.3">
      <c r="A80" s="23" t="s">
        <v>33</v>
      </c>
      <c r="B80" s="25">
        <v>563.90250000000003</v>
      </c>
      <c r="C80" s="25">
        <v>26.852499999999999</v>
      </c>
      <c r="D80" s="26">
        <v>2</v>
      </c>
      <c r="E80" s="9">
        <v>3.5</v>
      </c>
      <c r="F80" s="29">
        <v>4.5999999999999996</v>
      </c>
    </row>
    <row r="81" spans="1:6" x14ac:dyDescent="0.3">
      <c r="A81" s="23" t="s">
        <v>23</v>
      </c>
      <c r="B81" s="25">
        <v>1233.7080000000001</v>
      </c>
      <c r="C81" s="25">
        <v>58.748000000000005</v>
      </c>
      <c r="D81" s="26">
        <v>3</v>
      </c>
      <c r="E81" s="9">
        <v>5</v>
      </c>
      <c r="F81" s="29">
        <v>5.5666666666666664</v>
      </c>
    </row>
    <row r="82" spans="1:6" x14ac:dyDescent="0.3">
      <c r="A82" s="27" t="s">
        <v>25</v>
      </c>
      <c r="B82" s="25">
        <v>8334.8790000000008</v>
      </c>
      <c r="C82" s="25">
        <v>396.899</v>
      </c>
      <c r="D82" s="26">
        <v>20</v>
      </c>
      <c r="E82" s="9">
        <v>6.8</v>
      </c>
      <c r="F82" s="29">
        <v>7.0499999999999989</v>
      </c>
    </row>
    <row r="83" spans="1:6" x14ac:dyDescent="0.3">
      <c r="A83" s="28" t="s">
        <v>21</v>
      </c>
      <c r="B83" s="25">
        <v>4913.8530000000001</v>
      </c>
      <c r="C83" s="25">
        <v>233.99300000000002</v>
      </c>
      <c r="D83" s="26">
        <v>12</v>
      </c>
      <c r="E83" s="9">
        <v>6.916666666666667</v>
      </c>
      <c r="F83" s="29">
        <v>6.833333333333333</v>
      </c>
    </row>
    <row r="84" spans="1:6" x14ac:dyDescent="0.3">
      <c r="A84" s="23" t="s">
        <v>29</v>
      </c>
      <c r="B84" s="25">
        <v>1466.1149999999998</v>
      </c>
      <c r="C84" s="25">
        <v>69.814999999999998</v>
      </c>
      <c r="D84" s="26">
        <v>5</v>
      </c>
      <c r="E84" s="9">
        <v>6</v>
      </c>
      <c r="F84" s="29">
        <v>7.32</v>
      </c>
    </row>
    <row r="85" spans="1:6" x14ac:dyDescent="0.3">
      <c r="A85" s="23" t="s">
        <v>33</v>
      </c>
      <c r="B85" s="25">
        <v>1062.222</v>
      </c>
      <c r="C85" s="25">
        <v>50.582000000000001</v>
      </c>
      <c r="D85" s="26">
        <v>2</v>
      </c>
      <c r="E85" s="9">
        <v>8</v>
      </c>
      <c r="F85" s="29">
        <v>5.45</v>
      </c>
    </row>
    <row r="86" spans="1:6" x14ac:dyDescent="0.3">
      <c r="A86" s="23" t="s">
        <v>23</v>
      </c>
      <c r="B86" s="25">
        <v>2385.5160000000001</v>
      </c>
      <c r="C86" s="25">
        <v>113.596</v>
      </c>
      <c r="D86" s="26">
        <v>5</v>
      </c>
      <c r="E86" s="9">
        <v>7.4</v>
      </c>
      <c r="F86" s="29">
        <v>6.9</v>
      </c>
    </row>
    <row r="87" spans="1:6" x14ac:dyDescent="0.3">
      <c r="A87" s="28" t="s">
        <v>31</v>
      </c>
      <c r="B87" s="25">
        <v>3421.0260000000003</v>
      </c>
      <c r="C87" s="25">
        <v>162.90599999999998</v>
      </c>
      <c r="D87" s="26">
        <v>8</v>
      </c>
      <c r="E87" s="9">
        <v>6.625</v>
      </c>
      <c r="F87" s="29">
        <v>7.3750000000000009</v>
      </c>
    </row>
    <row r="88" spans="1:6" x14ac:dyDescent="0.3">
      <c r="A88" s="23" t="s">
        <v>29</v>
      </c>
      <c r="B88" s="25">
        <v>1246.8330000000001</v>
      </c>
      <c r="C88" s="25">
        <v>59.37299999999999</v>
      </c>
      <c r="D88" s="26">
        <v>3</v>
      </c>
      <c r="E88" s="9">
        <v>7</v>
      </c>
      <c r="F88" s="29">
        <v>8.3666666666666671</v>
      </c>
    </row>
    <row r="89" spans="1:6" x14ac:dyDescent="0.3">
      <c r="A89" s="23" t="s">
        <v>33</v>
      </c>
      <c r="B89" s="25">
        <v>1033.7774999999999</v>
      </c>
      <c r="C89" s="25">
        <v>49.227499999999999</v>
      </c>
      <c r="D89" s="26">
        <v>2</v>
      </c>
      <c r="E89" s="9">
        <v>5.5</v>
      </c>
      <c r="F89" s="29">
        <v>8.1</v>
      </c>
    </row>
    <row r="90" spans="1:6" x14ac:dyDescent="0.3">
      <c r="A90" s="23" t="s">
        <v>23</v>
      </c>
      <c r="B90" s="25">
        <v>1140.4155000000001</v>
      </c>
      <c r="C90" s="25">
        <v>54.305500000000009</v>
      </c>
      <c r="D90" s="26">
        <v>3</v>
      </c>
      <c r="E90" s="9">
        <v>7</v>
      </c>
      <c r="F90" s="29">
        <v>5.8999999999999995</v>
      </c>
    </row>
    <row r="91" spans="1:6" x14ac:dyDescent="0.3">
      <c r="A91" s="24" t="s">
        <v>136</v>
      </c>
      <c r="B91" s="25">
        <v>36106.318500000001</v>
      </c>
      <c r="C91" s="25">
        <v>1719.3484999999996</v>
      </c>
      <c r="D91" s="26">
        <v>99</v>
      </c>
      <c r="E91" s="9">
        <v>5.8181818181818183</v>
      </c>
      <c r="F91" s="29">
        <v>6.8878787878787904</v>
      </c>
    </row>
  </sheetData>
  <mergeCells count="4">
    <mergeCell ref="A34:F35"/>
    <mergeCell ref="A1:C1"/>
    <mergeCell ref="A15:C15"/>
    <mergeCell ref="A23:C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Graphical</vt:lpstr>
      <vt:lpstr>supermarket_sales</vt:lpstr>
      <vt:lpstr>Tabular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Biancent</dc:creator>
  <cp:lastModifiedBy>Biancent</cp:lastModifiedBy>
  <dcterms:created xsi:type="dcterms:W3CDTF">2023-12-04T02:20:54Z</dcterms:created>
  <dcterms:modified xsi:type="dcterms:W3CDTF">2023-12-11T15:26:31Z</dcterms:modified>
</cp:coreProperties>
</file>