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Larocque\Desktop\"/>
    </mc:Choice>
  </mc:AlternateContent>
  <xr:revisionPtr revIDLastSave="0" documentId="8_{7AF17A73-CCA7-4767-B8F6-24CEA01042D7}" xr6:coauthVersionLast="47" xr6:coauthVersionMax="47" xr10:uidLastSave="{00000000-0000-0000-0000-000000000000}"/>
  <bookViews>
    <workbookView xWindow="-105" yWindow="0" windowWidth="29010" windowHeight="15585" xr2:uid="{90D28471-8CE2-4C4E-9BB7-04A59AF7F061}"/>
  </bookViews>
  <sheets>
    <sheet name="Main Sheet" sheetId="1" r:id="rId1"/>
    <sheet name="EQ 1" sheetId="2" r:id="rId2"/>
    <sheet name="EQ 2" sheetId="3" r:id="rId3"/>
    <sheet name="EQ 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8" i="1" l="1"/>
  <c r="Z23" i="1"/>
  <c r="Y23" i="1"/>
  <c r="Z22" i="1"/>
  <c r="Y22" i="1"/>
  <c r="F16" i="4"/>
  <c r="F15" i="4"/>
  <c r="F16" i="3"/>
  <c r="F15" i="3"/>
  <c r="F16" i="2"/>
  <c r="F15" i="2"/>
  <c r="C16" i="2"/>
  <c r="C15" i="2"/>
  <c r="D10" i="2"/>
  <c r="D8" i="2"/>
  <c r="C16" i="3"/>
  <c r="C15" i="3"/>
  <c r="D10" i="3"/>
  <c r="D8" i="3"/>
  <c r="C16" i="4"/>
  <c r="C15" i="4"/>
  <c r="D10" i="4"/>
  <c r="D8" i="4"/>
  <c r="X26" i="1"/>
  <c r="X30" i="1" s="1"/>
  <c r="Y26" i="1" l="1"/>
  <c r="Y30" i="1" s="1"/>
  <c r="I15" i="4"/>
  <c r="Z26" i="1"/>
  <c r="Z30" i="1" s="1"/>
  <c r="I16" i="4"/>
  <c r="I16" i="3"/>
  <c r="I15" i="3"/>
  <c r="I16" i="2"/>
  <c r="I15" i="2"/>
  <c r="I17" i="4" l="1"/>
  <c r="Z32" i="1" s="1"/>
  <c r="Z38" i="1" s="1"/>
  <c r="I17" i="3"/>
  <c r="Y32" i="1" s="1"/>
  <c r="I17" i="2"/>
  <c r="X32" i="1" s="1"/>
  <c r="X38" i="1" s="1"/>
</calcChain>
</file>

<file path=xl/sharedStrings.xml><?xml version="1.0" encoding="utf-8"?>
<sst xmlns="http://schemas.openxmlformats.org/spreadsheetml/2006/main" count="209" uniqueCount="88">
  <si>
    <t>Month</t>
  </si>
  <si>
    <t>Producer</t>
  </si>
  <si>
    <t>Location</t>
  </si>
  <si>
    <t>Density</t>
  </si>
  <si>
    <t>Sulphur</t>
  </si>
  <si>
    <t>Delivery Terminal</t>
  </si>
  <si>
    <t>Delivery Location</t>
  </si>
  <si>
    <t>Buyer</t>
  </si>
  <si>
    <t>EQ Scale</t>
  </si>
  <si>
    <t xml:space="preserve"> Standard </t>
  </si>
  <si>
    <t>Stream</t>
  </si>
  <si>
    <t xml:space="preserve"> CAL </t>
  </si>
  <si>
    <t>Conversion</t>
  </si>
  <si>
    <t>WTI (USD/bbl)</t>
  </si>
  <si>
    <t>FX</t>
  </si>
  <si>
    <t>Diff (USD/bbl)</t>
  </si>
  <si>
    <t>WADF (CAD/m3)</t>
  </si>
  <si>
    <t>Base Price (CAD/m3)</t>
  </si>
  <si>
    <t>Marketing Fee (USD/bbl)</t>
  </si>
  <si>
    <t xml:space="preserve"> $ -   </t>
  </si>
  <si>
    <t>Premium/(Discount) (CAD/m3)</t>
  </si>
  <si>
    <t>Base Price + Adjustments (CAD/m3)</t>
  </si>
  <si>
    <t>Terminal Fee (CAD/m3)</t>
  </si>
  <si>
    <t>EQ (CAD/m3)</t>
  </si>
  <si>
    <t>Other (CAD/m3)</t>
  </si>
  <si>
    <t>P/L Tariff</t>
  </si>
  <si>
    <t>L/A</t>
  </si>
  <si>
    <t>Diluent fee</t>
  </si>
  <si>
    <t>Trucking charge</t>
  </si>
  <si>
    <t>Netback (CAD/m3)</t>
  </si>
  <si>
    <t>Silverdale Marlin</t>
  </si>
  <si>
    <t>Lycos Dulwich</t>
  </si>
  <si>
    <t>Marlin Youngstown</t>
  </si>
  <si>
    <t>Marlin Fosterton</t>
  </si>
  <si>
    <t>2-6-31-10w4</t>
  </si>
  <si>
    <t>Marlin</t>
  </si>
  <si>
    <t xml:space="preserve">Marlin  </t>
  </si>
  <si>
    <t>Tidal</t>
  </si>
  <si>
    <t>Standard</t>
  </si>
  <si>
    <t>LLK</t>
  </si>
  <si>
    <t>FOS</t>
  </si>
  <si>
    <t>???</t>
  </si>
  <si>
    <t>Do not touch</t>
  </si>
  <si>
    <t>Edit</t>
  </si>
  <si>
    <t>The crude oil equalization penalty factors are applied to equalize value for a crude's density and sulphur content.  The Penalty factors are updated on a semi-annual basis in February and August.</t>
  </si>
  <si>
    <t>For a unit change in density and sulphur (wt%), the value of light crude oil increases or decreases relative to the base standard of sweet crude at 825 density and 0.5% sulphur  --  the reference quality standard used for crude equalization.</t>
  </si>
  <si>
    <t>Effective February 1, 2015 to indefinate period</t>
  </si>
  <si>
    <t xml:space="preserve">Disclaimer:    </t>
  </si>
  <si>
    <r>
      <t xml:space="preserve">Enter </t>
    </r>
    <r>
      <rPr>
        <sz val="10"/>
        <rFont val="Arial"/>
        <family val="2"/>
      </rPr>
      <t xml:space="preserve"> Crude Equalization Penalty Factors</t>
    </r>
  </si>
  <si>
    <t>Ensure Crude Equalization Penalty factors are</t>
  </si>
  <si>
    <r>
      <t>$Cdn per kg/m3 per m</t>
    </r>
    <r>
      <rPr>
        <vertAlign val="superscript"/>
        <sz val="10"/>
        <rFont val="Arial"/>
        <family val="2"/>
      </rPr>
      <t>3</t>
    </r>
  </si>
  <si>
    <t>correct for the time period.</t>
  </si>
  <si>
    <t>&lt; 800 kg/m3</t>
  </si>
  <si>
    <t>Use of this 'calculator' is at your own risk.</t>
  </si>
  <si>
    <t xml:space="preserve"> 800 to 825</t>
  </si>
  <si>
    <t>Updated January 2014</t>
  </si>
  <si>
    <t>&gt;825</t>
  </si>
  <si>
    <r>
      <t>$Cdn per 0.1 wt%Sul. per m</t>
    </r>
    <r>
      <rPr>
        <vertAlign val="superscript"/>
        <sz val="10"/>
        <rFont val="Arial"/>
        <family val="2"/>
      </rPr>
      <t>3</t>
    </r>
  </si>
  <si>
    <t>`</t>
  </si>
  <si>
    <t>&lt;= 0.5 wt.% Sul</t>
  </si>
  <si>
    <t>i.e. ( )  = credit</t>
  </si>
  <si>
    <t>&gt; 0.5 wt.% Sul</t>
  </si>
  <si>
    <t>CRUDE OIL -  EQUALIZATION  PENALTY CALCULATOR</t>
  </si>
  <si>
    <t>Crude Equalization Scale Factors</t>
  </si>
  <si>
    <t>Enter Location's Crude Quality</t>
  </si>
  <si>
    <t xml:space="preserve">Crude Penalty Calculation  -$C /m3  </t>
  </si>
  <si>
    <t>Density @15C</t>
  </si>
  <si>
    <r>
      <t>per kg/m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per m</t>
    </r>
    <r>
      <rPr>
        <vertAlign val="superscript"/>
        <sz val="10"/>
        <rFont val="Arial"/>
        <family val="2"/>
      </rPr>
      <t>3</t>
    </r>
  </si>
  <si>
    <t>Density kg/m3</t>
  </si>
  <si>
    <t>&gt;</t>
  </si>
  <si>
    <t>Density penalty/(credit)</t>
  </si>
  <si>
    <r>
      <t>per 0.1 wt%Sul. per m</t>
    </r>
    <r>
      <rPr>
        <vertAlign val="superscript"/>
        <sz val="10"/>
        <rFont val="Arial"/>
        <family val="2"/>
      </rPr>
      <t>3</t>
    </r>
  </si>
  <si>
    <t>Sulphur - wt%</t>
  </si>
  <si>
    <t>Sulphur penalty/(credit)</t>
  </si>
  <si>
    <t xml:space="preserve">&gt;&gt;&gt;&gt;&gt;  </t>
  </si>
  <si>
    <t>Total penalty /(credit)</t>
  </si>
  <si>
    <t>The penalty / credit is versus the EQ reference</t>
  </si>
  <si>
    <t>quality for Crude (825 dens &amp; 0.5 wt%Sul)</t>
  </si>
  <si>
    <t>Example</t>
  </si>
  <si>
    <r>
      <t xml:space="preserve">1.  </t>
    </r>
    <r>
      <rPr>
        <b/>
        <u/>
        <sz val="10"/>
        <rFont val="Arial"/>
        <family val="2"/>
      </rPr>
      <t>Crude 832 density and .6% sulphur:</t>
    </r>
    <r>
      <rPr>
        <sz val="10"/>
        <rFont val="Arial"/>
        <family val="2"/>
      </rPr>
      <t xml:space="preserve">     Density &amp; Sulphur adjustments  =  (832-825)*0.49 + (6-5)*1.38   =  3.43 + 1.38 = 4.81</t>
    </r>
  </si>
  <si>
    <r>
      <t xml:space="preserve">So for a cubic meter of crude delivered into a common stream, the producer would be equalized based on reference quality (825 /.5 par) less </t>
    </r>
    <r>
      <rPr>
        <b/>
        <sz val="10"/>
        <rFont val="Arial"/>
        <family val="2"/>
      </rPr>
      <t>$4.81</t>
    </r>
  </si>
  <si>
    <t xml:space="preserve">Note: Prior 6 month period Crude Equalization Scale Factors were: </t>
  </si>
  <si>
    <t>August 1, 2012 to January 31, 2013</t>
  </si>
  <si>
    <t>Delivered Density</t>
  </si>
  <si>
    <t>Delivered Sulphur</t>
  </si>
  <si>
    <t>Original Density</t>
  </si>
  <si>
    <t>Original Sulphur</t>
  </si>
  <si>
    <t>Blending uptick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</si>
</sst>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"/>
    <numFmt numFmtId="165" formatCode="&quot;$&quot;#,##0.00"/>
  </numFmts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u/>
      <sz val="10"/>
      <color indexed="12"/>
      <name val="Arial"/>
      <family val="2"/>
    </font>
    <font>
      <sz val="10"/>
      <color indexed="12"/>
      <name val="Arial"/>
      <family val="2"/>
    </font>
    <font>
      <b/>
      <sz val="14"/>
      <color indexed="12"/>
      <name val="Arial"/>
      <family val="2"/>
    </font>
    <font>
      <b/>
      <u/>
      <sz val="10"/>
      <name val="Arial"/>
      <family val="2"/>
    </font>
    <font>
      <b/>
      <u/>
      <sz val="8"/>
      <name val="Arial"/>
      <family val="2"/>
    </font>
    <font>
      <vertAlign val="superscript"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1"/>
      <color indexed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7">
    <xf numFmtId="0" fontId="0" fillId="0" borderId="0" xfId="0"/>
    <xf numFmtId="16" fontId="0" fillId="0" borderId="0" xfId="0" applyNumberFormat="1"/>
    <xf numFmtId="8" fontId="0" fillId="0" borderId="0" xfId="0" applyNumberFormat="1"/>
    <xf numFmtId="8" fontId="0" fillId="2" borderId="0" xfId="0" applyNumberFormat="1" applyFill="1"/>
    <xf numFmtId="0" fontId="0" fillId="2" borderId="0" xfId="0" applyFill="1"/>
    <xf numFmtId="0" fontId="0" fillId="3" borderId="0" xfId="0" applyFill="1"/>
    <xf numFmtId="8" fontId="0" fillId="3" borderId="0" xfId="0" applyNumberFormat="1" applyFill="1"/>
    <xf numFmtId="0" fontId="0" fillId="4" borderId="0" xfId="0" applyFill="1"/>
    <xf numFmtId="8" fontId="0" fillId="4" borderId="0" xfId="0" applyNumberFormat="1" applyFill="1"/>
    <xf numFmtId="0" fontId="3" fillId="0" borderId="0" xfId="0" applyFont="1"/>
    <xf numFmtId="0" fontId="4" fillId="5" borderId="1" xfId="0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5" fillId="0" borderId="0" xfId="0" applyFont="1"/>
    <xf numFmtId="0" fontId="6" fillId="6" borderId="2" xfId="0" applyFont="1" applyFill="1" applyBorder="1"/>
    <xf numFmtId="0" fontId="7" fillId="6" borderId="3" xfId="0" applyFont="1" applyFill="1" applyBorder="1"/>
    <xf numFmtId="0" fontId="7" fillId="6" borderId="4" xfId="0" applyFont="1" applyFill="1" applyBorder="1"/>
    <xf numFmtId="0" fontId="8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7" fillId="6" borderId="8" xfId="0" applyFont="1" applyFill="1" applyBorder="1"/>
    <xf numFmtId="0" fontId="7" fillId="6" borderId="0" xfId="0" applyFont="1" applyFill="1"/>
    <xf numFmtId="0" fontId="7" fillId="6" borderId="9" xfId="0" applyFont="1" applyFill="1" applyBorder="1"/>
    <xf numFmtId="0" fontId="9" fillId="0" borderId="8" xfId="0" applyFont="1" applyBorder="1"/>
    <xf numFmtId="0" fontId="10" fillId="0" borderId="0" xfId="0" applyFont="1" applyAlignment="1">
      <alignment horizontal="center"/>
    </xf>
    <xf numFmtId="0" fontId="3" fillId="0" borderId="9" xfId="0" applyFont="1" applyBorder="1"/>
    <xf numFmtId="0" fontId="7" fillId="6" borderId="10" xfId="0" applyFont="1" applyFill="1" applyBorder="1"/>
    <xf numFmtId="0" fontId="7" fillId="6" borderId="11" xfId="0" applyFont="1" applyFill="1" applyBorder="1"/>
    <xf numFmtId="0" fontId="7" fillId="6" borderId="12" xfId="0" applyFont="1" applyFill="1" applyBorder="1"/>
    <xf numFmtId="0" fontId="3" fillId="0" borderId="8" xfId="0" applyFont="1" applyBorder="1"/>
    <xf numFmtId="7" fontId="12" fillId="0" borderId="0" xfId="1" applyNumberFormat="1" applyFont="1" applyBorder="1" applyAlignment="1" applyProtection="1">
      <alignment horizontal="center"/>
      <protection locked="0"/>
    </xf>
    <xf numFmtId="7" fontId="3" fillId="0" borderId="0" xfId="1" applyNumberFormat="1" applyFont="1" applyBorder="1" applyAlignment="1">
      <alignment horizontal="center"/>
    </xf>
    <xf numFmtId="0" fontId="13" fillId="0" borderId="0" xfId="0" applyFont="1" applyAlignment="1">
      <alignment horizontal="right"/>
    </xf>
    <xf numFmtId="0" fontId="3" fillId="0" borderId="10" xfId="0" applyFont="1" applyBorder="1"/>
    <xf numFmtId="0" fontId="3" fillId="0" borderId="11" xfId="0" applyFont="1" applyBorder="1"/>
    <xf numFmtId="7" fontId="3" fillId="0" borderId="11" xfId="1" applyNumberFormat="1" applyFont="1" applyBorder="1" applyAlignment="1">
      <alignment horizontal="center"/>
    </xf>
    <xf numFmtId="0" fontId="3" fillId="0" borderId="12" xfId="0" applyFont="1" applyBorder="1"/>
    <xf numFmtId="0" fontId="9" fillId="0" borderId="2" xfId="0" applyFont="1" applyBorder="1"/>
    <xf numFmtId="0" fontId="3" fillId="0" borderId="3" xfId="0" applyFont="1" applyBorder="1"/>
    <xf numFmtId="7" fontId="10" fillId="0" borderId="3" xfId="1" applyNumberFormat="1" applyFont="1" applyBorder="1"/>
    <xf numFmtId="0" fontId="3" fillId="0" borderId="4" xfId="0" applyFont="1" applyBorder="1"/>
    <xf numFmtId="7" fontId="12" fillId="0" borderId="11" xfId="1" applyNumberFormat="1" applyFont="1" applyBorder="1" applyAlignment="1" applyProtection="1">
      <alignment horizontal="center"/>
      <protection locked="0"/>
    </xf>
    <xf numFmtId="0" fontId="13" fillId="0" borderId="0" xfId="0" applyFont="1" applyAlignment="1">
      <alignment horizontal="center"/>
    </xf>
    <xf numFmtId="0" fontId="14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15" fillId="0" borderId="13" xfId="0" applyFont="1" applyBorder="1" applyAlignment="1">
      <alignment horizontal="left" indent="5"/>
    </xf>
    <xf numFmtId="0" fontId="16" fillId="0" borderId="15" xfId="0" applyFont="1" applyBorder="1" applyAlignment="1">
      <alignment horizontal="right"/>
    </xf>
    <xf numFmtId="0" fontId="3" fillId="7" borderId="16" xfId="0" applyFont="1" applyFill="1" applyBorder="1"/>
    <xf numFmtId="0" fontId="3" fillId="0" borderId="13" xfId="0" applyFont="1" applyBorder="1"/>
    <xf numFmtId="0" fontId="14" fillId="0" borderId="15" xfId="0" applyFont="1" applyBorder="1" applyAlignment="1">
      <alignment horizontal="right"/>
    </xf>
    <xf numFmtId="0" fontId="3" fillId="0" borderId="17" xfId="0" applyFont="1" applyBorder="1"/>
    <xf numFmtId="7" fontId="14" fillId="0" borderId="18" xfId="0" applyNumberFormat="1" applyFont="1" applyBorder="1" applyAlignment="1">
      <alignment horizontal="center"/>
    </xf>
    <xf numFmtId="0" fontId="13" fillId="0" borderId="19" xfId="0" applyFont="1" applyBorder="1"/>
    <xf numFmtId="164" fontId="15" fillId="0" borderId="19" xfId="0" applyNumberFormat="1" applyFont="1" applyBorder="1" applyProtection="1">
      <protection locked="0"/>
    </xf>
    <xf numFmtId="0" fontId="4" fillId="7" borderId="0" xfId="0" applyFont="1" applyFill="1" applyAlignment="1">
      <alignment horizontal="center"/>
    </xf>
    <xf numFmtId="7" fontId="3" fillId="8" borderId="19" xfId="1" applyNumberFormat="1" applyFont="1" applyFill="1" applyBorder="1" applyAlignment="1">
      <alignment horizontal="center"/>
    </xf>
    <xf numFmtId="0" fontId="3" fillId="0" borderId="20" xfId="0" applyFont="1" applyBorder="1"/>
    <xf numFmtId="7" fontId="14" fillId="0" borderId="21" xfId="0" applyNumberFormat="1" applyFont="1" applyBorder="1" applyAlignment="1">
      <alignment horizontal="center"/>
    </xf>
    <xf numFmtId="0" fontId="13" fillId="0" borderId="22" xfId="0" applyFont="1" applyBorder="1"/>
    <xf numFmtId="2" fontId="15" fillId="0" borderId="22" xfId="0" applyNumberFormat="1" applyFont="1" applyBorder="1" applyProtection="1">
      <protection locked="0"/>
    </xf>
    <xf numFmtId="0" fontId="3" fillId="0" borderId="23" xfId="0" applyFont="1" applyBorder="1"/>
    <xf numFmtId="7" fontId="3" fillId="8" borderId="24" xfId="1" applyNumberFormat="1" applyFont="1" applyFill="1" applyBorder="1" applyAlignment="1">
      <alignment horizontal="center"/>
    </xf>
    <xf numFmtId="0" fontId="3" fillId="7" borderId="25" xfId="0" applyFont="1" applyFill="1" applyBorder="1"/>
    <xf numFmtId="0" fontId="3" fillId="7" borderId="0" xfId="0" applyFont="1" applyFill="1"/>
    <xf numFmtId="0" fontId="5" fillId="7" borderId="0" xfId="0" applyFont="1" applyFill="1" applyAlignment="1">
      <alignment horizontal="right"/>
    </xf>
    <xf numFmtId="0" fontId="14" fillId="0" borderId="26" xfId="0" applyFont="1" applyBorder="1"/>
    <xf numFmtId="7" fontId="14" fillId="8" borderId="27" xfId="1" applyNumberFormat="1" applyFont="1" applyFill="1" applyBorder="1" applyAlignment="1">
      <alignment horizontal="center"/>
    </xf>
    <xf numFmtId="0" fontId="13" fillId="0" borderId="28" xfId="0" applyFont="1" applyBorder="1"/>
    <xf numFmtId="0" fontId="3" fillId="0" borderId="29" xfId="0" applyFont="1" applyBorder="1"/>
    <xf numFmtId="0" fontId="3" fillId="7" borderId="30" xfId="0" applyFont="1" applyFill="1" applyBorder="1"/>
    <xf numFmtId="0" fontId="3" fillId="7" borderId="31" xfId="0" applyFont="1" applyFill="1" applyBorder="1"/>
    <xf numFmtId="17" fontId="3" fillId="7" borderId="31" xfId="0" applyNumberFormat="1" applyFont="1" applyFill="1" applyBorder="1"/>
    <xf numFmtId="0" fontId="13" fillId="0" borderId="30" xfId="0" applyFont="1" applyBorder="1"/>
    <xf numFmtId="0" fontId="3" fillId="0" borderId="32" xfId="0" applyFont="1" applyBorder="1"/>
    <xf numFmtId="0" fontId="9" fillId="0" borderId="0" xfId="0" applyFont="1"/>
    <xf numFmtId="17" fontId="3" fillId="0" borderId="0" xfId="0" applyNumberFormat="1" applyFont="1"/>
    <xf numFmtId="0" fontId="13" fillId="0" borderId="0" xfId="0" applyFont="1"/>
    <xf numFmtId="0" fontId="13" fillId="5" borderId="2" xfId="0" applyFont="1" applyFill="1" applyBorder="1"/>
    <xf numFmtId="0" fontId="3" fillId="5" borderId="3" xfId="0" applyFont="1" applyFill="1" applyBorder="1"/>
    <xf numFmtId="0" fontId="3" fillId="5" borderId="4" xfId="0" applyFont="1" applyFill="1" applyBorder="1"/>
    <xf numFmtId="0" fontId="13" fillId="5" borderId="33" xfId="0" applyFont="1" applyFill="1" applyBorder="1"/>
    <xf numFmtId="0" fontId="13" fillId="5" borderId="34" xfId="0" applyFont="1" applyFill="1" applyBorder="1"/>
    <xf numFmtId="0" fontId="13" fillId="5" borderId="35" xfId="0" applyFont="1" applyFill="1" applyBorder="1"/>
    <xf numFmtId="0" fontId="13" fillId="5" borderId="18" xfId="0" applyFont="1" applyFill="1" applyBorder="1"/>
    <xf numFmtId="165" fontId="13" fillId="5" borderId="18" xfId="0" applyNumberFormat="1" applyFont="1" applyFill="1" applyBorder="1"/>
    <xf numFmtId="0" fontId="13" fillId="5" borderId="1" xfId="0" applyFont="1" applyFill="1" applyBorder="1"/>
    <xf numFmtId="165" fontId="13" fillId="5" borderId="1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2C8E6-C795-4CC7-B7CC-CAECDC493018}">
  <dimension ref="W7:AE39"/>
  <sheetViews>
    <sheetView tabSelected="1" topLeftCell="N4" workbookViewId="0">
      <selection activeCell="X28" sqref="X28"/>
    </sheetView>
  </sheetViews>
  <sheetFormatPr defaultRowHeight="15" x14ac:dyDescent="0.25"/>
  <cols>
    <col min="23" max="23" width="47.28515625" customWidth="1"/>
    <col min="24" max="24" width="25.85546875" customWidth="1"/>
    <col min="25" max="25" width="24" customWidth="1"/>
    <col min="26" max="26" width="29.42578125" customWidth="1"/>
    <col min="31" max="31" width="18" customWidth="1"/>
  </cols>
  <sheetData>
    <row r="7" spans="23:26" x14ac:dyDescent="0.25">
      <c r="W7" t="s">
        <v>0</v>
      </c>
      <c r="X7" s="1">
        <v>45316</v>
      </c>
    </row>
    <row r="8" spans="23:26" x14ac:dyDescent="0.25">
      <c r="W8" t="s">
        <v>1</v>
      </c>
      <c r="X8" t="s">
        <v>30</v>
      </c>
    </row>
    <row r="10" spans="23:26" x14ac:dyDescent="0.25">
      <c r="W10" t="s">
        <v>2</v>
      </c>
      <c r="X10" t="s">
        <v>34</v>
      </c>
      <c r="Y10" t="s">
        <v>34</v>
      </c>
      <c r="Z10" t="s">
        <v>34</v>
      </c>
    </row>
    <row r="11" spans="23:26" x14ac:dyDescent="0.25">
      <c r="W11" t="s">
        <v>1</v>
      </c>
      <c r="X11" t="s">
        <v>35</v>
      </c>
      <c r="Y11" t="s">
        <v>36</v>
      </c>
      <c r="Z11" t="s">
        <v>36</v>
      </c>
    </row>
    <row r="12" spans="23:26" x14ac:dyDescent="0.25">
      <c r="W12" t="s">
        <v>85</v>
      </c>
      <c r="X12" s="4">
        <v>967.7</v>
      </c>
      <c r="Y12" s="4">
        <v>967.7</v>
      </c>
      <c r="Z12" s="4">
        <v>967.7</v>
      </c>
    </row>
    <row r="13" spans="23:26" x14ac:dyDescent="0.25">
      <c r="W13" t="s">
        <v>86</v>
      </c>
      <c r="X13" s="4">
        <v>3.6</v>
      </c>
      <c r="Y13" s="4">
        <v>3.6</v>
      </c>
      <c r="Z13" s="4">
        <v>3.6</v>
      </c>
    </row>
    <row r="14" spans="23:26" x14ac:dyDescent="0.25">
      <c r="W14" t="s">
        <v>83</v>
      </c>
      <c r="X14" s="4">
        <v>936.9</v>
      </c>
      <c r="Y14" s="4">
        <v>967.7</v>
      </c>
      <c r="Z14" s="4">
        <v>936.9</v>
      </c>
    </row>
    <row r="15" spans="23:26" x14ac:dyDescent="0.25">
      <c r="W15" t="s">
        <v>84</v>
      </c>
      <c r="X15" s="4">
        <v>3.31</v>
      </c>
      <c r="Y15" s="4">
        <v>3.6</v>
      </c>
      <c r="Z15" s="4">
        <v>3.31</v>
      </c>
    </row>
    <row r="16" spans="23:26" x14ac:dyDescent="0.25">
      <c r="W16" t="s">
        <v>5</v>
      </c>
      <c r="X16" t="s">
        <v>31</v>
      </c>
      <c r="Y16" t="s">
        <v>32</v>
      </c>
      <c r="Z16" t="s">
        <v>33</v>
      </c>
    </row>
    <row r="17" spans="23:31" x14ac:dyDescent="0.25">
      <c r="W17" t="s">
        <v>6</v>
      </c>
      <c r="AD17" s="5"/>
      <c r="AE17" t="s">
        <v>42</v>
      </c>
    </row>
    <row r="18" spans="23:31" x14ac:dyDescent="0.25">
      <c r="W18" t="s">
        <v>7</v>
      </c>
      <c r="X18" t="s">
        <v>37</v>
      </c>
      <c r="Y18" t="s">
        <v>37</v>
      </c>
      <c r="Z18" t="s">
        <v>37</v>
      </c>
      <c r="AD18" s="4"/>
      <c r="AE18" t="s">
        <v>43</v>
      </c>
    </row>
    <row r="19" spans="23:31" x14ac:dyDescent="0.25">
      <c r="W19" t="s">
        <v>8</v>
      </c>
      <c r="X19" t="s">
        <v>38</v>
      </c>
      <c r="Y19" t="s">
        <v>9</v>
      </c>
      <c r="Z19" t="s">
        <v>41</v>
      </c>
    </row>
    <row r="20" spans="23:31" x14ac:dyDescent="0.25">
      <c r="W20" t="s">
        <v>10</v>
      </c>
      <c r="X20" t="s">
        <v>39</v>
      </c>
      <c r="Y20" t="s">
        <v>11</v>
      </c>
      <c r="Z20" t="s">
        <v>40</v>
      </c>
    </row>
    <row r="21" spans="23:31" x14ac:dyDescent="0.25">
      <c r="W21" t="s">
        <v>12</v>
      </c>
      <c r="X21" s="5">
        <v>6.2898100000000001</v>
      </c>
      <c r="Y21" s="5">
        <v>6.2928699999999997</v>
      </c>
      <c r="Z21" s="5">
        <v>6.2898100000000001</v>
      </c>
    </row>
    <row r="22" spans="23:31" x14ac:dyDescent="0.25">
      <c r="W22" t="s">
        <v>13</v>
      </c>
      <c r="X22" s="3">
        <v>67.900000000000006</v>
      </c>
      <c r="Y22" s="6">
        <f>X22</f>
        <v>67.900000000000006</v>
      </c>
      <c r="Z22" s="6">
        <f>X22</f>
        <v>67.900000000000006</v>
      </c>
    </row>
    <row r="23" spans="23:31" x14ac:dyDescent="0.25">
      <c r="W23" t="s">
        <v>14</v>
      </c>
      <c r="X23" s="4">
        <v>1.399</v>
      </c>
      <c r="Y23" s="5">
        <f>X23</f>
        <v>1.399</v>
      </c>
      <c r="Z23" s="5">
        <f>X23</f>
        <v>1.399</v>
      </c>
    </row>
    <row r="24" spans="23:31" x14ac:dyDescent="0.25">
      <c r="W24" t="s">
        <v>15</v>
      </c>
      <c r="X24" s="3">
        <v>-11.4</v>
      </c>
      <c r="Y24" s="3">
        <v>-6</v>
      </c>
      <c r="Z24" s="3">
        <v>-11</v>
      </c>
    </row>
    <row r="25" spans="23:31" x14ac:dyDescent="0.25">
      <c r="W25" t="s">
        <v>16</v>
      </c>
      <c r="X25" s="3"/>
      <c r="Y25" s="3"/>
      <c r="Z25" s="4">
        <v>86.01</v>
      </c>
    </row>
    <row r="26" spans="23:31" x14ac:dyDescent="0.25">
      <c r="W26" t="s">
        <v>17</v>
      </c>
      <c r="X26" s="6">
        <f>((X22+X24)*X21*X23)+X25</f>
        <v>497.16859673500005</v>
      </c>
      <c r="Y26" s="6">
        <f>((Y22+Y24)*Y21*Y23)+Y25</f>
        <v>544.95058554700006</v>
      </c>
      <c r="Z26" s="6">
        <f>((Z22+Z24)*Z21*Z23)+Z25</f>
        <v>586.69837441100003</v>
      </c>
    </row>
    <row r="27" spans="23:31" x14ac:dyDescent="0.25">
      <c r="W27" t="s">
        <v>18</v>
      </c>
      <c r="X27" s="4"/>
      <c r="Y27" s="4" t="s">
        <v>19</v>
      </c>
      <c r="Z27" s="4" t="s">
        <v>19</v>
      </c>
    </row>
    <row r="28" spans="23:31" x14ac:dyDescent="0.25">
      <c r="W28" t="s">
        <v>87</v>
      </c>
      <c r="X28" s="4" t="s">
        <v>19</v>
      </c>
      <c r="Y28" s="4">
        <v>18</v>
      </c>
      <c r="Z28" s="4" t="s">
        <v>19</v>
      </c>
    </row>
    <row r="29" spans="23:31" x14ac:dyDescent="0.25">
      <c r="W29" t="s">
        <v>20</v>
      </c>
      <c r="X29" s="4" t="s">
        <v>19</v>
      </c>
      <c r="Y29" s="4" t="s">
        <v>19</v>
      </c>
      <c r="Z29" s="4" t="s">
        <v>19</v>
      </c>
    </row>
    <row r="30" spans="23:31" x14ac:dyDescent="0.25">
      <c r="W30" t="s">
        <v>21</v>
      </c>
      <c r="X30" s="6">
        <f>SUM(X26:X29)</f>
        <v>497.16859673500005</v>
      </c>
      <c r="Y30" s="6">
        <f t="shared" ref="Y30:Z30" si="0">SUM(Y26:Y29)</f>
        <v>562.95058554700006</v>
      </c>
      <c r="Z30" s="6">
        <f t="shared" si="0"/>
        <v>586.69837441100003</v>
      </c>
    </row>
    <row r="31" spans="23:31" x14ac:dyDescent="0.25">
      <c r="W31" t="s">
        <v>22</v>
      </c>
      <c r="X31" s="4" t="s">
        <v>19</v>
      </c>
      <c r="Y31" s="4" t="s">
        <v>19</v>
      </c>
      <c r="Z31" s="4" t="s">
        <v>19</v>
      </c>
    </row>
    <row r="32" spans="23:31" x14ac:dyDescent="0.25">
      <c r="W32" t="s">
        <v>23</v>
      </c>
      <c r="X32" s="6">
        <f>('EQ 1'!I17)*-1</f>
        <v>-93.60899999999998</v>
      </c>
      <c r="Y32" s="6">
        <f>('EQ 2'!I17)*-1</f>
        <v>-112.703</v>
      </c>
      <c r="Z32" s="6">
        <f>('EQ 3'!I17)*-1</f>
        <v>-93.60899999999998</v>
      </c>
    </row>
    <row r="33" spans="23:26" x14ac:dyDescent="0.25">
      <c r="W33" t="s">
        <v>24</v>
      </c>
      <c r="X33" s="4" t="s">
        <v>19</v>
      </c>
      <c r="Y33" s="4" t="s">
        <v>19</v>
      </c>
      <c r="Z33" s="4" t="s">
        <v>19</v>
      </c>
    </row>
    <row r="34" spans="23:26" x14ac:dyDescent="0.25">
      <c r="W34" t="s">
        <v>25</v>
      </c>
      <c r="X34" s="4">
        <v>-7.83</v>
      </c>
      <c r="Y34" s="4">
        <v>-26.25</v>
      </c>
      <c r="Z34" s="4">
        <v>-19.21</v>
      </c>
    </row>
    <row r="35" spans="23:26" x14ac:dyDescent="0.25">
      <c r="W35" t="s">
        <v>26</v>
      </c>
      <c r="X35" s="3"/>
      <c r="Y35" s="3"/>
      <c r="Z35" s="3">
        <v>-1.25</v>
      </c>
    </row>
    <row r="36" spans="23:26" x14ac:dyDescent="0.25">
      <c r="W36" t="s">
        <v>27</v>
      </c>
      <c r="X36" s="4" t="s">
        <v>19</v>
      </c>
      <c r="Y36" s="4" t="s">
        <v>19</v>
      </c>
      <c r="Z36" s="4" t="s">
        <v>19</v>
      </c>
    </row>
    <row r="37" spans="23:26" x14ac:dyDescent="0.25">
      <c r="W37" t="s">
        <v>28</v>
      </c>
      <c r="X37" s="4">
        <v>-5.5</v>
      </c>
      <c r="Y37" s="4">
        <v>-55.5</v>
      </c>
      <c r="Z37" s="4">
        <v>-76</v>
      </c>
    </row>
    <row r="38" spans="23:26" x14ac:dyDescent="0.25">
      <c r="W38" s="7" t="s">
        <v>29</v>
      </c>
      <c r="X38" s="8">
        <f>SUM(X30:X37)</f>
        <v>390.22959673500009</v>
      </c>
      <c r="Y38" s="8">
        <f t="shared" ref="Y38:Z38" si="1">SUM(Y30:Y37)</f>
        <v>368.49758554700009</v>
      </c>
      <c r="Z38" s="8">
        <f t="shared" si="1"/>
        <v>396.62937441100007</v>
      </c>
    </row>
    <row r="39" spans="23:26" x14ac:dyDescent="0.25">
      <c r="X39" s="2"/>
      <c r="Y39" s="2"/>
      <c r="Z39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65F28-0122-4483-8199-B446BEE5A312}">
  <dimension ref="B1:K26"/>
  <sheetViews>
    <sheetView workbookViewId="0">
      <selection activeCell="G16" sqref="G16"/>
    </sheetView>
  </sheetViews>
  <sheetFormatPr defaultColWidth="8.7109375" defaultRowHeight="12.75" x14ac:dyDescent="0.2"/>
  <cols>
    <col min="1" max="1" width="1.7109375" style="9" customWidth="1"/>
    <col min="2" max="2" width="15.42578125" style="9" customWidth="1"/>
    <col min="3" max="3" width="8" style="9" customWidth="1"/>
    <col min="4" max="4" width="23.5703125" style="9" customWidth="1"/>
    <col min="5" max="5" width="16.85546875" style="9" customWidth="1"/>
    <col min="6" max="6" width="15.85546875" style="9" customWidth="1"/>
    <col min="7" max="7" width="4.28515625" style="9" customWidth="1"/>
    <col min="8" max="8" width="21.28515625" style="9" customWidth="1"/>
    <col min="9" max="9" width="12.42578125" style="9" customWidth="1"/>
    <col min="10" max="10" width="10.5703125" style="9" customWidth="1"/>
    <col min="11" max="256" width="8.7109375" style="9"/>
    <col min="257" max="257" width="1.7109375" style="9" customWidth="1"/>
    <col min="258" max="258" width="15.42578125" style="9" customWidth="1"/>
    <col min="259" max="259" width="8" style="9" customWidth="1"/>
    <col min="260" max="260" width="23.5703125" style="9" customWidth="1"/>
    <col min="261" max="261" width="16.85546875" style="9" customWidth="1"/>
    <col min="262" max="262" width="15.85546875" style="9" customWidth="1"/>
    <col min="263" max="263" width="4.28515625" style="9" customWidth="1"/>
    <col min="264" max="264" width="21.28515625" style="9" customWidth="1"/>
    <col min="265" max="265" width="12.42578125" style="9" customWidth="1"/>
    <col min="266" max="266" width="10.5703125" style="9" customWidth="1"/>
    <col min="267" max="512" width="8.7109375" style="9"/>
    <col min="513" max="513" width="1.7109375" style="9" customWidth="1"/>
    <col min="514" max="514" width="15.42578125" style="9" customWidth="1"/>
    <col min="515" max="515" width="8" style="9" customWidth="1"/>
    <col min="516" max="516" width="23.5703125" style="9" customWidth="1"/>
    <col min="517" max="517" width="16.85546875" style="9" customWidth="1"/>
    <col min="518" max="518" width="15.85546875" style="9" customWidth="1"/>
    <col min="519" max="519" width="4.28515625" style="9" customWidth="1"/>
    <col min="520" max="520" width="21.28515625" style="9" customWidth="1"/>
    <col min="521" max="521" width="12.42578125" style="9" customWidth="1"/>
    <col min="522" max="522" width="10.5703125" style="9" customWidth="1"/>
    <col min="523" max="768" width="8.7109375" style="9"/>
    <col min="769" max="769" width="1.7109375" style="9" customWidth="1"/>
    <col min="770" max="770" width="15.42578125" style="9" customWidth="1"/>
    <col min="771" max="771" width="8" style="9" customWidth="1"/>
    <col min="772" max="772" width="23.5703125" style="9" customWidth="1"/>
    <col min="773" max="773" width="16.85546875" style="9" customWidth="1"/>
    <col min="774" max="774" width="15.85546875" style="9" customWidth="1"/>
    <col min="775" max="775" width="4.28515625" style="9" customWidth="1"/>
    <col min="776" max="776" width="21.28515625" style="9" customWidth="1"/>
    <col min="777" max="777" width="12.42578125" style="9" customWidth="1"/>
    <col min="778" max="778" width="10.5703125" style="9" customWidth="1"/>
    <col min="779" max="1024" width="8.7109375" style="9"/>
    <col min="1025" max="1025" width="1.7109375" style="9" customWidth="1"/>
    <col min="1026" max="1026" width="15.42578125" style="9" customWidth="1"/>
    <col min="1027" max="1027" width="8" style="9" customWidth="1"/>
    <col min="1028" max="1028" width="23.5703125" style="9" customWidth="1"/>
    <col min="1029" max="1029" width="16.85546875" style="9" customWidth="1"/>
    <col min="1030" max="1030" width="15.85546875" style="9" customWidth="1"/>
    <col min="1031" max="1031" width="4.28515625" style="9" customWidth="1"/>
    <col min="1032" max="1032" width="21.28515625" style="9" customWidth="1"/>
    <col min="1033" max="1033" width="12.42578125" style="9" customWidth="1"/>
    <col min="1034" max="1034" width="10.5703125" style="9" customWidth="1"/>
    <col min="1035" max="1280" width="8.7109375" style="9"/>
    <col min="1281" max="1281" width="1.7109375" style="9" customWidth="1"/>
    <col min="1282" max="1282" width="15.42578125" style="9" customWidth="1"/>
    <col min="1283" max="1283" width="8" style="9" customWidth="1"/>
    <col min="1284" max="1284" width="23.5703125" style="9" customWidth="1"/>
    <col min="1285" max="1285" width="16.85546875" style="9" customWidth="1"/>
    <col min="1286" max="1286" width="15.85546875" style="9" customWidth="1"/>
    <col min="1287" max="1287" width="4.28515625" style="9" customWidth="1"/>
    <col min="1288" max="1288" width="21.28515625" style="9" customWidth="1"/>
    <col min="1289" max="1289" width="12.42578125" style="9" customWidth="1"/>
    <col min="1290" max="1290" width="10.5703125" style="9" customWidth="1"/>
    <col min="1291" max="1536" width="8.7109375" style="9"/>
    <col min="1537" max="1537" width="1.7109375" style="9" customWidth="1"/>
    <col min="1538" max="1538" width="15.42578125" style="9" customWidth="1"/>
    <col min="1539" max="1539" width="8" style="9" customWidth="1"/>
    <col min="1540" max="1540" width="23.5703125" style="9" customWidth="1"/>
    <col min="1541" max="1541" width="16.85546875" style="9" customWidth="1"/>
    <col min="1542" max="1542" width="15.85546875" style="9" customWidth="1"/>
    <col min="1543" max="1543" width="4.28515625" style="9" customWidth="1"/>
    <col min="1544" max="1544" width="21.28515625" style="9" customWidth="1"/>
    <col min="1545" max="1545" width="12.42578125" style="9" customWidth="1"/>
    <col min="1546" max="1546" width="10.5703125" style="9" customWidth="1"/>
    <col min="1547" max="1792" width="8.7109375" style="9"/>
    <col min="1793" max="1793" width="1.7109375" style="9" customWidth="1"/>
    <col min="1794" max="1794" width="15.42578125" style="9" customWidth="1"/>
    <col min="1795" max="1795" width="8" style="9" customWidth="1"/>
    <col min="1796" max="1796" width="23.5703125" style="9" customWidth="1"/>
    <col min="1797" max="1797" width="16.85546875" style="9" customWidth="1"/>
    <col min="1798" max="1798" width="15.85546875" style="9" customWidth="1"/>
    <col min="1799" max="1799" width="4.28515625" style="9" customWidth="1"/>
    <col min="1800" max="1800" width="21.28515625" style="9" customWidth="1"/>
    <col min="1801" max="1801" width="12.42578125" style="9" customWidth="1"/>
    <col min="1802" max="1802" width="10.5703125" style="9" customWidth="1"/>
    <col min="1803" max="2048" width="8.7109375" style="9"/>
    <col min="2049" max="2049" width="1.7109375" style="9" customWidth="1"/>
    <col min="2050" max="2050" width="15.42578125" style="9" customWidth="1"/>
    <col min="2051" max="2051" width="8" style="9" customWidth="1"/>
    <col min="2052" max="2052" width="23.5703125" style="9" customWidth="1"/>
    <col min="2053" max="2053" width="16.85546875" style="9" customWidth="1"/>
    <col min="2054" max="2054" width="15.85546875" style="9" customWidth="1"/>
    <col min="2055" max="2055" width="4.28515625" style="9" customWidth="1"/>
    <col min="2056" max="2056" width="21.28515625" style="9" customWidth="1"/>
    <col min="2057" max="2057" width="12.42578125" style="9" customWidth="1"/>
    <col min="2058" max="2058" width="10.5703125" style="9" customWidth="1"/>
    <col min="2059" max="2304" width="8.7109375" style="9"/>
    <col min="2305" max="2305" width="1.7109375" style="9" customWidth="1"/>
    <col min="2306" max="2306" width="15.42578125" style="9" customWidth="1"/>
    <col min="2307" max="2307" width="8" style="9" customWidth="1"/>
    <col min="2308" max="2308" width="23.5703125" style="9" customWidth="1"/>
    <col min="2309" max="2309" width="16.85546875" style="9" customWidth="1"/>
    <col min="2310" max="2310" width="15.85546875" style="9" customWidth="1"/>
    <col min="2311" max="2311" width="4.28515625" style="9" customWidth="1"/>
    <col min="2312" max="2312" width="21.28515625" style="9" customWidth="1"/>
    <col min="2313" max="2313" width="12.42578125" style="9" customWidth="1"/>
    <col min="2314" max="2314" width="10.5703125" style="9" customWidth="1"/>
    <col min="2315" max="2560" width="8.7109375" style="9"/>
    <col min="2561" max="2561" width="1.7109375" style="9" customWidth="1"/>
    <col min="2562" max="2562" width="15.42578125" style="9" customWidth="1"/>
    <col min="2563" max="2563" width="8" style="9" customWidth="1"/>
    <col min="2564" max="2564" width="23.5703125" style="9" customWidth="1"/>
    <col min="2565" max="2565" width="16.85546875" style="9" customWidth="1"/>
    <col min="2566" max="2566" width="15.85546875" style="9" customWidth="1"/>
    <col min="2567" max="2567" width="4.28515625" style="9" customWidth="1"/>
    <col min="2568" max="2568" width="21.28515625" style="9" customWidth="1"/>
    <col min="2569" max="2569" width="12.42578125" style="9" customWidth="1"/>
    <col min="2570" max="2570" width="10.5703125" style="9" customWidth="1"/>
    <col min="2571" max="2816" width="8.7109375" style="9"/>
    <col min="2817" max="2817" width="1.7109375" style="9" customWidth="1"/>
    <col min="2818" max="2818" width="15.42578125" style="9" customWidth="1"/>
    <col min="2819" max="2819" width="8" style="9" customWidth="1"/>
    <col min="2820" max="2820" width="23.5703125" style="9" customWidth="1"/>
    <col min="2821" max="2821" width="16.85546875" style="9" customWidth="1"/>
    <col min="2822" max="2822" width="15.85546875" style="9" customWidth="1"/>
    <col min="2823" max="2823" width="4.28515625" style="9" customWidth="1"/>
    <col min="2824" max="2824" width="21.28515625" style="9" customWidth="1"/>
    <col min="2825" max="2825" width="12.42578125" style="9" customWidth="1"/>
    <col min="2826" max="2826" width="10.5703125" style="9" customWidth="1"/>
    <col min="2827" max="3072" width="8.7109375" style="9"/>
    <col min="3073" max="3073" width="1.7109375" style="9" customWidth="1"/>
    <col min="3074" max="3074" width="15.42578125" style="9" customWidth="1"/>
    <col min="3075" max="3075" width="8" style="9" customWidth="1"/>
    <col min="3076" max="3076" width="23.5703125" style="9" customWidth="1"/>
    <col min="3077" max="3077" width="16.85546875" style="9" customWidth="1"/>
    <col min="3078" max="3078" width="15.85546875" style="9" customWidth="1"/>
    <col min="3079" max="3079" width="4.28515625" style="9" customWidth="1"/>
    <col min="3080" max="3080" width="21.28515625" style="9" customWidth="1"/>
    <col min="3081" max="3081" width="12.42578125" style="9" customWidth="1"/>
    <col min="3082" max="3082" width="10.5703125" style="9" customWidth="1"/>
    <col min="3083" max="3328" width="8.7109375" style="9"/>
    <col min="3329" max="3329" width="1.7109375" style="9" customWidth="1"/>
    <col min="3330" max="3330" width="15.42578125" style="9" customWidth="1"/>
    <col min="3331" max="3331" width="8" style="9" customWidth="1"/>
    <col min="3332" max="3332" width="23.5703125" style="9" customWidth="1"/>
    <col min="3333" max="3333" width="16.85546875" style="9" customWidth="1"/>
    <col min="3334" max="3334" width="15.85546875" style="9" customWidth="1"/>
    <col min="3335" max="3335" width="4.28515625" style="9" customWidth="1"/>
    <col min="3336" max="3336" width="21.28515625" style="9" customWidth="1"/>
    <col min="3337" max="3337" width="12.42578125" style="9" customWidth="1"/>
    <col min="3338" max="3338" width="10.5703125" style="9" customWidth="1"/>
    <col min="3339" max="3584" width="8.7109375" style="9"/>
    <col min="3585" max="3585" width="1.7109375" style="9" customWidth="1"/>
    <col min="3586" max="3586" width="15.42578125" style="9" customWidth="1"/>
    <col min="3587" max="3587" width="8" style="9" customWidth="1"/>
    <col min="3588" max="3588" width="23.5703125" style="9" customWidth="1"/>
    <col min="3589" max="3589" width="16.85546875" style="9" customWidth="1"/>
    <col min="3590" max="3590" width="15.85546875" style="9" customWidth="1"/>
    <col min="3591" max="3591" width="4.28515625" style="9" customWidth="1"/>
    <col min="3592" max="3592" width="21.28515625" style="9" customWidth="1"/>
    <col min="3593" max="3593" width="12.42578125" style="9" customWidth="1"/>
    <col min="3594" max="3594" width="10.5703125" style="9" customWidth="1"/>
    <col min="3595" max="3840" width="8.7109375" style="9"/>
    <col min="3841" max="3841" width="1.7109375" style="9" customWidth="1"/>
    <col min="3842" max="3842" width="15.42578125" style="9" customWidth="1"/>
    <col min="3843" max="3843" width="8" style="9" customWidth="1"/>
    <col min="3844" max="3844" width="23.5703125" style="9" customWidth="1"/>
    <col min="3845" max="3845" width="16.85546875" style="9" customWidth="1"/>
    <col min="3846" max="3846" width="15.85546875" style="9" customWidth="1"/>
    <col min="3847" max="3847" width="4.28515625" style="9" customWidth="1"/>
    <col min="3848" max="3848" width="21.28515625" style="9" customWidth="1"/>
    <col min="3849" max="3849" width="12.42578125" style="9" customWidth="1"/>
    <col min="3850" max="3850" width="10.5703125" style="9" customWidth="1"/>
    <col min="3851" max="4096" width="8.7109375" style="9"/>
    <col min="4097" max="4097" width="1.7109375" style="9" customWidth="1"/>
    <col min="4098" max="4098" width="15.42578125" style="9" customWidth="1"/>
    <col min="4099" max="4099" width="8" style="9" customWidth="1"/>
    <col min="4100" max="4100" width="23.5703125" style="9" customWidth="1"/>
    <col min="4101" max="4101" width="16.85546875" style="9" customWidth="1"/>
    <col min="4102" max="4102" width="15.85546875" style="9" customWidth="1"/>
    <col min="4103" max="4103" width="4.28515625" style="9" customWidth="1"/>
    <col min="4104" max="4104" width="21.28515625" style="9" customWidth="1"/>
    <col min="4105" max="4105" width="12.42578125" style="9" customWidth="1"/>
    <col min="4106" max="4106" width="10.5703125" style="9" customWidth="1"/>
    <col min="4107" max="4352" width="8.7109375" style="9"/>
    <col min="4353" max="4353" width="1.7109375" style="9" customWidth="1"/>
    <col min="4354" max="4354" width="15.42578125" style="9" customWidth="1"/>
    <col min="4355" max="4355" width="8" style="9" customWidth="1"/>
    <col min="4356" max="4356" width="23.5703125" style="9" customWidth="1"/>
    <col min="4357" max="4357" width="16.85546875" style="9" customWidth="1"/>
    <col min="4358" max="4358" width="15.85546875" style="9" customWidth="1"/>
    <col min="4359" max="4359" width="4.28515625" style="9" customWidth="1"/>
    <col min="4360" max="4360" width="21.28515625" style="9" customWidth="1"/>
    <col min="4361" max="4361" width="12.42578125" style="9" customWidth="1"/>
    <col min="4362" max="4362" width="10.5703125" style="9" customWidth="1"/>
    <col min="4363" max="4608" width="8.7109375" style="9"/>
    <col min="4609" max="4609" width="1.7109375" style="9" customWidth="1"/>
    <col min="4610" max="4610" width="15.42578125" style="9" customWidth="1"/>
    <col min="4611" max="4611" width="8" style="9" customWidth="1"/>
    <col min="4612" max="4612" width="23.5703125" style="9" customWidth="1"/>
    <col min="4613" max="4613" width="16.85546875" style="9" customWidth="1"/>
    <col min="4614" max="4614" width="15.85546875" style="9" customWidth="1"/>
    <col min="4615" max="4615" width="4.28515625" style="9" customWidth="1"/>
    <col min="4616" max="4616" width="21.28515625" style="9" customWidth="1"/>
    <col min="4617" max="4617" width="12.42578125" style="9" customWidth="1"/>
    <col min="4618" max="4618" width="10.5703125" style="9" customWidth="1"/>
    <col min="4619" max="4864" width="8.7109375" style="9"/>
    <col min="4865" max="4865" width="1.7109375" style="9" customWidth="1"/>
    <col min="4866" max="4866" width="15.42578125" style="9" customWidth="1"/>
    <col min="4867" max="4867" width="8" style="9" customWidth="1"/>
    <col min="4868" max="4868" width="23.5703125" style="9" customWidth="1"/>
    <col min="4869" max="4869" width="16.85546875" style="9" customWidth="1"/>
    <col min="4870" max="4870" width="15.85546875" style="9" customWidth="1"/>
    <col min="4871" max="4871" width="4.28515625" style="9" customWidth="1"/>
    <col min="4872" max="4872" width="21.28515625" style="9" customWidth="1"/>
    <col min="4873" max="4873" width="12.42578125" style="9" customWidth="1"/>
    <col min="4874" max="4874" width="10.5703125" style="9" customWidth="1"/>
    <col min="4875" max="5120" width="8.7109375" style="9"/>
    <col min="5121" max="5121" width="1.7109375" style="9" customWidth="1"/>
    <col min="5122" max="5122" width="15.42578125" style="9" customWidth="1"/>
    <col min="5123" max="5123" width="8" style="9" customWidth="1"/>
    <col min="5124" max="5124" width="23.5703125" style="9" customWidth="1"/>
    <col min="5125" max="5125" width="16.85546875" style="9" customWidth="1"/>
    <col min="5126" max="5126" width="15.85546875" style="9" customWidth="1"/>
    <col min="5127" max="5127" width="4.28515625" style="9" customWidth="1"/>
    <col min="5128" max="5128" width="21.28515625" style="9" customWidth="1"/>
    <col min="5129" max="5129" width="12.42578125" style="9" customWidth="1"/>
    <col min="5130" max="5130" width="10.5703125" style="9" customWidth="1"/>
    <col min="5131" max="5376" width="8.7109375" style="9"/>
    <col min="5377" max="5377" width="1.7109375" style="9" customWidth="1"/>
    <col min="5378" max="5378" width="15.42578125" style="9" customWidth="1"/>
    <col min="5379" max="5379" width="8" style="9" customWidth="1"/>
    <col min="5380" max="5380" width="23.5703125" style="9" customWidth="1"/>
    <col min="5381" max="5381" width="16.85546875" style="9" customWidth="1"/>
    <col min="5382" max="5382" width="15.85546875" style="9" customWidth="1"/>
    <col min="5383" max="5383" width="4.28515625" style="9" customWidth="1"/>
    <col min="5384" max="5384" width="21.28515625" style="9" customWidth="1"/>
    <col min="5385" max="5385" width="12.42578125" style="9" customWidth="1"/>
    <col min="5386" max="5386" width="10.5703125" style="9" customWidth="1"/>
    <col min="5387" max="5632" width="8.7109375" style="9"/>
    <col min="5633" max="5633" width="1.7109375" style="9" customWidth="1"/>
    <col min="5634" max="5634" width="15.42578125" style="9" customWidth="1"/>
    <col min="5635" max="5635" width="8" style="9" customWidth="1"/>
    <col min="5636" max="5636" width="23.5703125" style="9" customWidth="1"/>
    <col min="5637" max="5637" width="16.85546875" style="9" customWidth="1"/>
    <col min="5638" max="5638" width="15.85546875" style="9" customWidth="1"/>
    <col min="5639" max="5639" width="4.28515625" style="9" customWidth="1"/>
    <col min="5640" max="5640" width="21.28515625" style="9" customWidth="1"/>
    <col min="5641" max="5641" width="12.42578125" style="9" customWidth="1"/>
    <col min="5642" max="5642" width="10.5703125" style="9" customWidth="1"/>
    <col min="5643" max="5888" width="8.7109375" style="9"/>
    <col min="5889" max="5889" width="1.7109375" style="9" customWidth="1"/>
    <col min="5890" max="5890" width="15.42578125" style="9" customWidth="1"/>
    <col min="5891" max="5891" width="8" style="9" customWidth="1"/>
    <col min="5892" max="5892" width="23.5703125" style="9" customWidth="1"/>
    <col min="5893" max="5893" width="16.85546875" style="9" customWidth="1"/>
    <col min="5894" max="5894" width="15.85546875" style="9" customWidth="1"/>
    <col min="5895" max="5895" width="4.28515625" style="9" customWidth="1"/>
    <col min="5896" max="5896" width="21.28515625" style="9" customWidth="1"/>
    <col min="5897" max="5897" width="12.42578125" style="9" customWidth="1"/>
    <col min="5898" max="5898" width="10.5703125" style="9" customWidth="1"/>
    <col min="5899" max="6144" width="8.7109375" style="9"/>
    <col min="6145" max="6145" width="1.7109375" style="9" customWidth="1"/>
    <col min="6146" max="6146" width="15.42578125" style="9" customWidth="1"/>
    <col min="6147" max="6147" width="8" style="9" customWidth="1"/>
    <col min="6148" max="6148" width="23.5703125" style="9" customWidth="1"/>
    <col min="6149" max="6149" width="16.85546875" style="9" customWidth="1"/>
    <col min="6150" max="6150" width="15.85546875" style="9" customWidth="1"/>
    <col min="6151" max="6151" width="4.28515625" style="9" customWidth="1"/>
    <col min="6152" max="6152" width="21.28515625" style="9" customWidth="1"/>
    <col min="6153" max="6153" width="12.42578125" style="9" customWidth="1"/>
    <col min="6154" max="6154" width="10.5703125" style="9" customWidth="1"/>
    <col min="6155" max="6400" width="8.7109375" style="9"/>
    <col min="6401" max="6401" width="1.7109375" style="9" customWidth="1"/>
    <col min="6402" max="6402" width="15.42578125" style="9" customWidth="1"/>
    <col min="6403" max="6403" width="8" style="9" customWidth="1"/>
    <col min="6404" max="6404" width="23.5703125" style="9" customWidth="1"/>
    <col min="6405" max="6405" width="16.85546875" style="9" customWidth="1"/>
    <col min="6406" max="6406" width="15.85546875" style="9" customWidth="1"/>
    <col min="6407" max="6407" width="4.28515625" style="9" customWidth="1"/>
    <col min="6408" max="6408" width="21.28515625" style="9" customWidth="1"/>
    <col min="6409" max="6409" width="12.42578125" style="9" customWidth="1"/>
    <col min="6410" max="6410" width="10.5703125" style="9" customWidth="1"/>
    <col min="6411" max="6656" width="8.7109375" style="9"/>
    <col min="6657" max="6657" width="1.7109375" style="9" customWidth="1"/>
    <col min="6658" max="6658" width="15.42578125" style="9" customWidth="1"/>
    <col min="6659" max="6659" width="8" style="9" customWidth="1"/>
    <col min="6660" max="6660" width="23.5703125" style="9" customWidth="1"/>
    <col min="6661" max="6661" width="16.85546875" style="9" customWidth="1"/>
    <col min="6662" max="6662" width="15.85546875" style="9" customWidth="1"/>
    <col min="6663" max="6663" width="4.28515625" style="9" customWidth="1"/>
    <col min="6664" max="6664" width="21.28515625" style="9" customWidth="1"/>
    <col min="6665" max="6665" width="12.42578125" style="9" customWidth="1"/>
    <col min="6666" max="6666" width="10.5703125" style="9" customWidth="1"/>
    <col min="6667" max="6912" width="8.7109375" style="9"/>
    <col min="6913" max="6913" width="1.7109375" style="9" customWidth="1"/>
    <col min="6914" max="6914" width="15.42578125" style="9" customWidth="1"/>
    <col min="6915" max="6915" width="8" style="9" customWidth="1"/>
    <col min="6916" max="6916" width="23.5703125" style="9" customWidth="1"/>
    <col min="6917" max="6917" width="16.85546875" style="9" customWidth="1"/>
    <col min="6918" max="6918" width="15.85546875" style="9" customWidth="1"/>
    <col min="6919" max="6919" width="4.28515625" style="9" customWidth="1"/>
    <col min="6920" max="6920" width="21.28515625" style="9" customWidth="1"/>
    <col min="6921" max="6921" width="12.42578125" style="9" customWidth="1"/>
    <col min="6922" max="6922" width="10.5703125" style="9" customWidth="1"/>
    <col min="6923" max="7168" width="8.7109375" style="9"/>
    <col min="7169" max="7169" width="1.7109375" style="9" customWidth="1"/>
    <col min="7170" max="7170" width="15.42578125" style="9" customWidth="1"/>
    <col min="7171" max="7171" width="8" style="9" customWidth="1"/>
    <col min="7172" max="7172" width="23.5703125" style="9" customWidth="1"/>
    <col min="7173" max="7173" width="16.85546875" style="9" customWidth="1"/>
    <col min="7174" max="7174" width="15.85546875" style="9" customWidth="1"/>
    <col min="7175" max="7175" width="4.28515625" style="9" customWidth="1"/>
    <col min="7176" max="7176" width="21.28515625" style="9" customWidth="1"/>
    <col min="7177" max="7177" width="12.42578125" style="9" customWidth="1"/>
    <col min="7178" max="7178" width="10.5703125" style="9" customWidth="1"/>
    <col min="7179" max="7424" width="8.7109375" style="9"/>
    <col min="7425" max="7425" width="1.7109375" style="9" customWidth="1"/>
    <col min="7426" max="7426" width="15.42578125" style="9" customWidth="1"/>
    <col min="7427" max="7427" width="8" style="9" customWidth="1"/>
    <col min="7428" max="7428" width="23.5703125" style="9" customWidth="1"/>
    <col min="7429" max="7429" width="16.85546875" style="9" customWidth="1"/>
    <col min="7430" max="7430" width="15.85546875" style="9" customWidth="1"/>
    <col min="7431" max="7431" width="4.28515625" style="9" customWidth="1"/>
    <col min="7432" max="7432" width="21.28515625" style="9" customWidth="1"/>
    <col min="7433" max="7433" width="12.42578125" style="9" customWidth="1"/>
    <col min="7434" max="7434" width="10.5703125" style="9" customWidth="1"/>
    <col min="7435" max="7680" width="8.7109375" style="9"/>
    <col min="7681" max="7681" width="1.7109375" style="9" customWidth="1"/>
    <col min="7682" max="7682" width="15.42578125" style="9" customWidth="1"/>
    <col min="7683" max="7683" width="8" style="9" customWidth="1"/>
    <col min="7684" max="7684" width="23.5703125" style="9" customWidth="1"/>
    <col min="7685" max="7685" width="16.85546875" style="9" customWidth="1"/>
    <col min="7686" max="7686" width="15.85546875" style="9" customWidth="1"/>
    <col min="7687" max="7687" width="4.28515625" style="9" customWidth="1"/>
    <col min="7688" max="7688" width="21.28515625" style="9" customWidth="1"/>
    <col min="7689" max="7689" width="12.42578125" style="9" customWidth="1"/>
    <col min="7690" max="7690" width="10.5703125" style="9" customWidth="1"/>
    <col min="7691" max="7936" width="8.7109375" style="9"/>
    <col min="7937" max="7937" width="1.7109375" style="9" customWidth="1"/>
    <col min="7938" max="7938" width="15.42578125" style="9" customWidth="1"/>
    <col min="7939" max="7939" width="8" style="9" customWidth="1"/>
    <col min="7940" max="7940" width="23.5703125" style="9" customWidth="1"/>
    <col min="7941" max="7941" width="16.85546875" style="9" customWidth="1"/>
    <col min="7942" max="7942" width="15.85546875" style="9" customWidth="1"/>
    <col min="7943" max="7943" width="4.28515625" style="9" customWidth="1"/>
    <col min="7944" max="7944" width="21.28515625" style="9" customWidth="1"/>
    <col min="7945" max="7945" width="12.42578125" style="9" customWidth="1"/>
    <col min="7946" max="7946" width="10.5703125" style="9" customWidth="1"/>
    <col min="7947" max="8192" width="8.7109375" style="9"/>
    <col min="8193" max="8193" width="1.7109375" style="9" customWidth="1"/>
    <col min="8194" max="8194" width="15.42578125" style="9" customWidth="1"/>
    <col min="8195" max="8195" width="8" style="9" customWidth="1"/>
    <col min="8196" max="8196" width="23.5703125" style="9" customWidth="1"/>
    <col min="8197" max="8197" width="16.85546875" style="9" customWidth="1"/>
    <col min="8198" max="8198" width="15.85546875" style="9" customWidth="1"/>
    <col min="8199" max="8199" width="4.28515625" style="9" customWidth="1"/>
    <col min="8200" max="8200" width="21.28515625" style="9" customWidth="1"/>
    <col min="8201" max="8201" width="12.42578125" style="9" customWidth="1"/>
    <col min="8202" max="8202" width="10.5703125" style="9" customWidth="1"/>
    <col min="8203" max="8448" width="8.7109375" style="9"/>
    <col min="8449" max="8449" width="1.7109375" style="9" customWidth="1"/>
    <col min="8450" max="8450" width="15.42578125" style="9" customWidth="1"/>
    <col min="8451" max="8451" width="8" style="9" customWidth="1"/>
    <col min="8452" max="8452" width="23.5703125" style="9" customWidth="1"/>
    <col min="8453" max="8453" width="16.85546875" style="9" customWidth="1"/>
    <col min="8454" max="8454" width="15.85546875" style="9" customWidth="1"/>
    <col min="8455" max="8455" width="4.28515625" style="9" customWidth="1"/>
    <col min="8456" max="8456" width="21.28515625" style="9" customWidth="1"/>
    <col min="8457" max="8457" width="12.42578125" style="9" customWidth="1"/>
    <col min="8458" max="8458" width="10.5703125" style="9" customWidth="1"/>
    <col min="8459" max="8704" width="8.7109375" style="9"/>
    <col min="8705" max="8705" width="1.7109375" style="9" customWidth="1"/>
    <col min="8706" max="8706" width="15.42578125" style="9" customWidth="1"/>
    <col min="8707" max="8707" width="8" style="9" customWidth="1"/>
    <col min="8708" max="8708" width="23.5703125" style="9" customWidth="1"/>
    <col min="8709" max="8709" width="16.85546875" style="9" customWidth="1"/>
    <col min="8710" max="8710" width="15.85546875" style="9" customWidth="1"/>
    <col min="8711" max="8711" width="4.28515625" style="9" customWidth="1"/>
    <col min="8712" max="8712" width="21.28515625" style="9" customWidth="1"/>
    <col min="8713" max="8713" width="12.42578125" style="9" customWidth="1"/>
    <col min="8714" max="8714" width="10.5703125" style="9" customWidth="1"/>
    <col min="8715" max="8960" width="8.7109375" style="9"/>
    <col min="8961" max="8961" width="1.7109375" style="9" customWidth="1"/>
    <col min="8962" max="8962" width="15.42578125" style="9" customWidth="1"/>
    <col min="8963" max="8963" width="8" style="9" customWidth="1"/>
    <col min="8964" max="8964" width="23.5703125" style="9" customWidth="1"/>
    <col min="8965" max="8965" width="16.85546875" style="9" customWidth="1"/>
    <col min="8966" max="8966" width="15.85546875" style="9" customWidth="1"/>
    <col min="8967" max="8967" width="4.28515625" style="9" customWidth="1"/>
    <col min="8968" max="8968" width="21.28515625" style="9" customWidth="1"/>
    <col min="8969" max="8969" width="12.42578125" style="9" customWidth="1"/>
    <col min="8970" max="8970" width="10.5703125" style="9" customWidth="1"/>
    <col min="8971" max="9216" width="8.7109375" style="9"/>
    <col min="9217" max="9217" width="1.7109375" style="9" customWidth="1"/>
    <col min="9218" max="9218" width="15.42578125" style="9" customWidth="1"/>
    <col min="9219" max="9219" width="8" style="9" customWidth="1"/>
    <col min="9220" max="9220" width="23.5703125" style="9" customWidth="1"/>
    <col min="9221" max="9221" width="16.85546875" style="9" customWidth="1"/>
    <col min="9222" max="9222" width="15.85546875" style="9" customWidth="1"/>
    <col min="9223" max="9223" width="4.28515625" style="9" customWidth="1"/>
    <col min="9224" max="9224" width="21.28515625" style="9" customWidth="1"/>
    <col min="9225" max="9225" width="12.42578125" style="9" customWidth="1"/>
    <col min="9226" max="9226" width="10.5703125" style="9" customWidth="1"/>
    <col min="9227" max="9472" width="8.7109375" style="9"/>
    <col min="9473" max="9473" width="1.7109375" style="9" customWidth="1"/>
    <col min="9474" max="9474" width="15.42578125" style="9" customWidth="1"/>
    <col min="9475" max="9475" width="8" style="9" customWidth="1"/>
    <col min="9476" max="9476" width="23.5703125" style="9" customWidth="1"/>
    <col min="9477" max="9477" width="16.85546875" style="9" customWidth="1"/>
    <col min="9478" max="9478" width="15.85546875" style="9" customWidth="1"/>
    <col min="9479" max="9479" width="4.28515625" style="9" customWidth="1"/>
    <col min="9480" max="9480" width="21.28515625" style="9" customWidth="1"/>
    <col min="9481" max="9481" width="12.42578125" style="9" customWidth="1"/>
    <col min="9482" max="9482" width="10.5703125" style="9" customWidth="1"/>
    <col min="9483" max="9728" width="8.7109375" style="9"/>
    <col min="9729" max="9729" width="1.7109375" style="9" customWidth="1"/>
    <col min="9730" max="9730" width="15.42578125" style="9" customWidth="1"/>
    <col min="9731" max="9731" width="8" style="9" customWidth="1"/>
    <col min="9732" max="9732" width="23.5703125" style="9" customWidth="1"/>
    <col min="9733" max="9733" width="16.85546875" style="9" customWidth="1"/>
    <col min="9734" max="9734" width="15.85546875" style="9" customWidth="1"/>
    <col min="9735" max="9735" width="4.28515625" style="9" customWidth="1"/>
    <col min="9736" max="9736" width="21.28515625" style="9" customWidth="1"/>
    <col min="9737" max="9737" width="12.42578125" style="9" customWidth="1"/>
    <col min="9738" max="9738" width="10.5703125" style="9" customWidth="1"/>
    <col min="9739" max="9984" width="8.7109375" style="9"/>
    <col min="9985" max="9985" width="1.7109375" style="9" customWidth="1"/>
    <col min="9986" max="9986" width="15.42578125" style="9" customWidth="1"/>
    <col min="9987" max="9987" width="8" style="9" customWidth="1"/>
    <col min="9988" max="9988" width="23.5703125" style="9" customWidth="1"/>
    <col min="9989" max="9989" width="16.85546875" style="9" customWidth="1"/>
    <col min="9990" max="9990" width="15.85546875" style="9" customWidth="1"/>
    <col min="9991" max="9991" width="4.28515625" style="9" customWidth="1"/>
    <col min="9992" max="9992" width="21.28515625" style="9" customWidth="1"/>
    <col min="9993" max="9993" width="12.42578125" style="9" customWidth="1"/>
    <col min="9994" max="9994" width="10.5703125" style="9" customWidth="1"/>
    <col min="9995" max="10240" width="8.7109375" style="9"/>
    <col min="10241" max="10241" width="1.7109375" style="9" customWidth="1"/>
    <col min="10242" max="10242" width="15.42578125" style="9" customWidth="1"/>
    <col min="10243" max="10243" width="8" style="9" customWidth="1"/>
    <col min="10244" max="10244" width="23.5703125" style="9" customWidth="1"/>
    <col min="10245" max="10245" width="16.85546875" style="9" customWidth="1"/>
    <col min="10246" max="10246" width="15.85546875" style="9" customWidth="1"/>
    <col min="10247" max="10247" width="4.28515625" style="9" customWidth="1"/>
    <col min="10248" max="10248" width="21.28515625" style="9" customWidth="1"/>
    <col min="10249" max="10249" width="12.42578125" style="9" customWidth="1"/>
    <col min="10250" max="10250" width="10.5703125" style="9" customWidth="1"/>
    <col min="10251" max="10496" width="8.7109375" style="9"/>
    <col min="10497" max="10497" width="1.7109375" style="9" customWidth="1"/>
    <col min="10498" max="10498" width="15.42578125" style="9" customWidth="1"/>
    <col min="10499" max="10499" width="8" style="9" customWidth="1"/>
    <col min="10500" max="10500" width="23.5703125" style="9" customWidth="1"/>
    <col min="10501" max="10501" width="16.85546875" style="9" customWidth="1"/>
    <col min="10502" max="10502" width="15.85546875" style="9" customWidth="1"/>
    <col min="10503" max="10503" width="4.28515625" style="9" customWidth="1"/>
    <col min="10504" max="10504" width="21.28515625" style="9" customWidth="1"/>
    <col min="10505" max="10505" width="12.42578125" style="9" customWidth="1"/>
    <col min="10506" max="10506" width="10.5703125" style="9" customWidth="1"/>
    <col min="10507" max="10752" width="8.7109375" style="9"/>
    <col min="10753" max="10753" width="1.7109375" style="9" customWidth="1"/>
    <col min="10754" max="10754" width="15.42578125" style="9" customWidth="1"/>
    <col min="10755" max="10755" width="8" style="9" customWidth="1"/>
    <col min="10756" max="10756" width="23.5703125" style="9" customWidth="1"/>
    <col min="10757" max="10757" width="16.85546875" style="9" customWidth="1"/>
    <col min="10758" max="10758" width="15.85546875" style="9" customWidth="1"/>
    <col min="10759" max="10759" width="4.28515625" style="9" customWidth="1"/>
    <col min="10760" max="10760" width="21.28515625" style="9" customWidth="1"/>
    <col min="10761" max="10761" width="12.42578125" style="9" customWidth="1"/>
    <col min="10762" max="10762" width="10.5703125" style="9" customWidth="1"/>
    <col min="10763" max="11008" width="8.7109375" style="9"/>
    <col min="11009" max="11009" width="1.7109375" style="9" customWidth="1"/>
    <col min="11010" max="11010" width="15.42578125" style="9" customWidth="1"/>
    <col min="11011" max="11011" width="8" style="9" customWidth="1"/>
    <col min="11012" max="11012" width="23.5703125" style="9" customWidth="1"/>
    <col min="11013" max="11013" width="16.85546875" style="9" customWidth="1"/>
    <col min="11014" max="11014" width="15.85546875" style="9" customWidth="1"/>
    <col min="11015" max="11015" width="4.28515625" style="9" customWidth="1"/>
    <col min="11016" max="11016" width="21.28515625" style="9" customWidth="1"/>
    <col min="11017" max="11017" width="12.42578125" style="9" customWidth="1"/>
    <col min="11018" max="11018" width="10.5703125" style="9" customWidth="1"/>
    <col min="11019" max="11264" width="8.7109375" style="9"/>
    <col min="11265" max="11265" width="1.7109375" style="9" customWidth="1"/>
    <col min="11266" max="11266" width="15.42578125" style="9" customWidth="1"/>
    <col min="11267" max="11267" width="8" style="9" customWidth="1"/>
    <col min="11268" max="11268" width="23.5703125" style="9" customWidth="1"/>
    <col min="11269" max="11269" width="16.85546875" style="9" customWidth="1"/>
    <col min="11270" max="11270" width="15.85546875" style="9" customWidth="1"/>
    <col min="11271" max="11271" width="4.28515625" style="9" customWidth="1"/>
    <col min="11272" max="11272" width="21.28515625" style="9" customWidth="1"/>
    <col min="11273" max="11273" width="12.42578125" style="9" customWidth="1"/>
    <col min="11274" max="11274" width="10.5703125" style="9" customWidth="1"/>
    <col min="11275" max="11520" width="8.7109375" style="9"/>
    <col min="11521" max="11521" width="1.7109375" style="9" customWidth="1"/>
    <col min="11522" max="11522" width="15.42578125" style="9" customWidth="1"/>
    <col min="11523" max="11523" width="8" style="9" customWidth="1"/>
    <col min="11524" max="11524" width="23.5703125" style="9" customWidth="1"/>
    <col min="11525" max="11525" width="16.85546875" style="9" customWidth="1"/>
    <col min="11526" max="11526" width="15.85546875" style="9" customWidth="1"/>
    <col min="11527" max="11527" width="4.28515625" style="9" customWidth="1"/>
    <col min="11528" max="11528" width="21.28515625" style="9" customWidth="1"/>
    <col min="11529" max="11529" width="12.42578125" style="9" customWidth="1"/>
    <col min="11530" max="11530" width="10.5703125" style="9" customWidth="1"/>
    <col min="11531" max="11776" width="8.7109375" style="9"/>
    <col min="11777" max="11777" width="1.7109375" style="9" customWidth="1"/>
    <col min="11778" max="11778" width="15.42578125" style="9" customWidth="1"/>
    <col min="11779" max="11779" width="8" style="9" customWidth="1"/>
    <col min="11780" max="11780" width="23.5703125" style="9" customWidth="1"/>
    <col min="11781" max="11781" width="16.85546875" style="9" customWidth="1"/>
    <col min="11782" max="11782" width="15.85546875" style="9" customWidth="1"/>
    <col min="11783" max="11783" width="4.28515625" style="9" customWidth="1"/>
    <col min="11784" max="11784" width="21.28515625" style="9" customWidth="1"/>
    <col min="11785" max="11785" width="12.42578125" style="9" customWidth="1"/>
    <col min="11786" max="11786" width="10.5703125" style="9" customWidth="1"/>
    <col min="11787" max="12032" width="8.7109375" style="9"/>
    <col min="12033" max="12033" width="1.7109375" style="9" customWidth="1"/>
    <col min="12034" max="12034" width="15.42578125" style="9" customWidth="1"/>
    <col min="12035" max="12035" width="8" style="9" customWidth="1"/>
    <col min="12036" max="12036" width="23.5703125" style="9" customWidth="1"/>
    <col min="12037" max="12037" width="16.85546875" style="9" customWidth="1"/>
    <col min="12038" max="12038" width="15.85546875" style="9" customWidth="1"/>
    <col min="12039" max="12039" width="4.28515625" style="9" customWidth="1"/>
    <col min="12040" max="12040" width="21.28515625" style="9" customWidth="1"/>
    <col min="12041" max="12041" width="12.42578125" style="9" customWidth="1"/>
    <col min="12042" max="12042" width="10.5703125" style="9" customWidth="1"/>
    <col min="12043" max="12288" width="8.7109375" style="9"/>
    <col min="12289" max="12289" width="1.7109375" style="9" customWidth="1"/>
    <col min="12290" max="12290" width="15.42578125" style="9" customWidth="1"/>
    <col min="12291" max="12291" width="8" style="9" customWidth="1"/>
    <col min="12292" max="12292" width="23.5703125" style="9" customWidth="1"/>
    <col min="12293" max="12293" width="16.85546875" style="9" customWidth="1"/>
    <col min="12294" max="12294" width="15.85546875" style="9" customWidth="1"/>
    <col min="12295" max="12295" width="4.28515625" style="9" customWidth="1"/>
    <col min="12296" max="12296" width="21.28515625" style="9" customWidth="1"/>
    <col min="12297" max="12297" width="12.42578125" style="9" customWidth="1"/>
    <col min="12298" max="12298" width="10.5703125" style="9" customWidth="1"/>
    <col min="12299" max="12544" width="8.7109375" style="9"/>
    <col min="12545" max="12545" width="1.7109375" style="9" customWidth="1"/>
    <col min="12546" max="12546" width="15.42578125" style="9" customWidth="1"/>
    <col min="12547" max="12547" width="8" style="9" customWidth="1"/>
    <col min="12548" max="12548" width="23.5703125" style="9" customWidth="1"/>
    <col min="12549" max="12549" width="16.85546875" style="9" customWidth="1"/>
    <col min="12550" max="12550" width="15.85546875" style="9" customWidth="1"/>
    <col min="12551" max="12551" width="4.28515625" style="9" customWidth="1"/>
    <col min="12552" max="12552" width="21.28515625" style="9" customWidth="1"/>
    <col min="12553" max="12553" width="12.42578125" style="9" customWidth="1"/>
    <col min="12554" max="12554" width="10.5703125" style="9" customWidth="1"/>
    <col min="12555" max="12800" width="8.7109375" style="9"/>
    <col min="12801" max="12801" width="1.7109375" style="9" customWidth="1"/>
    <col min="12802" max="12802" width="15.42578125" style="9" customWidth="1"/>
    <col min="12803" max="12803" width="8" style="9" customWidth="1"/>
    <col min="12804" max="12804" width="23.5703125" style="9" customWidth="1"/>
    <col min="12805" max="12805" width="16.85546875" style="9" customWidth="1"/>
    <col min="12806" max="12806" width="15.85546875" style="9" customWidth="1"/>
    <col min="12807" max="12807" width="4.28515625" style="9" customWidth="1"/>
    <col min="12808" max="12808" width="21.28515625" style="9" customWidth="1"/>
    <col min="12809" max="12809" width="12.42578125" style="9" customWidth="1"/>
    <col min="12810" max="12810" width="10.5703125" style="9" customWidth="1"/>
    <col min="12811" max="13056" width="8.7109375" style="9"/>
    <col min="13057" max="13057" width="1.7109375" style="9" customWidth="1"/>
    <col min="13058" max="13058" width="15.42578125" style="9" customWidth="1"/>
    <col min="13059" max="13059" width="8" style="9" customWidth="1"/>
    <col min="13060" max="13060" width="23.5703125" style="9" customWidth="1"/>
    <col min="13061" max="13061" width="16.85546875" style="9" customWidth="1"/>
    <col min="13062" max="13062" width="15.85546875" style="9" customWidth="1"/>
    <col min="13063" max="13063" width="4.28515625" style="9" customWidth="1"/>
    <col min="13064" max="13064" width="21.28515625" style="9" customWidth="1"/>
    <col min="13065" max="13065" width="12.42578125" style="9" customWidth="1"/>
    <col min="13066" max="13066" width="10.5703125" style="9" customWidth="1"/>
    <col min="13067" max="13312" width="8.7109375" style="9"/>
    <col min="13313" max="13313" width="1.7109375" style="9" customWidth="1"/>
    <col min="13314" max="13314" width="15.42578125" style="9" customWidth="1"/>
    <col min="13315" max="13315" width="8" style="9" customWidth="1"/>
    <col min="13316" max="13316" width="23.5703125" style="9" customWidth="1"/>
    <col min="13317" max="13317" width="16.85546875" style="9" customWidth="1"/>
    <col min="13318" max="13318" width="15.85546875" style="9" customWidth="1"/>
    <col min="13319" max="13319" width="4.28515625" style="9" customWidth="1"/>
    <col min="13320" max="13320" width="21.28515625" style="9" customWidth="1"/>
    <col min="13321" max="13321" width="12.42578125" style="9" customWidth="1"/>
    <col min="13322" max="13322" width="10.5703125" style="9" customWidth="1"/>
    <col min="13323" max="13568" width="8.7109375" style="9"/>
    <col min="13569" max="13569" width="1.7109375" style="9" customWidth="1"/>
    <col min="13570" max="13570" width="15.42578125" style="9" customWidth="1"/>
    <col min="13571" max="13571" width="8" style="9" customWidth="1"/>
    <col min="13572" max="13572" width="23.5703125" style="9" customWidth="1"/>
    <col min="13573" max="13573" width="16.85546875" style="9" customWidth="1"/>
    <col min="13574" max="13574" width="15.85546875" style="9" customWidth="1"/>
    <col min="13575" max="13575" width="4.28515625" style="9" customWidth="1"/>
    <col min="13576" max="13576" width="21.28515625" style="9" customWidth="1"/>
    <col min="13577" max="13577" width="12.42578125" style="9" customWidth="1"/>
    <col min="13578" max="13578" width="10.5703125" style="9" customWidth="1"/>
    <col min="13579" max="13824" width="8.7109375" style="9"/>
    <col min="13825" max="13825" width="1.7109375" style="9" customWidth="1"/>
    <col min="13826" max="13826" width="15.42578125" style="9" customWidth="1"/>
    <col min="13827" max="13827" width="8" style="9" customWidth="1"/>
    <col min="13828" max="13828" width="23.5703125" style="9" customWidth="1"/>
    <col min="13829" max="13829" width="16.85546875" style="9" customWidth="1"/>
    <col min="13830" max="13830" width="15.85546875" style="9" customWidth="1"/>
    <col min="13831" max="13831" width="4.28515625" style="9" customWidth="1"/>
    <col min="13832" max="13832" width="21.28515625" style="9" customWidth="1"/>
    <col min="13833" max="13833" width="12.42578125" style="9" customWidth="1"/>
    <col min="13834" max="13834" width="10.5703125" style="9" customWidth="1"/>
    <col min="13835" max="14080" width="8.7109375" style="9"/>
    <col min="14081" max="14081" width="1.7109375" style="9" customWidth="1"/>
    <col min="14082" max="14082" width="15.42578125" style="9" customWidth="1"/>
    <col min="14083" max="14083" width="8" style="9" customWidth="1"/>
    <col min="14084" max="14084" width="23.5703125" style="9" customWidth="1"/>
    <col min="14085" max="14085" width="16.85546875" style="9" customWidth="1"/>
    <col min="14086" max="14086" width="15.85546875" style="9" customWidth="1"/>
    <col min="14087" max="14087" width="4.28515625" style="9" customWidth="1"/>
    <col min="14088" max="14088" width="21.28515625" style="9" customWidth="1"/>
    <col min="14089" max="14089" width="12.42578125" style="9" customWidth="1"/>
    <col min="14090" max="14090" width="10.5703125" style="9" customWidth="1"/>
    <col min="14091" max="14336" width="8.7109375" style="9"/>
    <col min="14337" max="14337" width="1.7109375" style="9" customWidth="1"/>
    <col min="14338" max="14338" width="15.42578125" style="9" customWidth="1"/>
    <col min="14339" max="14339" width="8" style="9" customWidth="1"/>
    <col min="14340" max="14340" width="23.5703125" style="9" customWidth="1"/>
    <col min="14341" max="14341" width="16.85546875" style="9" customWidth="1"/>
    <col min="14342" max="14342" width="15.85546875" style="9" customWidth="1"/>
    <col min="14343" max="14343" width="4.28515625" style="9" customWidth="1"/>
    <col min="14344" max="14344" width="21.28515625" style="9" customWidth="1"/>
    <col min="14345" max="14345" width="12.42578125" style="9" customWidth="1"/>
    <col min="14346" max="14346" width="10.5703125" style="9" customWidth="1"/>
    <col min="14347" max="14592" width="8.7109375" style="9"/>
    <col min="14593" max="14593" width="1.7109375" style="9" customWidth="1"/>
    <col min="14594" max="14594" width="15.42578125" style="9" customWidth="1"/>
    <col min="14595" max="14595" width="8" style="9" customWidth="1"/>
    <col min="14596" max="14596" width="23.5703125" style="9" customWidth="1"/>
    <col min="14597" max="14597" width="16.85546875" style="9" customWidth="1"/>
    <col min="14598" max="14598" width="15.85546875" style="9" customWidth="1"/>
    <col min="14599" max="14599" width="4.28515625" style="9" customWidth="1"/>
    <col min="14600" max="14600" width="21.28515625" style="9" customWidth="1"/>
    <col min="14601" max="14601" width="12.42578125" style="9" customWidth="1"/>
    <col min="14602" max="14602" width="10.5703125" style="9" customWidth="1"/>
    <col min="14603" max="14848" width="8.7109375" style="9"/>
    <col min="14849" max="14849" width="1.7109375" style="9" customWidth="1"/>
    <col min="14850" max="14850" width="15.42578125" style="9" customWidth="1"/>
    <col min="14851" max="14851" width="8" style="9" customWidth="1"/>
    <col min="14852" max="14852" width="23.5703125" style="9" customWidth="1"/>
    <col min="14853" max="14853" width="16.85546875" style="9" customWidth="1"/>
    <col min="14854" max="14854" width="15.85546875" style="9" customWidth="1"/>
    <col min="14855" max="14855" width="4.28515625" style="9" customWidth="1"/>
    <col min="14856" max="14856" width="21.28515625" style="9" customWidth="1"/>
    <col min="14857" max="14857" width="12.42578125" style="9" customWidth="1"/>
    <col min="14858" max="14858" width="10.5703125" style="9" customWidth="1"/>
    <col min="14859" max="15104" width="8.7109375" style="9"/>
    <col min="15105" max="15105" width="1.7109375" style="9" customWidth="1"/>
    <col min="15106" max="15106" width="15.42578125" style="9" customWidth="1"/>
    <col min="15107" max="15107" width="8" style="9" customWidth="1"/>
    <col min="15108" max="15108" width="23.5703125" style="9" customWidth="1"/>
    <col min="15109" max="15109" width="16.85546875" style="9" customWidth="1"/>
    <col min="15110" max="15110" width="15.85546875" style="9" customWidth="1"/>
    <col min="15111" max="15111" width="4.28515625" style="9" customWidth="1"/>
    <col min="15112" max="15112" width="21.28515625" style="9" customWidth="1"/>
    <col min="15113" max="15113" width="12.42578125" style="9" customWidth="1"/>
    <col min="15114" max="15114" width="10.5703125" style="9" customWidth="1"/>
    <col min="15115" max="15360" width="8.7109375" style="9"/>
    <col min="15361" max="15361" width="1.7109375" style="9" customWidth="1"/>
    <col min="15362" max="15362" width="15.42578125" style="9" customWidth="1"/>
    <col min="15363" max="15363" width="8" style="9" customWidth="1"/>
    <col min="15364" max="15364" width="23.5703125" style="9" customWidth="1"/>
    <col min="15365" max="15365" width="16.85546875" style="9" customWidth="1"/>
    <col min="15366" max="15366" width="15.85546875" style="9" customWidth="1"/>
    <col min="15367" max="15367" width="4.28515625" style="9" customWidth="1"/>
    <col min="15368" max="15368" width="21.28515625" style="9" customWidth="1"/>
    <col min="15369" max="15369" width="12.42578125" style="9" customWidth="1"/>
    <col min="15370" max="15370" width="10.5703125" style="9" customWidth="1"/>
    <col min="15371" max="15616" width="8.7109375" style="9"/>
    <col min="15617" max="15617" width="1.7109375" style="9" customWidth="1"/>
    <col min="15618" max="15618" width="15.42578125" style="9" customWidth="1"/>
    <col min="15619" max="15619" width="8" style="9" customWidth="1"/>
    <col min="15620" max="15620" width="23.5703125" style="9" customWidth="1"/>
    <col min="15621" max="15621" width="16.85546875" style="9" customWidth="1"/>
    <col min="15622" max="15622" width="15.85546875" style="9" customWidth="1"/>
    <col min="15623" max="15623" width="4.28515625" style="9" customWidth="1"/>
    <col min="15624" max="15624" width="21.28515625" style="9" customWidth="1"/>
    <col min="15625" max="15625" width="12.42578125" style="9" customWidth="1"/>
    <col min="15626" max="15626" width="10.5703125" style="9" customWidth="1"/>
    <col min="15627" max="15872" width="8.7109375" style="9"/>
    <col min="15873" max="15873" width="1.7109375" style="9" customWidth="1"/>
    <col min="15874" max="15874" width="15.42578125" style="9" customWidth="1"/>
    <col min="15875" max="15875" width="8" style="9" customWidth="1"/>
    <col min="15876" max="15876" width="23.5703125" style="9" customWidth="1"/>
    <col min="15877" max="15877" width="16.85546875" style="9" customWidth="1"/>
    <col min="15878" max="15878" width="15.85546875" style="9" customWidth="1"/>
    <col min="15879" max="15879" width="4.28515625" style="9" customWidth="1"/>
    <col min="15880" max="15880" width="21.28515625" style="9" customWidth="1"/>
    <col min="15881" max="15881" width="12.42578125" style="9" customWidth="1"/>
    <col min="15882" max="15882" width="10.5703125" style="9" customWidth="1"/>
    <col min="15883" max="16128" width="8.7109375" style="9"/>
    <col min="16129" max="16129" width="1.7109375" style="9" customWidth="1"/>
    <col min="16130" max="16130" width="15.42578125" style="9" customWidth="1"/>
    <col min="16131" max="16131" width="8" style="9" customWidth="1"/>
    <col min="16132" max="16132" width="23.5703125" style="9" customWidth="1"/>
    <col min="16133" max="16133" width="16.85546875" style="9" customWidth="1"/>
    <col min="16134" max="16134" width="15.85546875" style="9" customWidth="1"/>
    <col min="16135" max="16135" width="4.28515625" style="9" customWidth="1"/>
    <col min="16136" max="16136" width="21.28515625" style="9" customWidth="1"/>
    <col min="16137" max="16137" width="12.42578125" style="9" customWidth="1"/>
    <col min="16138" max="16138" width="10.5703125" style="9" customWidth="1"/>
    <col min="16139" max="16384" width="8.7109375" style="9"/>
  </cols>
  <sheetData>
    <row r="1" spans="2:11" x14ac:dyDescent="0.2">
      <c r="B1" s="10" t="s">
        <v>44</v>
      </c>
      <c r="C1" s="10"/>
      <c r="D1" s="10"/>
      <c r="E1" s="10"/>
      <c r="F1" s="10"/>
      <c r="G1" s="10"/>
      <c r="H1" s="10"/>
      <c r="I1" s="10"/>
      <c r="J1" s="11"/>
      <c r="K1" s="11"/>
    </row>
    <row r="2" spans="2:11" x14ac:dyDescent="0.2">
      <c r="B2" s="10" t="s">
        <v>45</v>
      </c>
      <c r="C2" s="10"/>
      <c r="D2" s="10"/>
      <c r="E2" s="10"/>
      <c r="F2" s="10"/>
      <c r="G2" s="10"/>
      <c r="H2" s="10"/>
      <c r="I2" s="10"/>
      <c r="J2" s="11"/>
      <c r="K2" s="11"/>
    </row>
    <row r="3" spans="2:11" ht="18" x14ac:dyDescent="0.25">
      <c r="B3" s="12" t="s">
        <v>46</v>
      </c>
      <c r="F3" s="13" t="s">
        <v>47</v>
      </c>
      <c r="G3" s="14"/>
      <c r="H3" s="14"/>
      <c r="I3" s="15"/>
    </row>
    <row r="4" spans="2:11" ht="18.75" thickBot="1" x14ac:dyDescent="0.3">
      <c r="B4" s="16" t="s">
        <v>48</v>
      </c>
      <c r="C4" s="17"/>
      <c r="D4" s="17"/>
      <c r="E4" s="18"/>
      <c r="F4" s="19" t="s">
        <v>49</v>
      </c>
      <c r="G4" s="20"/>
      <c r="H4" s="20"/>
      <c r="I4" s="21"/>
    </row>
    <row r="5" spans="2:11" ht="15" thickTop="1" x14ac:dyDescent="0.2">
      <c r="B5" s="22" t="s">
        <v>3</v>
      </c>
      <c r="D5" s="23" t="s">
        <v>50</v>
      </c>
      <c r="E5" s="24"/>
      <c r="F5" s="25" t="s">
        <v>51</v>
      </c>
      <c r="G5" s="26"/>
      <c r="H5" s="26"/>
      <c r="I5" s="27"/>
    </row>
    <row r="6" spans="2:11" x14ac:dyDescent="0.2">
      <c r="B6" s="28" t="s">
        <v>52</v>
      </c>
      <c r="D6" s="29">
        <v>0.49</v>
      </c>
      <c r="E6" s="24"/>
      <c r="F6" s="25" t="s">
        <v>53</v>
      </c>
      <c r="G6" s="26"/>
      <c r="H6" s="26"/>
      <c r="I6" s="27"/>
      <c r="J6" s="11"/>
      <c r="K6" s="11"/>
    </row>
    <row r="7" spans="2:11" x14ac:dyDescent="0.2">
      <c r="B7" s="28" t="s">
        <v>54</v>
      </c>
      <c r="D7" s="30">
        <v>0</v>
      </c>
      <c r="E7" s="24"/>
      <c r="I7" s="31" t="s">
        <v>55</v>
      </c>
    </row>
    <row r="8" spans="2:11" x14ac:dyDescent="0.2">
      <c r="B8" s="32" t="s">
        <v>56</v>
      </c>
      <c r="C8" s="33"/>
      <c r="D8" s="34">
        <f>D6</f>
        <v>0.49</v>
      </c>
      <c r="E8" s="35"/>
    </row>
    <row r="9" spans="2:11" ht="14.25" x14ac:dyDescent="0.2">
      <c r="B9" s="36" t="s">
        <v>4</v>
      </c>
      <c r="C9" s="37"/>
      <c r="D9" s="38" t="s">
        <v>57</v>
      </c>
      <c r="E9" s="39"/>
      <c r="H9" s="9" t="s">
        <v>58</v>
      </c>
    </row>
    <row r="10" spans="2:11" x14ac:dyDescent="0.2">
      <c r="B10" s="28" t="s">
        <v>59</v>
      </c>
      <c r="D10" s="30">
        <f>-D11</f>
        <v>-1.38</v>
      </c>
      <c r="E10" s="24" t="s">
        <v>60</v>
      </c>
    </row>
    <row r="11" spans="2:11" x14ac:dyDescent="0.2">
      <c r="B11" s="32" t="s">
        <v>61</v>
      </c>
      <c r="C11" s="33"/>
      <c r="D11" s="40">
        <v>1.38</v>
      </c>
      <c r="E11" s="35"/>
    </row>
    <row r="12" spans="2:11" x14ac:dyDescent="0.2">
      <c r="H12" s="41"/>
    </row>
    <row r="13" spans="2:11" ht="18.75" thickBot="1" x14ac:dyDescent="0.3">
      <c r="B13" s="12" t="s">
        <v>62</v>
      </c>
    </row>
    <row r="14" spans="2:11" ht="16.5" thickTop="1" thickBot="1" x14ac:dyDescent="0.3">
      <c r="B14" s="42" t="s">
        <v>63</v>
      </c>
      <c r="C14" s="43"/>
      <c r="D14" s="44"/>
      <c r="E14" s="45"/>
      <c r="F14" s="46" t="s">
        <v>64</v>
      </c>
      <c r="G14" s="47"/>
      <c r="H14" s="48"/>
      <c r="I14" s="49" t="s">
        <v>65</v>
      </c>
    </row>
    <row r="15" spans="2:11" ht="15" thickTop="1" x14ac:dyDescent="0.2">
      <c r="B15" s="50" t="s">
        <v>66</v>
      </c>
      <c r="C15" s="51">
        <f>D6</f>
        <v>0.49</v>
      </c>
      <c r="D15" s="52" t="s">
        <v>67</v>
      </c>
      <c r="E15" s="50" t="s">
        <v>68</v>
      </c>
      <c r="F15" s="53">
        <f>'Main Sheet'!X14</f>
        <v>936.9</v>
      </c>
      <c r="G15" s="54" t="s">
        <v>69</v>
      </c>
      <c r="H15" s="50" t="s">
        <v>70</v>
      </c>
      <c r="I15" s="55">
        <f>IF(F15&lt;800,(800-F15)*C15,IF(F15&lt;825,0,(F15-825)*C15))</f>
        <v>54.830999999999989</v>
      </c>
    </row>
    <row r="16" spans="2:11" ht="15" thickBot="1" x14ac:dyDescent="0.25">
      <c r="B16" s="56" t="s">
        <v>4</v>
      </c>
      <c r="C16" s="57">
        <f>D11</f>
        <v>1.38</v>
      </c>
      <c r="D16" s="58" t="s">
        <v>71</v>
      </c>
      <c r="E16" s="56" t="s">
        <v>72</v>
      </c>
      <c r="F16" s="59">
        <f>'Main Sheet'!X15</f>
        <v>3.31</v>
      </c>
      <c r="G16" s="54" t="s">
        <v>69</v>
      </c>
      <c r="H16" s="60" t="s">
        <v>73</v>
      </c>
      <c r="I16" s="61">
        <f>+(((F16-0.5)/0.1)*C16)</f>
        <v>38.777999999999992</v>
      </c>
    </row>
    <row r="17" spans="2:9" ht="19.5" thickTop="1" thickBot="1" x14ac:dyDescent="0.3">
      <c r="B17" s="62"/>
      <c r="C17" s="63"/>
      <c r="D17" s="63"/>
      <c r="E17" s="63"/>
      <c r="F17" s="63"/>
      <c r="G17" s="64" t="s">
        <v>74</v>
      </c>
      <c r="H17" s="65" t="s">
        <v>75</v>
      </c>
      <c r="I17" s="66">
        <f>+I15+I16</f>
        <v>93.60899999999998</v>
      </c>
    </row>
    <row r="18" spans="2:9" ht="13.5" thickTop="1" x14ac:dyDescent="0.2">
      <c r="B18" s="62"/>
      <c r="C18" s="63"/>
      <c r="D18" s="63"/>
      <c r="E18" s="63"/>
      <c r="F18" s="63"/>
      <c r="G18" s="63"/>
      <c r="H18" s="67" t="s">
        <v>76</v>
      </c>
      <c r="I18" s="68"/>
    </row>
    <row r="19" spans="2:9" ht="13.5" thickBot="1" x14ac:dyDescent="0.25">
      <c r="B19" s="69"/>
      <c r="C19" s="70"/>
      <c r="D19" s="71"/>
      <c r="E19" s="70"/>
      <c r="F19" s="70"/>
      <c r="G19" s="70"/>
      <c r="H19" s="72" t="s">
        <v>77</v>
      </c>
      <c r="I19" s="73"/>
    </row>
    <row r="20" spans="2:9" ht="13.5" thickTop="1" x14ac:dyDescent="0.2">
      <c r="B20" s="74" t="s">
        <v>78</v>
      </c>
      <c r="D20" s="75"/>
    </row>
    <row r="21" spans="2:9" x14ac:dyDescent="0.2">
      <c r="B21" s="76" t="s">
        <v>79</v>
      </c>
    </row>
    <row r="22" spans="2:9" x14ac:dyDescent="0.2">
      <c r="B22" s="76" t="s">
        <v>80</v>
      </c>
    </row>
    <row r="23" spans="2:9" x14ac:dyDescent="0.2">
      <c r="B23" s="77" t="s">
        <v>81</v>
      </c>
      <c r="C23" s="78"/>
      <c r="D23" s="79"/>
    </row>
    <row r="24" spans="2:9" ht="13.5" thickBot="1" x14ac:dyDescent="0.25">
      <c r="B24" s="80" t="s">
        <v>82</v>
      </c>
      <c r="C24" s="81"/>
      <c r="D24" s="82"/>
    </row>
    <row r="25" spans="2:9" ht="15" thickTop="1" x14ac:dyDescent="0.2">
      <c r="B25" s="83" t="s">
        <v>3</v>
      </c>
      <c r="C25" s="84">
        <v>0.49</v>
      </c>
      <c r="D25" s="83" t="s">
        <v>67</v>
      </c>
    </row>
    <row r="26" spans="2:9" ht="14.25" x14ac:dyDescent="0.2">
      <c r="B26" s="85" t="s">
        <v>4</v>
      </c>
      <c r="C26" s="86">
        <v>1.38</v>
      </c>
      <c r="D26" s="85" t="s">
        <v>71</v>
      </c>
    </row>
  </sheetData>
  <mergeCells count="2">
    <mergeCell ref="B1:I1"/>
    <mergeCell ref="B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811E-D998-480C-96ED-9E0238382BF2}">
  <dimension ref="B1:K26"/>
  <sheetViews>
    <sheetView workbookViewId="0">
      <selection activeCell="G16" sqref="G16"/>
    </sheetView>
  </sheetViews>
  <sheetFormatPr defaultColWidth="8.7109375" defaultRowHeight="12.75" x14ac:dyDescent="0.2"/>
  <cols>
    <col min="1" max="1" width="1.7109375" style="9" customWidth="1"/>
    <col min="2" max="2" width="15.42578125" style="9" customWidth="1"/>
    <col min="3" max="3" width="8" style="9" customWidth="1"/>
    <col min="4" max="4" width="23.5703125" style="9" customWidth="1"/>
    <col min="5" max="5" width="16.85546875" style="9" customWidth="1"/>
    <col min="6" max="6" width="15.85546875" style="9" customWidth="1"/>
    <col min="7" max="7" width="4.28515625" style="9" customWidth="1"/>
    <col min="8" max="8" width="21.28515625" style="9" customWidth="1"/>
    <col min="9" max="9" width="12.42578125" style="9" customWidth="1"/>
    <col min="10" max="10" width="10.5703125" style="9" customWidth="1"/>
    <col min="11" max="256" width="8.7109375" style="9"/>
    <col min="257" max="257" width="1.7109375" style="9" customWidth="1"/>
    <col min="258" max="258" width="15.42578125" style="9" customWidth="1"/>
    <col min="259" max="259" width="8" style="9" customWidth="1"/>
    <col min="260" max="260" width="23.5703125" style="9" customWidth="1"/>
    <col min="261" max="261" width="16.85546875" style="9" customWidth="1"/>
    <col min="262" max="262" width="15.85546875" style="9" customWidth="1"/>
    <col min="263" max="263" width="4.28515625" style="9" customWidth="1"/>
    <col min="264" max="264" width="21.28515625" style="9" customWidth="1"/>
    <col min="265" max="265" width="12.42578125" style="9" customWidth="1"/>
    <col min="266" max="266" width="10.5703125" style="9" customWidth="1"/>
    <col min="267" max="512" width="8.7109375" style="9"/>
    <col min="513" max="513" width="1.7109375" style="9" customWidth="1"/>
    <col min="514" max="514" width="15.42578125" style="9" customWidth="1"/>
    <col min="515" max="515" width="8" style="9" customWidth="1"/>
    <col min="516" max="516" width="23.5703125" style="9" customWidth="1"/>
    <col min="517" max="517" width="16.85546875" style="9" customWidth="1"/>
    <col min="518" max="518" width="15.85546875" style="9" customWidth="1"/>
    <col min="519" max="519" width="4.28515625" style="9" customWidth="1"/>
    <col min="520" max="520" width="21.28515625" style="9" customWidth="1"/>
    <col min="521" max="521" width="12.42578125" style="9" customWidth="1"/>
    <col min="522" max="522" width="10.5703125" style="9" customWidth="1"/>
    <col min="523" max="768" width="8.7109375" style="9"/>
    <col min="769" max="769" width="1.7109375" style="9" customWidth="1"/>
    <col min="770" max="770" width="15.42578125" style="9" customWidth="1"/>
    <col min="771" max="771" width="8" style="9" customWidth="1"/>
    <col min="772" max="772" width="23.5703125" style="9" customWidth="1"/>
    <col min="773" max="773" width="16.85546875" style="9" customWidth="1"/>
    <col min="774" max="774" width="15.85546875" style="9" customWidth="1"/>
    <col min="775" max="775" width="4.28515625" style="9" customWidth="1"/>
    <col min="776" max="776" width="21.28515625" style="9" customWidth="1"/>
    <col min="777" max="777" width="12.42578125" style="9" customWidth="1"/>
    <col min="778" max="778" width="10.5703125" style="9" customWidth="1"/>
    <col min="779" max="1024" width="8.7109375" style="9"/>
    <col min="1025" max="1025" width="1.7109375" style="9" customWidth="1"/>
    <col min="1026" max="1026" width="15.42578125" style="9" customWidth="1"/>
    <col min="1027" max="1027" width="8" style="9" customWidth="1"/>
    <col min="1028" max="1028" width="23.5703125" style="9" customWidth="1"/>
    <col min="1029" max="1029" width="16.85546875" style="9" customWidth="1"/>
    <col min="1030" max="1030" width="15.85546875" style="9" customWidth="1"/>
    <col min="1031" max="1031" width="4.28515625" style="9" customWidth="1"/>
    <col min="1032" max="1032" width="21.28515625" style="9" customWidth="1"/>
    <col min="1033" max="1033" width="12.42578125" style="9" customWidth="1"/>
    <col min="1034" max="1034" width="10.5703125" style="9" customWidth="1"/>
    <col min="1035" max="1280" width="8.7109375" style="9"/>
    <col min="1281" max="1281" width="1.7109375" style="9" customWidth="1"/>
    <col min="1282" max="1282" width="15.42578125" style="9" customWidth="1"/>
    <col min="1283" max="1283" width="8" style="9" customWidth="1"/>
    <col min="1284" max="1284" width="23.5703125" style="9" customWidth="1"/>
    <col min="1285" max="1285" width="16.85546875" style="9" customWidth="1"/>
    <col min="1286" max="1286" width="15.85546875" style="9" customWidth="1"/>
    <col min="1287" max="1287" width="4.28515625" style="9" customWidth="1"/>
    <col min="1288" max="1288" width="21.28515625" style="9" customWidth="1"/>
    <col min="1289" max="1289" width="12.42578125" style="9" customWidth="1"/>
    <col min="1290" max="1290" width="10.5703125" style="9" customWidth="1"/>
    <col min="1291" max="1536" width="8.7109375" style="9"/>
    <col min="1537" max="1537" width="1.7109375" style="9" customWidth="1"/>
    <col min="1538" max="1538" width="15.42578125" style="9" customWidth="1"/>
    <col min="1539" max="1539" width="8" style="9" customWidth="1"/>
    <col min="1540" max="1540" width="23.5703125" style="9" customWidth="1"/>
    <col min="1541" max="1541" width="16.85546875" style="9" customWidth="1"/>
    <col min="1542" max="1542" width="15.85546875" style="9" customWidth="1"/>
    <col min="1543" max="1543" width="4.28515625" style="9" customWidth="1"/>
    <col min="1544" max="1544" width="21.28515625" style="9" customWidth="1"/>
    <col min="1545" max="1545" width="12.42578125" style="9" customWidth="1"/>
    <col min="1546" max="1546" width="10.5703125" style="9" customWidth="1"/>
    <col min="1547" max="1792" width="8.7109375" style="9"/>
    <col min="1793" max="1793" width="1.7109375" style="9" customWidth="1"/>
    <col min="1794" max="1794" width="15.42578125" style="9" customWidth="1"/>
    <col min="1795" max="1795" width="8" style="9" customWidth="1"/>
    <col min="1796" max="1796" width="23.5703125" style="9" customWidth="1"/>
    <col min="1797" max="1797" width="16.85546875" style="9" customWidth="1"/>
    <col min="1798" max="1798" width="15.85546875" style="9" customWidth="1"/>
    <col min="1799" max="1799" width="4.28515625" style="9" customWidth="1"/>
    <col min="1800" max="1800" width="21.28515625" style="9" customWidth="1"/>
    <col min="1801" max="1801" width="12.42578125" style="9" customWidth="1"/>
    <col min="1802" max="1802" width="10.5703125" style="9" customWidth="1"/>
    <col min="1803" max="2048" width="8.7109375" style="9"/>
    <col min="2049" max="2049" width="1.7109375" style="9" customWidth="1"/>
    <col min="2050" max="2050" width="15.42578125" style="9" customWidth="1"/>
    <col min="2051" max="2051" width="8" style="9" customWidth="1"/>
    <col min="2052" max="2052" width="23.5703125" style="9" customWidth="1"/>
    <col min="2053" max="2053" width="16.85546875" style="9" customWidth="1"/>
    <col min="2054" max="2054" width="15.85546875" style="9" customWidth="1"/>
    <col min="2055" max="2055" width="4.28515625" style="9" customWidth="1"/>
    <col min="2056" max="2056" width="21.28515625" style="9" customWidth="1"/>
    <col min="2057" max="2057" width="12.42578125" style="9" customWidth="1"/>
    <col min="2058" max="2058" width="10.5703125" style="9" customWidth="1"/>
    <col min="2059" max="2304" width="8.7109375" style="9"/>
    <col min="2305" max="2305" width="1.7109375" style="9" customWidth="1"/>
    <col min="2306" max="2306" width="15.42578125" style="9" customWidth="1"/>
    <col min="2307" max="2307" width="8" style="9" customWidth="1"/>
    <col min="2308" max="2308" width="23.5703125" style="9" customWidth="1"/>
    <col min="2309" max="2309" width="16.85546875" style="9" customWidth="1"/>
    <col min="2310" max="2310" width="15.85546875" style="9" customWidth="1"/>
    <col min="2311" max="2311" width="4.28515625" style="9" customWidth="1"/>
    <col min="2312" max="2312" width="21.28515625" style="9" customWidth="1"/>
    <col min="2313" max="2313" width="12.42578125" style="9" customWidth="1"/>
    <col min="2314" max="2314" width="10.5703125" style="9" customWidth="1"/>
    <col min="2315" max="2560" width="8.7109375" style="9"/>
    <col min="2561" max="2561" width="1.7109375" style="9" customWidth="1"/>
    <col min="2562" max="2562" width="15.42578125" style="9" customWidth="1"/>
    <col min="2563" max="2563" width="8" style="9" customWidth="1"/>
    <col min="2564" max="2564" width="23.5703125" style="9" customWidth="1"/>
    <col min="2565" max="2565" width="16.85546875" style="9" customWidth="1"/>
    <col min="2566" max="2566" width="15.85546875" style="9" customWidth="1"/>
    <col min="2567" max="2567" width="4.28515625" style="9" customWidth="1"/>
    <col min="2568" max="2568" width="21.28515625" style="9" customWidth="1"/>
    <col min="2569" max="2569" width="12.42578125" style="9" customWidth="1"/>
    <col min="2570" max="2570" width="10.5703125" style="9" customWidth="1"/>
    <col min="2571" max="2816" width="8.7109375" style="9"/>
    <col min="2817" max="2817" width="1.7109375" style="9" customWidth="1"/>
    <col min="2818" max="2818" width="15.42578125" style="9" customWidth="1"/>
    <col min="2819" max="2819" width="8" style="9" customWidth="1"/>
    <col min="2820" max="2820" width="23.5703125" style="9" customWidth="1"/>
    <col min="2821" max="2821" width="16.85546875" style="9" customWidth="1"/>
    <col min="2822" max="2822" width="15.85546875" style="9" customWidth="1"/>
    <col min="2823" max="2823" width="4.28515625" style="9" customWidth="1"/>
    <col min="2824" max="2824" width="21.28515625" style="9" customWidth="1"/>
    <col min="2825" max="2825" width="12.42578125" style="9" customWidth="1"/>
    <col min="2826" max="2826" width="10.5703125" style="9" customWidth="1"/>
    <col min="2827" max="3072" width="8.7109375" style="9"/>
    <col min="3073" max="3073" width="1.7109375" style="9" customWidth="1"/>
    <col min="3074" max="3074" width="15.42578125" style="9" customWidth="1"/>
    <col min="3075" max="3075" width="8" style="9" customWidth="1"/>
    <col min="3076" max="3076" width="23.5703125" style="9" customWidth="1"/>
    <col min="3077" max="3077" width="16.85546875" style="9" customWidth="1"/>
    <col min="3078" max="3078" width="15.85546875" style="9" customWidth="1"/>
    <col min="3079" max="3079" width="4.28515625" style="9" customWidth="1"/>
    <col min="3080" max="3080" width="21.28515625" style="9" customWidth="1"/>
    <col min="3081" max="3081" width="12.42578125" style="9" customWidth="1"/>
    <col min="3082" max="3082" width="10.5703125" style="9" customWidth="1"/>
    <col min="3083" max="3328" width="8.7109375" style="9"/>
    <col min="3329" max="3329" width="1.7109375" style="9" customWidth="1"/>
    <col min="3330" max="3330" width="15.42578125" style="9" customWidth="1"/>
    <col min="3331" max="3331" width="8" style="9" customWidth="1"/>
    <col min="3332" max="3332" width="23.5703125" style="9" customWidth="1"/>
    <col min="3333" max="3333" width="16.85546875" style="9" customWidth="1"/>
    <col min="3334" max="3334" width="15.85546875" style="9" customWidth="1"/>
    <col min="3335" max="3335" width="4.28515625" style="9" customWidth="1"/>
    <col min="3336" max="3336" width="21.28515625" style="9" customWidth="1"/>
    <col min="3337" max="3337" width="12.42578125" style="9" customWidth="1"/>
    <col min="3338" max="3338" width="10.5703125" style="9" customWidth="1"/>
    <col min="3339" max="3584" width="8.7109375" style="9"/>
    <col min="3585" max="3585" width="1.7109375" style="9" customWidth="1"/>
    <col min="3586" max="3586" width="15.42578125" style="9" customWidth="1"/>
    <col min="3587" max="3587" width="8" style="9" customWidth="1"/>
    <col min="3588" max="3588" width="23.5703125" style="9" customWidth="1"/>
    <col min="3589" max="3589" width="16.85546875" style="9" customWidth="1"/>
    <col min="3590" max="3590" width="15.85546875" style="9" customWidth="1"/>
    <col min="3591" max="3591" width="4.28515625" style="9" customWidth="1"/>
    <col min="3592" max="3592" width="21.28515625" style="9" customWidth="1"/>
    <col min="3593" max="3593" width="12.42578125" style="9" customWidth="1"/>
    <col min="3594" max="3594" width="10.5703125" style="9" customWidth="1"/>
    <col min="3595" max="3840" width="8.7109375" style="9"/>
    <col min="3841" max="3841" width="1.7109375" style="9" customWidth="1"/>
    <col min="3842" max="3842" width="15.42578125" style="9" customWidth="1"/>
    <col min="3843" max="3843" width="8" style="9" customWidth="1"/>
    <col min="3844" max="3844" width="23.5703125" style="9" customWidth="1"/>
    <col min="3845" max="3845" width="16.85546875" style="9" customWidth="1"/>
    <col min="3846" max="3846" width="15.85546875" style="9" customWidth="1"/>
    <col min="3847" max="3847" width="4.28515625" style="9" customWidth="1"/>
    <col min="3848" max="3848" width="21.28515625" style="9" customWidth="1"/>
    <col min="3849" max="3849" width="12.42578125" style="9" customWidth="1"/>
    <col min="3850" max="3850" width="10.5703125" style="9" customWidth="1"/>
    <col min="3851" max="4096" width="8.7109375" style="9"/>
    <col min="4097" max="4097" width="1.7109375" style="9" customWidth="1"/>
    <col min="4098" max="4098" width="15.42578125" style="9" customWidth="1"/>
    <col min="4099" max="4099" width="8" style="9" customWidth="1"/>
    <col min="4100" max="4100" width="23.5703125" style="9" customWidth="1"/>
    <col min="4101" max="4101" width="16.85546875" style="9" customWidth="1"/>
    <col min="4102" max="4102" width="15.85546875" style="9" customWidth="1"/>
    <col min="4103" max="4103" width="4.28515625" style="9" customWidth="1"/>
    <col min="4104" max="4104" width="21.28515625" style="9" customWidth="1"/>
    <col min="4105" max="4105" width="12.42578125" style="9" customWidth="1"/>
    <col min="4106" max="4106" width="10.5703125" style="9" customWidth="1"/>
    <col min="4107" max="4352" width="8.7109375" style="9"/>
    <col min="4353" max="4353" width="1.7109375" style="9" customWidth="1"/>
    <col min="4354" max="4354" width="15.42578125" style="9" customWidth="1"/>
    <col min="4355" max="4355" width="8" style="9" customWidth="1"/>
    <col min="4356" max="4356" width="23.5703125" style="9" customWidth="1"/>
    <col min="4357" max="4357" width="16.85546875" style="9" customWidth="1"/>
    <col min="4358" max="4358" width="15.85546875" style="9" customWidth="1"/>
    <col min="4359" max="4359" width="4.28515625" style="9" customWidth="1"/>
    <col min="4360" max="4360" width="21.28515625" style="9" customWidth="1"/>
    <col min="4361" max="4361" width="12.42578125" style="9" customWidth="1"/>
    <col min="4362" max="4362" width="10.5703125" style="9" customWidth="1"/>
    <col min="4363" max="4608" width="8.7109375" style="9"/>
    <col min="4609" max="4609" width="1.7109375" style="9" customWidth="1"/>
    <col min="4610" max="4610" width="15.42578125" style="9" customWidth="1"/>
    <col min="4611" max="4611" width="8" style="9" customWidth="1"/>
    <col min="4612" max="4612" width="23.5703125" style="9" customWidth="1"/>
    <col min="4613" max="4613" width="16.85546875" style="9" customWidth="1"/>
    <col min="4614" max="4614" width="15.85546875" style="9" customWidth="1"/>
    <col min="4615" max="4615" width="4.28515625" style="9" customWidth="1"/>
    <col min="4616" max="4616" width="21.28515625" style="9" customWidth="1"/>
    <col min="4617" max="4617" width="12.42578125" style="9" customWidth="1"/>
    <col min="4618" max="4618" width="10.5703125" style="9" customWidth="1"/>
    <col min="4619" max="4864" width="8.7109375" style="9"/>
    <col min="4865" max="4865" width="1.7109375" style="9" customWidth="1"/>
    <col min="4866" max="4866" width="15.42578125" style="9" customWidth="1"/>
    <col min="4867" max="4867" width="8" style="9" customWidth="1"/>
    <col min="4868" max="4868" width="23.5703125" style="9" customWidth="1"/>
    <col min="4869" max="4869" width="16.85546875" style="9" customWidth="1"/>
    <col min="4870" max="4870" width="15.85546875" style="9" customWidth="1"/>
    <col min="4871" max="4871" width="4.28515625" style="9" customWidth="1"/>
    <col min="4872" max="4872" width="21.28515625" style="9" customWidth="1"/>
    <col min="4873" max="4873" width="12.42578125" style="9" customWidth="1"/>
    <col min="4874" max="4874" width="10.5703125" style="9" customWidth="1"/>
    <col min="4875" max="5120" width="8.7109375" style="9"/>
    <col min="5121" max="5121" width="1.7109375" style="9" customWidth="1"/>
    <col min="5122" max="5122" width="15.42578125" style="9" customWidth="1"/>
    <col min="5123" max="5123" width="8" style="9" customWidth="1"/>
    <col min="5124" max="5124" width="23.5703125" style="9" customWidth="1"/>
    <col min="5125" max="5125" width="16.85546875" style="9" customWidth="1"/>
    <col min="5126" max="5126" width="15.85546875" style="9" customWidth="1"/>
    <col min="5127" max="5127" width="4.28515625" style="9" customWidth="1"/>
    <col min="5128" max="5128" width="21.28515625" style="9" customWidth="1"/>
    <col min="5129" max="5129" width="12.42578125" style="9" customWidth="1"/>
    <col min="5130" max="5130" width="10.5703125" style="9" customWidth="1"/>
    <col min="5131" max="5376" width="8.7109375" style="9"/>
    <col min="5377" max="5377" width="1.7109375" style="9" customWidth="1"/>
    <col min="5378" max="5378" width="15.42578125" style="9" customWidth="1"/>
    <col min="5379" max="5379" width="8" style="9" customWidth="1"/>
    <col min="5380" max="5380" width="23.5703125" style="9" customWidth="1"/>
    <col min="5381" max="5381" width="16.85546875" style="9" customWidth="1"/>
    <col min="5382" max="5382" width="15.85546875" style="9" customWidth="1"/>
    <col min="5383" max="5383" width="4.28515625" style="9" customWidth="1"/>
    <col min="5384" max="5384" width="21.28515625" style="9" customWidth="1"/>
    <col min="5385" max="5385" width="12.42578125" style="9" customWidth="1"/>
    <col min="5386" max="5386" width="10.5703125" style="9" customWidth="1"/>
    <col min="5387" max="5632" width="8.7109375" style="9"/>
    <col min="5633" max="5633" width="1.7109375" style="9" customWidth="1"/>
    <col min="5634" max="5634" width="15.42578125" style="9" customWidth="1"/>
    <col min="5635" max="5635" width="8" style="9" customWidth="1"/>
    <col min="5636" max="5636" width="23.5703125" style="9" customWidth="1"/>
    <col min="5637" max="5637" width="16.85546875" style="9" customWidth="1"/>
    <col min="5638" max="5638" width="15.85546875" style="9" customWidth="1"/>
    <col min="5639" max="5639" width="4.28515625" style="9" customWidth="1"/>
    <col min="5640" max="5640" width="21.28515625" style="9" customWidth="1"/>
    <col min="5641" max="5641" width="12.42578125" style="9" customWidth="1"/>
    <col min="5642" max="5642" width="10.5703125" style="9" customWidth="1"/>
    <col min="5643" max="5888" width="8.7109375" style="9"/>
    <col min="5889" max="5889" width="1.7109375" style="9" customWidth="1"/>
    <col min="5890" max="5890" width="15.42578125" style="9" customWidth="1"/>
    <col min="5891" max="5891" width="8" style="9" customWidth="1"/>
    <col min="5892" max="5892" width="23.5703125" style="9" customWidth="1"/>
    <col min="5893" max="5893" width="16.85546875" style="9" customWidth="1"/>
    <col min="5894" max="5894" width="15.85546875" style="9" customWidth="1"/>
    <col min="5895" max="5895" width="4.28515625" style="9" customWidth="1"/>
    <col min="5896" max="5896" width="21.28515625" style="9" customWidth="1"/>
    <col min="5897" max="5897" width="12.42578125" style="9" customWidth="1"/>
    <col min="5898" max="5898" width="10.5703125" style="9" customWidth="1"/>
    <col min="5899" max="6144" width="8.7109375" style="9"/>
    <col min="6145" max="6145" width="1.7109375" style="9" customWidth="1"/>
    <col min="6146" max="6146" width="15.42578125" style="9" customWidth="1"/>
    <col min="6147" max="6147" width="8" style="9" customWidth="1"/>
    <col min="6148" max="6148" width="23.5703125" style="9" customWidth="1"/>
    <col min="6149" max="6149" width="16.85546875" style="9" customWidth="1"/>
    <col min="6150" max="6150" width="15.85546875" style="9" customWidth="1"/>
    <col min="6151" max="6151" width="4.28515625" style="9" customWidth="1"/>
    <col min="6152" max="6152" width="21.28515625" style="9" customWidth="1"/>
    <col min="6153" max="6153" width="12.42578125" style="9" customWidth="1"/>
    <col min="6154" max="6154" width="10.5703125" style="9" customWidth="1"/>
    <col min="6155" max="6400" width="8.7109375" style="9"/>
    <col min="6401" max="6401" width="1.7109375" style="9" customWidth="1"/>
    <col min="6402" max="6402" width="15.42578125" style="9" customWidth="1"/>
    <col min="6403" max="6403" width="8" style="9" customWidth="1"/>
    <col min="6404" max="6404" width="23.5703125" style="9" customWidth="1"/>
    <col min="6405" max="6405" width="16.85546875" style="9" customWidth="1"/>
    <col min="6406" max="6406" width="15.85546875" style="9" customWidth="1"/>
    <col min="6407" max="6407" width="4.28515625" style="9" customWidth="1"/>
    <col min="6408" max="6408" width="21.28515625" style="9" customWidth="1"/>
    <col min="6409" max="6409" width="12.42578125" style="9" customWidth="1"/>
    <col min="6410" max="6410" width="10.5703125" style="9" customWidth="1"/>
    <col min="6411" max="6656" width="8.7109375" style="9"/>
    <col min="6657" max="6657" width="1.7109375" style="9" customWidth="1"/>
    <col min="6658" max="6658" width="15.42578125" style="9" customWidth="1"/>
    <col min="6659" max="6659" width="8" style="9" customWidth="1"/>
    <col min="6660" max="6660" width="23.5703125" style="9" customWidth="1"/>
    <col min="6661" max="6661" width="16.85546875" style="9" customWidth="1"/>
    <col min="6662" max="6662" width="15.85546875" style="9" customWidth="1"/>
    <col min="6663" max="6663" width="4.28515625" style="9" customWidth="1"/>
    <col min="6664" max="6664" width="21.28515625" style="9" customWidth="1"/>
    <col min="6665" max="6665" width="12.42578125" style="9" customWidth="1"/>
    <col min="6666" max="6666" width="10.5703125" style="9" customWidth="1"/>
    <col min="6667" max="6912" width="8.7109375" style="9"/>
    <col min="6913" max="6913" width="1.7109375" style="9" customWidth="1"/>
    <col min="6914" max="6914" width="15.42578125" style="9" customWidth="1"/>
    <col min="6915" max="6915" width="8" style="9" customWidth="1"/>
    <col min="6916" max="6916" width="23.5703125" style="9" customWidth="1"/>
    <col min="6917" max="6917" width="16.85546875" style="9" customWidth="1"/>
    <col min="6918" max="6918" width="15.85546875" style="9" customWidth="1"/>
    <col min="6919" max="6919" width="4.28515625" style="9" customWidth="1"/>
    <col min="6920" max="6920" width="21.28515625" style="9" customWidth="1"/>
    <col min="6921" max="6921" width="12.42578125" style="9" customWidth="1"/>
    <col min="6922" max="6922" width="10.5703125" style="9" customWidth="1"/>
    <col min="6923" max="7168" width="8.7109375" style="9"/>
    <col min="7169" max="7169" width="1.7109375" style="9" customWidth="1"/>
    <col min="7170" max="7170" width="15.42578125" style="9" customWidth="1"/>
    <col min="7171" max="7171" width="8" style="9" customWidth="1"/>
    <col min="7172" max="7172" width="23.5703125" style="9" customWidth="1"/>
    <col min="7173" max="7173" width="16.85546875" style="9" customWidth="1"/>
    <col min="7174" max="7174" width="15.85546875" style="9" customWidth="1"/>
    <col min="7175" max="7175" width="4.28515625" style="9" customWidth="1"/>
    <col min="7176" max="7176" width="21.28515625" style="9" customWidth="1"/>
    <col min="7177" max="7177" width="12.42578125" style="9" customWidth="1"/>
    <col min="7178" max="7178" width="10.5703125" style="9" customWidth="1"/>
    <col min="7179" max="7424" width="8.7109375" style="9"/>
    <col min="7425" max="7425" width="1.7109375" style="9" customWidth="1"/>
    <col min="7426" max="7426" width="15.42578125" style="9" customWidth="1"/>
    <col min="7427" max="7427" width="8" style="9" customWidth="1"/>
    <col min="7428" max="7428" width="23.5703125" style="9" customWidth="1"/>
    <col min="7429" max="7429" width="16.85546875" style="9" customWidth="1"/>
    <col min="7430" max="7430" width="15.85546875" style="9" customWidth="1"/>
    <col min="7431" max="7431" width="4.28515625" style="9" customWidth="1"/>
    <col min="7432" max="7432" width="21.28515625" style="9" customWidth="1"/>
    <col min="7433" max="7433" width="12.42578125" style="9" customWidth="1"/>
    <col min="7434" max="7434" width="10.5703125" style="9" customWidth="1"/>
    <col min="7435" max="7680" width="8.7109375" style="9"/>
    <col min="7681" max="7681" width="1.7109375" style="9" customWidth="1"/>
    <col min="7682" max="7682" width="15.42578125" style="9" customWidth="1"/>
    <col min="7683" max="7683" width="8" style="9" customWidth="1"/>
    <col min="7684" max="7684" width="23.5703125" style="9" customWidth="1"/>
    <col min="7685" max="7685" width="16.85546875" style="9" customWidth="1"/>
    <col min="7686" max="7686" width="15.85546875" style="9" customWidth="1"/>
    <col min="7687" max="7687" width="4.28515625" style="9" customWidth="1"/>
    <col min="7688" max="7688" width="21.28515625" style="9" customWidth="1"/>
    <col min="7689" max="7689" width="12.42578125" style="9" customWidth="1"/>
    <col min="7690" max="7690" width="10.5703125" style="9" customWidth="1"/>
    <col min="7691" max="7936" width="8.7109375" style="9"/>
    <col min="7937" max="7937" width="1.7109375" style="9" customWidth="1"/>
    <col min="7938" max="7938" width="15.42578125" style="9" customWidth="1"/>
    <col min="7939" max="7939" width="8" style="9" customWidth="1"/>
    <col min="7940" max="7940" width="23.5703125" style="9" customWidth="1"/>
    <col min="7941" max="7941" width="16.85546875" style="9" customWidth="1"/>
    <col min="7942" max="7942" width="15.85546875" style="9" customWidth="1"/>
    <col min="7943" max="7943" width="4.28515625" style="9" customWidth="1"/>
    <col min="7944" max="7944" width="21.28515625" style="9" customWidth="1"/>
    <col min="7945" max="7945" width="12.42578125" style="9" customWidth="1"/>
    <col min="7946" max="7946" width="10.5703125" style="9" customWidth="1"/>
    <col min="7947" max="8192" width="8.7109375" style="9"/>
    <col min="8193" max="8193" width="1.7109375" style="9" customWidth="1"/>
    <col min="8194" max="8194" width="15.42578125" style="9" customWidth="1"/>
    <col min="8195" max="8195" width="8" style="9" customWidth="1"/>
    <col min="8196" max="8196" width="23.5703125" style="9" customWidth="1"/>
    <col min="8197" max="8197" width="16.85546875" style="9" customWidth="1"/>
    <col min="8198" max="8198" width="15.85546875" style="9" customWidth="1"/>
    <col min="8199" max="8199" width="4.28515625" style="9" customWidth="1"/>
    <col min="8200" max="8200" width="21.28515625" style="9" customWidth="1"/>
    <col min="8201" max="8201" width="12.42578125" style="9" customWidth="1"/>
    <col min="8202" max="8202" width="10.5703125" style="9" customWidth="1"/>
    <col min="8203" max="8448" width="8.7109375" style="9"/>
    <col min="8449" max="8449" width="1.7109375" style="9" customWidth="1"/>
    <col min="8450" max="8450" width="15.42578125" style="9" customWidth="1"/>
    <col min="8451" max="8451" width="8" style="9" customWidth="1"/>
    <col min="8452" max="8452" width="23.5703125" style="9" customWidth="1"/>
    <col min="8453" max="8453" width="16.85546875" style="9" customWidth="1"/>
    <col min="8454" max="8454" width="15.85546875" style="9" customWidth="1"/>
    <col min="8455" max="8455" width="4.28515625" style="9" customWidth="1"/>
    <col min="8456" max="8456" width="21.28515625" style="9" customWidth="1"/>
    <col min="8457" max="8457" width="12.42578125" style="9" customWidth="1"/>
    <col min="8458" max="8458" width="10.5703125" style="9" customWidth="1"/>
    <col min="8459" max="8704" width="8.7109375" style="9"/>
    <col min="8705" max="8705" width="1.7109375" style="9" customWidth="1"/>
    <col min="8706" max="8706" width="15.42578125" style="9" customWidth="1"/>
    <col min="8707" max="8707" width="8" style="9" customWidth="1"/>
    <col min="8708" max="8708" width="23.5703125" style="9" customWidth="1"/>
    <col min="8709" max="8709" width="16.85546875" style="9" customWidth="1"/>
    <col min="8710" max="8710" width="15.85546875" style="9" customWidth="1"/>
    <col min="8711" max="8711" width="4.28515625" style="9" customWidth="1"/>
    <col min="8712" max="8712" width="21.28515625" style="9" customWidth="1"/>
    <col min="8713" max="8713" width="12.42578125" style="9" customWidth="1"/>
    <col min="8714" max="8714" width="10.5703125" style="9" customWidth="1"/>
    <col min="8715" max="8960" width="8.7109375" style="9"/>
    <col min="8961" max="8961" width="1.7109375" style="9" customWidth="1"/>
    <col min="8962" max="8962" width="15.42578125" style="9" customWidth="1"/>
    <col min="8963" max="8963" width="8" style="9" customWidth="1"/>
    <col min="8964" max="8964" width="23.5703125" style="9" customWidth="1"/>
    <col min="8965" max="8965" width="16.85546875" style="9" customWidth="1"/>
    <col min="8966" max="8966" width="15.85546875" style="9" customWidth="1"/>
    <col min="8967" max="8967" width="4.28515625" style="9" customWidth="1"/>
    <col min="8968" max="8968" width="21.28515625" style="9" customWidth="1"/>
    <col min="8969" max="8969" width="12.42578125" style="9" customWidth="1"/>
    <col min="8970" max="8970" width="10.5703125" style="9" customWidth="1"/>
    <col min="8971" max="9216" width="8.7109375" style="9"/>
    <col min="9217" max="9217" width="1.7109375" style="9" customWidth="1"/>
    <col min="9218" max="9218" width="15.42578125" style="9" customWidth="1"/>
    <col min="9219" max="9219" width="8" style="9" customWidth="1"/>
    <col min="9220" max="9220" width="23.5703125" style="9" customWidth="1"/>
    <col min="9221" max="9221" width="16.85546875" style="9" customWidth="1"/>
    <col min="9222" max="9222" width="15.85546875" style="9" customWidth="1"/>
    <col min="9223" max="9223" width="4.28515625" style="9" customWidth="1"/>
    <col min="9224" max="9224" width="21.28515625" style="9" customWidth="1"/>
    <col min="9225" max="9225" width="12.42578125" style="9" customWidth="1"/>
    <col min="9226" max="9226" width="10.5703125" style="9" customWidth="1"/>
    <col min="9227" max="9472" width="8.7109375" style="9"/>
    <col min="9473" max="9473" width="1.7109375" style="9" customWidth="1"/>
    <col min="9474" max="9474" width="15.42578125" style="9" customWidth="1"/>
    <col min="9475" max="9475" width="8" style="9" customWidth="1"/>
    <col min="9476" max="9476" width="23.5703125" style="9" customWidth="1"/>
    <col min="9477" max="9477" width="16.85546875" style="9" customWidth="1"/>
    <col min="9478" max="9478" width="15.85546875" style="9" customWidth="1"/>
    <col min="9479" max="9479" width="4.28515625" style="9" customWidth="1"/>
    <col min="9480" max="9480" width="21.28515625" style="9" customWidth="1"/>
    <col min="9481" max="9481" width="12.42578125" style="9" customWidth="1"/>
    <col min="9482" max="9482" width="10.5703125" style="9" customWidth="1"/>
    <col min="9483" max="9728" width="8.7109375" style="9"/>
    <col min="9729" max="9729" width="1.7109375" style="9" customWidth="1"/>
    <col min="9730" max="9730" width="15.42578125" style="9" customWidth="1"/>
    <col min="9731" max="9731" width="8" style="9" customWidth="1"/>
    <col min="9732" max="9732" width="23.5703125" style="9" customWidth="1"/>
    <col min="9733" max="9733" width="16.85546875" style="9" customWidth="1"/>
    <col min="9734" max="9734" width="15.85546875" style="9" customWidth="1"/>
    <col min="9735" max="9735" width="4.28515625" style="9" customWidth="1"/>
    <col min="9736" max="9736" width="21.28515625" style="9" customWidth="1"/>
    <col min="9737" max="9737" width="12.42578125" style="9" customWidth="1"/>
    <col min="9738" max="9738" width="10.5703125" style="9" customWidth="1"/>
    <col min="9739" max="9984" width="8.7109375" style="9"/>
    <col min="9985" max="9985" width="1.7109375" style="9" customWidth="1"/>
    <col min="9986" max="9986" width="15.42578125" style="9" customWidth="1"/>
    <col min="9987" max="9987" width="8" style="9" customWidth="1"/>
    <col min="9988" max="9988" width="23.5703125" style="9" customWidth="1"/>
    <col min="9989" max="9989" width="16.85546875" style="9" customWidth="1"/>
    <col min="9990" max="9990" width="15.85546875" style="9" customWidth="1"/>
    <col min="9991" max="9991" width="4.28515625" style="9" customWidth="1"/>
    <col min="9992" max="9992" width="21.28515625" style="9" customWidth="1"/>
    <col min="9993" max="9993" width="12.42578125" style="9" customWidth="1"/>
    <col min="9994" max="9994" width="10.5703125" style="9" customWidth="1"/>
    <col min="9995" max="10240" width="8.7109375" style="9"/>
    <col min="10241" max="10241" width="1.7109375" style="9" customWidth="1"/>
    <col min="10242" max="10242" width="15.42578125" style="9" customWidth="1"/>
    <col min="10243" max="10243" width="8" style="9" customWidth="1"/>
    <col min="10244" max="10244" width="23.5703125" style="9" customWidth="1"/>
    <col min="10245" max="10245" width="16.85546875" style="9" customWidth="1"/>
    <col min="10246" max="10246" width="15.85546875" style="9" customWidth="1"/>
    <col min="10247" max="10247" width="4.28515625" style="9" customWidth="1"/>
    <col min="10248" max="10248" width="21.28515625" style="9" customWidth="1"/>
    <col min="10249" max="10249" width="12.42578125" style="9" customWidth="1"/>
    <col min="10250" max="10250" width="10.5703125" style="9" customWidth="1"/>
    <col min="10251" max="10496" width="8.7109375" style="9"/>
    <col min="10497" max="10497" width="1.7109375" style="9" customWidth="1"/>
    <col min="10498" max="10498" width="15.42578125" style="9" customWidth="1"/>
    <col min="10499" max="10499" width="8" style="9" customWidth="1"/>
    <col min="10500" max="10500" width="23.5703125" style="9" customWidth="1"/>
    <col min="10501" max="10501" width="16.85546875" style="9" customWidth="1"/>
    <col min="10502" max="10502" width="15.85546875" style="9" customWidth="1"/>
    <col min="10503" max="10503" width="4.28515625" style="9" customWidth="1"/>
    <col min="10504" max="10504" width="21.28515625" style="9" customWidth="1"/>
    <col min="10505" max="10505" width="12.42578125" style="9" customWidth="1"/>
    <col min="10506" max="10506" width="10.5703125" style="9" customWidth="1"/>
    <col min="10507" max="10752" width="8.7109375" style="9"/>
    <col min="10753" max="10753" width="1.7109375" style="9" customWidth="1"/>
    <col min="10754" max="10754" width="15.42578125" style="9" customWidth="1"/>
    <col min="10755" max="10755" width="8" style="9" customWidth="1"/>
    <col min="10756" max="10756" width="23.5703125" style="9" customWidth="1"/>
    <col min="10757" max="10757" width="16.85546875" style="9" customWidth="1"/>
    <col min="10758" max="10758" width="15.85546875" style="9" customWidth="1"/>
    <col min="10759" max="10759" width="4.28515625" style="9" customWidth="1"/>
    <col min="10760" max="10760" width="21.28515625" style="9" customWidth="1"/>
    <col min="10761" max="10761" width="12.42578125" style="9" customWidth="1"/>
    <col min="10762" max="10762" width="10.5703125" style="9" customWidth="1"/>
    <col min="10763" max="11008" width="8.7109375" style="9"/>
    <col min="11009" max="11009" width="1.7109375" style="9" customWidth="1"/>
    <col min="11010" max="11010" width="15.42578125" style="9" customWidth="1"/>
    <col min="11011" max="11011" width="8" style="9" customWidth="1"/>
    <col min="11012" max="11012" width="23.5703125" style="9" customWidth="1"/>
    <col min="11013" max="11013" width="16.85546875" style="9" customWidth="1"/>
    <col min="11014" max="11014" width="15.85546875" style="9" customWidth="1"/>
    <col min="11015" max="11015" width="4.28515625" style="9" customWidth="1"/>
    <col min="11016" max="11016" width="21.28515625" style="9" customWidth="1"/>
    <col min="11017" max="11017" width="12.42578125" style="9" customWidth="1"/>
    <col min="11018" max="11018" width="10.5703125" style="9" customWidth="1"/>
    <col min="11019" max="11264" width="8.7109375" style="9"/>
    <col min="11265" max="11265" width="1.7109375" style="9" customWidth="1"/>
    <col min="11266" max="11266" width="15.42578125" style="9" customWidth="1"/>
    <col min="11267" max="11267" width="8" style="9" customWidth="1"/>
    <col min="11268" max="11268" width="23.5703125" style="9" customWidth="1"/>
    <col min="11269" max="11269" width="16.85546875" style="9" customWidth="1"/>
    <col min="11270" max="11270" width="15.85546875" style="9" customWidth="1"/>
    <col min="11271" max="11271" width="4.28515625" style="9" customWidth="1"/>
    <col min="11272" max="11272" width="21.28515625" style="9" customWidth="1"/>
    <col min="11273" max="11273" width="12.42578125" style="9" customWidth="1"/>
    <col min="11274" max="11274" width="10.5703125" style="9" customWidth="1"/>
    <col min="11275" max="11520" width="8.7109375" style="9"/>
    <col min="11521" max="11521" width="1.7109375" style="9" customWidth="1"/>
    <col min="11522" max="11522" width="15.42578125" style="9" customWidth="1"/>
    <col min="11523" max="11523" width="8" style="9" customWidth="1"/>
    <col min="11524" max="11524" width="23.5703125" style="9" customWidth="1"/>
    <col min="11525" max="11525" width="16.85546875" style="9" customWidth="1"/>
    <col min="11526" max="11526" width="15.85546875" style="9" customWidth="1"/>
    <col min="11527" max="11527" width="4.28515625" style="9" customWidth="1"/>
    <col min="11528" max="11528" width="21.28515625" style="9" customWidth="1"/>
    <col min="11529" max="11529" width="12.42578125" style="9" customWidth="1"/>
    <col min="11530" max="11530" width="10.5703125" style="9" customWidth="1"/>
    <col min="11531" max="11776" width="8.7109375" style="9"/>
    <col min="11777" max="11777" width="1.7109375" style="9" customWidth="1"/>
    <col min="11778" max="11778" width="15.42578125" style="9" customWidth="1"/>
    <col min="11779" max="11779" width="8" style="9" customWidth="1"/>
    <col min="11780" max="11780" width="23.5703125" style="9" customWidth="1"/>
    <col min="11781" max="11781" width="16.85546875" style="9" customWidth="1"/>
    <col min="11782" max="11782" width="15.85546875" style="9" customWidth="1"/>
    <col min="11783" max="11783" width="4.28515625" style="9" customWidth="1"/>
    <col min="11784" max="11784" width="21.28515625" style="9" customWidth="1"/>
    <col min="11785" max="11785" width="12.42578125" style="9" customWidth="1"/>
    <col min="11786" max="11786" width="10.5703125" style="9" customWidth="1"/>
    <col min="11787" max="12032" width="8.7109375" style="9"/>
    <col min="12033" max="12033" width="1.7109375" style="9" customWidth="1"/>
    <col min="12034" max="12034" width="15.42578125" style="9" customWidth="1"/>
    <col min="12035" max="12035" width="8" style="9" customWidth="1"/>
    <col min="12036" max="12036" width="23.5703125" style="9" customWidth="1"/>
    <col min="12037" max="12037" width="16.85546875" style="9" customWidth="1"/>
    <col min="12038" max="12038" width="15.85546875" style="9" customWidth="1"/>
    <col min="12039" max="12039" width="4.28515625" style="9" customWidth="1"/>
    <col min="12040" max="12040" width="21.28515625" style="9" customWidth="1"/>
    <col min="12041" max="12041" width="12.42578125" style="9" customWidth="1"/>
    <col min="12042" max="12042" width="10.5703125" style="9" customWidth="1"/>
    <col min="12043" max="12288" width="8.7109375" style="9"/>
    <col min="12289" max="12289" width="1.7109375" style="9" customWidth="1"/>
    <col min="12290" max="12290" width="15.42578125" style="9" customWidth="1"/>
    <col min="12291" max="12291" width="8" style="9" customWidth="1"/>
    <col min="12292" max="12292" width="23.5703125" style="9" customWidth="1"/>
    <col min="12293" max="12293" width="16.85546875" style="9" customWidth="1"/>
    <col min="12294" max="12294" width="15.85546875" style="9" customWidth="1"/>
    <col min="12295" max="12295" width="4.28515625" style="9" customWidth="1"/>
    <col min="12296" max="12296" width="21.28515625" style="9" customWidth="1"/>
    <col min="12297" max="12297" width="12.42578125" style="9" customWidth="1"/>
    <col min="12298" max="12298" width="10.5703125" style="9" customWidth="1"/>
    <col min="12299" max="12544" width="8.7109375" style="9"/>
    <col min="12545" max="12545" width="1.7109375" style="9" customWidth="1"/>
    <col min="12546" max="12546" width="15.42578125" style="9" customWidth="1"/>
    <col min="12547" max="12547" width="8" style="9" customWidth="1"/>
    <col min="12548" max="12548" width="23.5703125" style="9" customWidth="1"/>
    <col min="12549" max="12549" width="16.85546875" style="9" customWidth="1"/>
    <col min="12550" max="12550" width="15.85546875" style="9" customWidth="1"/>
    <col min="12551" max="12551" width="4.28515625" style="9" customWidth="1"/>
    <col min="12552" max="12552" width="21.28515625" style="9" customWidth="1"/>
    <col min="12553" max="12553" width="12.42578125" style="9" customWidth="1"/>
    <col min="12554" max="12554" width="10.5703125" style="9" customWidth="1"/>
    <col min="12555" max="12800" width="8.7109375" style="9"/>
    <col min="12801" max="12801" width="1.7109375" style="9" customWidth="1"/>
    <col min="12802" max="12802" width="15.42578125" style="9" customWidth="1"/>
    <col min="12803" max="12803" width="8" style="9" customWidth="1"/>
    <col min="12804" max="12804" width="23.5703125" style="9" customWidth="1"/>
    <col min="12805" max="12805" width="16.85546875" style="9" customWidth="1"/>
    <col min="12806" max="12806" width="15.85546875" style="9" customWidth="1"/>
    <col min="12807" max="12807" width="4.28515625" style="9" customWidth="1"/>
    <col min="12808" max="12808" width="21.28515625" style="9" customWidth="1"/>
    <col min="12809" max="12809" width="12.42578125" style="9" customWidth="1"/>
    <col min="12810" max="12810" width="10.5703125" style="9" customWidth="1"/>
    <col min="12811" max="13056" width="8.7109375" style="9"/>
    <col min="13057" max="13057" width="1.7109375" style="9" customWidth="1"/>
    <col min="13058" max="13058" width="15.42578125" style="9" customWidth="1"/>
    <col min="13059" max="13059" width="8" style="9" customWidth="1"/>
    <col min="13060" max="13060" width="23.5703125" style="9" customWidth="1"/>
    <col min="13061" max="13061" width="16.85546875" style="9" customWidth="1"/>
    <col min="13062" max="13062" width="15.85546875" style="9" customWidth="1"/>
    <col min="13063" max="13063" width="4.28515625" style="9" customWidth="1"/>
    <col min="13064" max="13064" width="21.28515625" style="9" customWidth="1"/>
    <col min="13065" max="13065" width="12.42578125" style="9" customWidth="1"/>
    <col min="13066" max="13066" width="10.5703125" style="9" customWidth="1"/>
    <col min="13067" max="13312" width="8.7109375" style="9"/>
    <col min="13313" max="13313" width="1.7109375" style="9" customWidth="1"/>
    <col min="13314" max="13314" width="15.42578125" style="9" customWidth="1"/>
    <col min="13315" max="13315" width="8" style="9" customWidth="1"/>
    <col min="13316" max="13316" width="23.5703125" style="9" customWidth="1"/>
    <col min="13317" max="13317" width="16.85546875" style="9" customWidth="1"/>
    <col min="13318" max="13318" width="15.85546875" style="9" customWidth="1"/>
    <col min="13319" max="13319" width="4.28515625" style="9" customWidth="1"/>
    <col min="13320" max="13320" width="21.28515625" style="9" customWidth="1"/>
    <col min="13321" max="13321" width="12.42578125" style="9" customWidth="1"/>
    <col min="13322" max="13322" width="10.5703125" style="9" customWidth="1"/>
    <col min="13323" max="13568" width="8.7109375" style="9"/>
    <col min="13569" max="13569" width="1.7109375" style="9" customWidth="1"/>
    <col min="13570" max="13570" width="15.42578125" style="9" customWidth="1"/>
    <col min="13571" max="13571" width="8" style="9" customWidth="1"/>
    <col min="13572" max="13572" width="23.5703125" style="9" customWidth="1"/>
    <col min="13573" max="13573" width="16.85546875" style="9" customWidth="1"/>
    <col min="13574" max="13574" width="15.85546875" style="9" customWidth="1"/>
    <col min="13575" max="13575" width="4.28515625" style="9" customWidth="1"/>
    <col min="13576" max="13576" width="21.28515625" style="9" customWidth="1"/>
    <col min="13577" max="13577" width="12.42578125" style="9" customWidth="1"/>
    <col min="13578" max="13578" width="10.5703125" style="9" customWidth="1"/>
    <col min="13579" max="13824" width="8.7109375" style="9"/>
    <col min="13825" max="13825" width="1.7109375" style="9" customWidth="1"/>
    <col min="13826" max="13826" width="15.42578125" style="9" customWidth="1"/>
    <col min="13827" max="13827" width="8" style="9" customWidth="1"/>
    <col min="13828" max="13828" width="23.5703125" style="9" customWidth="1"/>
    <col min="13829" max="13829" width="16.85546875" style="9" customWidth="1"/>
    <col min="13830" max="13830" width="15.85546875" style="9" customWidth="1"/>
    <col min="13831" max="13831" width="4.28515625" style="9" customWidth="1"/>
    <col min="13832" max="13832" width="21.28515625" style="9" customWidth="1"/>
    <col min="13833" max="13833" width="12.42578125" style="9" customWidth="1"/>
    <col min="13834" max="13834" width="10.5703125" style="9" customWidth="1"/>
    <col min="13835" max="14080" width="8.7109375" style="9"/>
    <col min="14081" max="14081" width="1.7109375" style="9" customWidth="1"/>
    <col min="14082" max="14082" width="15.42578125" style="9" customWidth="1"/>
    <col min="14083" max="14083" width="8" style="9" customWidth="1"/>
    <col min="14084" max="14084" width="23.5703125" style="9" customWidth="1"/>
    <col min="14085" max="14085" width="16.85546875" style="9" customWidth="1"/>
    <col min="14086" max="14086" width="15.85546875" style="9" customWidth="1"/>
    <col min="14087" max="14087" width="4.28515625" style="9" customWidth="1"/>
    <col min="14088" max="14088" width="21.28515625" style="9" customWidth="1"/>
    <col min="14089" max="14089" width="12.42578125" style="9" customWidth="1"/>
    <col min="14090" max="14090" width="10.5703125" style="9" customWidth="1"/>
    <col min="14091" max="14336" width="8.7109375" style="9"/>
    <col min="14337" max="14337" width="1.7109375" style="9" customWidth="1"/>
    <col min="14338" max="14338" width="15.42578125" style="9" customWidth="1"/>
    <col min="14339" max="14339" width="8" style="9" customWidth="1"/>
    <col min="14340" max="14340" width="23.5703125" style="9" customWidth="1"/>
    <col min="14341" max="14341" width="16.85546875" style="9" customWidth="1"/>
    <col min="14342" max="14342" width="15.85546875" style="9" customWidth="1"/>
    <col min="14343" max="14343" width="4.28515625" style="9" customWidth="1"/>
    <col min="14344" max="14344" width="21.28515625" style="9" customWidth="1"/>
    <col min="14345" max="14345" width="12.42578125" style="9" customWidth="1"/>
    <col min="14346" max="14346" width="10.5703125" style="9" customWidth="1"/>
    <col min="14347" max="14592" width="8.7109375" style="9"/>
    <col min="14593" max="14593" width="1.7109375" style="9" customWidth="1"/>
    <col min="14594" max="14594" width="15.42578125" style="9" customWidth="1"/>
    <col min="14595" max="14595" width="8" style="9" customWidth="1"/>
    <col min="14596" max="14596" width="23.5703125" style="9" customWidth="1"/>
    <col min="14597" max="14597" width="16.85546875" style="9" customWidth="1"/>
    <col min="14598" max="14598" width="15.85546875" style="9" customWidth="1"/>
    <col min="14599" max="14599" width="4.28515625" style="9" customWidth="1"/>
    <col min="14600" max="14600" width="21.28515625" style="9" customWidth="1"/>
    <col min="14601" max="14601" width="12.42578125" style="9" customWidth="1"/>
    <col min="14602" max="14602" width="10.5703125" style="9" customWidth="1"/>
    <col min="14603" max="14848" width="8.7109375" style="9"/>
    <col min="14849" max="14849" width="1.7109375" style="9" customWidth="1"/>
    <col min="14850" max="14850" width="15.42578125" style="9" customWidth="1"/>
    <col min="14851" max="14851" width="8" style="9" customWidth="1"/>
    <col min="14852" max="14852" width="23.5703125" style="9" customWidth="1"/>
    <col min="14853" max="14853" width="16.85546875" style="9" customWidth="1"/>
    <col min="14854" max="14854" width="15.85546875" style="9" customWidth="1"/>
    <col min="14855" max="14855" width="4.28515625" style="9" customWidth="1"/>
    <col min="14856" max="14856" width="21.28515625" style="9" customWidth="1"/>
    <col min="14857" max="14857" width="12.42578125" style="9" customWidth="1"/>
    <col min="14858" max="14858" width="10.5703125" style="9" customWidth="1"/>
    <col min="14859" max="15104" width="8.7109375" style="9"/>
    <col min="15105" max="15105" width="1.7109375" style="9" customWidth="1"/>
    <col min="15106" max="15106" width="15.42578125" style="9" customWidth="1"/>
    <col min="15107" max="15107" width="8" style="9" customWidth="1"/>
    <col min="15108" max="15108" width="23.5703125" style="9" customWidth="1"/>
    <col min="15109" max="15109" width="16.85546875" style="9" customWidth="1"/>
    <col min="15110" max="15110" width="15.85546875" style="9" customWidth="1"/>
    <col min="15111" max="15111" width="4.28515625" style="9" customWidth="1"/>
    <col min="15112" max="15112" width="21.28515625" style="9" customWidth="1"/>
    <col min="15113" max="15113" width="12.42578125" style="9" customWidth="1"/>
    <col min="15114" max="15114" width="10.5703125" style="9" customWidth="1"/>
    <col min="15115" max="15360" width="8.7109375" style="9"/>
    <col min="15361" max="15361" width="1.7109375" style="9" customWidth="1"/>
    <col min="15362" max="15362" width="15.42578125" style="9" customWidth="1"/>
    <col min="15363" max="15363" width="8" style="9" customWidth="1"/>
    <col min="15364" max="15364" width="23.5703125" style="9" customWidth="1"/>
    <col min="15365" max="15365" width="16.85546875" style="9" customWidth="1"/>
    <col min="15366" max="15366" width="15.85546875" style="9" customWidth="1"/>
    <col min="15367" max="15367" width="4.28515625" style="9" customWidth="1"/>
    <col min="15368" max="15368" width="21.28515625" style="9" customWidth="1"/>
    <col min="15369" max="15369" width="12.42578125" style="9" customWidth="1"/>
    <col min="15370" max="15370" width="10.5703125" style="9" customWidth="1"/>
    <col min="15371" max="15616" width="8.7109375" style="9"/>
    <col min="15617" max="15617" width="1.7109375" style="9" customWidth="1"/>
    <col min="15618" max="15618" width="15.42578125" style="9" customWidth="1"/>
    <col min="15619" max="15619" width="8" style="9" customWidth="1"/>
    <col min="15620" max="15620" width="23.5703125" style="9" customWidth="1"/>
    <col min="15621" max="15621" width="16.85546875" style="9" customWidth="1"/>
    <col min="15622" max="15622" width="15.85546875" style="9" customWidth="1"/>
    <col min="15623" max="15623" width="4.28515625" style="9" customWidth="1"/>
    <col min="15624" max="15624" width="21.28515625" style="9" customWidth="1"/>
    <col min="15625" max="15625" width="12.42578125" style="9" customWidth="1"/>
    <col min="15626" max="15626" width="10.5703125" style="9" customWidth="1"/>
    <col min="15627" max="15872" width="8.7109375" style="9"/>
    <col min="15873" max="15873" width="1.7109375" style="9" customWidth="1"/>
    <col min="15874" max="15874" width="15.42578125" style="9" customWidth="1"/>
    <col min="15875" max="15875" width="8" style="9" customWidth="1"/>
    <col min="15876" max="15876" width="23.5703125" style="9" customWidth="1"/>
    <col min="15877" max="15877" width="16.85546875" style="9" customWidth="1"/>
    <col min="15878" max="15878" width="15.85546875" style="9" customWidth="1"/>
    <col min="15879" max="15879" width="4.28515625" style="9" customWidth="1"/>
    <col min="15880" max="15880" width="21.28515625" style="9" customWidth="1"/>
    <col min="15881" max="15881" width="12.42578125" style="9" customWidth="1"/>
    <col min="15882" max="15882" width="10.5703125" style="9" customWidth="1"/>
    <col min="15883" max="16128" width="8.7109375" style="9"/>
    <col min="16129" max="16129" width="1.7109375" style="9" customWidth="1"/>
    <col min="16130" max="16130" width="15.42578125" style="9" customWidth="1"/>
    <col min="16131" max="16131" width="8" style="9" customWidth="1"/>
    <col min="16132" max="16132" width="23.5703125" style="9" customWidth="1"/>
    <col min="16133" max="16133" width="16.85546875" style="9" customWidth="1"/>
    <col min="16134" max="16134" width="15.85546875" style="9" customWidth="1"/>
    <col min="16135" max="16135" width="4.28515625" style="9" customWidth="1"/>
    <col min="16136" max="16136" width="21.28515625" style="9" customWidth="1"/>
    <col min="16137" max="16137" width="12.42578125" style="9" customWidth="1"/>
    <col min="16138" max="16138" width="10.5703125" style="9" customWidth="1"/>
    <col min="16139" max="16384" width="8.7109375" style="9"/>
  </cols>
  <sheetData>
    <row r="1" spans="2:11" x14ac:dyDescent="0.2">
      <c r="B1" s="10" t="s">
        <v>44</v>
      </c>
      <c r="C1" s="10"/>
      <c r="D1" s="10"/>
      <c r="E1" s="10"/>
      <c r="F1" s="10"/>
      <c r="G1" s="10"/>
      <c r="H1" s="10"/>
      <c r="I1" s="10"/>
      <c r="J1" s="11"/>
      <c r="K1" s="11"/>
    </row>
    <row r="2" spans="2:11" x14ac:dyDescent="0.2">
      <c r="B2" s="10" t="s">
        <v>45</v>
      </c>
      <c r="C2" s="10"/>
      <c r="D2" s="10"/>
      <c r="E2" s="10"/>
      <c r="F2" s="10"/>
      <c r="G2" s="10"/>
      <c r="H2" s="10"/>
      <c r="I2" s="10"/>
      <c r="J2" s="11"/>
      <c r="K2" s="11"/>
    </row>
    <row r="3" spans="2:11" ht="18" x14ac:dyDescent="0.25">
      <c r="B3" s="12" t="s">
        <v>46</v>
      </c>
      <c r="F3" s="13" t="s">
        <v>47</v>
      </c>
      <c r="G3" s="14"/>
      <c r="H3" s="14"/>
      <c r="I3" s="15"/>
    </row>
    <row r="4" spans="2:11" ht="18.75" thickBot="1" x14ac:dyDescent="0.3">
      <c r="B4" s="16" t="s">
        <v>48</v>
      </c>
      <c r="C4" s="17"/>
      <c r="D4" s="17"/>
      <c r="E4" s="18"/>
      <c r="F4" s="19" t="s">
        <v>49</v>
      </c>
      <c r="G4" s="20"/>
      <c r="H4" s="20"/>
      <c r="I4" s="21"/>
    </row>
    <row r="5" spans="2:11" ht="15" thickTop="1" x14ac:dyDescent="0.2">
      <c r="B5" s="22" t="s">
        <v>3</v>
      </c>
      <c r="D5" s="23" t="s">
        <v>50</v>
      </c>
      <c r="E5" s="24"/>
      <c r="F5" s="25" t="s">
        <v>51</v>
      </c>
      <c r="G5" s="26"/>
      <c r="H5" s="26"/>
      <c r="I5" s="27"/>
    </row>
    <row r="6" spans="2:11" x14ac:dyDescent="0.2">
      <c r="B6" s="28" t="s">
        <v>52</v>
      </c>
      <c r="D6" s="29">
        <v>0.49</v>
      </c>
      <c r="E6" s="24"/>
      <c r="F6" s="25" t="s">
        <v>53</v>
      </c>
      <c r="G6" s="26"/>
      <c r="H6" s="26"/>
      <c r="I6" s="27"/>
      <c r="J6" s="11"/>
      <c r="K6" s="11"/>
    </row>
    <row r="7" spans="2:11" x14ac:dyDescent="0.2">
      <c r="B7" s="28" t="s">
        <v>54</v>
      </c>
      <c r="D7" s="30">
        <v>0</v>
      </c>
      <c r="E7" s="24"/>
      <c r="I7" s="31" t="s">
        <v>55</v>
      </c>
    </row>
    <row r="8" spans="2:11" x14ac:dyDescent="0.2">
      <c r="B8" s="32" t="s">
        <v>56</v>
      </c>
      <c r="C8" s="33"/>
      <c r="D8" s="34">
        <f>D6</f>
        <v>0.49</v>
      </c>
      <c r="E8" s="35"/>
    </row>
    <row r="9" spans="2:11" ht="14.25" x14ac:dyDescent="0.2">
      <c r="B9" s="36" t="s">
        <v>4</v>
      </c>
      <c r="C9" s="37"/>
      <c r="D9" s="38" t="s">
        <v>57</v>
      </c>
      <c r="E9" s="39"/>
      <c r="H9" s="9" t="s">
        <v>58</v>
      </c>
    </row>
    <row r="10" spans="2:11" x14ac:dyDescent="0.2">
      <c r="B10" s="28" t="s">
        <v>59</v>
      </c>
      <c r="D10" s="30">
        <f>-D11</f>
        <v>-1.38</v>
      </c>
      <c r="E10" s="24" t="s">
        <v>60</v>
      </c>
    </row>
    <row r="11" spans="2:11" x14ac:dyDescent="0.2">
      <c r="B11" s="32" t="s">
        <v>61</v>
      </c>
      <c r="C11" s="33"/>
      <c r="D11" s="40">
        <v>1.38</v>
      </c>
      <c r="E11" s="35"/>
    </row>
    <row r="12" spans="2:11" x14ac:dyDescent="0.2">
      <c r="H12" s="41"/>
    </row>
    <row r="13" spans="2:11" ht="18.75" thickBot="1" x14ac:dyDescent="0.3">
      <c r="B13" s="12" t="s">
        <v>62</v>
      </c>
    </row>
    <row r="14" spans="2:11" ht="16.5" thickTop="1" thickBot="1" x14ac:dyDescent="0.3">
      <c r="B14" s="42" t="s">
        <v>63</v>
      </c>
      <c r="C14" s="43"/>
      <c r="D14" s="44"/>
      <c r="E14" s="45"/>
      <c r="F14" s="46" t="s">
        <v>64</v>
      </c>
      <c r="G14" s="47"/>
      <c r="H14" s="48"/>
      <c r="I14" s="49" t="s">
        <v>65</v>
      </c>
    </row>
    <row r="15" spans="2:11" ht="15" thickTop="1" x14ac:dyDescent="0.2">
      <c r="B15" s="50" t="s">
        <v>66</v>
      </c>
      <c r="C15" s="51">
        <f>D6</f>
        <v>0.49</v>
      </c>
      <c r="D15" s="52" t="s">
        <v>67</v>
      </c>
      <c r="E15" s="50" t="s">
        <v>68</v>
      </c>
      <c r="F15" s="53">
        <f>'Main Sheet'!Y14</f>
        <v>967.7</v>
      </c>
      <c r="G15" s="54" t="s">
        <v>69</v>
      </c>
      <c r="H15" s="50" t="s">
        <v>70</v>
      </c>
      <c r="I15" s="55">
        <f>IF(F15&lt;800,(800-F15)*C15,IF(F15&lt;825,0,(F15-825)*C15))</f>
        <v>69.923000000000016</v>
      </c>
    </row>
    <row r="16" spans="2:11" ht="15" thickBot="1" x14ac:dyDescent="0.25">
      <c r="B16" s="56" t="s">
        <v>4</v>
      </c>
      <c r="C16" s="57">
        <f>D11</f>
        <v>1.38</v>
      </c>
      <c r="D16" s="58" t="s">
        <v>71</v>
      </c>
      <c r="E16" s="56" t="s">
        <v>72</v>
      </c>
      <c r="F16" s="59">
        <f>'Main Sheet'!Y15</f>
        <v>3.6</v>
      </c>
      <c r="G16" s="54" t="s">
        <v>69</v>
      </c>
      <c r="H16" s="60" t="s">
        <v>73</v>
      </c>
      <c r="I16" s="61">
        <f>+(((F16-0.5)/0.1)*C16)</f>
        <v>42.779999999999994</v>
      </c>
    </row>
    <row r="17" spans="2:9" ht="19.5" thickTop="1" thickBot="1" x14ac:dyDescent="0.3">
      <c r="B17" s="62"/>
      <c r="C17" s="63"/>
      <c r="D17" s="63"/>
      <c r="E17" s="63"/>
      <c r="F17" s="63"/>
      <c r="G17" s="64" t="s">
        <v>74</v>
      </c>
      <c r="H17" s="65" t="s">
        <v>75</v>
      </c>
      <c r="I17" s="66">
        <f>+I15+I16</f>
        <v>112.703</v>
      </c>
    </row>
    <row r="18" spans="2:9" ht="13.5" thickTop="1" x14ac:dyDescent="0.2">
      <c r="B18" s="62"/>
      <c r="C18" s="63"/>
      <c r="D18" s="63"/>
      <c r="E18" s="63"/>
      <c r="F18" s="63"/>
      <c r="G18" s="63"/>
      <c r="H18" s="67" t="s">
        <v>76</v>
      </c>
      <c r="I18" s="68"/>
    </row>
    <row r="19" spans="2:9" ht="13.5" thickBot="1" x14ac:dyDescent="0.25">
      <c r="B19" s="69"/>
      <c r="C19" s="70"/>
      <c r="D19" s="71"/>
      <c r="E19" s="70"/>
      <c r="F19" s="70"/>
      <c r="G19" s="70"/>
      <c r="H19" s="72" t="s">
        <v>77</v>
      </c>
      <c r="I19" s="73"/>
    </row>
    <row r="20" spans="2:9" ht="13.5" thickTop="1" x14ac:dyDescent="0.2">
      <c r="B20" s="74" t="s">
        <v>78</v>
      </c>
      <c r="D20" s="75"/>
    </row>
    <row r="21" spans="2:9" x14ac:dyDescent="0.2">
      <c r="B21" s="76" t="s">
        <v>79</v>
      </c>
    </row>
    <row r="22" spans="2:9" x14ac:dyDescent="0.2">
      <c r="B22" s="76" t="s">
        <v>80</v>
      </c>
    </row>
    <row r="23" spans="2:9" x14ac:dyDescent="0.2">
      <c r="B23" s="77" t="s">
        <v>81</v>
      </c>
      <c r="C23" s="78"/>
      <c r="D23" s="79"/>
    </row>
    <row r="24" spans="2:9" ht="13.5" thickBot="1" x14ac:dyDescent="0.25">
      <c r="B24" s="80" t="s">
        <v>82</v>
      </c>
      <c r="C24" s="81"/>
      <c r="D24" s="82"/>
    </row>
    <row r="25" spans="2:9" ht="15" thickTop="1" x14ac:dyDescent="0.2">
      <c r="B25" s="83" t="s">
        <v>3</v>
      </c>
      <c r="C25" s="84">
        <v>0.49</v>
      </c>
      <c r="D25" s="83" t="s">
        <v>67</v>
      </c>
    </row>
    <row r="26" spans="2:9" ht="14.25" x14ac:dyDescent="0.2">
      <c r="B26" s="85" t="s">
        <v>4</v>
      </c>
      <c r="C26" s="86">
        <v>1.38</v>
      </c>
      <c r="D26" s="85" t="s">
        <v>71</v>
      </c>
    </row>
  </sheetData>
  <mergeCells count="2">
    <mergeCell ref="B1:I1"/>
    <mergeCell ref="B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4D175-FE32-4FB4-9AC7-8BBCE3D737A4}">
  <dimension ref="B1:K26"/>
  <sheetViews>
    <sheetView workbookViewId="0">
      <selection activeCell="G16" sqref="G16"/>
    </sheetView>
  </sheetViews>
  <sheetFormatPr defaultColWidth="8.7109375" defaultRowHeight="12.75" x14ac:dyDescent="0.2"/>
  <cols>
    <col min="1" max="1" width="1.7109375" style="9" customWidth="1"/>
    <col min="2" max="2" width="15.42578125" style="9" customWidth="1"/>
    <col min="3" max="3" width="8" style="9" customWidth="1"/>
    <col min="4" max="4" width="23.5703125" style="9" customWidth="1"/>
    <col min="5" max="5" width="16.85546875" style="9" customWidth="1"/>
    <col min="6" max="6" width="15.85546875" style="9" customWidth="1"/>
    <col min="7" max="7" width="4.28515625" style="9" customWidth="1"/>
    <col min="8" max="8" width="21.28515625" style="9" customWidth="1"/>
    <col min="9" max="9" width="12.42578125" style="9" customWidth="1"/>
    <col min="10" max="10" width="10.5703125" style="9" customWidth="1"/>
    <col min="11" max="256" width="8.7109375" style="9"/>
    <col min="257" max="257" width="1.7109375" style="9" customWidth="1"/>
    <col min="258" max="258" width="15.42578125" style="9" customWidth="1"/>
    <col min="259" max="259" width="8" style="9" customWidth="1"/>
    <col min="260" max="260" width="23.5703125" style="9" customWidth="1"/>
    <col min="261" max="261" width="16.85546875" style="9" customWidth="1"/>
    <col min="262" max="262" width="15.85546875" style="9" customWidth="1"/>
    <col min="263" max="263" width="4.28515625" style="9" customWidth="1"/>
    <col min="264" max="264" width="21.28515625" style="9" customWidth="1"/>
    <col min="265" max="265" width="12.42578125" style="9" customWidth="1"/>
    <col min="266" max="266" width="10.5703125" style="9" customWidth="1"/>
    <col min="267" max="512" width="8.7109375" style="9"/>
    <col min="513" max="513" width="1.7109375" style="9" customWidth="1"/>
    <col min="514" max="514" width="15.42578125" style="9" customWidth="1"/>
    <col min="515" max="515" width="8" style="9" customWidth="1"/>
    <col min="516" max="516" width="23.5703125" style="9" customWidth="1"/>
    <col min="517" max="517" width="16.85546875" style="9" customWidth="1"/>
    <col min="518" max="518" width="15.85546875" style="9" customWidth="1"/>
    <col min="519" max="519" width="4.28515625" style="9" customWidth="1"/>
    <col min="520" max="520" width="21.28515625" style="9" customWidth="1"/>
    <col min="521" max="521" width="12.42578125" style="9" customWidth="1"/>
    <col min="522" max="522" width="10.5703125" style="9" customWidth="1"/>
    <col min="523" max="768" width="8.7109375" style="9"/>
    <col min="769" max="769" width="1.7109375" style="9" customWidth="1"/>
    <col min="770" max="770" width="15.42578125" style="9" customWidth="1"/>
    <col min="771" max="771" width="8" style="9" customWidth="1"/>
    <col min="772" max="772" width="23.5703125" style="9" customWidth="1"/>
    <col min="773" max="773" width="16.85546875" style="9" customWidth="1"/>
    <col min="774" max="774" width="15.85546875" style="9" customWidth="1"/>
    <col min="775" max="775" width="4.28515625" style="9" customWidth="1"/>
    <col min="776" max="776" width="21.28515625" style="9" customWidth="1"/>
    <col min="777" max="777" width="12.42578125" style="9" customWidth="1"/>
    <col min="778" max="778" width="10.5703125" style="9" customWidth="1"/>
    <col min="779" max="1024" width="8.7109375" style="9"/>
    <col min="1025" max="1025" width="1.7109375" style="9" customWidth="1"/>
    <col min="1026" max="1026" width="15.42578125" style="9" customWidth="1"/>
    <col min="1027" max="1027" width="8" style="9" customWidth="1"/>
    <col min="1028" max="1028" width="23.5703125" style="9" customWidth="1"/>
    <col min="1029" max="1029" width="16.85546875" style="9" customWidth="1"/>
    <col min="1030" max="1030" width="15.85546875" style="9" customWidth="1"/>
    <col min="1031" max="1031" width="4.28515625" style="9" customWidth="1"/>
    <col min="1032" max="1032" width="21.28515625" style="9" customWidth="1"/>
    <col min="1033" max="1033" width="12.42578125" style="9" customWidth="1"/>
    <col min="1034" max="1034" width="10.5703125" style="9" customWidth="1"/>
    <col min="1035" max="1280" width="8.7109375" style="9"/>
    <col min="1281" max="1281" width="1.7109375" style="9" customWidth="1"/>
    <col min="1282" max="1282" width="15.42578125" style="9" customWidth="1"/>
    <col min="1283" max="1283" width="8" style="9" customWidth="1"/>
    <col min="1284" max="1284" width="23.5703125" style="9" customWidth="1"/>
    <col min="1285" max="1285" width="16.85546875" style="9" customWidth="1"/>
    <col min="1286" max="1286" width="15.85546875" style="9" customWidth="1"/>
    <col min="1287" max="1287" width="4.28515625" style="9" customWidth="1"/>
    <col min="1288" max="1288" width="21.28515625" style="9" customWidth="1"/>
    <col min="1289" max="1289" width="12.42578125" style="9" customWidth="1"/>
    <col min="1290" max="1290" width="10.5703125" style="9" customWidth="1"/>
    <col min="1291" max="1536" width="8.7109375" style="9"/>
    <col min="1537" max="1537" width="1.7109375" style="9" customWidth="1"/>
    <col min="1538" max="1538" width="15.42578125" style="9" customWidth="1"/>
    <col min="1539" max="1539" width="8" style="9" customWidth="1"/>
    <col min="1540" max="1540" width="23.5703125" style="9" customWidth="1"/>
    <col min="1541" max="1541" width="16.85546875" style="9" customWidth="1"/>
    <col min="1542" max="1542" width="15.85546875" style="9" customWidth="1"/>
    <col min="1543" max="1543" width="4.28515625" style="9" customWidth="1"/>
    <col min="1544" max="1544" width="21.28515625" style="9" customWidth="1"/>
    <col min="1545" max="1545" width="12.42578125" style="9" customWidth="1"/>
    <col min="1546" max="1546" width="10.5703125" style="9" customWidth="1"/>
    <col min="1547" max="1792" width="8.7109375" style="9"/>
    <col min="1793" max="1793" width="1.7109375" style="9" customWidth="1"/>
    <col min="1794" max="1794" width="15.42578125" style="9" customWidth="1"/>
    <col min="1795" max="1795" width="8" style="9" customWidth="1"/>
    <col min="1796" max="1796" width="23.5703125" style="9" customWidth="1"/>
    <col min="1797" max="1797" width="16.85546875" style="9" customWidth="1"/>
    <col min="1798" max="1798" width="15.85546875" style="9" customWidth="1"/>
    <col min="1799" max="1799" width="4.28515625" style="9" customWidth="1"/>
    <col min="1800" max="1800" width="21.28515625" style="9" customWidth="1"/>
    <col min="1801" max="1801" width="12.42578125" style="9" customWidth="1"/>
    <col min="1802" max="1802" width="10.5703125" style="9" customWidth="1"/>
    <col min="1803" max="2048" width="8.7109375" style="9"/>
    <col min="2049" max="2049" width="1.7109375" style="9" customWidth="1"/>
    <col min="2050" max="2050" width="15.42578125" style="9" customWidth="1"/>
    <col min="2051" max="2051" width="8" style="9" customWidth="1"/>
    <col min="2052" max="2052" width="23.5703125" style="9" customWidth="1"/>
    <col min="2053" max="2053" width="16.85546875" style="9" customWidth="1"/>
    <col min="2054" max="2054" width="15.85546875" style="9" customWidth="1"/>
    <col min="2055" max="2055" width="4.28515625" style="9" customWidth="1"/>
    <col min="2056" max="2056" width="21.28515625" style="9" customWidth="1"/>
    <col min="2057" max="2057" width="12.42578125" style="9" customWidth="1"/>
    <col min="2058" max="2058" width="10.5703125" style="9" customWidth="1"/>
    <col min="2059" max="2304" width="8.7109375" style="9"/>
    <col min="2305" max="2305" width="1.7109375" style="9" customWidth="1"/>
    <col min="2306" max="2306" width="15.42578125" style="9" customWidth="1"/>
    <col min="2307" max="2307" width="8" style="9" customWidth="1"/>
    <col min="2308" max="2308" width="23.5703125" style="9" customWidth="1"/>
    <col min="2309" max="2309" width="16.85546875" style="9" customWidth="1"/>
    <col min="2310" max="2310" width="15.85546875" style="9" customWidth="1"/>
    <col min="2311" max="2311" width="4.28515625" style="9" customWidth="1"/>
    <col min="2312" max="2312" width="21.28515625" style="9" customWidth="1"/>
    <col min="2313" max="2313" width="12.42578125" style="9" customWidth="1"/>
    <col min="2314" max="2314" width="10.5703125" style="9" customWidth="1"/>
    <col min="2315" max="2560" width="8.7109375" style="9"/>
    <col min="2561" max="2561" width="1.7109375" style="9" customWidth="1"/>
    <col min="2562" max="2562" width="15.42578125" style="9" customWidth="1"/>
    <col min="2563" max="2563" width="8" style="9" customWidth="1"/>
    <col min="2564" max="2564" width="23.5703125" style="9" customWidth="1"/>
    <col min="2565" max="2565" width="16.85546875" style="9" customWidth="1"/>
    <col min="2566" max="2566" width="15.85546875" style="9" customWidth="1"/>
    <col min="2567" max="2567" width="4.28515625" style="9" customWidth="1"/>
    <col min="2568" max="2568" width="21.28515625" style="9" customWidth="1"/>
    <col min="2569" max="2569" width="12.42578125" style="9" customWidth="1"/>
    <col min="2570" max="2570" width="10.5703125" style="9" customWidth="1"/>
    <col min="2571" max="2816" width="8.7109375" style="9"/>
    <col min="2817" max="2817" width="1.7109375" style="9" customWidth="1"/>
    <col min="2818" max="2818" width="15.42578125" style="9" customWidth="1"/>
    <col min="2819" max="2819" width="8" style="9" customWidth="1"/>
    <col min="2820" max="2820" width="23.5703125" style="9" customWidth="1"/>
    <col min="2821" max="2821" width="16.85546875" style="9" customWidth="1"/>
    <col min="2822" max="2822" width="15.85546875" style="9" customWidth="1"/>
    <col min="2823" max="2823" width="4.28515625" style="9" customWidth="1"/>
    <col min="2824" max="2824" width="21.28515625" style="9" customWidth="1"/>
    <col min="2825" max="2825" width="12.42578125" style="9" customWidth="1"/>
    <col min="2826" max="2826" width="10.5703125" style="9" customWidth="1"/>
    <col min="2827" max="3072" width="8.7109375" style="9"/>
    <col min="3073" max="3073" width="1.7109375" style="9" customWidth="1"/>
    <col min="3074" max="3074" width="15.42578125" style="9" customWidth="1"/>
    <col min="3075" max="3075" width="8" style="9" customWidth="1"/>
    <col min="3076" max="3076" width="23.5703125" style="9" customWidth="1"/>
    <col min="3077" max="3077" width="16.85546875" style="9" customWidth="1"/>
    <col min="3078" max="3078" width="15.85546875" style="9" customWidth="1"/>
    <col min="3079" max="3079" width="4.28515625" style="9" customWidth="1"/>
    <col min="3080" max="3080" width="21.28515625" style="9" customWidth="1"/>
    <col min="3081" max="3081" width="12.42578125" style="9" customWidth="1"/>
    <col min="3082" max="3082" width="10.5703125" style="9" customWidth="1"/>
    <col min="3083" max="3328" width="8.7109375" style="9"/>
    <col min="3329" max="3329" width="1.7109375" style="9" customWidth="1"/>
    <col min="3330" max="3330" width="15.42578125" style="9" customWidth="1"/>
    <col min="3331" max="3331" width="8" style="9" customWidth="1"/>
    <col min="3332" max="3332" width="23.5703125" style="9" customWidth="1"/>
    <col min="3333" max="3333" width="16.85546875" style="9" customWidth="1"/>
    <col min="3334" max="3334" width="15.85546875" style="9" customWidth="1"/>
    <col min="3335" max="3335" width="4.28515625" style="9" customWidth="1"/>
    <col min="3336" max="3336" width="21.28515625" style="9" customWidth="1"/>
    <col min="3337" max="3337" width="12.42578125" style="9" customWidth="1"/>
    <col min="3338" max="3338" width="10.5703125" style="9" customWidth="1"/>
    <col min="3339" max="3584" width="8.7109375" style="9"/>
    <col min="3585" max="3585" width="1.7109375" style="9" customWidth="1"/>
    <col min="3586" max="3586" width="15.42578125" style="9" customWidth="1"/>
    <col min="3587" max="3587" width="8" style="9" customWidth="1"/>
    <col min="3588" max="3588" width="23.5703125" style="9" customWidth="1"/>
    <col min="3589" max="3589" width="16.85546875" style="9" customWidth="1"/>
    <col min="3590" max="3590" width="15.85546875" style="9" customWidth="1"/>
    <col min="3591" max="3591" width="4.28515625" style="9" customWidth="1"/>
    <col min="3592" max="3592" width="21.28515625" style="9" customWidth="1"/>
    <col min="3593" max="3593" width="12.42578125" style="9" customWidth="1"/>
    <col min="3594" max="3594" width="10.5703125" style="9" customWidth="1"/>
    <col min="3595" max="3840" width="8.7109375" style="9"/>
    <col min="3841" max="3841" width="1.7109375" style="9" customWidth="1"/>
    <col min="3842" max="3842" width="15.42578125" style="9" customWidth="1"/>
    <col min="3843" max="3843" width="8" style="9" customWidth="1"/>
    <col min="3844" max="3844" width="23.5703125" style="9" customWidth="1"/>
    <col min="3845" max="3845" width="16.85546875" style="9" customWidth="1"/>
    <col min="3846" max="3846" width="15.85546875" style="9" customWidth="1"/>
    <col min="3847" max="3847" width="4.28515625" style="9" customWidth="1"/>
    <col min="3848" max="3848" width="21.28515625" style="9" customWidth="1"/>
    <col min="3849" max="3849" width="12.42578125" style="9" customWidth="1"/>
    <col min="3850" max="3850" width="10.5703125" style="9" customWidth="1"/>
    <col min="3851" max="4096" width="8.7109375" style="9"/>
    <col min="4097" max="4097" width="1.7109375" style="9" customWidth="1"/>
    <col min="4098" max="4098" width="15.42578125" style="9" customWidth="1"/>
    <col min="4099" max="4099" width="8" style="9" customWidth="1"/>
    <col min="4100" max="4100" width="23.5703125" style="9" customWidth="1"/>
    <col min="4101" max="4101" width="16.85546875" style="9" customWidth="1"/>
    <col min="4102" max="4102" width="15.85546875" style="9" customWidth="1"/>
    <col min="4103" max="4103" width="4.28515625" style="9" customWidth="1"/>
    <col min="4104" max="4104" width="21.28515625" style="9" customWidth="1"/>
    <col min="4105" max="4105" width="12.42578125" style="9" customWidth="1"/>
    <col min="4106" max="4106" width="10.5703125" style="9" customWidth="1"/>
    <col min="4107" max="4352" width="8.7109375" style="9"/>
    <col min="4353" max="4353" width="1.7109375" style="9" customWidth="1"/>
    <col min="4354" max="4354" width="15.42578125" style="9" customWidth="1"/>
    <col min="4355" max="4355" width="8" style="9" customWidth="1"/>
    <col min="4356" max="4356" width="23.5703125" style="9" customWidth="1"/>
    <col min="4357" max="4357" width="16.85546875" style="9" customWidth="1"/>
    <col min="4358" max="4358" width="15.85546875" style="9" customWidth="1"/>
    <col min="4359" max="4359" width="4.28515625" style="9" customWidth="1"/>
    <col min="4360" max="4360" width="21.28515625" style="9" customWidth="1"/>
    <col min="4361" max="4361" width="12.42578125" style="9" customWidth="1"/>
    <col min="4362" max="4362" width="10.5703125" style="9" customWidth="1"/>
    <col min="4363" max="4608" width="8.7109375" style="9"/>
    <col min="4609" max="4609" width="1.7109375" style="9" customWidth="1"/>
    <col min="4610" max="4610" width="15.42578125" style="9" customWidth="1"/>
    <col min="4611" max="4611" width="8" style="9" customWidth="1"/>
    <col min="4612" max="4612" width="23.5703125" style="9" customWidth="1"/>
    <col min="4613" max="4613" width="16.85546875" style="9" customWidth="1"/>
    <col min="4614" max="4614" width="15.85546875" style="9" customWidth="1"/>
    <col min="4615" max="4615" width="4.28515625" style="9" customWidth="1"/>
    <col min="4616" max="4616" width="21.28515625" style="9" customWidth="1"/>
    <col min="4617" max="4617" width="12.42578125" style="9" customWidth="1"/>
    <col min="4618" max="4618" width="10.5703125" style="9" customWidth="1"/>
    <col min="4619" max="4864" width="8.7109375" style="9"/>
    <col min="4865" max="4865" width="1.7109375" style="9" customWidth="1"/>
    <col min="4866" max="4866" width="15.42578125" style="9" customWidth="1"/>
    <col min="4867" max="4867" width="8" style="9" customWidth="1"/>
    <col min="4868" max="4868" width="23.5703125" style="9" customWidth="1"/>
    <col min="4869" max="4869" width="16.85546875" style="9" customWidth="1"/>
    <col min="4870" max="4870" width="15.85546875" style="9" customWidth="1"/>
    <col min="4871" max="4871" width="4.28515625" style="9" customWidth="1"/>
    <col min="4872" max="4872" width="21.28515625" style="9" customWidth="1"/>
    <col min="4873" max="4873" width="12.42578125" style="9" customWidth="1"/>
    <col min="4874" max="4874" width="10.5703125" style="9" customWidth="1"/>
    <col min="4875" max="5120" width="8.7109375" style="9"/>
    <col min="5121" max="5121" width="1.7109375" style="9" customWidth="1"/>
    <col min="5122" max="5122" width="15.42578125" style="9" customWidth="1"/>
    <col min="5123" max="5123" width="8" style="9" customWidth="1"/>
    <col min="5124" max="5124" width="23.5703125" style="9" customWidth="1"/>
    <col min="5125" max="5125" width="16.85546875" style="9" customWidth="1"/>
    <col min="5126" max="5126" width="15.85546875" style="9" customWidth="1"/>
    <col min="5127" max="5127" width="4.28515625" style="9" customWidth="1"/>
    <col min="5128" max="5128" width="21.28515625" style="9" customWidth="1"/>
    <col min="5129" max="5129" width="12.42578125" style="9" customWidth="1"/>
    <col min="5130" max="5130" width="10.5703125" style="9" customWidth="1"/>
    <col min="5131" max="5376" width="8.7109375" style="9"/>
    <col min="5377" max="5377" width="1.7109375" style="9" customWidth="1"/>
    <col min="5378" max="5378" width="15.42578125" style="9" customWidth="1"/>
    <col min="5379" max="5379" width="8" style="9" customWidth="1"/>
    <col min="5380" max="5380" width="23.5703125" style="9" customWidth="1"/>
    <col min="5381" max="5381" width="16.85546875" style="9" customWidth="1"/>
    <col min="5382" max="5382" width="15.85546875" style="9" customWidth="1"/>
    <col min="5383" max="5383" width="4.28515625" style="9" customWidth="1"/>
    <col min="5384" max="5384" width="21.28515625" style="9" customWidth="1"/>
    <col min="5385" max="5385" width="12.42578125" style="9" customWidth="1"/>
    <col min="5386" max="5386" width="10.5703125" style="9" customWidth="1"/>
    <col min="5387" max="5632" width="8.7109375" style="9"/>
    <col min="5633" max="5633" width="1.7109375" style="9" customWidth="1"/>
    <col min="5634" max="5634" width="15.42578125" style="9" customWidth="1"/>
    <col min="5635" max="5635" width="8" style="9" customWidth="1"/>
    <col min="5636" max="5636" width="23.5703125" style="9" customWidth="1"/>
    <col min="5637" max="5637" width="16.85546875" style="9" customWidth="1"/>
    <col min="5638" max="5638" width="15.85546875" style="9" customWidth="1"/>
    <col min="5639" max="5639" width="4.28515625" style="9" customWidth="1"/>
    <col min="5640" max="5640" width="21.28515625" style="9" customWidth="1"/>
    <col min="5641" max="5641" width="12.42578125" style="9" customWidth="1"/>
    <col min="5642" max="5642" width="10.5703125" style="9" customWidth="1"/>
    <col min="5643" max="5888" width="8.7109375" style="9"/>
    <col min="5889" max="5889" width="1.7109375" style="9" customWidth="1"/>
    <col min="5890" max="5890" width="15.42578125" style="9" customWidth="1"/>
    <col min="5891" max="5891" width="8" style="9" customWidth="1"/>
    <col min="5892" max="5892" width="23.5703125" style="9" customWidth="1"/>
    <col min="5893" max="5893" width="16.85546875" style="9" customWidth="1"/>
    <col min="5894" max="5894" width="15.85546875" style="9" customWidth="1"/>
    <col min="5895" max="5895" width="4.28515625" style="9" customWidth="1"/>
    <col min="5896" max="5896" width="21.28515625" style="9" customWidth="1"/>
    <col min="5897" max="5897" width="12.42578125" style="9" customWidth="1"/>
    <col min="5898" max="5898" width="10.5703125" style="9" customWidth="1"/>
    <col min="5899" max="6144" width="8.7109375" style="9"/>
    <col min="6145" max="6145" width="1.7109375" style="9" customWidth="1"/>
    <col min="6146" max="6146" width="15.42578125" style="9" customWidth="1"/>
    <col min="6147" max="6147" width="8" style="9" customWidth="1"/>
    <col min="6148" max="6148" width="23.5703125" style="9" customWidth="1"/>
    <col min="6149" max="6149" width="16.85546875" style="9" customWidth="1"/>
    <col min="6150" max="6150" width="15.85546875" style="9" customWidth="1"/>
    <col min="6151" max="6151" width="4.28515625" style="9" customWidth="1"/>
    <col min="6152" max="6152" width="21.28515625" style="9" customWidth="1"/>
    <col min="6153" max="6153" width="12.42578125" style="9" customWidth="1"/>
    <col min="6154" max="6154" width="10.5703125" style="9" customWidth="1"/>
    <col min="6155" max="6400" width="8.7109375" style="9"/>
    <col min="6401" max="6401" width="1.7109375" style="9" customWidth="1"/>
    <col min="6402" max="6402" width="15.42578125" style="9" customWidth="1"/>
    <col min="6403" max="6403" width="8" style="9" customWidth="1"/>
    <col min="6404" max="6404" width="23.5703125" style="9" customWidth="1"/>
    <col min="6405" max="6405" width="16.85546875" style="9" customWidth="1"/>
    <col min="6406" max="6406" width="15.85546875" style="9" customWidth="1"/>
    <col min="6407" max="6407" width="4.28515625" style="9" customWidth="1"/>
    <col min="6408" max="6408" width="21.28515625" style="9" customWidth="1"/>
    <col min="6409" max="6409" width="12.42578125" style="9" customWidth="1"/>
    <col min="6410" max="6410" width="10.5703125" style="9" customWidth="1"/>
    <col min="6411" max="6656" width="8.7109375" style="9"/>
    <col min="6657" max="6657" width="1.7109375" style="9" customWidth="1"/>
    <col min="6658" max="6658" width="15.42578125" style="9" customWidth="1"/>
    <col min="6659" max="6659" width="8" style="9" customWidth="1"/>
    <col min="6660" max="6660" width="23.5703125" style="9" customWidth="1"/>
    <col min="6661" max="6661" width="16.85546875" style="9" customWidth="1"/>
    <col min="6662" max="6662" width="15.85546875" style="9" customWidth="1"/>
    <col min="6663" max="6663" width="4.28515625" style="9" customWidth="1"/>
    <col min="6664" max="6664" width="21.28515625" style="9" customWidth="1"/>
    <col min="6665" max="6665" width="12.42578125" style="9" customWidth="1"/>
    <col min="6666" max="6666" width="10.5703125" style="9" customWidth="1"/>
    <col min="6667" max="6912" width="8.7109375" style="9"/>
    <col min="6913" max="6913" width="1.7109375" style="9" customWidth="1"/>
    <col min="6914" max="6914" width="15.42578125" style="9" customWidth="1"/>
    <col min="6915" max="6915" width="8" style="9" customWidth="1"/>
    <col min="6916" max="6916" width="23.5703125" style="9" customWidth="1"/>
    <col min="6917" max="6917" width="16.85546875" style="9" customWidth="1"/>
    <col min="6918" max="6918" width="15.85546875" style="9" customWidth="1"/>
    <col min="6919" max="6919" width="4.28515625" style="9" customWidth="1"/>
    <col min="6920" max="6920" width="21.28515625" style="9" customWidth="1"/>
    <col min="6921" max="6921" width="12.42578125" style="9" customWidth="1"/>
    <col min="6922" max="6922" width="10.5703125" style="9" customWidth="1"/>
    <col min="6923" max="7168" width="8.7109375" style="9"/>
    <col min="7169" max="7169" width="1.7109375" style="9" customWidth="1"/>
    <col min="7170" max="7170" width="15.42578125" style="9" customWidth="1"/>
    <col min="7171" max="7171" width="8" style="9" customWidth="1"/>
    <col min="7172" max="7172" width="23.5703125" style="9" customWidth="1"/>
    <col min="7173" max="7173" width="16.85546875" style="9" customWidth="1"/>
    <col min="7174" max="7174" width="15.85546875" style="9" customWidth="1"/>
    <col min="7175" max="7175" width="4.28515625" style="9" customWidth="1"/>
    <col min="7176" max="7176" width="21.28515625" style="9" customWidth="1"/>
    <col min="7177" max="7177" width="12.42578125" style="9" customWidth="1"/>
    <col min="7178" max="7178" width="10.5703125" style="9" customWidth="1"/>
    <col min="7179" max="7424" width="8.7109375" style="9"/>
    <col min="7425" max="7425" width="1.7109375" style="9" customWidth="1"/>
    <col min="7426" max="7426" width="15.42578125" style="9" customWidth="1"/>
    <col min="7427" max="7427" width="8" style="9" customWidth="1"/>
    <col min="7428" max="7428" width="23.5703125" style="9" customWidth="1"/>
    <col min="7429" max="7429" width="16.85546875" style="9" customWidth="1"/>
    <col min="7430" max="7430" width="15.85546875" style="9" customWidth="1"/>
    <col min="7431" max="7431" width="4.28515625" style="9" customWidth="1"/>
    <col min="7432" max="7432" width="21.28515625" style="9" customWidth="1"/>
    <col min="7433" max="7433" width="12.42578125" style="9" customWidth="1"/>
    <col min="7434" max="7434" width="10.5703125" style="9" customWidth="1"/>
    <col min="7435" max="7680" width="8.7109375" style="9"/>
    <col min="7681" max="7681" width="1.7109375" style="9" customWidth="1"/>
    <col min="7682" max="7682" width="15.42578125" style="9" customWidth="1"/>
    <col min="7683" max="7683" width="8" style="9" customWidth="1"/>
    <col min="7684" max="7684" width="23.5703125" style="9" customWidth="1"/>
    <col min="7685" max="7685" width="16.85546875" style="9" customWidth="1"/>
    <col min="7686" max="7686" width="15.85546875" style="9" customWidth="1"/>
    <col min="7687" max="7687" width="4.28515625" style="9" customWidth="1"/>
    <col min="7688" max="7688" width="21.28515625" style="9" customWidth="1"/>
    <col min="7689" max="7689" width="12.42578125" style="9" customWidth="1"/>
    <col min="7690" max="7690" width="10.5703125" style="9" customWidth="1"/>
    <col min="7691" max="7936" width="8.7109375" style="9"/>
    <col min="7937" max="7937" width="1.7109375" style="9" customWidth="1"/>
    <col min="7938" max="7938" width="15.42578125" style="9" customWidth="1"/>
    <col min="7939" max="7939" width="8" style="9" customWidth="1"/>
    <col min="7940" max="7940" width="23.5703125" style="9" customWidth="1"/>
    <col min="7941" max="7941" width="16.85546875" style="9" customWidth="1"/>
    <col min="7942" max="7942" width="15.85546875" style="9" customWidth="1"/>
    <col min="7943" max="7943" width="4.28515625" style="9" customWidth="1"/>
    <col min="7944" max="7944" width="21.28515625" style="9" customWidth="1"/>
    <col min="7945" max="7945" width="12.42578125" style="9" customWidth="1"/>
    <col min="7946" max="7946" width="10.5703125" style="9" customWidth="1"/>
    <col min="7947" max="8192" width="8.7109375" style="9"/>
    <col min="8193" max="8193" width="1.7109375" style="9" customWidth="1"/>
    <col min="8194" max="8194" width="15.42578125" style="9" customWidth="1"/>
    <col min="8195" max="8195" width="8" style="9" customWidth="1"/>
    <col min="8196" max="8196" width="23.5703125" style="9" customWidth="1"/>
    <col min="8197" max="8197" width="16.85546875" style="9" customWidth="1"/>
    <col min="8198" max="8198" width="15.85546875" style="9" customWidth="1"/>
    <col min="8199" max="8199" width="4.28515625" style="9" customWidth="1"/>
    <col min="8200" max="8200" width="21.28515625" style="9" customWidth="1"/>
    <col min="8201" max="8201" width="12.42578125" style="9" customWidth="1"/>
    <col min="8202" max="8202" width="10.5703125" style="9" customWidth="1"/>
    <col min="8203" max="8448" width="8.7109375" style="9"/>
    <col min="8449" max="8449" width="1.7109375" style="9" customWidth="1"/>
    <col min="8450" max="8450" width="15.42578125" style="9" customWidth="1"/>
    <col min="8451" max="8451" width="8" style="9" customWidth="1"/>
    <col min="8452" max="8452" width="23.5703125" style="9" customWidth="1"/>
    <col min="8453" max="8453" width="16.85546875" style="9" customWidth="1"/>
    <col min="8454" max="8454" width="15.85546875" style="9" customWidth="1"/>
    <col min="8455" max="8455" width="4.28515625" style="9" customWidth="1"/>
    <col min="8456" max="8456" width="21.28515625" style="9" customWidth="1"/>
    <col min="8457" max="8457" width="12.42578125" style="9" customWidth="1"/>
    <col min="8458" max="8458" width="10.5703125" style="9" customWidth="1"/>
    <col min="8459" max="8704" width="8.7109375" style="9"/>
    <col min="8705" max="8705" width="1.7109375" style="9" customWidth="1"/>
    <col min="8706" max="8706" width="15.42578125" style="9" customWidth="1"/>
    <col min="8707" max="8707" width="8" style="9" customWidth="1"/>
    <col min="8708" max="8708" width="23.5703125" style="9" customWidth="1"/>
    <col min="8709" max="8709" width="16.85546875" style="9" customWidth="1"/>
    <col min="8710" max="8710" width="15.85546875" style="9" customWidth="1"/>
    <col min="8711" max="8711" width="4.28515625" style="9" customWidth="1"/>
    <col min="8712" max="8712" width="21.28515625" style="9" customWidth="1"/>
    <col min="8713" max="8713" width="12.42578125" style="9" customWidth="1"/>
    <col min="8714" max="8714" width="10.5703125" style="9" customWidth="1"/>
    <col min="8715" max="8960" width="8.7109375" style="9"/>
    <col min="8961" max="8961" width="1.7109375" style="9" customWidth="1"/>
    <col min="8962" max="8962" width="15.42578125" style="9" customWidth="1"/>
    <col min="8963" max="8963" width="8" style="9" customWidth="1"/>
    <col min="8964" max="8964" width="23.5703125" style="9" customWidth="1"/>
    <col min="8965" max="8965" width="16.85546875" style="9" customWidth="1"/>
    <col min="8966" max="8966" width="15.85546875" style="9" customWidth="1"/>
    <col min="8967" max="8967" width="4.28515625" style="9" customWidth="1"/>
    <col min="8968" max="8968" width="21.28515625" style="9" customWidth="1"/>
    <col min="8969" max="8969" width="12.42578125" style="9" customWidth="1"/>
    <col min="8970" max="8970" width="10.5703125" style="9" customWidth="1"/>
    <col min="8971" max="9216" width="8.7109375" style="9"/>
    <col min="9217" max="9217" width="1.7109375" style="9" customWidth="1"/>
    <col min="9218" max="9218" width="15.42578125" style="9" customWidth="1"/>
    <col min="9219" max="9219" width="8" style="9" customWidth="1"/>
    <col min="9220" max="9220" width="23.5703125" style="9" customWidth="1"/>
    <col min="9221" max="9221" width="16.85546875" style="9" customWidth="1"/>
    <col min="9222" max="9222" width="15.85546875" style="9" customWidth="1"/>
    <col min="9223" max="9223" width="4.28515625" style="9" customWidth="1"/>
    <col min="9224" max="9224" width="21.28515625" style="9" customWidth="1"/>
    <col min="9225" max="9225" width="12.42578125" style="9" customWidth="1"/>
    <col min="9226" max="9226" width="10.5703125" style="9" customWidth="1"/>
    <col min="9227" max="9472" width="8.7109375" style="9"/>
    <col min="9473" max="9473" width="1.7109375" style="9" customWidth="1"/>
    <col min="9474" max="9474" width="15.42578125" style="9" customWidth="1"/>
    <col min="9475" max="9475" width="8" style="9" customWidth="1"/>
    <col min="9476" max="9476" width="23.5703125" style="9" customWidth="1"/>
    <col min="9477" max="9477" width="16.85546875" style="9" customWidth="1"/>
    <col min="9478" max="9478" width="15.85546875" style="9" customWidth="1"/>
    <col min="9479" max="9479" width="4.28515625" style="9" customWidth="1"/>
    <col min="9480" max="9480" width="21.28515625" style="9" customWidth="1"/>
    <col min="9481" max="9481" width="12.42578125" style="9" customWidth="1"/>
    <col min="9482" max="9482" width="10.5703125" style="9" customWidth="1"/>
    <col min="9483" max="9728" width="8.7109375" style="9"/>
    <col min="9729" max="9729" width="1.7109375" style="9" customWidth="1"/>
    <col min="9730" max="9730" width="15.42578125" style="9" customWidth="1"/>
    <col min="9731" max="9731" width="8" style="9" customWidth="1"/>
    <col min="9732" max="9732" width="23.5703125" style="9" customWidth="1"/>
    <col min="9733" max="9733" width="16.85546875" style="9" customWidth="1"/>
    <col min="9734" max="9734" width="15.85546875" style="9" customWidth="1"/>
    <col min="9735" max="9735" width="4.28515625" style="9" customWidth="1"/>
    <col min="9736" max="9736" width="21.28515625" style="9" customWidth="1"/>
    <col min="9737" max="9737" width="12.42578125" style="9" customWidth="1"/>
    <col min="9738" max="9738" width="10.5703125" style="9" customWidth="1"/>
    <col min="9739" max="9984" width="8.7109375" style="9"/>
    <col min="9985" max="9985" width="1.7109375" style="9" customWidth="1"/>
    <col min="9986" max="9986" width="15.42578125" style="9" customWidth="1"/>
    <col min="9987" max="9987" width="8" style="9" customWidth="1"/>
    <col min="9988" max="9988" width="23.5703125" style="9" customWidth="1"/>
    <col min="9989" max="9989" width="16.85546875" style="9" customWidth="1"/>
    <col min="9990" max="9990" width="15.85546875" style="9" customWidth="1"/>
    <col min="9991" max="9991" width="4.28515625" style="9" customWidth="1"/>
    <col min="9992" max="9992" width="21.28515625" style="9" customWidth="1"/>
    <col min="9993" max="9993" width="12.42578125" style="9" customWidth="1"/>
    <col min="9994" max="9994" width="10.5703125" style="9" customWidth="1"/>
    <col min="9995" max="10240" width="8.7109375" style="9"/>
    <col min="10241" max="10241" width="1.7109375" style="9" customWidth="1"/>
    <col min="10242" max="10242" width="15.42578125" style="9" customWidth="1"/>
    <col min="10243" max="10243" width="8" style="9" customWidth="1"/>
    <col min="10244" max="10244" width="23.5703125" style="9" customWidth="1"/>
    <col min="10245" max="10245" width="16.85546875" style="9" customWidth="1"/>
    <col min="10246" max="10246" width="15.85546875" style="9" customWidth="1"/>
    <col min="10247" max="10247" width="4.28515625" style="9" customWidth="1"/>
    <col min="10248" max="10248" width="21.28515625" style="9" customWidth="1"/>
    <col min="10249" max="10249" width="12.42578125" style="9" customWidth="1"/>
    <col min="10250" max="10250" width="10.5703125" style="9" customWidth="1"/>
    <col min="10251" max="10496" width="8.7109375" style="9"/>
    <col min="10497" max="10497" width="1.7109375" style="9" customWidth="1"/>
    <col min="10498" max="10498" width="15.42578125" style="9" customWidth="1"/>
    <col min="10499" max="10499" width="8" style="9" customWidth="1"/>
    <col min="10500" max="10500" width="23.5703125" style="9" customWidth="1"/>
    <col min="10501" max="10501" width="16.85546875" style="9" customWidth="1"/>
    <col min="10502" max="10502" width="15.85546875" style="9" customWidth="1"/>
    <col min="10503" max="10503" width="4.28515625" style="9" customWidth="1"/>
    <col min="10504" max="10504" width="21.28515625" style="9" customWidth="1"/>
    <col min="10505" max="10505" width="12.42578125" style="9" customWidth="1"/>
    <col min="10506" max="10506" width="10.5703125" style="9" customWidth="1"/>
    <col min="10507" max="10752" width="8.7109375" style="9"/>
    <col min="10753" max="10753" width="1.7109375" style="9" customWidth="1"/>
    <col min="10754" max="10754" width="15.42578125" style="9" customWidth="1"/>
    <col min="10755" max="10755" width="8" style="9" customWidth="1"/>
    <col min="10756" max="10756" width="23.5703125" style="9" customWidth="1"/>
    <col min="10757" max="10757" width="16.85546875" style="9" customWidth="1"/>
    <col min="10758" max="10758" width="15.85546875" style="9" customWidth="1"/>
    <col min="10759" max="10759" width="4.28515625" style="9" customWidth="1"/>
    <col min="10760" max="10760" width="21.28515625" style="9" customWidth="1"/>
    <col min="10761" max="10761" width="12.42578125" style="9" customWidth="1"/>
    <col min="10762" max="10762" width="10.5703125" style="9" customWidth="1"/>
    <col min="10763" max="11008" width="8.7109375" style="9"/>
    <col min="11009" max="11009" width="1.7109375" style="9" customWidth="1"/>
    <col min="11010" max="11010" width="15.42578125" style="9" customWidth="1"/>
    <col min="11011" max="11011" width="8" style="9" customWidth="1"/>
    <col min="11012" max="11012" width="23.5703125" style="9" customWidth="1"/>
    <col min="11013" max="11013" width="16.85546875" style="9" customWidth="1"/>
    <col min="11014" max="11014" width="15.85546875" style="9" customWidth="1"/>
    <col min="11015" max="11015" width="4.28515625" style="9" customWidth="1"/>
    <col min="11016" max="11016" width="21.28515625" style="9" customWidth="1"/>
    <col min="11017" max="11017" width="12.42578125" style="9" customWidth="1"/>
    <col min="11018" max="11018" width="10.5703125" style="9" customWidth="1"/>
    <col min="11019" max="11264" width="8.7109375" style="9"/>
    <col min="11265" max="11265" width="1.7109375" style="9" customWidth="1"/>
    <col min="11266" max="11266" width="15.42578125" style="9" customWidth="1"/>
    <col min="11267" max="11267" width="8" style="9" customWidth="1"/>
    <col min="11268" max="11268" width="23.5703125" style="9" customWidth="1"/>
    <col min="11269" max="11269" width="16.85546875" style="9" customWidth="1"/>
    <col min="11270" max="11270" width="15.85546875" style="9" customWidth="1"/>
    <col min="11271" max="11271" width="4.28515625" style="9" customWidth="1"/>
    <col min="11272" max="11272" width="21.28515625" style="9" customWidth="1"/>
    <col min="11273" max="11273" width="12.42578125" style="9" customWidth="1"/>
    <col min="11274" max="11274" width="10.5703125" style="9" customWidth="1"/>
    <col min="11275" max="11520" width="8.7109375" style="9"/>
    <col min="11521" max="11521" width="1.7109375" style="9" customWidth="1"/>
    <col min="11522" max="11522" width="15.42578125" style="9" customWidth="1"/>
    <col min="11523" max="11523" width="8" style="9" customWidth="1"/>
    <col min="11524" max="11524" width="23.5703125" style="9" customWidth="1"/>
    <col min="11525" max="11525" width="16.85546875" style="9" customWidth="1"/>
    <col min="11526" max="11526" width="15.85546875" style="9" customWidth="1"/>
    <col min="11527" max="11527" width="4.28515625" style="9" customWidth="1"/>
    <col min="11528" max="11528" width="21.28515625" style="9" customWidth="1"/>
    <col min="11529" max="11529" width="12.42578125" style="9" customWidth="1"/>
    <col min="11530" max="11530" width="10.5703125" style="9" customWidth="1"/>
    <col min="11531" max="11776" width="8.7109375" style="9"/>
    <col min="11777" max="11777" width="1.7109375" style="9" customWidth="1"/>
    <col min="11778" max="11778" width="15.42578125" style="9" customWidth="1"/>
    <col min="11779" max="11779" width="8" style="9" customWidth="1"/>
    <col min="11780" max="11780" width="23.5703125" style="9" customWidth="1"/>
    <col min="11781" max="11781" width="16.85546875" style="9" customWidth="1"/>
    <col min="11782" max="11782" width="15.85546875" style="9" customWidth="1"/>
    <col min="11783" max="11783" width="4.28515625" style="9" customWidth="1"/>
    <col min="11784" max="11784" width="21.28515625" style="9" customWidth="1"/>
    <col min="11785" max="11785" width="12.42578125" style="9" customWidth="1"/>
    <col min="11786" max="11786" width="10.5703125" style="9" customWidth="1"/>
    <col min="11787" max="12032" width="8.7109375" style="9"/>
    <col min="12033" max="12033" width="1.7109375" style="9" customWidth="1"/>
    <col min="12034" max="12034" width="15.42578125" style="9" customWidth="1"/>
    <col min="12035" max="12035" width="8" style="9" customWidth="1"/>
    <col min="12036" max="12036" width="23.5703125" style="9" customWidth="1"/>
    <col min="12037" max="12037" width="16.85546875" style="9" customWidth="1"/>
    <col min="12038" max="12038" width="15.85546875" style="9" customWidth="1"/>
    <col min="12039" max="12039" width="4.28515625" style="9" customWidth="1"/>
    <col min="12040" max="12040" width="21.28515625" style="9" customWidth="1"/>
    <col min="12041" max="12041" width="12.42578125" style="9" customWidth="1"/>
    <col min="12042" max="12042" width="10.5703125" style="9" customWidth="1"/>
    <col min="12043" max="12288" width="8.7109375" style="9"/>
    <col min="12289" max="12289" width="1.7109375" style="9" customWidth="1"/>
    <col min="12290" max="12290" width="15.42578125" style="9" customWidth="1"/>
    <col min="12291" max="12291" width="8" style="9" customWidth="1"/>
    <col min="12292" max="12292" width="23.5703125" style="9" customWidth="1"/>
    <col min="12293" max="12293" width="16.85546875" style="9" customWidth="1"/>
    <col min="12294" max="12294" width="15.85546875" style="9" customWidth="1"/>
    <col min="12295" max="12295" width="4.28515625" style="9" customWidth="1"/>
    <col min="12296" max="12296" width="21.28515625" style="9" customWidth="1"/>
    <col min="12297" max="12297" width="12.42578125" style="9" customWidth="1"/>
    <col min="12298" max="12298" width="10.5703125" style="9" customWidth="1"/>
    <col min="12299" max="12544" width="8.7109375" style="9"/>
    <col min="12545" max="12545" width="1.7109375" style="9" customWidth="1"/>
    <col min="12546" max="12546" width="15.42578125" style="9" customWidth="1"/>
    <col min="12547" max="12547" width="8" style="9" customWidth="1"/>
    <col min="12548" max="12548" width="23.5703125" style="9" customWidth="1"/>
    <col min="12549" max="12549" width="16.85546875" style="9" customWidth="1"/>
    <col min="12550" max="12550" width="15.85546875" style="9" customWidth="1"/>
    <col min="12551" max="12551" width="4.28515625" style="9" customWidth="1"/>
    <col min="12552" max="12552" width="21.28515625" style="9" customWidth="1"/>
    <col min="12553" max="12553" width="12.42578125" style="9" customWidth="1"/>
    <col min="12554" max="12554" width="10.5703125" style="9" customWidth="1"/>
    <col min="12555" max="12800" width="8.7109375" style="9"/>
    <col min="12801" max="12801" width="1.7109375" style="9" customWidth="1"/>
    <col min="12802" max="12802" width="15.42578125" style="9" customWidth="1"/>
    <col min="12803" max="12803" width="8" style="9" customWidth="1"/>
    <col min="12804" max="12804" width="23.5703125" style="9" customWidth="1"/>
    <col min="12805" max="12805" width="16.85546875" style="9" customWidth="1"/>
    <col min="12806" max="12806" width="15.85546875" style="9" customWidth="1"/>
    <col min="12807" max="12807" width="4.28515625" style="9" customWidth="1"/>
    <col min="12808" max="12808" width="21.28515625" style="9" customWidth="1"/>
    <col min="12809" max="12809" width="12.42578125" style="9" customWidth="1"/>
    <col min="12810" max="12810" width="10.5703125" style="9" customWidth="1"/>
    <col min="12811" max="13056" width="8.7109375" style="9"/>
    <col min="13057" max="13057" width="1.7109375" style="9" customWidth="1"/>
    <col min="13058" max="13058" width="15.42578125" style="9" customWidth="1"/>
    <col min="13059" max="13059" width="8" style="9" customWidth="1"/>
    <col min="13060" max="13060" width="23.5703125" style="9" customWidth="1"/>
    <col min="13061" max="13061" width="16.85546875" style="9" customWidth="1"/>
    <col min="13062" max="13062" width="15.85546875" style="9" customWidth="1"/>
    <col min="13063" max="13063" width="4.28515625" style="9" customWidth="1"/>
    <col min="13064" max="13064" width="21.28515625" style="9" customWidth="1"/>
    <col min="13065" max="13065" width="12.42578125" style="9" customWidth="1"/>
    <col min="13066" max="13066" width="10.5703125" style="9" customWidth="1"/>
    <col min="13067" max="13312" width="8.7109375" style="9"/>
    <col min="13313" max="13313" width="1.7109375" style="9" customWidth="1"/>
    <col min="13314" max="13314" width="15.42578125" style="9" customWidth="1"/>
    <col min="13315" max="13315" width="8" style="9" customWidth="1"/>
    <col min="13316" max="13316" width="23.5703125" style="9" customWidth="1"/>
    <col min="13317" max="13317" width="16.85546875" style="9" customWidth="1"/>
    <col min="13318" max="13318" width="15.85546875" style="9" customWidth="1"/>
    <col min="13319" max="13319" width="4.28515625" style="9" customWidth="1"/>
    <col min="13320" max="13320" width="21.28515625" style="9" customWidth="1"/>
    <col min="13321" max="13321" width="12.42578125" style="9" customWidth="1"/>
    <col min="13322" max="13322" width="10.5703125" style="9" customWidth="1"/>
    <col min="13323" max="13568" width="8.7109375" style="9"/>
    <col min="13569" max="13569" width="1.7109375" style="9" customWidth="1"/>
    <col min="13570" max="13570" width="15.42578125" style="9" customWidth="1"/>
    <col min="13571" max="13571" width="8" style="9" customWidth="1"/>
    <col min="13572" max="13572" width="23.5703125" style="9" customWidth="1"/>
    <col min="13573" max="13573" width="16.85546875" style="9" customWidth="1"/>
    <col min="13574" max="13574" width="15.85546875" style="9" customWidth="1"/>
    <col min="13575" max="13575" width="4.28515625" style="9" customWidth="1"/>
    <col min="13576" max="13576" width="21.28515625" style="9" customWidth="1"/>
    <col min="13577" max="13577" width="12.42578125" style="9" customWidth="1"/>
    <col min="13578" max="13578" width="10.5703125" style="9" customWidth="1"/>
    <col min="13579" max="13824" width="8.7109375" style="9"/>
    <col min="13825" max="13825" width="1.7109375" style="9" customWidth="1"/>
    <col min="13826" max="13826" width="15.42578125" style="9" customWidth="1"/>
    <col min="13827" max="13827" width="8" style="9" customWidth="1"/>
    <col min="13828" max="13828" width="23.5703125" style="9" customWidth="1"/>
    <col min="13829" max="13829" width="16.85546875" style="9" customWidth="1"/>
    <col min="13830" max="13830" width="15.85546875" style="9" customWidth="1"/>
    <col min="13831" max="13831" width="4.28515625" style="9" customWidth="1"/>
    <col min="13832" max="13832" width="21.28515625" style="9" customWidth="1"/>
    <col min="13833" max="13833" width="12.42578125" style="9" customWidth="1"/>
    <col min="13834" max="13834" width="10.5703125" style="9" customWidth="1"/>
    <col min="13835" max="14080" width="8.7109375" style="9"/>
    <col min="14081" max="14081" width="1.7109375" style="9" customWidth="1"/>
    <col min="14082" max="14082" width="15.42578125" style="9" customWidth="1"/>
    <col min="14083" max="14083" width="8" style="9" customWidth="1"/>
    <col min="14084" max="14084" width="23.5703125" style="9" customWidth="1"/>
    <col min="14085" max="14085" width="16.85546875" style="9" customWidth="1"/>
    <col min="14086" max="14086" width="15.85546875" style="9" customWidth="1"/>
    <col min="14087" max="14087" width="4.28515625" style="9" customWidth="1"/>
    <col min="14088" max="14088" width="21.28515625" style="9" customWidth="1"/>
    <col min="14089" max="14089" width="12.42578125" style="9" customWidth="1"/>
    <col min="14090" max="14090" width="10.5703125" style="9" customWidth="1"/>
    <col min="14091" max="14336" width="8.7109375" style="9"/>
    <col min="14337" max="14337" width="1.7109375" style="9" customWidth="1"/>
    <col min="14338" max="14338" width="15.42578125" style="9" customWidth="1"/>
    <col min="14339" max="14339" width="8" style="9" customWidth="1"/>
    <col min="14340" max="14340" width="23.5703125" style="9" customWidth="1"/>
    <col min="14341" max="14341" width="16.85546875" style="9" customWidth="1"/>
    <col min="14342" max="14342" width="15.85546875" style="9" customWidth="1"/>
    <col min="14343" max="14343" width="4.28515625" style="9" customWidth="1"/>
    <col min="14344" max="14344" width="21.28515625" style="9" customWidth="1"/>
    <col min="14345" max="14345" width="12.42578125" style="9" customWidth="1"/>
    <col min="14346" max="14346" width="10.5703125" style="9" customWidth="1"/>
    <col min="14347" max="14592" width="8.7109375" style="9"/>
    <col min="14593" max="14593" width="1.7109375" style="9" customWidth="1"/>
    <col min="14594" max="14594" width="15.42578125" style="9" customWidth="1"/>
    <col min="14595" max="14595" width="8" style="9" customWidth="1"/>
    <col min="14596" max="14596" width="23.5703125" style="9" customWidth="1"/>
    <col min="14597" max="14597" width="16.85546875" style="9" customWidth="1"/>
    <col min="14598" max="14598" width="15.85546875" style="9" customWidth="1"/>
    <col min="14599" max="14599" width="4.28515625" style="9" customWidth="1"/>
    <col min="14600" max="14600" width="21.28515625" style="9" customWidth="1"/>
    <col min="14601" max="14601" width="12.42578125" style="9" customWidth="1"/>
    <col min="14602" max="14602" width="10.5703125" style="9" customWidth="1"/>
    <col min="14603" max="14848" width="8.7109375" style="9"/>
    <col min="14849" max="14849" width="1.7109375" style="9" customWidth="1"/>
    <col min="14850" max="14850" width="15.42578125" style="9" customWidth="1"/>
    <col min="14851" max="14851" width="8" style="9" customWidth="1"/>
    <col min="14852" max="14852" width="23.5703125" style="9" customWidth="1"/>
    <col min="14853" max="14853" width="16.85546875" style="9" customWidth="1"/>
    <col min="14854" max="14854" width="15.85546875" style="9" customWidth="1"/>
    <col min="14855" max="14855" width="4.28515625" style="9" customWidth="1"/>
    <col min="14856" max="14856" width="21.28515625" style="9" customWidth="1"/>
    <col min="14857" max="14857" width="12.42578125" style="9" customWidth="1"/>
    <col min="14858" max="14858" width="10.5703125" style="9" customWidth="1"/>
    <col min="14859" max="15104" width="8.7109375" style="9"/>
    <col min="15105" max="15105" width="1.7109375" style="9" customWidth="1"/>
    <col min="15106" max="15106" width="15.42578125" style="9" customWidth="1"/>
    <col min="15107" max="15107" width="8" style="9" customWidth="1"/>
    <col min="15108" max="15108" width="23.5703125" style="9" customWidth="1"/>
    <col min="15109" max="15109" width="16.85546875" style="9" customWidth="1"/>
    <col min="15110" max="15110" width="15.85546875" style="9" customWidth="1"/>
    <col min="15111" max="15111" width="4.28515625" style="9" customWidth="1"/>
    <col min="15112" max="15112" width="21.28515625" style="9" customWidth="1"/>
    <col min="15113" max="15113" width="12.42578125" style="9" customWidth="1"/>
    <col min="15114" max="15114" width="10.5703125" style="9" customWidth="1"/>
    <col min="15115" max="15360" width="8.7109375" style="9"/>
    <col min="15361" max="15361" width="1.7109375" style="9" customWidth="1"/>
    <col min="15362" max="15362" width="15.42578125" style="9" customWidth="1"/>
    <col min="15363" max="15363" width="8" style="9" customWidth="1"/>
    <col min="15364" max="15364" width="23.5703125" style="9" customWidth="1"/>
    <col min="15365" max="15365" width="16.85546875" style="9" customWidth="1"/>
    <col min="15366" max="15366" width="15.85546875" style="9" customWidth="1"/>
    <col min="15367" max="15367" width="4.28515625" style="9" customWidth="1"/>
    <col min="15368" max="15368" width="21.28515625" style="9" customWidth="1"/>
    <col min="15369" max="15369" width="12.42578125" style="9" customWidth="1"/>
    <col min="15370" max="15370" width="10.5703125" style="9" customWidth="1"/>
    <col min="15371" max="15616" width="8.7109375" style="9"/>
    <col min="15617" max="15617" width="1.7109375" style="9" customWidth="1"/>
    <col min="15618" max="15618" width="15.42578125" style="9" customWidth="1"/>
    <col min="15619" max="15619" width="8" style="9" customWidth="1"/>
    <col min="15620" max="15620" width="23.5703125" style="9" customWidth="1"/>
    <col min="15621" max="15621" width="16.85546875" style="9" customWidth="1"/>
    <col min="15622" max="15622" width="15.85546875" style="9" customWidth="1"/>
    <col min="15623" max="15623" width="4.28515625" style="9" customWidth="1"/>
    <col min="15624" max="15624" width="21.28515625" style="9" customWidth="1"/>
    <col min="15625" max="15625" width="12.42578125" style="9" customWidth="1"/>
    <col min="15626" max="15626" width="10.5703125" style="9" customWidth="1"/>
    <col min="15627" max="15872" width="8.7109375" style="9"/>
    <col min="15873" max="15873" width="1.7109375" style="9" customWidth="1"/>
    <col min="15874" max="15874" width="15.42578125" style="9" customWidth="1"/>
    <col min="15875" max="15875" width="8" style="9" customWidth="1"/>
    <col min="15876" max="15876" width="23.5703125" style="9" customWidth="1"/>
    <col min="15877" max="15877" width="16.85546875" style="9" customWidth="1"/>
    <col min="15878" max="15878" width="15.85546875" style="9" customWidth="1"/>
    <col min="15879" max="15879" width="4.28515625" style="9" customWidth="1"/>
    <col min="15880" max="15880" width="21.28515625" style="9" customWidth="1"/>
    <col min="15881" max="15881" width="12.42578125" style="9" customWidth="1"/>
    <col min="15882" max="15882" width="10.5703125" style="9" customWidth="1"/>
    <col min="15883" max="16128" width="8.7109375" style="9"/>
    <col min="16129" max="16129" width="1.7109375" style="9" customWidth="1"/>
    <col min="16130" max="16130" width="15.42578125" style="9" customWidth="1"/>
    <col min="16131" max="16131" width="8" style="9" customWidth="1"/>
    <col min="16132" max="16132" width="23.5703125" style="9" customWidth="1"/>
    <col min="16133" max="16133" width="16.85546875" style="9" customWidth="1"/>
    <col min="16134" max="16134" width="15.85546875" style="9" customWidth="1"/>
    <col min="16135" max="16135" width="4.28515625" style="9" customWidth="1"/>
    <col min="16136" max="16136" width="21.28515625" style="9" customWidth="1"/>
    <col min="16137" max="16137" width="12.42578125" style="9" customWidth="1"/>
    <col min="16138" max="16138" width="10.5703125" style="9" customWidth="1"/>
    <col min="16139" max="16384" width="8.7109375" style="9"/>
  </cols>
  <sheetData>
    <row r="1" spans="2:11" x14ac:dyDescent="0.2">
      <c r="B1" s="10" t="s">
        <v>44</v>
      </c>
      <c r="C1" s="10"/>
      <c r="D1" s="10"/>
      <c r="E1" s="10"/>
      <c r="F1" s="10"/>
      <c r="G1" s="10"/>
      <c r="H1" s="10"/>
      <c r="I1" s="10"/>
      <c r="J1" s="11"/>
      <c r="K1" s="11"/>
    </row>
    <row r="2" spans="2:11" x14ac:dyDescent="0.2">
      <c r="B2" s="10" t="s">
        <v>45</v>
      </c>
      <c r="C2" s="10"/>
      <c r="D2" s="10"/>
      <c r="E2" s="10"/>
      <c r="F2" s="10"/>
      <c r="G2" s="10"/>
      <c r="H2" s="10"/>
      <c r="I2" s="10"/>
      <c r="J2" s="11"/>
      <c r="K2" s="11"/>
    </row>
    <row r="3" spans="2:11" ht="18" x14ac:dyDescent="0.25">
      <c r="B3" s="12" t="s">
        <v>46</v>
      </c>
      <c r="F3" s="13" t="s">
        <v>47</v>
      </c>
      <c r="G3" s="14"/>
      <c r="H3" s="14"/>
      <c r="I3" s="15"/>
    </row>
    <row r="4" spans="2:11" ht="18.75" thickBot="1" x14ac:dyDescent="0.3">
      <c r="B4" s="16" t="s">
        <v>48</v>
      </c>
      <c r="C4" s="17"/>
      <c r="D4" s="17"/>
      <c r="E4" s="18"/>
      <c r="F4" s="19" t="s">
        <v>49</v>
      </c>
      <c r="G4" s="20"/>
      <c r="H4" s="20"/>
      <c r="I4" s="21"/>
    </row>
    <row r="5" spans="2:11" ht="15" thickTop="1" x14ac:dyDescent="0.2">
      <c r="B5" s="22" t="s">
        <v>3</v>
      </c>
      <c r="D5" s="23" t="s">
        <v>50</v>
      </c>
      <c r="E5" s="24"/>
      <c r="F5" s="25" t="s">
        <v>51</v>
      </c>
      <c r="G5" s="26"/>
      <c r="H5" s="26"/>
      <c r="I5" s="27"/>
    </row>
    <row r="6" spans="2:11" x14ac:dyDescent="0.2">
      <c r="B6" s="28" t="s">
        <v>52</v>
      </c>
      <c r="D6" s="29">
        <v>0.49</v>
      </c>
      <c r="E6" s="24"/>
      <c r="F6" s="25" t="s">
        <v>53</v>
      </c>
      <c r="G6" s="26"/>
      <c r="H6" s="26"/>
      <c r="I6" s="27"/>
      <c r="J6" s="11"/>
      <c r="K6" s="11"/>
    </row>
    <row r="7" spans="2:11" x14ac:dyDescent="0.2">
      <c r="B7" s="28" t="s">
        <v>54</v>
      </c>
      <c r="D7" s="30">
        <v>0</v>
      </c>
      <c r="E7" s="24"/>
      <c r="I7" s="31" t="s">
        <v>55</v>
      </c>
    </row>
    <row r="8" spans="2:11" x14ac:dyDescent="0.2">
      <c r="B8" s="32" t="s">
        <v>56</v>
      </c>
      <c r="C8" s="33"/>
      <c r="D8" s="34">
        <f>D6</f>
        <v>0.49</v>
      </c>
      <c r="E8" s="35"/>
    </row>
    <row r="9" spans="2:11" ht="14.25" x14ac:dyDescent="0.2">
      <c r="B9" s="36" t="s">
        <v>4</v>
      </c>
      <c r="C9" s="37"/>
      <c r="D9" s="38" t="s">
        <v>57</v>
      </c>
      <c r="E9" s="39"/>
      <c r="H9" s="9" t="s">
        <v>58</v>
      </c>
    </row>
    <row r="10" spans="2:11" x14ac:dyDescent="0.2">
      <c r="B10" s="28" t="s">
        <v>59</v>
      </c>
      <c r="D10" s="30">
        <f>-D11</f>
        <v>-1.38</v>
      </c>
      <c r="E10" s="24" t="s">
        <v>60</v>
      </c>
    </row>
    <row r="11" spans="2:11" x14ac:dyDescent="0.2">
      <c r="B11" s="32" t="s">
        <v>61</v>
      </c>
      <c r="C11" s="33"/>
      <c r="D11" s="40">
        <v>1.38</v>
      </c>
      <c r="E11" s="35"/>
    </row>
    <row r="12" spans="2:11" x14ac:dyDescent="0.2">
      <c r="H12" s="41"/>
    </row>
    <row r="13" spans="2:11" ht="18.75" thickBot="1" x14ac:dyDescent="0.3">
      <c r="B13" s="12" t="s">
        <v>62</v>
      </c>
    </row>
    <row r="14" spans="2:11" ht="16.5" thickTop="1" thickBot="1" x14ac:dyDescent="0.3">
      <c r="B14" s="42" t="s">
        <v>63</v>
      </c>
      <c r="C14" s="43"/>
      <c r="D14" s="44"/>
      <c r="E14" s="45"/>
      <c r="F14" s="46" t="s">
        <v>64</v>
      </c>
      <c r="G14" s="47"/>
      <c r="H14" s="48"/>
      <c r="I14" s="49" t="s">
        <v>65</v>
      </c>
    </row>
    <row r="15" spans="2:11" ht="15" thickTop="1" x14ac:dyDescent="0.2">
      <c r="B15" s="50" t="s">
        <v>66</v>
      </c>
      <c r="C15" s="51">
        <f>D6</f>
        <v>0.49</v>
      </c>
      <c r="D15" s="52" t="s">
        <v>67</v>
      </c>
      <c r="E15" s="50" t="s">
        <v>68</v>
      </c>
      <c r="F15" s="53">
        <f>'Main Sheet'!Z14</f>
        <v>936.9</v>
      </c>
      <c r="G15" s="54" t="s">
        <v>69</v>
      </c>
      <c r="H15" s="50" t="s">
        <v>70</v>
      </c>
      <c r="I15" s="55">
        <f>IF(F15&lt;800,(800-F15)*C15,IF(F15&lt;825,0,(F15-825)*C15))</f>
        <v>54.830999999999989</v>
      </c>
    </row>
    <row r="16" spans="2:11" ht="15" thickBot="1" x14ac:dyDescent="0.25">
      <c r="B16" s="56" t="s">
        <v>4</v>
      </c>
      <c r="C16" s="57">
        <f>D11</f>
        <v>1.38</v>
      </c>
      <c r="D16" s="58" t="s">
        <v>71</v>
      </c>
      <c r="E16" s="56" t="s">
        <v>72</v>
      </c>
      <c r="F16" s="59">
        <f>'Main Sheet'!Z15</f>
        <v>3.31</v>
      </c>
      <c r="G16" s="54" t="s">
        <v>69</v>
      </c>
      <c r="H16" s="60" t="s">
        <v>73</v>
      </c>
      <c r="I16" s="61">
        <f>+(((F16-0.5)/0.1)*C16)</f>
        <v>38.777999999999992</v>
      </c>
    </row>
    <row r="17" spans="2:9" ht="19.5" thickTop="1" thickBot="1" x14ac:dyDescent="0.3">
      <c r="B17" s="62"/>
      <c r="C17" s="63"/>
      <c r="D17" s="63"/>
      <c r="E17" s="63"/>
      <c r="F17" s="63"/>
      <c r="G17" s="64" t="s">
        <v>74</v>
      </c>
      <c r="H17" s="65" t="s">
        <v>75</v>
      </c>
      <c r="I17" s="66">
        <f>+I15+I16</f>
        <v>93.60899999999998</v>
      </c>
    </row>
    <row r="18" spans="2:9" ht="13.5" thickTop="1" x14ac:dyDescent="0.2">
      <c r="B18" s="62"/>
      <c r="C18" s="63"/>
      <c r="D18" s="63"/>
      <c r="E18" s="63"/>
      <c r="F18" s="63"/>
      <c r="G18" s="63"/>
      <c r="H18" s="67" t="s">
        <v>76</v>
      </c>
      <c r="I18" s="68"/>
    </row>
    <row r="19" spans="2:9" ht="13.5" thickBot="1" x14ac:dyDescent="0.25">
      <c r="B19" s="69"/>
      <c r="C19" s="70"/>
      <c r="D19" s="71"/>
      <c r="E19" s="70"/>
      <c r="F19" s="70"/>
      <c r="G19" s="70"/>
      <c r="H19" s="72" t="s">
        <v>77</v>
      </c>
      <c r="I19" s="73"/>
    </row>
    <row r="20" spans="2:9" ht="13.5" thickTop="1" x14ac:dyDescent="0.2">
      <c r="B20" s="74" t="s">
        <v>78</v>
      </c>
      <c r="D20" s="75"/>
    </row>
    <row r="21" spans="2:9" x14ac:dyDescent="0.2">
      <c r="B21" s="76" t="s">
        <v>79</v>
      </c>
    </row>
    <row r="22" spans="2:9" x14ac:dyDescent="0.2">
      <c r="B22" s="76" t="s">
        <v>80</v>
      </c>
    </row>
    <row r="23" spans="2:9" x14ac:dyDescent="0.2">
      <c r="B23" s="77" t="s">
        <v>81</v>
      </c>
      <c r="C23" s="78"/>
      <c r="D23" s="79"/>
    </row>
    <row r="24" spans="2:9" ht="13.5" thickBot="1" x14ac:dyDescent="0.25">
      <c r="B24" s="80" t="s">
        <v>82</v>
      </c>
      <c r="C24" s="81"/>
      <c r="D24" s="82"/>
    </row>
    <row r="25" spans="2:9" ht="15" thickTop="1" x14ac:dyDescent="0.2">
      <c r="B25" s="83" t="s">
        <v>3</v>
      </c>
      <c r="C25" s="84">
        <v>0.49</v>
      </c>
      <c r="D25" s="83" t="s">
        <v>67</v>
      </c>
    </row>
    <row r="26" spans="2:9" ht="14.25" x14ac:dyDescent="0.2">
      <c r="B26" s="85" t="s">
        <v>4</v>
      </c>
      <c r="C26" s="86">
        <v>1.38</v>
      </c>
      <c r="D26" s="85" t="s">
        <v>71</v>
      </c>
    </row>
  </sheetData>
  <mergeCells count="2">
    <mergeCell ref="B1:I1"/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Sheet</vt:lpstr>
      <vt:lpstr>EQ 1</vt:lpstr>
      <vt:lpstr>EQ 2</vt:lpstr>
      <vt:lpstr>EQ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Larocque</dc:creator>
  <cp:lastModifiedBy>Andrew Larocque</cp:lastModifiedBy>
  <dcterms:created xsi:type="dcterms:W3CDTF">2024-11-13T12:33:37Z</dcterms:created>
  <dcterms:modified xsi:type="dcterms:W3CDTF">2024-11-13T13:44:31Z</dcterms:modified>
</cp:coreProperties>
</file>