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B7036A49-9D69-4C5E-96F4-6313382718CC}" xr6:coauthVersionLast="47" xr6:coauthVersionMax="47" xr10:uidLastSave="{00000000-0000-0000-0000-000000000000}"/>
  <bookViews>
    <workbookView xWindow="-120" yWindow="-120" windowWidth="29040" windowHeight="15720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O3" i="1"/>
  <c r="O4" i="1"/>
  <c r="O5" i="1"/>
  <c r="O6" i="1"/>
  <c r="O7" i="1"/>
  <c r="O8" i="1"/>
  <c r="O9" i="1"/>
  <c r="O10" i="1"/>
  <c r="O11" i="1"/>
  <c r="O12" i="1"/>
  <c r="O13" i="1"/>
  <c r="O2" i="1"/>
  <c r="AG2" i="5" s="1"/>
  <c r="AC9" i="5"/>
  <c r="AB9" i="5"/>
  <c r="AA9" i="5"/>
  <c r="Z9" i="5"/>
  <c r="AB9" i="4"/>
  <c r="Y9" i="5" s="1"/>
  <c r="P9" i="4"/>
  <c r="N9" i="5" s="1"/>
  <c r="O9" i="4"/>
  <c r="N9" i="4"/>
  <c r="Y3" i="5"/>
  <c r="Y4" i="5"/>
  <c r="Y5" i="5"/>
  <c r="Y6" i="5"/>
  <c r="Y7" i="5"/>
  <c r="Y8" i="5"/>
  <c r="Y10" i="5"/>
  <c r="Y11" i="5"/>
  <c r="Y12" i="5"/>
  <c r="Y13" i="5"/>
  <c r="Y2" i="5"/>
  <c r="O3" i="5"/>
  <c r="O4" i="5"/>
  <c r="O5" i="5"/>
  <c r="O6" i="5"/>
  <c r="O7" i="5"/>
  <c r="O8" i="5"/>
  <c r="O10" i="5"/>
  <c r="O11" i="5"/>
  <c r="O12" i="5"/>
  <c r="O13" i="5"/>
  <c r="O2" i="5"/>
  <c r="N3" i="5"/>
  <c r="N4" i="5"/>
  <c r="N5" i="5"/>
  <c r="N6" i="5"/>
  <c r="N7" i="5"/>
  <c r="N8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AC1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Y1" i="5"/>
  <c r="Z1" i="5"/>
  <c r="AA1" i="5"/>
  <c r="AB1" i="5"/>
  <c r="Q1" i="5"/>
  <c r="R1" i="5"/>
  <c r="T1" i="5"/>
  <c r="W1" i="5"/>
  <c r="X1" i="5"/>
  <c r="Q2" i="5"/>
  <c r="R2" i="5"/>
  <c r="T2" i="5"/>
  <c r="W2" i="5"/>
  <c r="X2" i="5"/>
  <c r="AA2" i="5" s="1"/>
  <c r="Q3" i="5"/>
  <c r="R3" i="5"/>
  <c r="T3" i="5"/>
  <c r="W3" i="5"/>
  <c r="X3" i="5"/>
  <c r="AA3" i="5" s="1"/>
  <c r="Q4" i="5"/>
  <c r="R4" i="5"/>
  <c r="T4" i="5"/>
  <c r="W4" i="5"/>
  <c r="X4" i="5"/>
  <c r="AA4" i="5" s="1"/>
  <c r="Q5" i="5"/>
  <c r="R5" i="5"/>
  <c r="T5" i="5"/>
  <c r="W5" i="5"/>
  <c r="X5" i="5"/>
  <c r="AB5" i="5" s="1"/>
  <c r="Q6" i="5"/>
  <c r="R6" i="5"/>
  <c r="T6" i="5"/>
  <c r="W6" i="5"/>
  <c r="X6" i="5"/>
  <c r="AB6" i="5" s="1"/>
  <c r="Q7" i="5"/>
  <c r="R7" i="5"/>
  <c r="T7" i="5"/>
  <c r="W7" i="5"/>
  <c r="X7" i="5"/>
  <c r="AB7" i="5" s="1"/>
  <c r="Q8" i="5"/>
  <c r="R8" i="5"/>
  <c r="T8" i="5"/>
  <c r="W8" i="5"/>
  <c r="X8" i="5"/>
  <c r="AA8" i="5" s="1"/>
  <c r="Q9" i="5"/>
  <c r="R9" i="5"/>
  <c r="T9" i="5"/>
  <c r="W9" i="5"/>
  <c r="X9" i="5"/>
  <c r="Q10" i="5"/>
  <c r="R10" i="5"/>
  <c r="T10" i="5"/>
  <c r="W10" i="5"/>
  <c r="X10" i="5"/>
  <c r="AB10" i="5" s="1"/>
  <c r="Q11" i="5"/>
  <c r="R11" i="5"/>
  <c r="T11" i="5"/>
  <c r="W11" i="5"/>
  <c r="X11" i="5"/>
  <c r="Z11" i="5" s="1"/>
  <c r="Q12" i="5"/>
  <c r="R12" i="5"/>
  <c r="T12" i="5"/>
  <c r="W12" i="5"/>
  <c r="X12" i="5"/>
  <c r="AA12" i="5" s="1"/>
  <c r="Q13" i="5"/>
  <c r="R13" i="5"/>
  <c r="T13" i="5"/>
  <c r="W13" i="5"/>
  <c r="X13" i="5"/>
  <c r="AA13" i="5" s="1"/>
  <c r="AE1" i="5"/>
  <c r="AF1" i="5"/>
  <c r="AG1" i="5"/>
  <c r="P1" i="5"/>
  <c r="AE2" i="5"/>
  <c r="AF2" i="5"/>
  <c r="P2" i="5"/>
  <c r="AE3" i="5"/>
  <c r="AF3" i="5"/>
  <c r="P3" i="5"/>
  <c r="AE4" i="5"/>
  <c r="AF4" i="5"/>
  <c r="P4" i="5"/>
  <c r="AE5" i="5"/>
  <c r="AF5" i="5"/>
  <c r="P5" i="5"/>
  <c r="AE6" i="5"/>
  <c r="AF6" i="5"/>
  <c r="P6" i="5"/>
  <c r="AE7" i="5"/>
  <c r="AF7" i="5"/>
  <c r="P7" i="5"/>
  <c r="AE8" i="5"/>
  <c r="AF8" i="5"/>
  <c r="P8" i="5"/>
  <c r="AE9" i="5"/>
  <c r="AF9" i="5"/>
  <c r="P9" i="5"/>
  <c r="AE10" i="5"/>
  <c r="AF10" i="5"/>
  <c r="P10" i="5"/>
  <c r="AE11" i="5"/>
  <c r="AF11" i="5"/>
  <c r="P11" i="5"/>
  <c r="AE12" i="5"/>
  <c r="AF12" i="5"/>
  <c r="P12" i="5"/>
  <c r="AE13" i="5"/>
  <c r="AF13" i="5"/>
  <c r="P13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C2" i="5"/>
  <c r="D2" i="5"/>
  <c r="E2" i="5"/>
  <c r="F2" i="5"/>
  <c r="G2" i="5"/>
  <c r="H2" i="5"/>
  <c r="I2" i="5"/>
  <c r="J2" i="5"/>
  <c r="K2" i="5"/>
  <c r="S2" i="5"/>
  <c r="V2" i="5"/>
  <c r="AD2" i="5"/>
  <c r="B3" i="5"/>
  <c r="C3" i="5"/>
  <c r="D3" i="5"/>
  <c r="E3" i="5"/>
  <c r="F3" i="5"/>
  <c r="G3" i="5"/>
  <c r="H3" i="5"/>
  <c r="I3" i="5"/>
  <c r="J3" i="5"/>
  <c r="K3" i="5"/>
  <c r="S3" i="5"/>
  <c r="V3" i="5"/>
  <c r="AD3" i="5"/>
  <c r="B4" i="5"/>
  <c r="C4" i="5"/>
  <c r="D4" i="5"/>
  <c r="E4" i="5"/>
  <c r="F4" i="5"/>
  <c r="G4" i="5"/>
  <c r="H4" i="5"/>
  <c r="I4" i="5"/>
  <c r="J4" i="5"/>
  <c r="K4" i="5"/>
  <c r="S4" i="5"/>
  <c r="V4" i="5"/>
  <c r="AD4" i="5"/>
  <c r="B5" i="5"/>
  <c r="C5" i="5"/>
  <c r="D5" i="5"/>
  <c r="E5" i="5"/>
  <c r="F5" i="5"/>
  <c r="G5" i="5"/>
  <c r="H5" i="5"/>
  <c r="I5" i="5"/>
  <c r="J5" i="5"/>
  <c r="K5" i="5"/>
  <c r="S5" i="5"/>
  <c r="V5" i="5"/>
  <c r="AD5" i="5"/>
  <c r="B6" i="5"/>
  <c r="C6" i="5"/>
  <c r="D6" i="5"/>
  <c r="E6" i="5"/>
  <c r="F6" i="5"/>
  <c r="G6" i="5"/>
  <c r="H6" i="5"/>
  <c r="I6" i="5"/>
  <c r="J6" i="5"/>
  <c r="K6" i="5"/>
  <c r="S6" i="5"/>
  <c r="V6" i="5"/>
  <c r="AD6" i="5"/>
  <c r="B7" i="5"/>
  <c r="C7" i="5"/>
  <c r="D7" i="5"/>
  <c r="E7" i="5"/>
  <c r="F7" i="5"/>
  <c r="G7" i="5"/>
  <c r="H7" i="5"/>
  <c r="I7" i="5"/>
  <c r="J7" i="5"/>
  <c r="K7" i="5"/>
  <c r="S7" i="5"/>
  <c r="V7" i="5"/>
  <c r="AD7" i="5"/>
  <c r="B8" i="5"/>
  <c r="C8" i="5"/>
  <c r="D8" i="5"/>
  <c r="E8" i="5"/>
  <c r="F8" i="5"/>
  <c r="G8" i="5"/>
  <c r="H8" i="5"/>
  <c r="I8" i="5"/>
  <c r="J8" i="5"/>
  <c r="K8" i="5"/>
  <c r="S8" i="5"/>
  <c r="V8" i="5"/>
  <c r="AD8" i="5"/>
  <c r="B9" i="5"/>
  <c r="C9" i="5"/>
  <c r="D9" i="5"/>
  <c r="E9" i="5"/>
  <c r="F9" i="5"/>
  <c r="G9" i="5"/>
  <c r="H9" i="5"/>
  <c r="I9" i="5"/>
  <c r="J9" i="5"/>
  <c r="K9" i="5"/>
  <c r="S9" i="5"/>
  <c r="V9" i="5"/>
  <c r="AD9" i="5"/>
  <c r="B10" i="5"/>
  <c r="C10" i="5"/>
  <c r="D10" i="5"/>
  <c r="E10" i="5"/>
  <c r="F10" i="5"/>
  <c r="G10" i="5"/>
  <c r="H10" i="5"/>
  <c r="I10" i="5"/>
  <c r="J10" i="5"/>
  <c r="K10" i="5"/>
  <c r="S10" i="5"/>
  <c r="V10" i="5"/>
  <c r="AD10" i="5"/>
  <c r="B11" i="5"/>
  <c r="C11" i="5"/>
  <c r="D11" i="5"/>
  <c r="E11" i="5"/>
  <c r="F11" i="5"/>
  <c r="G11" i="5"/>
  <c r="H11" i="5"/>
  <c r="I11" i="5"/>
  <c r="J11" i="5"/>
  <c r="K11" i="5"/>
  <c r="S11" i="5"/>
  <c r="V11" i="5"/>
  <c r="AD11" i="5"/>
  <c r="B12" i="5"/>
  <c r="C12" i="5"/>
  <c r="D12" i="5"/>
  <c r="E12" i="5"/>
  <c r="F12" i="5"/>
  <c r="G12" i="5"/>
  <c r="H12" i="5"/>
  <c r="I12" i="5"/>
  <c r="J12" i="5"/>
  <c r="K12" i="5"/>
  <c r="S12" i="5"/>
  <c r="V12" i="5"/>
  <c r="AD12" i="5"/>
  <c r="B13" i="5"/>
  <c r="C13" i="5"/>
  <c r="D13" i="5"/>
  <c r="E13" i="5"/>
  <c r="F13" i="5"/>
  <c r="G13" i="5"/>
  <c r="H13" i="5"/>
  <c r="I13" i="5"/>
  <c r="J13" i="5"/>
  <c r="K13" i="5"/>
  <c r="S13" i="5"/>
  <c r="V13" i="5"/>
  <c r="AD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10" i="4"/>
  <c r="N11" i="4"/>
  <c r="N12" i="4"/>
  <c r="N13" i="4"/>
  <c r="O2" i="4"/>
  <c r="B13" i="4"/>
  <c r="C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O1" i="1"/>
  <c r="N1" i="1"/>
  <c r="M1" i="1"/>
  <c r="L1" i="1"/>
  <c r="K1" i="1"/>
  <c r="J1" i="1"/>
  <c r="I1" i="1"/>
  <c r="H1" i="1"/>
  <c r="G1" i="1"/>
  <c r="F1" i="1"/>
  <c r="E1" i="1"/>
  <c r="D1" i="1"/>
  <c r="C1" i="1"/>
  <c r="B12" i="1"/>
  <c r="B11" i="1"/>
  <c r="B10" i="1"/>
  <c r="B9" i="1"/>
  <c r="B8" i="1"/>
  <c r="B7" i="1"/>
  <c r="B6" i="1"/>
  <c r="B5" i="1"/>
  <c r="B4" i="1"/>
  <c r="B3" i="1"/>
  <c r="B2" i="1"/>
  <c r="B1" i="1"/>
  <c r="AH12" i="4"/>
  <c r="AG12" i="4"/>
  <c r="AF12" i="4"/>
  <c r="AE12" i="4"/>
  <c r="AD12" i="4"/>
  <c r="AC12" i="4"/>
  <c r="T12" i="4"/>
  <c r="S12" i="4"/>
  <c r="R12" i="4"/>
  <c r="N12" i="1" s="1"/>
  <c r="K12" i="4"/>
  <c r="J12" i="4"/>
  <c r="I12" i="4"/>
  <c r="H12" i="1" s="1"/>
  <c r="H12" i="4"/>
  <c r="B12" i="4"/>
  <c r="C12" i="1" s="1"/>
  <c r="AH11" i="4"/>
  <c r="AG11" i="4"/>
  <c r="AF11" i="4"/>
  <c r="AE11" i="4"/>
  <c r="AD11" i="4"/>
  <c r="AC11" i="4"/>
  <c r="T11" i="4"/>
  <c r="S11" i="4"/>
  <c r="R11" i="4"/>
  <c r="N11" i="1" s="1"/>
  <c r="J11" i="4"/>
  <c r="I11" i="4"/>
  <c r="H11" i="1" s="1"/>
  <c r="H11" i="4"/>
  <c r="B11" i="4"/>
  <c r="C11" i="1" s="1"/>
  <c r="AH10" i="4"/>
  <c r="AG10" i="4"/>
  <c r="AF10" i="4"/>
  <c r="AE10" i="4"/>
  <c r="AD10" i="4"/>
  <c r="AC10" i="4"/>
  <c r="W10" i="4"/>
  <c r="T10" i="4"/>
  <c r="S10" i="4"/>
  <c r="R10" i="4"/>
  <c r="N10" i="1" s="1"/>
  <c r="J10" i="4"/>
  <c r="I10" i="4"/>
  <c r="H10" i="1" s="1"/>
  <c r="H10" i="4"/>
  <c r="B10" i="4"/>
  <c r="C10" i="1" s="1"/>
  <c r="AH9" i="4"/>
  <c r="AG9" i="4"/>
  <c r="AF9" i="4"/>
  <c r="AE9" i="4"/>
  <c r="AD9" i="4"/>
  <c r="AC9" i="4"/>
  <c r="T9" i="4"/>
  <c r="S9" i="4"/>
  <c r="R9" i="4"/>
  <c r="N9" i="1" s="1"/>
  <c r="J9" i="4"/>
  <c r="I9" i="4"/>
  <c r="H9" i="1" s="1"/>
  <c r="H9" i="4"/>
  <c r="B9" i="4"/>
  <c r="C9" i="1" s="1"/>
  <c r="AH8" i="4"/>
  <c r="AG8" i="4"/>
  <c r="AF8" i="4"/>
  <c r="AE8" i="4"/>
  <c r="AD8" i="4"/>
  <c r="AC8" i="4"/>
  <c r="T8" i="4"/>
  <c r="S8" i="4"/>
  <c r="R8" i="4"/>
  <c r="N8" i="1" s="1"/>
  <c r="J8" i="4"/>
  <c r="I8" i="4"/>
  <c r="H8" i="1" s="1"/>
  <c r="H8" i="4"/>
  <c r="B8" i="4"/>
  <c r="C8" i="1" s="1"/>
  <c r="AH7" i="4"/>
  <c r="AG7" i="4"/>
  <c r="AF7" i="4"/>
  <c r="AE7" i="4"/>
  <c r="AD7" i="4"/>
  <c r="AC7" i="4"/>
  <c r="T7" i="4"/>
  <c r="S7" i="4"/>
  <c r="R7" i="4"/>
  <c r="N7" i="1" s="1"/>
  <c r="J7" i="4"/>
  <c r="I7" i="4"/>
  <c r="H7" i="1" s="1"/>
  <c r="H7" i="4"/>
  <c r="B7" i="4"/>
  <c r="C7" i="1" s="1"/>
  <c r="AH6" i="4"/>
  <c r="AG6" i="4"/>
  <c r="AF6" i="4"/>
  <c r="AE6" i="4"/>
  <c r="AD6" i="4"/>
  <c r="AC6" i="4"/>
  <c r="T6" i="4"/>
  <c r="S6" i="4"/>
  <c r="R6" i="4"/>
  <c r="N6" i="1" s="1"/>
  <c r="J6" i="4"/>
  <c r="I6" i="4"/>
  <c r="H6" i="1" s="1"/>
  <c r="H6" i="4"/>
  <c r="B6" i="4"/>
  <c r="C6" i="1" s="1"/>
  <c r="AH5" i="4"/>
  <c r="AG5" i="4"/>
  <c r="AF5" i="4"/>
  <c r="AE5" i="4"/>
  <c r="AD5" i="4"/>
  <c r="AC5" i="4"/>
  <c r="T5" i="4"/>
  <c r="S5" i="4"/>
  <c r="R5" i="4"/>
  <c r="N5" i="1" s="1"/>
  <c r="J5" i="4"/>
  <c r="I5" i="4"/>
  <c r="H5" i="1" s="1"/>
  <c r="H5" i="4"/>
  <c r="B5" i="4"/>
  <c r="C5" i="1" s="1"/>
  <c r="AH4" i="4"/>
  <c r="AG4" i="4"/>
  <c r="AF4" i="4"/>
  <c r="AE4" i="4"/>
  <c r="AD4" i="4"/>
  <c r="AC4" i="4"/>
  <c r="T4" i="4"/>
  <c r="S4" i="4"/>
  <c r="R4" i="4"/>
  <c r="N4" i="1" s="1"/>
  <c r="J4" i="4"/>
  <c r="I4" i="4"/>
  <c r="H4" i="1" s="1"/>
  <c r="H4" i="4"/>
  <c r="B4" i="4"/>
  <c r="C4" i="1" s="1"/>
  <c r="AH3" i="4"/>
  <c r="AG3" i="4"/>
  <c r="AF3" i="4"/>
  <c r="AE3" i="4"/>
  <c r="AD3" i="4"/>
  <c r="AC3" i="4"/>
  <c r="T3" i="4"/>
  <c r="S3" i="4"/>
  <c r="R3" i="4"/>
  <c r="N3" i="1" s="1"/>
  <c r="J3" i="4"/>
  <c r="I3" i="4"/>
  <c r="H3" i="1" s="1"/>
  <c r="H3" i="4"/>
  <c r="B3" i="4"/>
  <c r="C3" i="1" s="1"/>
  <c r="AH2" i="4"/>
  <c r="AG2" i="4"/>
  <c r="AF2" i="4"/>
  <c r="AE2" i="4"/>
  <c r="AD2" i="4"/>
  <c r="AC2" i="4"/>
  <c r="T2" i="4"/>
  <c r="S2" i="4"/>
  <c r="R2" i="4"/>
  <c r="N2" i="1" s="1"/>
  <c r="J2" i="4"/>
  <c r="I2" i="4"/>
  <c r="H2" i="1" s="1"/>
  <c r="H2" i="4"/>
  <c r="B2" i="4"/>
  <c r="C2" i="1" s="1"/>
  <c r="X3" i="3"/>
  <c r="Y3" i="3"/>
  <c r="M10" i="4" s="1"/>
  <c r="J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J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J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J2" i="1" s="1"/>
  <c r="Z9" i="3"/>
  <c r="K2" i="4" s="1"/>
  <c r="AA9" i="3"/>
  <c r="Z2" i="4" s="1"/>
  <c r="X10" i="3"/>
  <c r="Y10" i="3"/>
  <c r="M4" i="4" s="1"/>
  <c r="J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J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I10" i="1" s="1"/>
  <c r="N3" i="3"/>
  <c r="O3" i="3"/>
  <c r="G10" i="4" s="1"/>
  <c r="J4" i="3"/>
  <c r="K4" i="3"/>
  <c r="L4" i="3"/>
  <c r="M4" i="3"/>
  <c r="L12" i="4" s="1"/>
  <c r="I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I11" i="1" s="1"/>
  <c r="N6" i="3"/>
  <c r="O6" i="3"/>
  <c r="J7" i="3"/>
  <c r="V8" i="4" s="1"/>
  <c r="K7" i="3"/>
  <c r="W8" i="4" s="1"/>
  <c r="L7" i="3"/>
  <c r="X8" i="4" s="1"/>
  <c r="M7" i="3"/>
  <c r="L8" i="4" s="1"/>
  <c r="I8" i="1" s="1"/>
  <c r="N7" i="3"/>
  <c r="F8" i="4" s="1"/>
  <c r="G8" i="1" s="1"/>
  <c r="O7" i="3"/>
  <c r="G8" i="4" s="1"/>
  <c r="J8" i="3"/>
  <c r="V3" i="4" s="1"/>
  <c r="K8" i="3"/>
  <c r="L8" i="3"/>
  <c r="X3" i="4" s="1"/>
  <c r="M8" i="3"/>
  <c r="L3" i="4" s="1"/>
  <c r="I3" i="1" s="1"/>
  <c r="N8" i="3"/>
  <c r="F3" i="4" s="1"/>
  <c r="G3" i="1" s="1"/>
  <c r="O8" i="3"/>
  <c r="G3" i="4" s="1"/>
  <c r="J9" i="3"/>
  <c r="V2" i="4" s="1"/>
  <c r="K9" i="3"/>
  <c r="W2" i="4" s="1"/>
  <c r="L9" i="3"/>
  <c r="X2" i="4" s="1"/>
  <c r="M9" i="3"/>
  <c r="N9" i="3"/>
  <c r="F2" i="4" s="1"/>
  <c r="G2" i="1" s="1"/>
  <c r="O9" i="3"/>
  <c r="G2" i="4" s="1"/>
  <c r="J10" i="3"/>
  <c r="V4" i="4" s="1"/>
  <c r="K10" i="3"/>
  <c r="W4" i="4" s="1"/>
  <c r="L10" i="3"/>
  <c r="X4" i="4" s="1"/>
  <c r="M10" i="3"/>
  <c r="L4" i="4" s="1"/>
  <c r="I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I5" i="1" s="1"/>
  <c r="N11" i="3"/>
  <c r="O11" i="3"/>
  <c r="G5" i="4" s="1"/>
  <c r="J12" i="3"/>
  <c r="K12" i="3"/>
  <c r="W9" i="4" s="1"/>
  <c r="L12" i="3"/>
  <c r="X9" i="4" s="1"/>
  <c r="M12" i="3"/>
  <c r="L9" i="4" s="1"/>
  <c r="I9" i="1" s="1"/>
  <c r="N12" i="3"/>
  <c r="F9" i="4" s="1"/>
  <c r="O12" i="3"/>
  <c r="G9" i="4" s="1"/>
  <c r="O2" i="3"/>
  <c r="N2" i="3"/>
  <c r="M2" i="3"/>
  <c r="L7" i="4" s="1"/>
  <c r="I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C4" i="5" l="1"/>
  <c r="Z8" i="5"/>
  <c r="Z2" i="5"/>
  <c r="AA11" i="5"/>
  <c r="AC13" i="5"/>
  <c r="AC8" i="5"/>
  <c r="AC2" i="5"/>
  <c r="Z7" i="5"/>
  <c r="AA10" i="5"/>
  <c r="AB13" i="5"/>
  <c r="AB8" i="5"/>
  <c r="AB4" i="5"/>
  <c r="AB2" i="5"/>
  <c r="Z6" i="5"/>
  <c r="AC12" i="5"/>
  <c r="AC7" i="5"/>
  <c r="AC3" i="5"/>
  <c r="Z5" i="5"/>
  <c r="AA7" i="5"/>
  <c r="AB12" i="5"/>
  <c r="AB3" i="5"/>
  <c r="Z13" i="5"/>
  <c r="Z4" i="5"/>
  <c r="AA6" i="5"/>
  <c r="AC11" i="5"/>
  <c r="AC6" i="5"/>
  <c r="Z12" i="5"/>
  <c r="Z3" i="5"/>
  <c r="AA5" i="5"/>
  <c r="AB11" i="5"/>
  <c r="AC10" i="5"/>
  <c r="AC5" i="5"/>
  <c r="Z10" i="5"/>
  <c r="I18" i="3"/>
  <c r="H12" i="3"/>
  <c r="D9" i="4" s="1"/>
  <c r="M3" i="4"/>
  <c r="J3" i="1" s="1"/>
  <c r="M11" i="4"/>
  <c r="J11" i="1" s="1"/>
  <c r="M12" i="4"/>
  <c r="J12" i="1" s="1"/>
  <c r="I3" i="3"/>
  <c r="L2" i="4"/>
  <c r="I2" i="1" s="1"/>
  <c r="W3" i="4"/>
  <c r="G11" i="4"/>
  <c r="L6" i="4"/>
  <c r="I6" i="1" s="1"/>
  <c r="H8" i="3"/>
  <c r="I12" i="3"/>
  <c r="E9" i="4" s="1"/>
  <c r="F9" i="1" s="1"/>
  <c r="M7" i="4"/>
  <c r="J7" i="1" s="1"/>
  <c r="M5" i="4"/>
  <c r="J5" i="1" s="1"/>
  <c r="G7" i="4"/>
  <c r="G13" i="4" s="1"/>
  <c r="H13" i="3"/>
  <c r="I15" i="3"/>
  <c r="I19" i="3"/>
  <c r="H21" i="3"/>
  <c r="H2" i="3"/>
  <c r="C7" i="4" s="1"/>
  <c r="D7" i="1" s="1"/>
  <c r="F5" i="4"/>
  <c r="G5" i="1" s="1"/>
  <c r="H5" i="3"/>
  <c r="H9" i="3"/>
  <c r="T13" i="4"/>
  <c r="U5" i="4"/>
  <c r="AG5" i="5" s="1"/>
  <c r="U8" i="4"/>
  <c r="AG8" i="5" s="1"/>
  <c r="U3" i="4"/>
  <c r="AG3" i="5" s="1"/>
  <c r="U2" i="4"/>
  <c r="U6" i="4"/>
  <c r="AG6" i="5" s="1"/>
  <c r="U12" i="4"/>
  <c r="AG12" i="5" s="1"/>
  <c r="U11" i="4"/>
  <c r="AG11" i="5" s="1"/>
  <c r="U4" i="4"/>
  <c r="AG4" i="5" s="1"/>
  <c r="U7" i="4"/>
  <c r="AG7" i="5" s="1"/>
  <c r="U10" i="4"/>
  <c r="AG10" i="5" s="1"/>
  <c r="S13" i="4"/>
  <c r="AF13" i="4"/>
  <c r="AC13" i="4"/>
  <c r="AE13" i="4"/>
  <c r="AD13" i="4"/>
  <c r="AH13" i="4"/>
  <c r="H13" i="4"/>
  <c r="J13" i="4"/>
  <c r="AG13" i="4"/>
  <c r="K13" i="4"/>
  <c r="L9" i="1"/>
  <c r="Y5" i="4"/>
  <c r="U9" i="4"/>
  <c r="AG9" i="5" s="1"/>
  <c r="W12" i="4"/>
  <c r="V9" i="4"/>
  <c r="E10" i="4"/>
  <c r="X12" i="4"/>
  <c r="F6" i="4"/>
  <c r="G6" i="1" s="1"/>
  <c r="H20" i="3"/>
  <c r="C2" i="4" s="1"/>
  <c r="I22" i="3"/>
  <c r="Z11" i="4"/>
  <c r="Z13" i="4" s="1"/>
  <c r="H6" i="3"/>
  <c r="I2" i="3"/>
  <c r="H11" i="3"/>
  <c r="H3" i="3"/>
  <c r="C9" i="4"/>
  <c r="D9" i="1" s="1"/>
  <c r="I13" i="3"/>
  <c r="X10" i="4"/>
  <c r="F12" i="4"/>
  <c r="G12" i="1" s="1"/>
  <c r="I17" i="3"/>
  <c r="H19" i="3"/>
  <c r="D3" i="4" s="1"/>
  <c r="AA3" i="4" s="1"/>
  <c r="I21" i="3"/>
  <c r="W11" i="4"/>
  <c r="F11" i="4"/>
  <c r="G11" i="1" s="1"/>
  <c r="I13" i="4"/>
  <c r="H13" i="1" s="1"/>
  <c r="F10" i="4"/>
  <c r="G10" i="1" s="1"/>
  <c r="I16" i="3"/>
  <c r="H18" i="3"/>
  <c r="I20" i="3"/>
  <c r="F4" i="4"/>
  <c r="R13" i="4"/>
  <c r="N13" i="1" s="1"/>
  <c r="H7" i="3"/>
  <c r="D8" i="4" s="1"/>
  <c r="H10" i="3"/>
  <c r="I4" i="3"/>
  <c r="E12" i="4" s="1"/>
  <c r="F12" i="1" s="1"/>
  <c r="V10" i="4"/>
  <c r="M13" i="4"/>
  <c r="J13" i="1" s="1"/>
  <c r="G4" i="1"/>
  <c r="D7" i="4"/>
  <c r="E7" i="1" s="1"/>
  <c r="D5" i="4"/>
  <c r="E5" i="1" s="1"/>
  <c r="C5" i="4"/>
  <c r="D5" i="1" s="1"/>
  <c r="F10" i="1"/>
  <c r="D2" i="4"/>
  <c r="C3" i="4"/>
  <c r="D3" i="1" s="1"/>
  <c r="Y2" i="4"/>
  <c r="F7" i="4"/>
  <c r="G7" i="1" s="1"/>
  <c r="V12" i="4"/>
  <c r="H14" i="3"/>
  <c r="H15" i="3"/>
  <c r="H16" i="3"/>
  <c r="H17" i="3"/>
  <c r="H22" i="3"/>
  <c r="K9" i="1"/>
  <c r="Y6" i="4"/>
  <c r="L13" i="4"/>
  <c r="I13" i="1" s="1"/>
  <c r="Y11" i="4"/>
  <c r="AA9" i="4"/>
  <c r="Y3" i="4"/>
  <c r="Y8" i="4"/>
  <c r="E9" i="1"/>
  <c r="Y7" i="4"/>
  <c r="Y4" i="4"/>
  <c r="Y9" i="4"/>
  <c r="G9" i="1"/>
  <c r="I9" i="3"/>
  <c r="I5" i="3"/>
  <c r="I10" i="3"/>
  <c r="I6" i="3"/>
  <c r="I8" i="3"/>
  <c r="E3" i="4" s="1"/>
  <c r="I11" i="3"/>
  <c r="I7" i="3"/>
  <c r="E8" i="4" s="1"/>
  <c r="F8" i="1" s="1"/>
  <c r="X13" i="4" l="1"/>
  <c r="E8" i="1"/>
  <c r="AA8" i="4"/>
  <c r="P8" i="4"/>
  <c r="C8" i="4"/>
  <c r="D8" i="1" s="1"/>
  <c r="E2" i="4"/>
  <c r="F2" i="1" s="1"/>
  <c r="E6" i="4"/>
  <c r="F6" i="1" s="1"/>
  <c r="P5" i="4"/>
  <c r="Q9" i="4"/>
  <c r="W13" i="4"/>
  <c r="F13" i="4"/>
  <c r="G13" i="1" s="1"/>
  <c r="Y10" i="4"/>
  <c r="U13" i="4"/>
  <c r="AG13" i="5" s="1"/>
  <c r="F3" i="1"/>
  <c r="Y12" i="4"/>
  <c r="E7" i="4"/>
  <c r="F7" i="1" s="1"/>
  <c r="E4" i="4"/>
  <c r="F4" i="1" s="1"/>
  <c r="V13" i="4"/>
  <c r="E5" i="4"/>
  <c r="E11" i="4"/>
  <c r="F11" i="1" s="1"/>
  <c r="AA2" i="4"/>
  <c r="AB2" i="4" s="1"/>
  <c r="O8" i="4"/>
  <c r="Q8" i="4" s="1"/>
  <c r="M8" i="1" s="1"/>
  <c r="D12" i="4"/>
  <c r="C12" i="4"/>
  <c r="D12" i="1" s="1"/>
  <c r="AA7" i="4"/>
  <c r="AB7" i="4" s="1"/>
  <c r="AB3" i="4"/>
  <c r="P3" i="4"/>
  <c r="AA5" i="4"/>
  <c r="AB5" i="4" s="1"/>
  <c r="D10" i="4"/>
  <c r="P10" i="4" s="1"/>
  <c r="C10" i="4"/>
  <c r="D10" i="1" s="1"/>
  <c r="E2" i="1"/>
  <c r="D11" i="4"/>
  <c r="C11" i="4"/>
  <c r="D11" i="1" s="1"/>
  <c r="D6" i="4"/>
  <c r="P6" i="4" s="1"/>
  <c r="C6" i="4"/>
  <c r="D6" i="1" s="1"/>
  <c r="P7" i="4"/>
  <c r="O3" i="4"/>
  <c r="K8" i="1"/>
  <c r="K3" i="1"/>
  <c r="D2" i="1"/>
  <c r="E3" i="1"/>
  <c r="D4" i="4"/>
  <c r="C4" i="4"/>
  <c r="D4" i="1" s="1"/>
  <c r="P2" i="4"/>
  <c r="K2" i="1"/>
  <c r="M9" i="1" l="1"/>
  <c r="O9" i="5"/>
  <c r="O7" i="4"/>
  <c r="AB8" i="4"/>
  <c r="Y13" i="4"/>
  <c r="L2" i="1"/>
  <c r="K7" i="1"/>
  <c r="F5" i="1"/>
  <c r="K5" i="1"/>
  <c r="L8" i="1"/>
  <c r="P12" i="4"/>
  <c r="O5" i="4"/>
  <c r="Q5" i="4" s="1"/>
  <c r="M5" i="1" s="1"/>
  <c r="E13" i="4"/>
  <c r="F13" i="1" s="1"/>
  <c r="AA6" i="4"/>
  <c r="AB6" i="4" s="1"/>
  <c r="K6" i="1"/>
  <c r="O6" i="4"/>
  <c r="E6" i="1"/>
  <c r="E10" i="1"/>
  <c r="K10" i="1"/>
  <c r="O10" i="4"/>
  <c r="AA10" i="4"/>
  <c r="AB10" i="4" s="1"/>
  <c r="Q7" i="4"/>
  <c r="M7" i="1" s="1"/>
  <c r="L7" i="1"/>
  <c r="E4" i="1"/>
  <c r="O4" i="4"/>
  <c r="AA4" i="4"/>
  <c r="K4" i="1"/>
  <c r="E12" i="1"/>
  <c r="AA12" i="4"/>
  <c r="AB12" i="4" s="1"/>
  <c r="O12" i="4"/>
  <c r="K12" i="1"/>
  <c r="O11" i="4"/>
  <c r="AA11" i="4"/>
  <c r="AB11" i="4" s="1"/>
  <c r="K11" i="1"/>
  <c r="E11" i="1"/>
  <c r="P4" i="4"/>
  <c r="Q3" i="4"/>
  <c r="M3" i="1" s="1"/>
  <c r="L3" i="1"/>
  <c r="C13" i="4"/>
  <c r="D13" i="1" s="1"/>
  <c r="D13" i="4"/>
  <c r="P13" i="4" s="1"/>
  <c r="P11" i="4"/>
  <c r="Q2" i="4" l="1"/>
  <c r="M2" i="1" s="1"/>
  <c r="L5" i="1"/>
  <c r="Q10" i="4"/>
  <c r="M10" i="1" s="1"/>
  <c r="L10" i="1"/>
  <c r="E13" i="1"/>
  <c r="O13" i="4"/>
  <c r="K13" i="1"/>
  <c r="AB4" i="4"/>
  <c r="AA13" i="4"/>
  <c r="AB13" i="4" s="1"/>
  <c r="L4" i="1"/>
  <c r="Q4" i="4"/>
  <c r="M4" i="1" s="1"/>
  <c r="Q11" i="4"/>
  <c r="M11" i="1" s="1"/>
  <c r="L11" i="1"/>
  <c r="L6" i="1"/>
  <c r="Q6" i="4"/>
  <c r="M6" i="1" s="1"/>
  <c r="L12" i="1"/>
  <c r="Q12" i="4"/>
  <c r="M12" i="1" s="1"/>
  <c r="Q13" i="4" l="1"/>
  <c r="M13" i="1" s="1"/>
  <c r="L13" i="1"/>
</calcChain>
</file>

<file path=xl/sharedStrings.xml><?xml version="1.0" encoding="utf-8"?>
<sst xmlns="http://schemas.openxmlformats.org/spreadsheetml/2006/main" count="151" uniqueCount="107">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</sst>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49" fontId="0" fillId="0" borderId="0" xfId="0" applyNumberFormat="1">
      <alignment vertical="center"/>
    </xf>
    <xf numFmtId="49" fontId="15" fillId="0" borderId="0" xfId="0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O13"/>
  <sheetViews>
    <sheetView tabSelected="1" zoomScale="130" zoomScaleNormal="130" workbookViewId="0">
      <selection activeCell="R7" activeCellId="1" sqref="O9 R7"/>
    </sheetView>
  </sheetViews>
  <sheetFormatPr defaultRowHeight="18.75" x14ac:dyDescent="0.4"/>
  <cols>
    <col min="1" max="1" width="3.5" style="24" bestFit="1" customWidth="1"/>
    <col min="2" max="2" width="6" style="24" bestFit="1" customWidth="1"/>
    <col min="3" max="8" width="4.5" style="24" bestFit="1" customWidth="1"/>
    <col min="9" max="9" width="6" style="24" bestFit="1" customWidth="1"/>
    <col min="10" max="10" width="4.5" style="24" bestFit="1" customWidth="1"/>
    <col min="11" max="11" width="5.375" style="24" bestFit="1" customWidth="1"/>
    <col min="12" max="12" width="6" style="24" bestFit="1" customWidth="1"/>
    <col min="13" max="13" width="5.375" style="24" bestFit="1" customWidth="1"/>
    <col min="14" max="14" width="4.5" style="24" bestFit="1" customWidth="1"/>
    <col min="15" max="15" width="7.75" style="26" bestFit="1" customWidth="1"/>
    <col min="16" max="16384" width="9" style="24"/>
  </cols>
  <sheetData>
    <row r="1" spans="1:15" s="23" customFormat="1" ht="15.75" x14ac:dyDescent="0.4">
      <c r="A1" s="23" t="s">
        <v>106</v>
      </c>
      <c r="B1" s="23" t="str">
        <f>打撃集計!A1</f>
        <v>打者</v>
      </c>
      <c r="C1" s="23" t="str">
        <f>打撃集計!B1</f>
        <v>出場</v>
      </c>
      <c r="D1" s="23" t="str">
        <f>打撃集計!C1</f>
        <v>打席</v>
      </c>
      <c r="E1" s="23" t="str">
        <f>打撃集計!D1</f>
        <v>打数</v>
      </c>
      <c r="F1" s="23" t="str">
        <f>打撃集計!E1</f>
        <v>安打</v>
      </c>
      <c r="G1" s="23" t="str">
        <f>打撃集計!F1</f>
        <v>四球</v>
      </c>
      <c r="H1" s="23" t="str">
        <f>打撃集計!I1</f>
        <v>打点</v>
      </c>
      <c r="I1" s="23" t="str">
        <f>打撃集計!L1</f>
        <v>本塁打</v>
      </c>
      <c r="J1" s="23" t="str">
        <f>打撃集計!M1</f>
        <v>三振</v>
      </c>
      <c r="K1" s="23" t="str">
        <f>打撃集計!N1</f>
        <v>打率</v>
      </c>
      <c r="L1" s="23" t="str">
        <f>打撃集計!O1</f>
        <v>出塁率</v>
      </c>
      <c r="M1" s="23" t="str">
        <f>打撃集計!Q1</f>
        <v>OPS</v>
      </c>
      <c r="N1" s="23" t="str">
        <f>打撃集計!R1</f>
        <v>失策</v>
      </c>
      <c r="O1" s="25" t="str">
        <f>打撃集計!U1</f>
        <v>守備率</v>
      </c>
    </row>
    <row r="2" spans="1:15" x14ac:dyDescent="0.4">
      <c r="A2" s="24">
        <v>1</v>
      </c>
      <c r="B2" s="23" t="str">
        <f>打撃集計!A2</f>
        <v>安部滉</v>
      </c>
      <c r="C2" s="23">
        <f>打撃集計!B2</f>
        <v>2</v>
      </c>
      <c r="D2" s="23">
        <f>打撃集計!C2</f>
        <v>3</v>
      </c>
      <c r="E2" s="23">
        <f>打撃集計!D2</f>
        <v>3</v>
      </c>
      <c r="F2" s="23">
        <f>打撃集計!E2</f>
        <v>0</v>
      </c>
      <c r="G2" s="23">
        <f>打撃集計!F2</f>
        <v>0</v>
      </c>
      <c r="H2" s="23">
        <f>打撃集計!I2</f>
        <v>0</v>
      </c>
      <c r="I2" s="23">
        <f>打撃集計!L2</f>
        <v>0</v>
      </c>
      <c r="J2" s="23">
        <f>打撃集計!M2</f>
        <v>1</v>
      </c>
      <c r="K2" s="28" t="str">
        <f>TEXT(打撃集計!N2,"0.000")</f>
        <v>0.000</v>
      </c>
      <c r="L2" s="28" t="str">
        <f>TEXT(打撃集計!O2,"0.000")</f>
        <v>0.000</v>
      </c>
      <c r="M2" s="28" t="str">
        <f>TEXT(打撃集計!Q2,"0.000")</f>
        <v>0.000</v>
      </c>
      <c r="N2" s="23">
        <f>打撃集計!R2</f>
        <v>0</v>
      </c>
      <c r="O2" s="25" t="str">
        <f>TEXT(打撃集計!U2,"0.00")</f>
        <v>1.00</v>
      </c>
    </row>
    <row r="3" spans="1:15" x14ac:dyDescent="0.4">
      <c r="A3" s="24">
        <v>2</v>
      </c>
      <c r="B3" s="23" t="str">
        <f>打撃集計!A3</f>
        <v>中井</v>
      </c>
      <c r="C3" s="23">
        <f>打撃集計!B3</f>
        <v>2</v>
      </c>
      <c r="D3" s="23">
        <f>打撃集計!C3</f>
        <v>3</v>
      </c>
      <c r="E3" s="23">
        <f>打撃集計!D3</f>
        <v>3</v>
      </c>
      <c r="F3" s="23">
        <f>打撃集計!E3</f>
        <v>0</v>
      </c>
      <c r="G3" s="23">
        <f>打撃集計!F3</f>
        <v>1</v>
      </c>
      <c r="H3" s="23">
        <f>打撃集計!I3</f>
        <v>0</v>
      </c>
      <c r="I3" s="23">
        <f>打撃集計!L3</f>
        <v>0</v>
      </c>
      <c r="J3" s="23">
        <f>打撃集計!M3</f>
        <v>2</v>
      </c>
      <c r="K3" s="28" t="str">
        <f>TEXT(打撃集計!N3,"0.000")</f>
        <v>0.000</v>
      </c>
      <c r="L3" s="28" t="str">
        <f>TEXT(打撃集計!O3,"0.000")</f>
        <v>0.250</v>
      </c>
      <c r="M3" s="28" t="str">
        <f>TEXT(打撃集計!Q3,"0.000")</f>
        <v>0.250</v>
      </c>
      <c r="N3" s="23">
        <f>打撃集計!R3</f>
        <v>0</v>
      </c>
      <c r="O3" s="25" t="str">
        <f>TEXT(打撃集計!U3,"0.00")</f>
        <v>1.00</v>
      </c>
    </row>
    <row r="4" spans="1:15" x14ac:dyDescent="0.4">
      <c r="A4" s="24">
        <v>3</v>
      </c>
      <c r="B4" s="23" t="str">
        <f>打撃集計!A4</f>
        <v>野場</v>
      </c>
      <c r="C4" s="23">
        <f>打撃集計!B4</f>
        <v>2</v>
      </c>
      <c r="D4" s="23">
        <f>打撃集計!C4</f>
        <v>2</v>
      </c>
      <c r="E4" s="23">
        <f>打撃集計!D4</f>
        <v>2</v>
      </c>
      <c r="F4" s="23">
        <f>打撃集計!E4</f>
        <v>0</v>
      </c>
      <c r="G4" s="23">
        <f>打撃集計!F4</f>
        <v>0</v>
      </c>
      <c r="H4" s="23">
        <f>打撃集計!I4</f>
        <v>0</v>
      </c>
      <c r="I4" s="23">
        <f>打撃集計!L4</f>
        <v>0</v>
      </c>
      <c r="J4" s="23">
        <f>打撃集計!M4</f>
        <v>0</v>
      </c>
      <c r="K4" s="28" t="str">
        <f>TEXT(打撃集計!N4,"0.000")</f>
        <v>0.000</v>
      </c>
      <c r="L4" s="28" t="str">
        <f>TEXT(打撃集計!O4,"0.000")</f>
        <v>0.000</v>
      </c>
      <c r="M4" s="28" t="str">
        <f>TEXT(打撃集計!Q4,"0.000")</f>
        <v>0.000</v>
      </c>
      <c r="N4" s="23">
        <f>打撃集計!R4</f>
        <v>0</v>
      </c>
      <c r="O4" s="25" t="str">
        <f>TEXT(打撃集計!U4,"0.00")</f>
        <v>1.00</v>
      </c>
    </row>
    <row r="5" spans="1:15" x14ac:dyDescent="0.4">
      <c r="A5" s="24">
        <v>4</v>
      </c>
      <c r="B5" s="23" t="str">
        <f>打撃集計!A5</f>
        <v>池澤</v>
      </c>
      <c r="C5" s="23">
        <f>打撃集計!B5</f>
        <v>2</v>
      </c>
      <c r="D5" s="23">
        <f>打撃集計!C5</f>
        <v>2</v>
      </c>
      <c r="E5" s="23">
        <f>打撃集計!D5</f>
        <v>2</v>
      </c>
      <c r="F5" s="23">
        <f>打撃集計!E5</f>
        <v>1</v>
      </c>
      <c r="G5" s="23">
        <f>打撃集計!F5</f>
        <v>1</v>
      </c>
      <c r="H5" s="23">
        <f>打撃集計!I5</f>
        <v>0</v>
      </c>
      <c r="I5" s="23">
        <f>打撃集計!L5</f>
        <v>0</v>
      </c>
      <c r="J5" s="23">
        <f>打撃集計!M5</f>
        <v>0</v>
      </c>
      <c r="K5" s="28" t="str">
        <f>TEXT(打撃集計!N5,"0.000")</f>
        <v>0.500</v>
      </c>
      <c r="L5" s="28" t="str">
        <f>TEXT(打撃集計!O5,"0.000")</f>
        <v>0.667</v>
      </c>
      <c r="M5" s="28" t="str">
        <f>TEXT(打撃集計!Q5,"0.000")</f>
        <v>1.167</v>
      </c>
      <c r="N5" s="23">
        <f>打撃集計!R5</f>
        <v>0</v>
      </c>
      <c r="O5" s="25" t="str">
        <f>TEXT(打撃集計!U5,"0.00")</f>
        <v>1.00</v>
      </c>
    </row>
    <row r="6" spans="1:15" x14ac:dyDescent="0.4">
      <c r="A6" s="24">
        <v>5</v>
      </c>
      <c r="B6" s="23" t="str">
        <f>打撃集計!A6</f>
        <v>安部剛</v>
      </c>
      <c r="C6" s="23">
        <f>打撃集計!B6</f>
        <v>2</v>
      </c>
      <c r="D6" s="23">
        <f>打撃集計!C6</f>
        <v>5</v>
      </c>
      <c r="E6" s="23">
        <f>打撃集計!D6</f>
        <v>5</v>
      </c>
      <c r="F6" s="23">
        <f>打撃集計!E6</f>
        <v>3</v>
      </c>
      <c r="G6" s="23">
        <f>打撃集計!F6</f>
        <v>0</v>
      </c>
      <c r="H6" s="23">
        <f>打撃集計!I6</f>
        <v>3</v>
      </c>
      <c r="I6" s="23">
        <f>打撃集計!L6</f>
        <v>0</v>
      </c>
      <c r="J6" s="23">
        <f>打撃集計!M6</f>
        <v>0</v>
      </c>
      <c r="K6" s="28" t="str">
        <f>TEXT(打撃集計!N6,"0.000")</f>
        <v>0.600</v>
      </c>
      <c r="L6" s="28" t="str">
        <f>TEXT(打撃集計!O6,"0.000")</f>
        <v>0.600</v>
      </c>
      <c r="M6" s="28" t="str">
        <f>TEXT(打撃集計!Q6,"0.000")</f>
        <v>1.400</v>
      </c>
      <c r="N6" s="23">
        <f>打撃集計!R6</f>
        <v>0</v>
      </c>
      <c r="O6" s="25" t="str">
        <f>TEXT(打撃集計!U6,"0.00")</f>
        <v>1.00</v>
      </c>
    </row>
    <row r="7" spans="1:15" x14ac:dyDescent="0.4">
      <c r="A7" s="24">
        <v>6</v>
      </c>
      <c r="B7" s="23" t="str">
        <f>打撃集計!A7</f>
        <v>大鐘</v>
      </c>
      <c r="C7" s="23">
        <f>打撃集計!B7</f>
        <v>2</v>
      </c>
      <c r="D7" s="23">
        <f>打撃集計!C7</f>
        <v>6</v>
      </c>
      <c r="E7" s="23">
        <f>打撃集計!D7</f>
        <v>6</v>
      </c>
      <c r="F7" s="23">
        <f>打撃集計!E7</f>
        <v>1</v>
      </c>
      <c r="G7" s="23">
        <f>打撃集計!F7</f>
        <v>0</v>
      </c>
      <c r="H7" s="23">
        <f>打撃集計!I7</f>
        <v>0</v>
      </c>
      <c r="I7" s="23">
        <f>打撃集計!L7</f>
        <v>0</v>
      </c>
      <c r="J7" s="23">
        <f>打撃集計!M7</f>
        <v>2</v>
      </c>
      <c r="K7" s="28" t="str">
        <f>TEXT(打撃集計!N7,"0.000")</f>
        <v>0.167</v>
      </c>
      <c r="L7" s="28" t="str">
        <f>TEXT(打撃集計!O7,"0.000")</f>
        <v>0.167</v>
      </c>
      <c r="M7" s="28" t="str">
        <f>TEXT(打撃集計!Q7,"0.000")</f>
        <v>0.500</v>
      </c>
      <c r="N7" s="23">
        <f>打撃集計!R7</f>
        <v>0</v>
      </c>
      <c r="O7" s="25" t="str">
        <f>TEXT(打撃集計!U7,"0.00")</f>
        <v>1.00</v>
      </c>
    </row>
    <row r="8" spans="1:15" x14ac:dyDescent="0.4">
      <c r="A8" s="24">
        <v>7</v>
      </c>
      <c r="B8" s="23" t="str">
        <f>打撃集計!A8</f>
        <v>北久保</v>
      </c>
      <c r="C8" s="23">
        <f>打撃集計!B8</f>
        <v>2</v>
      </c>
      <c r="D8" s="23">
        <f>打撃集計!C8</f>
        <v>4</v>
      </c>
      <c r="E8" s="23">
        <f>打撃集計!D8</f>
        <v>4</v>
      </c>
      <c r="F8" s="23">
        <f>打撃集計!E8</f>
        <v>0</v>
      </c>
      <c r="G8" s="23">
        <f>打撃集計!F8</f>
        <v>0</v>
      </c>
      <c r="H8" s="23">
        <f>打撃集計!I8</f>
        <v>0</v>
      </c>
      <c r="I8" s="23">
        <f>打撃集計!L8</f>
        <v>0</v>
      </c>
      <c r="J8" s="23">
        <f>打撃集計!M8</f>
        <v>1</v>
      </c>
      <c r="K8" s="28" t="str">
        <f>TEXT(打撃集計!N8,"0.000")</f>
        <v>0.000</v>
      </c>
      <c r="L8" s="28" t="str">
        <f>TEXT(打撃集計!O8,"0.000")</f>
        <v>0.000</v>
      </c>
      <c r="M8" s="28" t="str">
        <f>TEXT(打撃集計!Q8,"0.000")</f>
        <v>0.000</v>
      </c>
      <c r="N8" s="23">
        <f>打撃集計!R8</f>
        <v>1</v>
      </c>
      <c r="O8" s="25" t="str">
        <f>TEXT(打撃集計!U8,"0.00")</f>
        <v>0.75</v>
      </c>
    </row>
    <row r="9" spans="1:15" x14ac:dyDescent="0.4">
      <c r="A9" s="24">
        <v>8</v>
      </c>
      <c r="B9" s="23" t="str">
        <f>打撃集計!A9</f>
        <v>萩原</v>
      </c>
      <c r="C9" s="23">
        <f>打撃集計!B9</f>
        <v>1</v>
      </c>
      <c r="D9" s="23">
        <f>打撃集計!C9</f>
        <v>0</v>
      </c>
      <c r="E9" s="23">
        <f>打撃集計!D9</f>
        <v>0</v>
      </c>
      <c r="F9" s="23">
        <f>打撃集計!E9</f>
        <v>0</v>
      </c>
      <c r="G9" s="23">
        <f>打撃集計!F9</f>
        <v>0</v>
      </c>
      <c r="H9" s="23">
        <f>打撃集計!I9</f>
        <v>0</v>
      </c>
      <c r="I9" s="23">
        <f>打撃集計!L9</f>
        <v>0</v>
      </c>
      <c r="J9" s="23">
        <f>打撃集計!M9</f>
        <v>0</v>
      </c>
      <c r="K9" s="28" t="str">
        <f>TEXT(打撃集計!N9,"0.000")</f>
        <v>0.000</v>
      </c>
      <c r="L9" s="28" t="str">
        <f>TEXT(打撃集計!O9,"0.000")</f>
        <v>0.000</v>
      </c>
      <c r="M9" s="28" t="str">
        <f>TEXT(打撃集計!Q9,"0.000")</f>
        <v>0.000</v>
      </c>
      <c r="N9" s="23">
        <f>打撃集計!R9</f>
        <v>0</v>
      </c>
      <c r="O9" s="25" t="str">
        <f>TEXT(打撃集計!U9,"0.00")</f>
        <v>1.00</v>
      </c>
    </row>
    <row r="10" spans="1:15" x14ac:dyDescent="0.4">
      <c r="A10" s="24">
        <v>9</v>
      </c>
      <c r="B10" s="23" t="str">
        <f>打撃集計!A10</f>
        <v>岩本</v>
      </c>
      <c r="C10" s="23">
        <f>打撃集計!B10</f>
        <v>2</v>
      </c>
      <c r="D10" s="23">
        <f>打撃集計!C10</f>
        <v>5</v>
      </c>
      <c r="E10" s="23">
        <f>打撃集計!D10</f>
        <v>5</v>
      </c>
      <c r="F10" s="23">
        <f>打撃集計!E10</f>
        <v>1</v>
      </c>
      <c r="G10" s="23">
        <f>打撃集計!F10</f>
        <v>1</v>
      </c>
      <c r="H10" s="23">
        <f>打撃集計!I10</f>
        <v>0</v>
      </c>
      <c r="I10" s="23">
        <f>打撃集計!L10</f>
        <v>0</v>
      </c>
      <c r="J10" s="23">
        <f>打撃集計!M10</f>
        <v>2</v>
      </c>
      <c r="K10" s="28" t="str">
        <f>TEXT(打撃集計!N10,"0.000")</f>
        <v>0.200</v>
      </c>
      <c r="L10" s="28" t="str">
        <f>TEXT(打撃集計!O10,"0.000")</f>
        <v>0.333</v>
      </c>
      <c r="M10" s="28" t="str">
        <f>TEXT(打撃集計!Q10,"0.000")</f>
        <v>0.533</v>
      </c>
      <c r="N10" s="23">
        <f>打撃集計!R10</f>
        <v>0</v>
      </c>
      <c r="O10" s="25" t="str">
        <f>TEXT(打撃集計!U10,"0.00")</f>
        <v>1.00</v>
      </c>
    </row>
    <row r="11" spans="1:15" x14ac:dyDescent="0.4">
      <c r="A11" s="24">
        <v>10</v>
      </c>
      <c r="B11" s="23" t="str">
        <f>打撃集計!A11</f>
        <v>上小城</v>
      </c>
      <c r="C11" s="23">
        <f>打撃集計!B11</f>
        <v>2</v>
      </c>
      <c r="D11" s="23">
        <f>打撃集計!C11</f>
        <v>5</v>
      </c>
      <c r="E11" s="23">
        <f>打撃集計!D11</f>
        <v>5</v>
      </c>
      <c r="F11" s="23">
        <f>打撃集計!E11</f>
        <v>0</v>
      </c>
      <c r="G11" s="23">
        <f>打撃集計!F11</f>
        <v>0</v>
      </c>
      <c r="H11" s="23">
        <f>打撃集計!I11</f>
        <v>0</v>
      </c>
      <c r="I11" s="23">
        <f>打撃集計!L11</f>
        <v>0</v>
      </c>
      <c r="J11" s="23">
        <f>打撃集計!M11</f>
        <v>2</v>
      </c>
      <c r="K11" s="28" t="str">
        <f>TEXT(打撃集計!N11,"0.000")</f>
        <v>0.000</v>
      </c>
      <c r="L11" s="28" t="str">
        <f>TEXT(打撃集計!O11,"0.000")</f>
        <v>0.000</v>
      </c>
      <c r="M11" s="28" t="str">
        <f>TEXT(打撃集計!Q11,"0.000")</f>
        <v>0.000</v>
      </c>
      <c r="N11" s="23">
        <f>打撃集計!R11</f>
        <v>0</v>
      </c>
      <c r="O11" s="25" t="str">
        <f>TEXT(打撃集計!U11,"0.00")</f>
        <v>1.00</v>
      </c>
    </row>
    <row r="12" spans="1:15" x14ac:dyDescent="0.4">
      <c r="A12" s="24">
        <v>11</v>
      </c>
      <c r="B12" s="23" t="str">
        <f>打撃集計!A12</f>
        <v>反町</v>
      </c>
      <c r="C12" s="23">
        <f>打撃集計!B12</f>
        <v>2</v>
      </c>
      <c r="D12" s="23">
        <f>打撃集計!C12</f>
        <v>4</v>
      </c>
      <c r="E12" s="23">
        <f>打撃集計!D12</f>
        <v>4</v>
      </c>
      <c r="F12" s="23">
        <f>打撃集計!E12</f>
        <v>1</v>
      </c>
      <c r="G12" s="23">
        <f>打撃集計!F12</f>
        <v>1</v>
      </c>
      <c r="H12" s="23">
        <f>打撃集計!I12</f>
        <v>0</v>
      </c>
      <c r="I12" s="23">
        <f>打撃集計!L12</f>
        <v>0</v>
      </c>
      <c r="J12" s="23">
        <f>打撃集計!M12</f>
        <v>2</v>
      </c>
      <c r="K12" s="28" t="str">
        <f>TEXT(打撃集計!N12,"0.000")</f>
        <v>0.250</v>
      </c>
      <c r="L12" s="28" t="str">
        <f>TEXT(打撃集計!O12,"0.000")</f>
        <v>0.400</v>
      </c>
      <c r="M12" s="28" t="str">
        <f>TEXT(打撃集計!Q12,"0.000")</f>
        <v>0.650</v>
      </c>
      <c r="N12" s="23">
        <f>打撃集計!R12</f>
        <v>0</v>
      </c>
      <c r="O12" s="25" t="str">
        <f>TEXT(打撃集計!U12,"0.00")</f>
        <v>1.00</v>
      </c>
    </row>
    <row r="13" spans="1:15" x14ac:dyDescent="0.4">
      <c r="A13" s="24">
        <v>12</v>
      </c>
      <c r="B13" s="24" t="s">
        <v>34</v>
      </c>
      <c r="C13" s="23">
        <f>打撃集計!B13</f>
        <v>2</v>
      </c>
      <c r="D13" s="23">
        <f>打撃集計!C13</f>
        <v>39</v>
      </c>
      <c r="E13" s="23">
        <f>打撃集計!D13</f>
        <v>39</v>
      </c>
      <c r="F13" s="23">
        <f>打撃集計!E13</f>
        <v>7</v>
      </c>
      <c r="G13" s="23">
        <f>打撃集計!F13</f>
        <v>4</v>
      </c>
      <c r="H13" s="23">
        <f>打撃集計!I13</f>
        <v>3</v>
      </c>
      <c r="I13" s="23">
        <f>打撃集計!L13</f>
        <v>0</v>
      </c>
      <c r="J13" s="23">
        <f>打撃集計!M13</f>
        <v>12</v>
      </c>
      <c r="K13" s="28" t="str">
        <f>TEXT(打撃集計!N13,"0.000")</f>
        <v>0.179</v>
      </c>
      <c r="L13" s="28" t="str">
        <f>TEXT(打撃集計!O13,"0.000")</f>
        <v>0.256</v>
      </c>
      <c r="M13" s="28" t="str">
        <f>TEXT(打撃集計!Q13,"0.000")</f>
        <v>0.487</v>
      </c>
      <c r="N13" s="23">
        <f>打撃集計!R13</f>
        <v>1</v>
      </c>
      <c r="O13" s="25" t="str">
        <f>TEXT(打撃集計!U13,"0.00")</f>
        <v>0.98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workbookViewId="0">
      <selection activeCell="T4" sqref="T4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6" bestFit="1" customWidth="1"/>
    <col min="13" max="14" width="7.125" bestFit="1" customWidth="1"/>
    <col min="15" max="15" width="6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4" width="5.25" bestFit="1" customWidth="1"/>
    <col min="25" max="25" width="4.875" bestFit="1" customWidth="1"/>
    <col min="26" max="26" width="7.125" customWidth="1"/>
    <col min="27" max="27" width="7.125" bestFit="1" customWidth="1"/>
    <col min="29" max="29" width="7.125" bestFit="1" customWidth="1"/>
    <col min="30" max="32" width="5.25" bestFit="1" customWidth="1"/>
    <col min="33" max="33" width="7.125" bestFit="1" customWidth="1"/>
  </cols>
  <sheetData>
    <row r="1" spans="1:33" x14ac:dyDescent="0.4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打撃集計!N1</f>
        <v>打率</v>
      </c>
      <c r="M1" t="str">
        <f>打撃集計!O1</f>
        <v>出塁率</v>
      </c>
      <c r="N1" t="str">
        <f>打撃集計!P1</f>
        <v>長打率</v>
      </c>
      <c r="O1" t="str">
        <f>打撃集計!Q1</f>
        <v>OPS</v>
      </c>
      <c r="P1" t="str">
        <f>打撃集計!V1</f>
        <v>単打</v>
      </c>
      <c r="Q1" t="str">
        <f>打撃集計!W1</f>
        <v>二塁打</v>
      </c>
      <c r="R1" t="str">
        <f>打撃集計!X1</f>
        <v>三塁打</v>
      </c>
      <c r="S1" t="str">
        <f>打撃集計!L1</f>
        <v>本塁打</v>
      </c>
      <c r="T1" t="str">
        <f>打撃集計!Y1</f>
        <v>塁打数</v>
      </c>
      <c r="U1" t="str">
        <f>打撃集計!AH1</f>
        <v>残塁</v>
      </c>
      <c r="V1" t="str">
        <f>打撃集計!M1</f>
        <v>三振</v>
      </c>
      <c r="W1" t="str">
        <f>打撃集計!Z1</f>
        <v>併殺</v>
      </c>
      <c r="X1" t="str">
        <f>打撃集計!AA1</f>
        <v>球数</v>
      </c>
      <c r="Y1" t="str">
        <f>打撃集計!AB1</f>
        <v>P/B</v>
      </c>
      <c r="Z1" t="str">
        <f>打撃集計!AC1</f>
        <v>見逃し</v>
      </c>
      <c r="AA1" t="str">
        <f>打撃集計!AD1</f>
        <v>空振り</v>
      </c>
      <c r="AB1" t="str">
        <f>打撃集計!AE1</f>
        <v>ファール</v>
      </c>
      <c r="AC1" t="str">
        <f>打撃集計!AF1</f>
        <v>ボール</v>
      </c>
      <c r="AD1" t="str">
        <f>打撃集計!R1</f>
        <v>失策</v>
      </c>
      <c r="AE1" t="str">
        <f>打撃集計!S1</f>
        <v>刺殺</v>
      </c>
      <c r="AF1" t="str">
        <f>打撃集計!T1</f>
        <v>補殺</v>
      </c>
      <c r="AG1" t="str">
        <f>打撃集計!U1</f>
        <v>守備率</v>
      </c>
    </row>
    <row r="2" spans="1:33" x14ac:dyDescent="0.4">
      <c r="A2" t="str">
        <f>打撃集計!A2</f>
        <v>安部滉</v>
      </c>
      <c r="B2" s="27" t="str">
        <f>TEXT(打撃集計!B2,0)</f>
        <v>2</v>
      </c>
      <c r="C2" s="27">
        <f>打撃集計!C2</f>
        <v>3</v>
      </c>
      <c r="D2" s="27">
        <f>打撃集計!D2</f>
        <v>3</v>
      </c>
      <c r="E2" s="27">
        <f>打撃集計!E2</f>
        <v>0</v>
      </c>
      <c r="F2" s="27">
        <f>打撃集計!F2</f>
        <v>0</v>
      </c>
      <c r="G2" s="27">
        <f>打撃集計!G2</f>
        <v>0</v>
      </c>
      <c r="H2" s="27">
        <f>打撃集計!H2</f>
        <v>0</v>
      </c>
      <c r="I2" s="27">
        <f>打撃集計!I2</f>
        <v>0</v>
      </c>
      <c r="J2" s="27">
        <f>打撃集計!J2</f>
        <v>0</v>
      </c>
      <c r="K2" s="27">
        <f>打撃集計!K2</f>
        <v>0</v>
      </c>
      <c r="L2" s="27" t="str">
        <f>TEXT(打撃集計!N2,"0.000")</f>
        <v>0.000</v>
      </c>
      <c r="M2" s="27" t="str">
        <f>TEXT(打撃集計!O2,"0.000")</f>
        <v>0.000</v>
      </c>
      <c r="N2" s="27" t="str">
        <f>TEXT(打撃集計!P2,"0.000")</f>
        <v>0.000</v>
      </c>
      <c r="O2" s="27" t="str">
        <f>TEXT(打撃集計!Q2,"0.000")</f>
        <v>0.000</v>
      </c>
      <c r="P2" s="27">
        <f>打撃集計!V2</f>
        <v>0</v>
      </c>
      <c r="Q2" s="27">
        <f>打撃集計!W2</f>
        <v>0</v>
      </c>
      <c r="R2" s="27">
        <f>打撃集計!X2</f>
        <v>0</v>
      </c>
      <c r="S2" s="27">
        <f>打撃集計!L2</f>
        <v>0</v>
      </c>
      <c r="T2" s="27">
        <f>打撃集計!Y2</f>
        <v>0</v>
      </c>
      <c r="U2" s="27">
        <f>打撃集計!AH2</f>
        <v>0</v>
      </c>
      <c r="V2" s="27">
        <f>打撃集計!M2</f>
        <v>1</v>
      </c>
      <c r="W2" s="27">
        <f>打撃集計!Z2</f>
        <v>0</v>
      </c>
      <c r="X2" s="27">
        <f>打撃集計!AA2</f>
        <v>15</v>
      </c>
      <c r="Y2" s="27" t="str">
        <f>TEXT(打撃集計!AB2,"0.0")</f>
        <v>5.0</v>
      </c>
      <c r="Z2" t="str">
        <f>ROUND(打撃集計!AC2/$X2,2)*100 &amp; "%"</f>
        <v>20%</v>
      </c>
      <c r="AA2" t="str">
        <f>ROUND(打撃集計!AD2/$X2,2)*100 &amp; "%"</f>
        <v>20%</v>
      </c>
      <c r="AB2" t="str">
        <f>ROUND(打撃集計!AE2/$X2,2)*100 &amp; "%"</f>
        <v>13%</v>
      </c>
      <c r="AC2" t="str">
        <f>ROUND(打撃集計!AF2/$X2,2)*100 &amp; "%"</f>
        <v>27%</v>
      </c>
      <c r="AD2" s="27">
        <f>打撃集計!R2</f>
        <v>0</v>
      </c>
      <c r="AE2" s="27">
        <f>打撃集計!S2</f>
        <v>8</v>
      </c>
      <c r="AF2" s="27">
        <f>打撃集計!T2</f>
        <v>0</v>
      </c>
      <c r="AG2" t="str">
        <f>打撃!O2</f>
        <v>1.00</v>
      </c>
    </row>
    <row r="3" spans="1:33" x14ac:dyDescent="0.4">
      <c r="A3" t="str">
        <f>打撃集計!A3</f>
        <v>中井</v>
      </c>
      <c r="B3" s="27">
        <f>打撃集計!B3</f>
        <v>2</v>
      </c>
      <c r="C3" s="27">
        <f>打撃集計!C3</f>
        <v>3</v>
      </c>
      <c r="D3" s="27">
        <f>打撃集計!D3</f>
        <v>3</v>
      </c>
      <c r="E3" s="27">
        <f>打撃集計!E3</f>
        <v>0</v>
      </c>
      <c r="F3" s="27">
        <f>打撃集計!F3</f>
        <v>1</v>
      </c>
      <c r="G3" s="27">
        <f>打撃集計!G3</f>
        <v>0</v>
      </c>
      <c r="H3" s="27">
        <f>打撃集計!H3</f>
        <v>0</v>
      </c>
      <c r="I3" s="27">
        <f>打撃集計!I3</f>
        <v>0</v>
      </c>
      <c r="J3" s="27">
        <f>打撃集計!J3</f>
        <v>0</v>
      </c>
      <c r="K3" s="27">
        <f>打撃集計!K3</f>
        <v>0</v>
      </c>
      <c r="L3" s="27" t="str">
        <f>TEXT(打撃集計!N3,"0.000")</f>
        <v>0.000</v>
      </c>
      <c r="M3" s="27" t="str">
        <f>TEXT(打撃集計!O3,"0.000")</f>
        <v>0.250</v>
      </c>
      <c r="N3" s="27" t="str">
        <f>TEXT(打撃集計!P3,"0.000")</f>
        <v>0.000</v>
      </c>
      <c r="O3" s="27" t="str">
        <f>TEXT(打撃集計!Q3,"0.000")</f>
        <v>0.250</v>
      </c>
      <c r="P3" s="27">
        <f>打撃集計!V3</f>
        <v>0</v>
      </c>
      <c r="Q3" s="27">
        <f>打撃集計!W3</f>
        <v>0</v>
      </c>
      <c r="R3" s="27">
        <f>打撃集計!X3</f>
        <v>0</v>
      </c>
      <c r="S3" s="27">
        <f>打撃集計!L3</f>
        <v>0</v>
      </c>
      <c r="T3" s="27">
        <f>打撃集計!Y3</f>
        <v>0</v>
      </c>
      <c r="U3" s="27">
        <f>打撃集計!AH3</f>
        <v>1</v>
      </c>
      <c r="V3" s="27">
        <f>打撃集計!M3</f>
        <v>2</v>
      </c>
      <c r="W3" s="27">
        <f>打撃集計!Z3</f>
        <v>0</v>
      </c>
      <c r="X3" s="27">
        <f>打撃集計!AA3</f>
        <v>23</v>
      </c>
      <c r="Y3" s="27" t="str">
        <f>TEXT(打撃集計!AB3,"0.0")</f>
        <v>7.7</v>
      </c>
      <c r="Z3" t="str">
        <f>ROUND(打撃集計!AC3/$X3,2)*100 &amp; "%"</f>
        <v>4%</v>
      </c>
      <c r="AA3" t="str">
        <f>ROUND(打撃集計!AD3/$X3,2)*100 &amp; "%"</f>
        <v>22%</v>
      </c>
      <c r="AB3" t="str">
        <f>ROUND(打撃集計!AE3/$X3,2)*100 &amp; "%"</f>
        <v>35%</v>
      </c>
      <c r="AC3" t="str">
        <f>ROUND(打撃集計!AF3/$X3,2)*100 &amp; "%"</f>
        <v>26%</v>
      </c>
      <c r="AD3" s="27">
        <f>打撃集計!R3</f>
        <v>0</v>
      </c>
      <c r="AE3" s="27">
        <f>打撃集計!S3</f>
        <v>1</v>
      </c>
      <c r="AF3" s="27">
        <f>打撃集計!T3</f>
        <v>0</v>
      </c>
      <c r="AG3" t="str">
        <f>打撃!O3</f>
        <v>1.00</v>
      </c>
    </row>
    <row r="4" spans="1:33" x14ac:dyDescent="0.4">
      <c r="A4" t="str">
        <f>打撃集計!A4</f>
        <v>野場</v>
      </c>
      <c r="B4" s="27">
        <f>打撃集計!B4</f>
        <v>2</v>
      </c>
      <c r="C4" s="27">
        <f>打撃集計!C4</f>
        <v>2</v>
      </c>
      <c r="D4" s="27">
        <f>打撃集計!D4</f>
        <v>2</v>
      </c>
      <c r="E4" s="27">
        <f>打撃集計!E4</f>
        <v>0</v>
      </c>
      <c r="F4" s="27">
        <f>打撃集計!F4</f>
        <v>0</v>
      </c>
      <c r="G4" s="27">
        <f>打撃集計!G4</f>
        <v>0</v>
      </c>
      <c r="H4" s="27">
        <f>打撃集計!H4</f>
        <v>0</v>
      </c>
      <c r="I4" s="27">
        <f>打撃集計!I4</f>
        <v>0</v>
      </c>
      <c r="J4" s="27">
        <f>打撃集計!J4</f>
        <v>0</v>
      </c>
      <c r="K4" s="27">
        <f>打撃集計!K4</f>
        <v>0</v>
      </c>
      <c r="L4" s="27" t="str">
        <f>TEXT(打撃集計!N4,"0.000")</f>
        <v>0.000</v>
      </c>
      <c r="M4" s="27" t="str">
        <f>TEXT(打撃集計!O4,"0.000")</f>
        <v>0.000</v>
      </c>
      <c r="N4" s="27" t="str">
        <f>TEXT(打撃集計!P4,"0.000")</f>
        <v>0.000</v>
      </c>
      <c r="O4" s="27" t="str">
        <f>TEXT(打撃集計!Q4,"0.000")</f>
        <v>0.000</v>
      </c>
      <c r="P4" s="27">
        <f>打撃集計!V4</f>
        <v>0</v>
      </c>
      <c r="Q4" s="27">
        <f>打撃集計!W4</f>
        <v>0</v>
      </c>
      <c r="R4" s="27">
        <f>打撃集計!X4</f>
        <v>0</v>
      </c>
      <c r="S4" s="27">
        <f>打撃集計!L4</f>
        <v>0</v>
      </c>
      <c r="T4" s="27">
        <f>打撃集計!Y4</f>
        <v>0</v>
      </c>
      <c r="U4" s="27">
        <f>打撃集計!AH4</f>
        <v>0</v>
      </c>
      <c r="V4" s="27">
        <f>打撃集計!M4</f>
        <v>0</v>
      </c>
      <c r="W4" s="27">
        <f>打撃集計!Z4</f>
        <v>0</v>
      </c>
      <c r="X4" s="27">
        <f>打撃集計!AA4</f>
        <v>7</v>
      </c>
      <c r="Y4" s="27" t="str">
        <f>TEXT(打撃集計!AB4,"0.0")</f>
        <v>3.5</v>
      </c>
      <c r="Z4" t="str">
        <f>ROUND(打撃集計!AC4/$X4,2)*100 &amp; "%"</f>
        <v>14%</v>
      </c>
      <c r="AA4" t="str">
        <f>ROUND(打撃集計!AD4/$X4,2)*100 &amp; "%"</f>
        <v>14%</v>
      </c>
      <c r="AB4" t="str">
        <f>ROUND(打撃集計!AE4/$X4,2)*100 &amp; "%"</f>
        <v>0%</v>
      </c>
      <c r="AC4" t="str">
        <f>ROUND(打撃集計!AF4/$X4,2)*100 &amp; "%"</f>
        <v>43%</v>
      </c>
      <c r="AD4" s="27">
        <f>打撃集計!R4</f>
        <v>0</v>
      </c>
      <c r="AE4" s="27">
        <f>打撃集計!S4</f>
        <v>0</v>
      </c>
      <c r="AF4" s="27">
        <f>打撃集計!T4</f>
        <v>2</v>
      </c>
      <c r="AG4" t="str">
        <f>打撃!O4</f>
        <v>1.00</v>
      </c>
    </row>
    <row r="5" spans="1:33" x14ac:dyDescent="0.4">
      <c r="A5" t="str">
        <f>打撃集計!A5</f>
        <v>池澤</v>
      </c>
      <c r="B5" s="27">
        <f>打撃集計!B5</f>
        <v>2</v>
      </c>
      <c r="C5" s="27">
        <f>打撃集計!C5</f>
        <v>2</v>
      </c>
      <c r="D5" s="27">
        <f>打撃集計!D5</f>
        <v>2</v>
      </c>
      <c r="E5" s="27">
        <f>打撃集計!E5</f>
        <v>1</v>
      </c>
      <c r="F5" s="27">
        <f>打撃集計!F5</f>
        <v>1</v>
      </c>
      <c r="G5" s="27">
        <f>打撃集計!G5</f>
        <v>0</v>
      </c>
      <c r="H5" s="27">
        <f>打撃集計!H5</f>
        <v>0</v>
      </c>
      <c r="I5" s="27">
        <f>打撃集計!I5</f>
        <v>0</v>
      </c>
      <c r="J5" s="27">
        <f>打撃集計!J5</f>
        <v>0</v>
      </c>
      <c r="K5" s="27">
        <f>打撃集計!K5</f>
        <v>0</v>
      </c>
      <c r="L5" s="27" t="str">
        <f>TEXT(打撃集計!N5,"0.000")</f>
        <v>0.500</v>
      </c>
      <c r="M5" s="27" t="str">
        <f>TEXT(打撃集計!O5,"0.000")</f>
        <v>0.667</v>
      </c>
      <c r="N5" s="27" t="str">
        <f>TEXT(打撃集計!P5,"0.000")</f>
        <v>0.500</v>
      </c>
      <c r="O5" s="27" t="str">
        <f>TEXT(打撃集計!Q5,"0.000")</f>
        <v>1.167</v>
      </c>
      <c r="P5" s="27">
        <f>打撃集計!V5</f>
        <v>1</v>
      </c>
      <c r="Q5" s="27">
        <f>打撃集計!W5</f>
        <v>0</v>
      </c>
      <c r="R5" s="27">
        <f>打撃集計!X5</f>
        <v>0</v>
      </c>
      <c r="S5" s="27">
        <f>打撃集計!L5</f>
        <v>0</v>
      </c>
      <c r="T5" s="27">
        <f>打撃集計!Y5</f>
        <v>1</v>
      </c>
      <c r="U5" s="27">
        <f>打撃集計!AH5</f>
        <v>2</v>
      </c>
      <c r="V5" s="27">
        <f>打撃集計!M5</f>
        <v>0</v>
      </c>
      <c r="W5" s="27">
        <f>打撃集計!Z5</f>
        <v>0</v>
      </c>
      <c r="X5" s="27">
        <f>打撃集計!AA5</f>
        <v>11</v>
      </c>
      <c r="Y5" s="27" t="str">
        <f>TEXT(打撃集計!AB5,"0.0")</f>
        <v>5.5</v>
      </c>
      <c r="Z5" t="str">
        <f>ROUND(打撃集計!AC5/$X5,2)*100 &amp; "%"</f>
        <v>9%</v>
      </c>
      <c r="AA5" t="str">
        <f>ROUND(打撃集計!AD5/$X5,2)*100 &amp; "%"</f>
        <v>9%</v>
      </c>
      <c r="AB5" t="str">
        <f>ROUND(打撃集計!AE5/$X5,2)*100 &amp; "%"</f>
        <v>9%</v>
      </c>
      <c r="AC5" t="str">
        <f>ROUND(打撃集計!AF5/$X5,2)*100 &amp; "%"</f>
        <v>55%</v>
      </c>
      <c r="AD5" s="27">
        <f>打撃集計!R5</f>
        <v>0</v>
      </c>
      <c r="AE5" s="27">
        <f>打撃集計!S5</f>
        <v>2</v>
      </c>
      <c r="AF5" s="27">
        <f>打撃集計!T5</f>
        <v>0</v>
      </c>
      <c r="AG5" t="str">
        <f>打撃!O5</f>
        <v>1.00</v>
      </c>
    </row>
    <row r="6" spans="1:33" x14ac:dyDescent="0.4">
      <c r="A6" t="str">
        <f>打撃集計!A6</f>
        <v>安部剛</v>
      </c>
      <c r="B6" s="27">
        <f>打撃集計!B6</f>
        <v>2</v>
      </c>
      <c r="C6" s="27">
        <f>打撃集計!C6</f>
        <v>5</v>
      </c>
      <c r="D6" s="27">
        <f>打撃集計!D6</f>
        <v>5</v>
      </c>
      <c r="E6" s="27">
        <f>打撃集計!E6</f>
        <v>3</v>
      </c>
      <c r="F6" s="27">
        <f>打撃集計!F6</f>
        <v>0</v>
      </c>
      <c r="G6" s="27">
        <f>打撃集計!G6</f>
        <v>0</v>
      </c>
      <c r="H6" s="27">
        <f>打撃集計!H6</f>
        <v>0</v>
      </c>
      <c r="I6" s="27">
        <f>打撃集計!I6</f>
        <v>3</v>
      </c>
      <c r="J6" s="27">
        <f>打撃集計!J6</f>
        <v>0</v>
      </c>
      <c r="K6" s="27">
        <f>打撃集計!K6</f>
        <v>0</v>
      </c>
      <c r="L6" s="27" t="str">
        <f>TEXT(打撃集計!N6,"0.000")</f>
        <v>0.600</v>
      </c>
      <c r="M6" s="27" t="str">
        <f>TEXT(打撃集計!O6,"0.000")</f>
        <v>0.600</v>
      </c>
      <c r="N6" s="27" t="str">
        <f>TEXT(打撃集計!P6,"0.000")</f>
        <v>0.800</v>
      </c>
      <c r="O6" s="27" t="str">
        <f>TEXT(打撃集計!Q6,"0.000")</f>
        <v>1.400</v>
      </c>
      <c r="P6" s="27">
        <f>打撃集計!V6</f>
        <v>2</v>
      </c>
      <c r="Q6" s="27">
        <f>打撃集計!W6</f>
        <v>1</v>
      </c>
      <c r="R6" s="27">
        <f>打撃集計!X6</f>
        <v>0</v>
      </c>
      <c r="S6" s="27">
        <f>打撃集計!L6</f>
        <v>0</v>
      </c>
      <c r="T6" s="27">
        <f>打撃集計!Y6</f>
        <v>4</v>
      </c>
      <c r="U6" s="27">
        <f>打撃集計!AH6</f>
        <v>3</v>
      </c>
      <c r="V6" s="27">
        <f>打撃集計!M6</f>
        <v>0</v>
      </c>
      <c r="W6" s="27">
        <f>打撃集計!Z6</f>
        <v>0</v>
      </c>
      <c r="X6" s="27">
        <f>打撃集計!AA6</f>
        <v>19</v>
      </c>
      <c r="Y6" s="27" t="str">
        <f>TEXT(打撃集計!AB6,"0.0")</f>
        <v>3.8</v>
      </c>
      <c r="Z6" t="str">
        <f>ROUND(打撃集計!AC6/$X6,2)*100 &amp; "%"</f>
        <v>21%</v>
      </c>
      <c r="AA6" t="str">
        <f>ROUND(打撃集計!AD6/$X6,2)*100 &amp; "%"</f>
        <v>0%</v>
      </c>
      <c r="AB6" t="str">
        <f>ROUND(打撃集計!AE6/$X6,2)*100 &amp; "%"</f>
        <v>16%</v>
      </c>
      <c r="AC6" t="str">
        <f>ROUND(打撃集計!AF6/$X6,2)*100 &amp; "%"</f>
        <v>37%</v>
      </c>
      <c r="AD6" s="27">
        <f>打撃集計!R6</f>
        <v>0</v>
      </c>
      <c r="AE6" s="27">
        <f>打撃集計!S6</f>
        <v>2</v>
      </c>
      <c r="AF6" s="27">
        <f>打撃集計!T6</f>
        <v>1</v>
      </c>
      <c r="AG6" t="str">
        <f>打撃!O6</f>
        <v>1.00</v>
      </c>
    </row>
    <row r="7" spans="1:33" x14ac:dyDescent="0.4">
      <c r="A7" t="str">
        <f>打撃集計!A7</f>
        <v>大鐘</v>
      </c>
      <c r="B7" s="27">
        <f>打撃集計!B7</f>
        <v>2</v>
      </c>
      <c r="C7" s="27">
        <f>打撃集計!C7</f>
        <v>6</v>
      </c>
      <c r="D7" s="27">
        <f>打撃集計!D7</f>
        <v>6</v>
      </c>
      <c r="E7" s="27">
        <f>打撃集計!E7</f>
        <v>1</v>
      </c>
      <c r="F7" s="27">
        <f>打撃集計!F7</f>
        <v>0</v>
      </c>
      <c r="G7" s="27">
        <f>打撃集計!G7</f>
        <v>0</v>
      </c>
      <c r="H7" s="27">
        <f>打撃集計!H7</f>
        <v>0</v>
      </c>
      <c r="I7" s="27">
        <f>打撃集計!I7</f>
        <v>0</v>
      </c>
      <c r="J7" s="27">
        <f>打撃集計!J7</f>
        <v>1</v>
      </c>
      <c r="K7" s="27">
        <f>打撃集計!K7</f>
        <v>0</v>
      </c>
      <c r="L7" s="27" t="str">
        <f>TEXT(打撃集計!N7,"0.000")</f>
        <v>0.167</v>
      </c>
      <c r="M7" s="27" t="str">
        <f>TEXT(打撃集計!O7,"0.000")</f>
        <v>0.167</v>
      </c>
      <c r="N7" s="27" t="str">
        <f>TEXT(打撃集計!P7,"0.000")</f>
        <v>0.333</v>
      </c>
      <c r="O7" s="27" t="str">
        <f>TEXT(打撃集計!Q7,"0.000")</f>
        <v>0.500</v>
      </c>
      <c r="P7" s="27">
        <f>打撃集計!V7</f>
        <v>0</v>
      </c>
      <c r="Q7" s="27">
        <f>打撃集計!W7</f>
        <v>1</v>
      </c>
      <c r="R7" s="27">
        <f>打撃集計!X7</f>
        <v>0</v>
      </c>
      <c r="S7" s="27">
        <f>打撃集計!L7</f>
        <v>0</v>
      </c>
      <c r="T7" s="27">
        <f>打撃集計!Y7</f>
        <v>2</v>
      </c>
      <c r="U7" s="27">
        <f>打撃集計!AH7</f>
        <v>1</v>
      </c>
      <c r="V7" s="27">
        <f>打撃集計!M7</f>
        <v>2</v>
      </c>
      <c r="W7" s="27">
        <f>打撃集計!Z7</f>
        <v>0</v>
      </c>
      <c r="X7" s="27">
        <f>打撃集計!AA7</f>
        <v>31</v>
      </c>
      <c r="Y7" s="27" t="str">
        <f>TEXT(打撃集計!AB7,"0.0")</f>
        <v>5.2</v>
      </c>
      <c r="Z7" t="str">
        <f>ROUND(打撃集計!AC7/$X7,2)*100 &amp; "%"</f>
        <v>0%</v>
      </c>
      <c r="AA7" t="str">
        <f>ROUND(打撃集計!AD7/$X7,2)*100 &amp; "%"</f>
        <v>32%</v>
      </c>
      <c r="AB7" t="str">
        <f>ROUND(打撃集計!AE7/$X7,2)*100 &amp; "%"</f>
        <v>16%</v>
      </c>
      <c r="AC7" t="str">
        <f>ROUND(打撃集計!AF7/$X7,2)*100 &amp; "%"</f>
        <v>32%</v>
      </c>
      <c r="AD7" s="27">
        <f>打撃集計!R7</f>
        <v>0</v>
      </c>
      <c r="AE7" s="27">
        <f>打撃集計!S7</f>
        <v>2</v>
      </c>
      <c r="AF7" s="27">
        <f>打撃集計!T7</f>
        <v>4</v>
      </c>
      <c r="AG7" t="str">
        <f>打撃!O7</f>
        <v>1.00</v>
      </c>
    </row>
    <row r="8" spans="1:33" x14ac:dyDescent="0.4">
      <c r="A8" t="str">
        <f>打撃集計!A8</f>
        <v>北久保</v>
      </c>
      <c r="B8" s="27">
        <f>打撃集計!B8</f>
        <v>2</v>
      </c>
      <c r="C8" s="27">
        <f>打撃集計!C8</f>
        <v>4</v>
      </c>
      <c r="D8" s="27">
        <f>打撃集計!D8</f>
        <v>4</v>
      </c>
      <c r="E8" s="27">
        <f>打撃集計!E8</f>
        <v>0</v>
      </c>
      <c r="F8" s="27">
        <f>打撃集計!F8</f>
        <v>0</v>
      </c>
      <c r="G8" s="27">
        <f>打撃集計!G8</f>
        <v>0</v>
      </c>
      <c r="H8" s="27">
        <f>打撃集計!H8</f>
        <v>0</v>
      </c>
      <c r="I8" s="27">
        <f>打撃集計!I8</f>
        <v>0</v>
      </c>
      <c r="J8" s="27">
        <f>打撃集計!J8</f>
        <v>0</v>
      </c>
      <c r="K8" s="27">
        <f>打撃集計!K8</f>
        <v>0</v>
      </c>
      <c r="L8" s="27" t="str">
        <f>TEXT(打撃集計!N8,"0.000")</f>
        <v>0.000</v>
      </c>
      <c r="M8" s="27" t="str">
        <f>TEXT(打撃集計!O8,"0.000")</f>
        <v>0.000</v>
      </c>
      <c r="N8" s="27" t="str">
        <f>TEXT(打撃集計!P8,"0.000")</f>
        <v>0.000</v>
      </c>
      <c r="O8" s="27" t="str">
        <f>TEXT(打撃集計!Q8,"0.000")</f>
        <v>0.000</v>
      </c>
      <c r="P8" s="27">
        <f>打撃集計!V8</f>
        <v>0</v>
      </c>
      <c r="Q8" s="27">
        <f>打撃集計!W8</f>
        <v>0</v>
      </c>
      <c r="R8" s="27">
        <f>打撃集計!X8</f>
        <v>0</v>
      </c>
      <c r="S8" s="27">
        <f>打撃集計!L8</f>
        <v>0</v>
      </c>
      <c r="T8" s="27">
        <f>打撃集計!Y8</f>
        <v>0</v>
      </c>
      <c r="U8" s="27">
        <f>打撃集計!AH8</f>
        <v>1</v>
      </c>
      <c r="V8" s="27">
        <f>打撃集計!M8</f>
        <v>1</v>
      </c>
      <c r="W8" s="27">
        <f>打撃集計!Z8</f>
        <v>0</v>
      </c>
      <c r="X8" s="27">
        <f>打撃集計!AA8</f>
        <v>16</v>
      </c>
      <c r="Y8" s="27" t="str">
        <f>TEXT(打撃集計!AB8,"0.0")</f>
        <v>4.0</v>
      </c>
      <c r="Z8" t="str">
        <f>ROUND(打撃集計!AC8/$X8,2)*100 &amp; "%"</f>
        <v>6%</v>
      </c>
      <c r="AA8" t="str">
        <f>ROUND(打撃集計!AD8/$X8,2)*100 &amp; "%"</f>
        <v>13%</v>
      </c>
      <c r="AB8" t="str">
        <f>ROUND(打撃集計!AE8/$X8,2)*100 &amp; "%"</f>
        <v>13%</v>
      </c>
      <c r="AC8" t="str">
        <f>ROUND(打撃集計!AF8/$X8,2)*100 &amp; "%"</f>
        <v>44%</v>
      </c>
      <c r="AD8" s="27">
        <f>打撃集計!R8</f>
        <v>1</v>
      </c>
      <c r="AE8" s="27">
        <f>打撃集計!S8</f>
        <v>2</v>
      </c>
      <c r="AF8" s="27">
        <f>打撃集計!T8</f>
        <v>1</v>
      </c>
      <c r="AG8" t="str">
        <f>打撃!O8</f>
        <v>0.75</v>
      </c>
    </row>
    <row r="9" spans="1:33" x14ac:dyDescent="0.4">
      <c r="A9" t="str">
        <f>打撃集計!A9</f>
        <v>萩原</v>
      </c>
      <c r="B9" s="27">
        <f>打撃集計!B9</f>
        <v>1</v>
      </c>
      <c r="C9" s="27">
        <f>打撃集計!C9</f>
        <v>0</v>
      </c>
      <c r="D9" s="27">
        <f>打撃集計!D9</f>
        <v>0</v>
      </c>
      <c r="E9" s="27">
        <f>打撃集計!E9</f>
        <v>0</v>
      </c>
      <c r="F9" s="27">
        <f>打撃集計!F9</f>
        <v>0</v>
      </c>
      <c r="G9" s="27">
        <f>打撃集計!G9</f>
        <v>0</v>
      </c>
      <c r="H9" s="27">
        <f>打撃集計!H9</f>
        <v>0</v>
      </c>
      <c r="I9" s="27">
        <f>打撃集計!I9</f>
        <v>0</v>
      </c>
      <c r="J9" s="27">
        <f>打撃集計!J9</f>
        <v>0</v>
      </c>
      <c r="K9" s="27">
        <f>打撃集計!K9</f>
        <v>0</v>
      </c>
      <c r="L9" s="27" t="str">
        <f>TEXT(打撃集計!N9,"0.000")</f>
        <v>0.000</v>
      </c>
      <c r="M9" s="27" t="str">
        <f>TEXT(打撃集計!O9,"0.000")</f>
        <v>0.000</v>
      </c>
      <c r="N9" s="27" t="str">
        <f>TEXT(打撃集計!P9,"0.000")</f>
        <v>0.000</v>
      </c>
      <c r="O9" s="27" t="str">
        <f>TEXT(打撃集計!Q9,"0.000")</f>
        <v>0.000</v>
      </c>
      <c r="P9" s="27">
        <f>打撃集計!V9</f>
        <v>0</v>
      </c>
      <c r="Q9" s="27">
        <f>打撃集計!W9</f>
        <v>0</v>
      </c>
      <c r="R9" s="27">
        <f>打撃集計!X9</f>
        <v>0</v>
      </c>
      <c r="S9" s="27">
        <f>打撃集計!L9</f>
        <v>0</v>
      </c>
      <c r="T9" s="27">
        <f>打撃集計!Y9</f>
        <v>0</v>
      </c>
      <c r="U9" s="27">
        <f>打撃集計!AH9</f>
        <v>0</v>
      </c>
      <c r="V9" s="27">
        <f>打撃集計!M9</f>
        <v>0</v>
      </c>
      <c r="W9" s="27">
        <f>打撃集計!Z9</f>
        <v>0</v>
      </c>
      <c r="X9" s="27">
        <f>打撃集計!AA9</f>
        <v>0</v>
      </c>
      <c r="Y9" s="27" t="str">
        <f>TEXT(打撃集計!AB9,"0.0")</f>
        <v>0.0</v>
      </c>
      <c r="Z9" t="str">
        <f>IFERROR(ROUND(打撃集計!AC9/$X9,2)*100 &amp; "%","0%")</f>
        <v>0%</v>
      </c>
      <c r="AA9" t="str">
        <f>IFERROR(ROUND(打撃集計!AD9/$X9,2)*100 &amp; "%","0%")</f>
        <v>0%</v>
      </c>
      <c r="AB9" t="str">
        <f>IFERROR(ROUND(打撃集計!AE9/$X9,2)*100 &amp; "%","0%")</f>
        <v>0%</v>
      </c>
      <c r="AC9" t="str">
        <f>IFERROR(ROUND(打撃集計!AF9/$X9,2)*100 &amp; "%","0%")</f>
        <v>0%</v>
      </c>
      <c r="AD9" s="27">
        <f>打撃集計!R9</f>
        <v>0</v>
      </c>
      <c r="AE9" s="27">
        <f>打撃集計!S9</f>
        <v>5</v>
      </c>
      <c r="AF9" s="27">
        <f>打撃集計!T9</f>
        <v>1</v>
      </c>
      <c r="AG9" t="str">
        <f>打撃!O9</f>
        <v>1.00</v>
      </c>
    </row>
    <row r="10" spans="1:33" x14ac:dyDescent="0.4">
      <c r="A10" t="str">
        <f>打撃集計!A10</f>
        <v>岩本</v>
      </c>
      <c r="B10" s="27">
        <f>打撃集計!B10</f>
        <v>2</v>
      </c>
      <c r="C10" s="27">
        <f>打撃集計!C10</f>
        <v>5</v>
      </c>
      <c r="D10" s="27">
        <f>打撃集計!D10</f>
        <v>5</v>
      </c>
      <c r="E10" s="27">
        <f>打撃集計!E10</f>
        <v>1</v>
      </c>
      <c r="F10" s="27">
        <f>打撃集計!F10</f>
        <v>1</v>
      </c>
      <c r="G10" s="27">
        <f>打撃集計!G10</f>
        <v>0</v>
      </c>
      <c r="H10" s="27">
        <f>打撃集計!H10</f>
        <v>1</v>
      </c>
      <c r="I10" s="27">
        <f>打撃集計!I10</f>
        <v>0</v>
      </c>
      <c r="J10" s="27">
        <f>打撃集計!J10</f>
        <v>2</v>
      </c>
      <c r="K10" s="27">
        <f>打撃集計!K10</f>
        <v>0</v>
      </c>
      <c r="L10" s="27" t="str">
        <f>TEXT(打撃集計!N10,"0.000")</f>
        <v>0.200</v>
      </c>
      <c r="M10" s="27" t="str">
        <f>TEXT(打撃集計!O10,"0.000")</f>
        <v>0.333</v>
      </c>
      <c r="N10" s="27" t="str">
        <f>TEXT(打撃集計!P10,"0.000")</f>
        <v>0.200</v>
      </c>
      <c r="O10" s="27" t="str">
        <f>TEXT(打撃集計!Q10,"0.000")</f>
        <v>0.533</v>
      </c>
      <c r="P10" s="27">
        <f>打撃集計!V10</f>
        <v>1</v>
      </c>
      <c r="Q10" s="27">
        <f>打撃集計!W10</f>
        <v>0</v>
      </c>
      <c r="R10" s="27">
        <f>打撃集計!X10</f>
        <v>0</v>
      </c>
      <c r="S10" s="27">
        <f>打撃集計!L10</f>
        <v>0</v>
      </c>
      <c r="T10" s="27">
        <f>打撃集計!Y10</f>
        <v>1</v>
      </c>
      <c r="U10" s="27">
        <f>打撃集計!AH10</f>
        <v>0</v>
      </c>
      <c r="V10" s="27">
        <f>打撃集計!M10</f>
        <v>2</v>
      </c>
      <c r="W10" s="27">
        <f>打撃集計!Z10</f>
        <v>0</v>
      </c>
      <c r="X10" s="27">
        <f>打撃集計!AA10</f>
        <v>28</v>
      </c>
      <c r="Y10" s="27" t="str">
        <f>TEXT(打撃集計!AB10,"0.0")</f>
        <v>5.6</v>
      </c>
      <c r="Z10" t="str">
        <f>ROUND(打撃集計!AC10/$X10,2)*100 &amp; "%"</f>
        <v>18%</v>
      </c>
      <c r="AA10" t="str">
        <f>ROUND(打撃集計!AD10/$X10,2)*100 &amp; "%"</f>
        <v>14%</v>
      </c>
      <c r="AB10" t="str">
        <f>ROUND(打撃集計!AE10/$X10,2)*100 &amp; "%"</f>
        <v>14%</v>
      </c>
      <c r="AC10" t="str">
        <f>ROUND(打撃集計!AF10/$X10,2)*100 &amp; "%"</f>
        <v>36%</v>
      </c>
      <c r="AD10" s="27">
        <f>打撃集計!R10</f>
        <v>0</v>
      </c>
      <c r="AE10" s="27">
        <f>打撃集計!S10</f>
        <v>1</v>
      </c>
      <c r="AF10" s="27">
        <f>打撃集計!T10</f>
        <v>0</v>
      </c>
      <c r="AG10" t="str">
        <f>打撃!O10</f>
        <v>1.00</v>
      </c>
    </row>
    <row r="11" spans="1:33" x14ac:dyDescent="0.4">
      <c r="A11" t="str">
        <f>打撃集計!A11</f>
        <v>上小城</v>
      </c>
      <c r="B11" s="27">
        <f>打撃集計!B11</f>
        <v>2</v>
      </c>
      <c r="C11" s="27">
        <f>打撃集計!C11</f>
        <v>5</v>
      </c>
      <c r="D11" s="27">
        <f>打撃集計!D11</f>
        <v>5</v>
      </c>
      <c r="E11" s="27">
        <f>打撃集計!E11</f>
        <v>0</v>
      </c>
      <c r="F11" s="27">
        <f>打撃集計!F11</f>
        <v>0</v>
      </c>
      <c r="G11" s="27">
        <f>打撃集計!G11</f>
        <v>0</v>
      </c>
      <c r="H11" s="27">
        <f>打撃集計!H11</f>
        <v>0</v>
      </c>
      <c r="I11" s="27">
        <f>打撃集計!I11</f>
        <v>0</v>
      </c>
      <c r="J11" s="27">
        <f>打撃集計!J11</f>
        <v>0</v>
      </c>
      <c r="K11" s="27">
        <f>打撃集計!K11</f>
        <v>0</v>
      </c>
      <c r="L11" s="27" t="str">
        <f>TEXT(打撃集計!N11,"0.000")</f>
        <v>0.000</v>
      </c>
      <c r="M11" s="27" t="str">
        <f>TEXT(打撃集計!O11,"0.000")</f>
        <v>0.000</v>
      </c>
      <c r="N11" s="27" t="str">
        <f>TEXT(打撃集計!P11,"0.000")</f>
        <v>0.000</v>
      </c>
      <c r="O11" s="27" t="str">
        <f>TEXT(打撃集計!Q11,"0.000")</f>
        <v>0.000</v>
      </c>
      <c r="P11" s="27">
        <f>打撃集計!V11</f>
        <v>0</v>
      </c>
      <c r="Q11" s="27">
        <f>打撃集計!W11</f>
        <v>0</v>
      </c>
      <c r="R11" s="27">
        <f>打撃集計!X11</f>
        <v>0</v>
      </c>
      <c r="S11" s="27">
        <f>打撃集計!L11</f>
        <v>0</v>
      </c>
      <c r="T11" s="27">
        <f>打撃集計!Y11</f>
        <v>0</v>
      </c>
      <c r="U11" s="27">
        <f>打撃集計!AH11</f>
        <v>0</v>
      </c>
      <c r="V11" s="27">
        <f>打撃集計!M11</f>
        <v>2</v>
      </c>
      <c r="W11" s="27">
        <f>打撃集計!Z11</f>
        <v>0</v>
      </c>
      <c r="X11" s="27">
        <f>打撃集計!AA11</f>
        <v>24</v>
      </c>
      <c r="Y11" s="27" t="str">
        <f>TEXT(打撃集計!AB11,"0.0")</f>
        <v>4.8</v>
      </c>
      <c r="Z11" t="str">
        <f>ROUND(打撃集計!AC11/$X11,2)*100 &amp; "%"</f>
        <v>8%</v>
      </c>
      <c r="AA11" t="str">
        <f>ROUND(打撃集計!AD11/$X11,2)*100 &amp; "%"</f>
        <v>13%</v>
      </c>
      <c r="AB11" t="str">
        <f>ROUND(打撃集計!AE11/$X11,2)*100 &amp; "%"</f>
        <v>21%</v>
      </c>
      <c r="AC11" t="str">
        <f>ROUND(打撃集計!AF11/$X11,2)*100 &amp; "%"</f>
        <v>38%</v>
      </c>
      <c r="AD11" s="27">
        <f>打撃集計!R11</f>
        <v>0</v>
      </c>
      <c r="AE11" s="27">
        <f>打撃集計!S11</f>
        <v>2</v>
      </c>
      <c r="AF11" s="27">
        <f>打撃集計!T11</f>
        <v>0</v>
      </c>
      <c r="AG11" t="str">
        <f>打撃!O11</f>
        <v>1.00</v>
      </c>
    </row>
    <row r="12" spans="1:33" x14ac:dyDescent="0.4">
      <c r="A12" t="str">
        <f>打撃集計!A12</f>
        <v>反町</v>
      </c>
      <c r="B12" s="27">
        <f>打撃集計!B12</f>
        <v>2</v>
      </c>
      <c r="C12" s="27">
        <f>打撃集計!C12</f>
        <v>4</v>
      </c>
      <c r="D12" s="27">
        <f>打撃集計!D12</f>
        <v>4</v>
      </c>
      <c r="E12" s="27">
        <f>打撃集計!E12</f>
        <v>1</v>
      </c>
      <c r="F12" s="27">
        <f>打撃集計!F12</f>
        <v>1</v>
      </c>
      <c r="G12" s="27">
        <f>打撃集計!G12</f>
        <v>0</v>
      </c>
      <c r="H12" s="27">
        <f>打撃集計!H12</f>
        <v>0</v>
      </c>
      <c r="I12" s="27">
        <f>打撃集計!I12</f>
        <v>0</v>
      </c>
      <c r="J12" s="27">
        <f>打撃集計!J12</f>
        <v>1</v>
      </c>
      <c r="K12" s="27">
        <f>打撃集計!K12</f>
        <v>0</v>
      </c>
      <c r="L12" s="27" t="str">
        <f>TEXT(打撃集計!N12,"0.000")</f>
        <v>0.250</v>
      </c>
      <c r="M12" s="27" t="str">
        <f>TEXT(打撃集計!O12,"0.000")</f>
        <v>0.400</v>
      </c>
      <c r="N12" s="27" t="str">
        <f>TEXT(打撃集計!P12,"0.000")</f>
        <v>0.250</v>
      </c>
      <c r="O12" s="27" t="str">
        <f>TEXT(打撃集計!Q12,"0.000")</f>
        <v>0.650</v>
      </c>
      <c r="P12" s="27">
        <f>打撃集計!V12</f>
        <v>1</v>
      </c>
      <c r="Q12" s="27">
        <f>打撃集計!W12</f>
        <v>0</v>
      </c>
      <c r="R12" s="27">
        <f>打撃集計!X12</f>
        <v>0</v>
      </c>
      <c r="S12" s="27">
        <f>打撃集計!L12</f>
        <v>0</v>
      </c>
      <c r="T12" s="27">
        <f>打撃集計!Y12</f>
        <v>1</v>
      </c>
      <c r="U12" s="27">
        <f>打撃集計!AH12</f>
        <v>1</v>
      </c>
      <c r="V12" s="27">
        <f>打撃集計!M12</f>
        <v>2</v>
      </c>
      <c r="W12" s="27">
        <f>打撃集計!Z12</f>
        <v>0</v>
      </c>
      <c r="X12" s="27">
        <f>打撃集計!AA12</f>
        <v>28</v>
      </c>
      <c r="Y12" s="27" t="str">
        <f>TEXT(打撃集計!AB12,"0.0")</f>
        <v>7.0</v>
      </c>
      <c r="Z12" t="str">
        <f>ROUND(打撃集計!AC12/$X12,2)*100 &amp; "%"</f>
        <v>14%</v>
      </c>
      <c r="AA12" t="str">
        <f>ROUND(打撃集計!AD12/$X12,2)*100 &amp; "%"</f>
        <v>11%</v>
      </c>
      <c r="AB12" t="str">
        <f>ROUND(打撃集計!AE12/$X12,2)*100 &amp; "%"</f>
        <v>18%</v>
      </c>
      <c r="AC12" t="str">
        <f>ROUND(打撃集計!AF12/$X12,2)*100 &amp; "%"</f>
        <v>43%</v>
      </c>
      <c r="AD12" s="27">
        <f>打撃集計!R12</f>
        <v>0</v>
      </c>
      <c r="AE12" s="27">
        <f>打撃集計!S12</f>
        <v>5</v>
      </c>
      <c r="AF12" s="27">
        <f>打撃集計!T12</f>
        <v>6</v>
      </c>
      <c r="AG12" t="str">
        <f>打撃!O12</f>
        <v>1.00</v>
      </c>
    </row>
    <row r="13" spans="1:33" x14ac:dyDescent="0.4">
      <c r="A13" t="str">
        <f>打撃集計!A13</f>
        <v>全体</v>
      </c>
      <c r="B13" s="27">
        <f>打撃集計!B13</f>
        <v>2</v>
      </c>
      <c r="C13" s="27">
        <f>打撃集計!C13</f>
        <v>39</v>
      </c>
      <c r="D13" s="27">
        <f>打撃集計!D13</f>
        <v>39</v>
      </c>
      <c r="E13" s="27">
        <f>打撃集計!E13</f>
        <v>7</v>
      </c>
      <c r="F13" s="27">
        <f>打撃集計!F13</f>
        <v>4</v>
      </c>
      <c r="G13" s="27">
        <f>打撃集計!G13</f>
        <v>0</v>
      </c>
      <c r="H13" s="27">
        <f>打撃集計!H13</f>
        <v>1</v>
      </c>
      <c r="I13" s="27">
        <f>打撃集計!I13</f>
        <v>3</v>
      </c>
      <c r="J13" s="27">
        <f>打撃集計!J13</f>
        <v>4</v>
      </c>
      <c r="K13" s="27">
        <f>打撃集計!K13</f>
        <v>0</v>
      </c>
      <c r="L13" s="27" t="str">
        <f>TEXT(打撃集計!N13,"0.000")</f>
        <v>0.179</v>
      </c>
      <c r="M13" s="27" t="str">
        <f>TEXT(打撃集計!O13,"0.000")</f>
        <v>0.256</v>
      </c>
      <c r="N13" s="27" t="str">
        <f>TEXT(打撃集計!P13,"0.000")</f>
        <v>0.231</v>
      </c>
      <c r="O13" s="27" t="str">
        <f>TEXT(打撃集計!Q13,"0.000")</f>
        <v>0.487</v>
      </c>
      <c r="P13" s="27">
        <f>打撃集計!V13</f>
        <v>5</v>
      </c>
      <c r="Q13" s="27">
        <f>打撃集計!W13</f>
        <v>2</v>
      </c>
      <c r="R13" s="27">
        <f>打撃集計!X13</f>
        <v>0</v>
      </c>
      <c r="S13" s="27">
        <f>打撃集計!L13</f>
        <v>0</v>
      </c>
      <c r="T13" s="27">
        <f>打撃集計!Y13</f>
        <v>9</v>
      </c>
      <c r="U13" s="27">
        <f>打撃集計!AH13</f>
        <v>9</v>
      </c>
      <c r="V13" s="27">
        <f>打撃集計!M13</f>
        <v>12</v>
      </c>
      <c r="W13" s="27">
        <f>打撃集計!Z13</f>
        <v>0</v>
      </c>
      <c r="X13" s="27">
        <f>打撃集計!AA13</f>
        <v>202</v>
      </c>
      <c r="Y13" s="27" t="str">
        <f>TEXT(打撃集計!AB13,"0.0")</f>
        <v>5.2</v>
      </c>
      <c r="Z13" t="str">
        <f>ROUND(打撃集計!AC13/$X13,2)*100 &amp; "%"</f>
        <v>11%</v>
      </c>
      <c r="AA13" t="str">
        <f>ROUND(打撃集計!AD13/$X13,2)*100 &amp; "%"</f>
        <v>16%</v>
      </c>
      <c r="AB13" t="str">
        <f>ROUND(打撃集計!AE13/$X13,2)*100 &amp; "%"</f>
        <v>17%</v>
      </c>
      <c r="AC13" t="str">
        <f>ROUND(打撃集計!AF13/$X13,2)*100 &amp; "%"</f>
        <v>37%</v>
      </c>
      <c r="AD13" s="27">
        <f>打撃集計!R13</f>
        <v>1</v>
      </c>
      <c r="AE13" s="27">
        <f>打撃集計!S13</f>
        <v>30</v>
      </c>
      <c r="AF13" s="27">
        <f>打撃集計!T13</f>
        <v>15</v>
      </c>
      <c r="AG13" t="str">
        <f>打撃!O13</f>
        <v>0.98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AB10" sqref="AB10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>
        <f>IFERROR(ROUND(E9/D9,3),0)</f>
        <v>0</v>
      </c>
      <c r="O9">
        <f>IFERROR(ROUND((F9+G9+E9)/(F9+G9+D9),3),0)</f>
        <v>0</v>
      </c>
      <c r="P9">
        <f>IFERROR(ROUND(Y9/D9,3),0)</f>
        <v>0</v>
      </c>
      <c r="Q9">
        <f t="shared" si="3"/>
        <v>0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>
        <f>IFERROR(ROUND(AA9/C9,2),0)</f>
        <v>0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2025-03-23T19:44:27Z</dcterms:modified>
</cp:coreProperties>
</file>