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6D2A050B-6EC0-4846-A7CB-39A9AEA10C7F}" xr6:coauthVersionLast="47" xr6:coauthVersionMax="47" xr10:uidLastSave="{00000000-0000-0000-0000-000000000000}"/>
  <bookViews>
    <workbookView xWindow="14295" yWindow="0" windowWidth="14610" windowHeight="15585" xr2:uid="{9EFB6E90-EEF5-46CC-AD26-117E24D31187}"/>
  </bookViews>
  <sheets>
    <sheet name="打撃" sheetId="1" r:id="rId1"/>
    <sheet name="打撃 総合" sheetId="4" r:id="rId2"/>
    <sheet name="投手" sheetId="2" r:id="rId3"/>
    <sheet name="元デ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3" i="1"/>
  <c r="N4" i="1"/>
  <c r="N6" i="1"/>
  <c r="N7" i="1"/>
  <c r="N8" i="1"/>
  <c r="N9" i="1"/>
  <c r="N10" i="1"/>
  <c r="N11" i="1"/>
  <c r="N12" i="1"/>
  <c r="N13" i="1"/>
  <c r="N2" i="1"/>
  <c r="AB3" i="4"/>
  <c r="AB4" i="4"/>
  <c r="AB5" i="4"/>
  <c r="AB6" i="4"/>
  <c r="AB7" i="4"/>
  <c r="AB8" i="4"/>
  <c r="AB9" i="4"/>
  <c r="AB10" i="4"/>
  <c r="AB11" i="4"/>
  <c r="AB12" i="4"/>
  <c r="AB13" i="4"/>
  <c r="AB2" i="4"/>
  <c r="Q3" i="4"/>
  <c r="Q4" i="4"/>
  <c r="Q5" i="4"/>
  <c r="Q6" i="4"/>
  <c r="Q7" i="4"/>
  <c r="Q8" i="4"/>
  <c r="Q9" i="4"/>
  <c r="Q10" i="4"/>
  <c r="Q11" i="4"/>
  <c r="Q12" i="4"/>
  <c r="Q13" i="4"/>
  <c r="Q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L13" i="1" s="1"/>
  <c r="P13" i="4"/>
  <c r="P2" i="4"/>
  <c r="O2" i="4"/>
  <c r="N3" i="4"/>
  <c r="N4" i="4"/>
  <c r="N5" i="4"/>
  <c r="N6" i="4"/>
  <c r="N7" i="4"/>
  <c r="N8" i="4"/>
  <c r="N9" i="4"/>
  <c r="N10" i="4"/>
  <c r="N11" i="4"/>
  <c r="N12" i="4"/>
  <c r="N13" i="4"/>
  <c r="N2" i="4"/>
  <c r="U3" i="4"/>
  <c r="U4" i="4"/>
  <c r="U5" i="4"/>
  <c r="U6" i="4"/>
  <c r="U7" i="4"/>
  <c r="U8" i="4"/>
  <c r="U9" i="4"/>
  <c r="U10" i="4"/>
  <c r="U11" i="4"/>
  <c r="U12" i="4"/>
  <c r="U13" i="4"/>
  <c r="U2" i="4"/>
  <c r="J2" i="1"/>
  <c r="B13" i="1"/>
  <c r="C13" i="1"/>
  <c r="D13" i="1"/>
  <c r="E13" i="1"/>
  <c r="F13" i="1"/>
  <c r="G13" i="1"/>
  <c r="H13" i="1"/>
  <c r="I13" i="1"/>
  <c r="J13" i="1"/>
  <c r="M13" i="1"/>
  <c r="S13" i="4"/>
  <c r="T13" i="4"/>
  <c r="V13" i="4"/>
  <c r="W13" i="4"/>
  <c r="X13" i="4"/>
  <c r="Y13" i="4"/>
  <c r="Z13" i="4"/>
  <c r="AA13" i="4"/>
  <c r="AC13" i="4"/>
  <c r="AD13" i="4"/>
  <c r="AE13" i="4"/>
  <c r="AF13" i="4"/>
  <c r="AG13" i="4"/>
  <c r="AH13" i="4"/>
  <c r="R13" i="4"/>
  <c r="C13" i="4"/>
  <c r="D13" i="4"/>
  <c r="E13" i="4"/>
  <c r="F13" i="4"/>
  <c r="G13" i="4"/>
  <c r="H13" i="4"/>
  <c r="I13" i="4"/>
  <c r="J13" i="4"/>
  <c r="K13" i="4"/>
  <c r="L13" i="4"/>
  <c r="M13" i="4"/>
  <c r="H12" i="1"/>
  <c r="E11" i="1"/>
  <c r="K10" i="1"/>
  <c r="C10" i="1"/>
  <c r="B10" i="1"/>
  <c r="G9" i="1"/>
  <c r="M8" i="1"/>
  <c r="B7" i="1"/>
  <c r="F6" i="1"/>
  <c r="M3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Z12" i="4"/>
  <c r="X12" i="4"/>
  <c r="W12" i="4"/>
  <c r="V12" i="4"/>
  <c r="Y12" i="4" s="1"/>
  <c r="T12" i="4"/>
  <c r="S12" i="4"/>
  <c r="R12" i="4"/>
  <c r="M12" i="1" s="1"/>
  <c r="M12" i="4"/>
  <c r="I12" i="1" s="1"/>
  <c r="L12" i="4"/>
  <c r="K12" i="4"/>
  <c r="J12" i="4"/>
  <c r="I12" i="4"/>
  <c r="G12" i="1" s="1"/>
  <c r="H12" i="4"/>
  <c r="G12" i="4"/>
  <c r="F12" i="4"/>
  <c r="F12" i="1" s="1"/>
  <c r="E12" i="4"/>
  <c r="D12" i="4"/>
  <c r="D12" i="1" s="1"/>
  <c r="C12" i="4"/>
  <c r="C12" i="1" s="1"/>
  <c r="B12" i="4"/>
  <c r="B12" i="1" s="1"/>
  <c r="AH11" i="4"/>
  <c r="AG11" i="4"/>
  <c r="AF11" i="4"/>
  <c r="AE11" i="4"/>
  <c r="AD11" i="4"/>
  <c r="AC11" i="4"/>
  <c r="Z11" i="4"/>
  <c r="X11" i="4"/>
  <c r="W11" i="4"/>
  <c r="V11" i="4"/>
  <c r="T11" i="4"/>
  <c r="S11" i="4"/>
  <c r="R11" i="4"/>
  <c r="M11" i="1" s="1"/>
  <c r="M11" i="4"/>
  <c r="I11" i="1" s="1"/>
  <c r="L11" i="4"/>
  <c r="H11" i="1" s="1"/>
  <c r="K11" i="4"/>
  <c r="J11" i="4"/>
  <c r="I11" i="4"/>
  <c r="G11" i="1" s="1"/>
  <c r="H11" i="4"/>
  <c r="G11" i="4"/>
  <c r="F11" i="4"/>
  <c r="E11" i="4"/>
  <c r="D11" i="4"/>
  <c r="C11" i="4"/>
  <c r="C11" i="1" s="1"/>
  <c r="B11" i="4"/>
  <c r="B11" i="1" s="1"/>
  <c r="AH10" i="4"/>
  <c r="AG10" i="4"/>
  <c r="AF10" i="4"/>
  <c r="AE10" i="4"/>
  <c r="AD10" i="4"/>
  <c r="AC10" i="4"/>
  <c r="Z10" i="4"/>
  <c r="X10" i="4"/>
  <c r="W10" i="4"/>
  <c r="V10" i="4"/>
  <c r="Y10" i="4" s="1"/>
  <c r="T10" i="4"/>
  <c r="S10" i="4"/>
  <c r="R10" i="4"/>
  <c r="M10" i="1" s="1"/>
  <c r="M10" i="4"/>
  <c r="I10" i="1" s="1"/>
  <c r="L10" i="4"/>
  <c r="H10" i="1" s="1"/>
  <c r="K10" i="4"/>
  <c r="J10" i="4"/>
  <c r="I10" i="4"/>
  <c r="G10" i="1" s="1"/>
  <c r="H10" i="4"/>
  <c r="G10" i="4"/>
  <c r="F10" i="4"/>
  <c r="E10" i="4"/>
  <c r="E10" i="1" s="1"/>
  <c r="D10" i="4"/>
  <c r="D10" i="1" s="1"/>
  <c r="C10" i="4"/>
  <c r="B10" i="4"/>
  <c r="AH9" i="4"/>
  <c r="AG9" i="4"/>
  <c r="AF9" i="4"/>
  <c r="AE9" i="4"/>
  <c r="AD9" i="4"/>
  <c r="AC9" i="4"/>
  <c r="Z9" i="4"/>
  <c r="X9" i="4"/>
  <c r="W9" i="4"/>
  <c r="V9" i="4"/>
  <c r="T9" i="4"/>
  <c r="S9" i="4"/>
  <c r="R9" i="4"/>
  <c r="M9" i="1" s="1"/>
  <c r="M9" i="4"/>
  <c r="I9" i="1" s="1"/>
  <c r="L9" i="4"/>
  <c r="H9" i="1" s="1"/>
  <c r="K9" i="4"/>
  <c r="J9" i="4"/>
  <c r="I9" i="4"/>
  <c r="H9" i="4"/>
  <c r="G9" i="4"/>
  <c r="F9" i="4"/>
  <c r="E9" i="4"/>
  <c r="E9" i="1" s="1"/>
  <c r="D9" i="4"/>
  <c r="C9" i="4"/>
  <c r="C9" i="1" s="1"/>
  <c r="B9" i="4"/>
  <c r="B9" i="1" s="1"/>
  <c r="AH8" i="4"/>
  <c r="AG8" i="4"/>
  <c r="AF8" i="4"/>
  <c r="AE8" i="4"/>
  <c r="AD8" i="4"/>
  <c r="AC8" i="4"/>
  <c r="Z8" i="4"/>
  <c r="X8" i="4"/>
  <c r="W8" i="4"/>
  <c r="V8" i="4"/>
  <c r="T8" i="4"/>
  <c r="S8" i="4"/>
  <c r="R8" i="4"/>
  <c r="M8" i="4"/>
  <c r="I8" i="1" s="1"/>
  <c r="L8" i="4"/>
  <c r="H8" i="1" s="1"/>
  <c r="K8" i="4"/>
  <c r="J8" i="4"/>
  <c r="I8" i="4"/>
  <c r="G8" i="1" s="1"/>
  <c r="H8" i="4"/>
  <c r="G8" i="4"/>
  <c r="F8" i="4"/>
  <c r="F8" i="1" s="1"/>
  <c r="E8" i="4"/>
  <c r="E8" i="1" s="1"/>
  <c r="D8" i="4"/>
  <c r="D8" i="1" s="1"/>
  <c r="C8" i="4"/>
  <c r="C8" i="1" s="1"/>
  <c r="B8" i="4"/>
  <c r="B8" i="1" s="1"/>
  <c r="AH7" i="4"/>
  <c r="AG7" i="4"/>
  <c r="AF7" i="4"/>
  <c r="AE7" i="4"/>
  <c r="AD7" i="4"/>
  <c r="AC7" i="4"/>
  <c r="Z7" i="4"/>
  <c r="X7" i="4"/>
  <c r="W7" i="4"/>
  <c r="V7" i="4"/>
  <c r="T7" i="4"/>
  <c r="S7" i="4"/>
  <c r="R7" i="4"/>
  <c r="M7" i="1" s="1"/>
  <c r="M7" i="4"/>
  <c r="I7" i="1" s="1"/>
  <c r="L7" i="4"/>
  <c r="H7" i="1" s="1"/>
  <c r="K7" i="4"/>
  <c r="J7" i="4"/>
  <c r="I7" i="4"/>
  <c r="G7" i="1" s="1"/>
  <c r="H7" i="4"/>
  <c r="G7" i="4"/>
  <c r="F7" i="4"/>
  <c r="E7" i="4"/>
  <c r="E7" i="1" s="1"/>
  <c r="D7" i="4"/>
  <c r="D7" i="1" s="1"/>
  <c r="C7" i="4"/>
  <c r="C7" i="1" s="1"/>
  <c r="B7" i="4"/>
  <c r="AH6" i="4"/>
  <c r="AG6" i="4"/>
  <c r="AF6" i="4"/>
  <c r="AE6" i="4"/>
  <c r="AD6" i="4"/>
  <c r="AC6" i="4"/>
  <c r="Z6" i="4"/>
  <c r="X6" i="4"/>
  <c r="W6" i="4"/>
  <c r="V6" i="4"/>
  <c r="Y6" i="4" s="1"/>
  <c r="T6" i="4"/>
  <c r="S6" i="4"/>
  <c r="R6" i="4"/>
  <c r="M6" i="1" s="1"/>
  <c r="M6" i="4"/>
  <c r="I6" i="1" s="1"/>
  <c r="L6" i="4"/>
  <c r="H6" i="1" s="1"/>
  <c r="K6" i="4"/>
  <c r="J6" i="4"/>
  <c r="I6" i="4"/>
  <c r="G6" i="1" s="1"/>
  <c r="H6" i="4"/>
  <c r="G6" i="4"/>
  <c r="F6" i="4"/>
  <c r="E6" i="4"/>
  <c r="D6" i="4"/>
  <c r="C6" i="4"/>
  <c r="C6" i="1" s="1"/>
  <c r="B6" i="4"/>
  <c r="B6" i="1" s="1"/>
  <c r="AH5" i="4"/>
  <c r="AG5" i="4"/>
  <c r="AF5" i="4"/>
  <c r="AE5" i="4"/>
  <c r="AD5" i="4"/>
  <c r="AC5" i="4"/>
  <c r="Z5" i="4"/>
  <c r="X5" i="4"/>
  <c r="W5" i="4"/>
  <c r="V5" i="4"/>
  <c r="Y5" i="4" s="1"/>
  <c r="T5" i="4"/>
  <c r="S5" i="4"/>
  <c r="R5" i="4"/>
  <c r="M5" i="1" s="1"/>
  <c r="M5" i="4"/>
  <c r="I5" i="1" s="1"/>
  <c r="L5" i="4"/>
  <c r="H5" i="1" s="1"/>
  <c r="K5" i="4"/>
  <c r="AA5" i="4" s="1"/>
  <c r="J5" i="4"/>
  <c r="I5" i="4"/>
  <c r="G5" i="1" s="1"/>
  <c r="H5" i="4"/>
  <c r="G5" i="4"/>
  <c r="F5" i="4"/>
  <c r="F5" i="1" s="1"/>
  <c r="E5" i="4"/>
  <c r="D5" i="4"/>
  <c r="D5" i="1" s="1"/>
  <c r="C5" i="4"/>
  <c r="C5" i="1" s="1"/>
  <c r="B5" i="4"/>
  <c r="B5" i="1" s="1"/>
  <c r="AH4" i="4"/>
  <c r="AG4" i="4"/>
  <c r="AF4" i="4"/>
  <c r="AE4" i="4"/>
  <c r="AD4" i="4"/>
  <c r="AC4" i="4"/>
  <c r="Z4" i="4"/>
  <c r="X4" i="4"/>
  <c r="W4" i="4"/>
  <c r="V4" i="4"/>
  <c r="T4" i="4"/>
  <c r="S4" i="4"/>
  <c r="R4" i="4"/>
  <c r="M4" i="1" s="1"/>
  <c r="M4" i="4"/>
  <c r="I4" i="1" s="1"/>
  <c r="L4" i="4"/>
  <c r="H4" i="1" s="1"/>
  <c r="K4" i="4"/>
  <c r="AA4" i="4" s="1"/>
  <c r="J4" i="4"/>
  <c r="I4" i="4"/>
  <c r="G4" i="1" s="1"/>
  <c r="H4" i="4"/>
  <c r="G4" i="4"/>
  <c r="F4" i="4"/>
  <c r="F4" i="1" s="1"/>
  <c r="E4" i="4"/>
  <c r="D4" i="4"/>
  <c r="D4" i="1" s="1"/>
  <c r="C4" i="4"/>
  <c r="C4" i="1" s="1"/>
  <c r="B4" i="4"/>
  <c r="B4" i="1" s="1"/>
  <c r="AH3" i="4"/>
  <c r="AG3" i="4"/>
  <c r="AF3" i="4"/>
  <c r="AE3" i="4"/>
  <c r="AD3" i="4"/>
  <c r="AC3" i="4"/>
  <c r="Z3" i="4"/>
  <c r="X3" i="4"/>
  <c r="W3" i="4"/>
  <c r="V3" i="4"/>
  <c r="T3" i="4"/>
  <c r="S3" i="4"/>
  <c r="R3" i="4"/>
  <c r="M3" i="4"/>
  <c r="I3" i="1" s="1"/>
  <c r="L3" i="4"/>
  <c r="H3" i="1" s="1"/>
  <c r="K3" i="4"/>
  <c r="J3" i="4"/>
  <c r="I3" i="4"/>
  <c r="G3" i="1" s="1"/>
  <c r="H3" i="4"/>
  <c r="G3" i="4"/>
  <c r="F3" i="4"/>
  <c r="F3" i="1" s="1"/>
  <c r="E3" i="4"/>
  <c r="E3" i="1" s="1"/>
  <c r="D3" i="4"/>
  <c r="AA3" i="4" s="1"/>
  <c r="C3" i="4"/>
  <c r="C3" i="1" s="1"/>
  <c r="B3" i="4"/>
  <c r="B3" i="1" s="1"/>
  <c r="AH2" i="4"/>
  <c r="AG2" i="4"/>
  <c r="AF2" i="4"/>
  <c r="AE2" i="4"/>
  <c r="AD2" i="4"/>
  <c r="AC2" i="4"/>
  <c r="Z2" i="4"/>
  <c r="Y2" i="4"/>
  <c r="X2" i="4"/>
  <c r="W2" i="4"/>
  <c r="V2" i="4"/>
  <c r="T2" i="4"/>
  <c r="S2" i="4"/>
  <c r="R2" i="4"/>
  <c r="M2" i="1" s="1"/>
  <c r="M2" i="4"/>
  <c r="I2" i="1" s="1"/>
  <c r="L2" i="4"/>
  <c r="H2" i="1" s="1"/>
  <c r="K2" i="4"/>
  <c r="J2" i="4"/>
  <c r="I2" i="4"/>
  <c r="G2" i="1" s="1"/>
  <c r="H2" i="4"/>
  <c r="G2" i="4"/>
  <c r="F2" i="4"/>
  <c r="F2" i="1" s="1"/>
  <c r="E2" i="4"/>
  <c r="D2" i="4"/>
  <c r="D2" i="1" s="1"/>
  <c r="C2" i="4"/>
  <c r="C2" i="1" s="1"/>
  <c r="B2" i="4"/>
  <c r="X3" i="3"/>
  <c r="Y3" i="3"/>
  <c r="Z3" i="3"/>
  <c r="AA3" i="3"/>
  <c r="X4" i="3"/>
  <c r="Y4" i="3"/>
  <c r="Z4" i="3"/>
  <c r="AA4" i="3"/>
  <c r="X5" i="3"/>
  <c r="Y5" i="3"/>
  <c r="Z5" i="3"/>
  <c r="AA5" i="3"/>
  <c r="X6" i="3"/>
  <c r="Y6" i="3"/>
  <c r="Z6" i="3"/>
  <c r="AA6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H8" i="3"/>
  <c r="AA2" i="3"/>
  <c r="Y2" i="3"/>
  <c r="X2" i="3"/>
  <c r="Z2" i="3"/>
  <c r="J3" i="3"/>
  <c r="I3" i="3" s="1"/>
  <c r="K3" i="3"/>
  <c r="L3" i="3"/>
  <c r="M3" i="3"/>
  <c r="N3" i="3"/>
  <c r="O3" i="3"/>
  <c r="J4" i="3"/>
  <c r="K4" i="3"/>
  <c r="I4" i="3" s="1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H10" i="3" s="1"/>
  <c r="J11" i="3"/>
  <c r="K11" i="3"/>
  <c r="L11" i="3"/>
  <c r="M11" i="3"/>
  <c r="N11" i="3"/>
  <c r="O11" i="3"/>
  <c r="J12" i="3"/>
  <c r="I12" i="3" s="1"/>
  <c r="K12" i="3"/>
  <c r="L12" i="3"/>
  <c r="M12" i="3"/>
  <c r="N12" i="3"/>
  <c r="O12" i="3"/>
  <c r="I2" i="3"/>
  <c r="O2" i="3"/>
  <c r="N2" i="3"/>
  <c r="H2" i="3" s="1"/>
  <c r="M2" i="3"/>
  <c r="L2" i="3"/>
  <c r="K2" i="3"/>
  <c r="J2" i="3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0" i="3"/>
  <c r="G11" i="3"/>
  <c r="H11" i="3" s="1"/>
  <c r="G12" i="3"/>
  <c r="H12" i="3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K13" i="1" l="1"/>
  <c r="J11" i="1"/>
  <c r="J12" i="1"/>
  <c r="J6" i="1"/>
  <c r="K6" i="1"/>
  <c r="J5" i="1"/>
  <c r="F11" i="1"/>
  <c r="J8" i="1"/>
  <c r="J4" i="1"/>
  <c r="K12" i="1"/>
  <c r="E5" i="1"/>
  <c r="J3" i="1"/>
  <c r="K7" i="1"/>
  <c r="K8" i="1"/>
  <c r="K9" i="1"/>
  <c r="J9" i="1"/>
  <c r="AA10" i="4"/>
  <c r="Y11" i="4"/>
  <c r="L11" i="1" s="1"/>
  <c r="E2" i="1"/>
  <c r="K4" i="1"/>
  <c r="K5" i="1"/>
  <c r="AA6" i="4"/>
  <c r="J10" i="1"/>
  <c r="L12" i="1"/>
  <c r="F10" i="1"/>
  <c r="AA9" i="4"/>
  <c r="AA2" i="4"/>
  <c r="Y3" i="4"/>
  <c r="Y8" i="4"/>
  <c r="L8" i="1" s="1"/>
  <c r="L10" i="1"/>
  <c r="E4" i="1"/>
  <c r="F7" i="1"/>
  <c r="D9" i="1"/>
  <c r="E12" i="1"/>
  <c r="Y7" i="4"/>
  <c r="L7" i="1" s="1"/>
  <c r="AA11" i="4"/>
  <c r="D6" i="1"/>
  <c r="K11" i="1"/>
  <c r="K2" i="1"/>
  <c r="Y4" i="4"/>
  <c r="L6" i="1"/>
  <c r="J7" i="1"/>
  <c r="AA8" i="4"/>
  <c r="Y9" i="4"/>
  <c r="AA12" i="4"/>
  <c r="D3" i="1"/>
  <c r="E6" i="1"/>
  <c r="F9" i="1"/>
  <c r="D11" i="1"/>
  <c r="L2" i="1"/>
  <c r="AA7" i="4"/>
  <c r="I9" i="3"/>
  <c r="I5" i="3"/>
  <c r="I10" i="3"/>
  <c r="I6" i="3"/>
  <c r="I8" i="3"/>
  <c r="I11" i="3"/>
  <c r="I7" i="3"/>
  <c r="L9" i="1" l="1"/>
  <c r="L5" i="1"/>
  <c r="L4" i="1"/>
  <c r="K3" i="1"/>
  <c r="L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<sst xmlns="http://schemas.openxmlformats.org/spreadsheetml/2006/main" count="150" uniqueCount="106">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</sst>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rgb="FFFF0000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6" fillId="0" borderId="0" xfId="0" applyNumberFormat="1" applyFont="1">
      <alignment vertical="center"/>
    </xf>
    <xf numFmtId="9" fontId="16" fillId="0" borderId="0" xfId="1" applyFont="1">
      <alignment vertical="center"/>
    </xf>
    <xf numFmtId="9" fontId="17" fillId="0" borderId="0" xfId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tabSelected="1" zoomScale="130" zoomScaleNormal="130" workbookViewId="0">
      <selection activeCell="N5" sqref="N5"/>
    </sheetView>
  </sheetViews>
  <sheetFormatPr defaultRowHeight="18.75" x14ac:dyDescent="0.4"/>
  <cols>
    <col min="1" max="1" width="7.125" style="25" bestFit="1" customWidth="1"/>
    <col min="2" max="7" width="4.625" style="25" bestFit="1" customWidth="1"/>
    <col min="8" max="8" width="6.125" style="25" bestFit="1" customWidth="1"/>
    <col min="9" max="9" width="4.625" style="25" bestFit="1" customWidth="1"/>
    <col min="10" max="12" width="7.25" style="25" bestFit="1" customWidth="1"/>
    <col min="13" max="13" width="4.625" style="25" bestFit="1" customWidth="1"/>
    <col min="14" max="14" width="7.75" style="28" bestFit="1" customWidth="1"/>
    <col min="15" max="16384" width="9" style="25"/>
  </cols>
  <sheetData>
    <row r="1" spans="1:14" s="24" customFormat="1" ht="15.75" x14ac:dyDescent="0.4">
      <c r="A1" s="24" t="str">
        <f>'打撃 総合'!A1</f>
        <v>打者</v>
      </c>
      <c r="B1" s="24" t="str">
        <f>'打撃 総合'!B1</f>
        <v>出場</v>
      </c>
      <c r="C1" s="24" t="str">
        <f>'打撃 総合'!C1</f>
        <v>打席</v>
      </c>
      <c r="D1" s="24" t="str">
        <f>'打撃 総合'!D1</f>
        <v>打数</v>
      </c>
      <c r="E1" s="24" t="str">
        <f>'打撃 総合'!E1</f>
        <v>安打</v>
      </c>
      <c r="F1" s="24" t="str">
        <f>'打撃 総合'!F1</f>
        <v>四球</v>
      </c>
      <c r="G1" s="24" t="str">
        <f>'打撃 総合'!I1</f>
        <v>打点</v>
      </c>
      <c r="H1" s="24" t="str">
        <f>'打撃 総合'!L1</f>
        <v>本塁打</v>
      </c>
      <c r="I1" s="24" t="str">
        <f>'打撃 総合'!M1</f>
        <v>三振</v>
      </c>
      <c r="J1" s="24" t="str">
        <f>'打撃 総合'!N1</f>
        <v>打率</v>
      </c>
      <c r="K1" s="24" t="str">
        <f>'打撃 総合'!O1</f>
        <v>出塁率</v>
      </c>
      <c r="L1" s="24" t="str">
        <f>'打撃 総合'!Q1</f>
        <v>OPS</v>
      </c>
      <c r="M1" s="24" t="str">
        <f>'打撃 総合'!R1</f>
        <v>失策</v>
      </c>
      <c r="N1" s="27" t="str">
        <f>'打撃 総合'!U1</f>
        <v>守備率</v>
      </c>
    </row>
    <row r="2" spans="1:14" x14ac:dyDescent="0.4">
      <c r="A2" s="24" t="str">
        <f>'打撃 総合'!A2</f>
        <v>安部滉</v>
      </c>
      <c r="B2" s="24">
        <f>'打撃 総合'!B2</f>
        <v>2</v>
      </c>
      <c r="C2" s="24">
        <f>'打撃 総合'!C2</f>
        <v>3</v>
      </c>
      <c r="D2" s="24">
        <f>'打撃 総合'!D2</f>
        <v>3</v>
      </c>
      <c r="E2" s="24">
        <f>'打撃 総合'!E2</f>
        <v>0</v>
      </c>
      <c r="F2" s="24">
        <f>'打撃 総合'!F2</f>
        <v>0</v>
      </c>
      <c r="G2" s="24">
        <f>'打撃 総合'!I2</f>
        <v>0</v>
      </c>
      <c r="H2" s="24">
        <f>'打撃 総合'!L2</f>
        <v>0</v>
      </c>
      <c r="I2" s="24">
        <f>'打撃 総合'!M2</f>
        <v>1</v>
      </c>
      <c r="J2" s="26">
        <f>'打撃 総合'!N2</f>
        <v>0</v>
      </c>
      <c r="K2" s="26">
        <f>'打撃 総合'!O2</f>
        <v>0</v>
      </c>
      <c r="L2" s="26">
        <f>'打撃 総合'!Q2</f>
        <v>0</v>
      </c>
      <c r="M2" s="24">
        <f>'打撃 総合'!R2</f>
        <v>0</v>
      </c>
      <c r="N2" s="31" t="str">
        <f>'打撃 総合'!U2*100 &amp; "%"</f>
        <v>100%</v>
      </c>
    </row>
    <row r="3" spans="1:14" x14ac:dyDescent="0.4">
      <c r="A3" s="24" t="str">
        <f>'打撃 総合'!A3</f>
        <v>中井</v>
      </c>
      <c r="B3" s="24">
        <f>'打撃 総合'!B3</f>
        <v>2</v>
      </c>
      <c r="C3" s="24">
        <f>'打撃 総合'!C3</f>
        <v>2</v>
      </c>
      <c r="D3" s="24">
        <f>'打撃 総合'!D3</f>
        <v>2</v>
      </c>
      <c r="E3" s="24">
        <f>'打撃 総合'!E3</f>
        <v>0</v>
      </c>
      <c r="F3" s="24">
        <f>'打撃 総合'!F3</f>
        <v>1</v>
      </c>
      <c r="G3" s="24">
        <f>'打撃 総合'!I3</f>
        <v>0</v>
      </c>
      <c r="H3" s="24">
        <f>'打撃 総合'!L3</f>
        <v>0</v>
      </c>
      <c r="I3" s="24">
        <f>'打撃 総合'!M3</f>
        <v>1</v>
      </c>
      <c r="J3" s="26">
        <f>'打撃 総合'!N3</f>
        <v>0</v>
      </c>
      <c r="K3" s="26">
        <f>'打撃 総合'!O3</f>
        <v>0.33300000000000002</v>
      </c>
      <c r="L3" s="26">
        <f>'打撃 総合'!Q3</f>
        <v>0.33300000000000002</v>
      </c>
      <c r="M3" s="24">
        <f>'打撃 総合'!R3</f>
        <v>0</v>
      </c>
      <c r="N3" s="31" t="str">
        <f>'打撃 総合'!U3*100 &amp; "%"</f>
        <v>100%</v>
      </c>
    </row>
    <row r="4" spans="1:14" x14ac:dyDescent="0.4">
      <c r="A4" s="24" t="str">
        <f>'打撃 総合'!A4</f>
        <v>野場</v>
      </c>
      <c r="B4" s="24">
        <f>'打撃 総合'!B4</f>
        <v>2</v>
      </c>
      <c r="C4" s="24">
        <f>'打撃 総合'!C4</f>
        <v>1</v>
      </c>
      <c r="D4" s="24">
        <f>'打撃 総合'!D4</f>
        <v>1</v>
      </c>
      <c r="E4" s="24">
        <f>'打撃 総合'!E4</f>
        <v>0</v>
      </c>
      <c r="F4" s="24">
        <f>'打撃 総合'!F4</f>
        <v>0</v>
      </c>
      <c r="G4" s="24">
        <f>'打撃 総合'!I4</f>
        <v>0</v>
      </c>
      <c r="H4" s="24">
        <f>'打撃 総合'!L4</f>
        <v>0</v>
      </c>
      <c r="I4" s="24">
        <f>'打撃 総合'!M4</f>
        <v>0</v>
      </c>
      <c r="J4" s="26">
        <f>'打撃 総合'!N4</f>
        <v>0</v>
      </c>
      <c r="K4" s="26">
        <f>'打撃 総合'!O4</f>
        <v>0</v>
      </c>
      <c r="L4" s="26">
        <f>'打撃 総合'!Q4</f>
        <v>0</v>
      </c>
      <c r="M4" s="24">
        <f>'打撃 総合'!R4</f>
        <v>0</v>
      </c>
      <c r="N4" s="31" t="e">
        <f>'打撃 総合'!U4*100 &amp; "%"</f>
        <v>#VALUE!</v>
      </c>
    </row>
    <row r="5" spans="1:14" x14ac:dyDescent="0.4">
      <c r="A5" s="24" t="str">
        <f>'打撃 総合'!A5</f>
        <v>池澤</v>
      </c>
      <c r="B5" s="24">
        <f>'打撃 総合'!B5</f>
        <v>2</v>
      </c>
      <c r="C5" s="24">
        <f>'打撃 総合'!C5</f>
        <v>1</v>
      </c>
      <c r="D5" s="24">
        <f>'打撃 総合'!D5</f>
        <v>1</v>
      </c>
      <c r="E5" s="24">
        <f>'打撃 総合'!E5</f>
        <v>1</v>
      </c>
      <c r="F5" s="24">
        <f>'打撃 総合'!F5</f>
        <v>1</v>
      </c>
      <c r="G5" s="24">
        <f>'打撃 総合'!I5</f>
        <v>0</v>
      </c>
      <c r="H5" s="24">
        <f>'打撃 総合'!L5</f>
        <v>0</v>
      </c>
      <c r="I5" s="24">
        <f>'打撃 総合'!M5</f>
        <v>0</v>
      </c>
      <c r="J5" s="26">
        <f>'打撃 総合'!N5</f>
        <v>1</v>
      </c>
      <c r="K5" s="26">
        <f>'打撃 総合'!O5</f>
        <v>1</v>
      </c>
      <c r="L5" s="26">
        <f>'打撃 総合'!Q5</f>
        <v>2</v>
      </c>
      <c r="M5" s="24">
        <f>'打撃 総合'!R5</f>
        <v>0</v>
      </c>
      <c r="N5" s="31" t="e">
        <f>'打撃 総合'!U5*100 &amp; "%"</f>
        <v>#VALUE!</v>
      </c>
    </row>
    <row r="6" spans="1:14" x14ac:dyDescent="0.4">
      <c r="A6" s="24" t="str">
        <f>'打撃 総合'!A6</f>
        <v>安部剛</v>
      </c>
      <c r="B6" s="24">
        <f>'打撃 総合'!B6</f>
        <v>2</v>
      </c>
      <c r="C6" s="24">
        <f>'打撃 総合'!C6</f>
        <v>3</v>
      </c>
      <c r="D6" s="24">
        <f>'打撃 総合'!D6</f>
        <v>3</v>
      </c>
      <c r="E6" s="24">
        <f>'打撃 総合'!E6</f>
        <v>2</v>
      </c>
      <c r="F6" s="24">
        <f>'打撃 総合'!F6</f>
        <v>0</v>
      </c>
      <c r="G6" s="24">
        <f>'打撃 総合'!I6</f>
        <v>1</v>
      </c>
      <c r="H6" s="24">
        <f>'打撃 総合'!L6</f>
        <v>0</v>
      </c>
      <c r="I6" s="24">
        <f>'打撃 総合'!M6</f>
        <v>0</v>
      </c>
      <c r="J6" s="26">
        <f>'打撃 総合'!N6</f>
        <v>0.66700000000000004</v>
      </c>
      <c r="K6" s="26">
        <f>'打撃 総合'!O6</f>
        <v>0.66700000000000004</v>
      </c>
      <c r="L6" s="26">
        <f>'打撃 総合'!Q6</f>
        <v>1.667</v>
      </c>
      <c r="M6" s="24">
        <f>'打撃 総合'!R6</f>
        <v>0</v>
      </c>
      <c r="N6" s="31" t="str">
        <f>'打撃 総合'!U6*100 &amp; "%"</f>
        <v>100%</v>
      </c>
    </row>
    <row r="7" spans="1:14" x14ac:dyDescent="0.4">
      <c r="A7" s="24" t="str">
        <f>'打撃 総合'!A7</f>
        <v>大鐘</v>
      </c>
      <c r="B7" s="24">
        <f>'打撃 総合'!B7</f>
        <v>2</v>
      </c>
      <c r="C7" s="24">
        <f>'打撃 総合'!C7</f>
        <v>4</v>
      </c>
      <c r="D7" s="24">
        <f>'打撃 総合'!D7</f>
        <v>4</v>
      </c>
      <c r="E7" s="24">
        <f>'打撃 総合'!E7</f>
        <v>0</v>
      </c>
      <c r="F7" s="24">
        <f>'打撃 総合'!F7</f>
        <v>0</v>
      </c>
      <c r="G7" s="24">
        <f>'打撃 総合'!I7</f>
        <v>0</v>
      </c>
      <c r="H7" s="24">
        <f>'打撃 総合'!L7</f>
        <v>0</v>
      </c>
      <c r="I7" s="24">
        <f>'打撃 総合'!M7</f>
        <v>2</v>
      </c>
      <c r="J7" s="26">
        <f>'打撃 総合'!N7</f>
        <v>0</v>
      </c>
      <c r="K7" s="26">
        <f>'打撃 総合'!O7</f>
        <v>0</v>
      </c>
      <c r="L7" s="26">
        <f>'打撃 総合'!Q7</f>
        <v>0</v>
      </c>
      <c r="M7" s="24">
        <f>'打撃 総合'!R7</f>
        <v>0</v>
      </c>
      <c r="N7" s="31" t="str">
        <f>'打撃 総合'!U7*100 &amp; "%"</f>
        <v>100%</v>
      </c>
    </row>
    <row r="8" spans="1:14" x14ac:dyDescent="0.4">
      <c r="A8" s="24" t="str">
        <f>'打撃 総合'!A8</f>
        <v>北久保</v>
      </c>
      <c r="B8" s="24">
        <f>'打撃 総合'!B8</f>
        <v>2</v>
      </c>
      <c r="C8" s="24">
        <f>'打撃 総合'!C8</f>
        <v>3</v>
      </c>
      <c r="D8" s="24">
        <f>'打撃 総合'!D8</f>
        <v>3</v>
      </c>
      <c r="E8" s="24">
        <f>'打撃 総合'!E8</f>
        <v>0</v>
      </c>
      <c r="F8" s="24">
        <f>'打撃 総合'!F8</f>
        <v>0</v>
      </c>
      <c r="G8" s="24">
        <f>'打撃 総合'!I8</f>
        <v>0</v>
      </c>
      <c r="H8" s="24">
        <f>'打撃 総合'!L8</f>
        <v>0</v>
      </c>
      <c r="I8" s="24">
        <f>'打撃 総合'!M8</f>
        <v>1</v>
      </c>
      <c r="J8" s="26">
        <f>'打撃 総合'!N8</f>
        <v>0</v>
      </c>
      <c r="K8" s="26">
        <f>'打撃 総合'!O8</f>
        <v>0</v>
      </c>
      <c r="L8" s="26">
        <f>'打撃 総合'!Q8</f>
        <v>0</v>
      </c>
      <c r="M8" s="24">
        <f>'打撃 総合'!R8</f>
        <v>0</v>
      </c>
      <c r="N8" s="31" t="str">
        <f>'打撃 総合'!U8*100 &amp; "%"</f>
        <v>100%</v>
      </c>
    </row>
    <row r="9" spans="1:14" x14ac:dyDescent="0.4">
      <c r="A9" s="24" t="str">
        <f>'打撃 総合'!A9</f>
        <v>萩原</v>
      </c>
      <c r="B9" s="24">
        <f>'打撃 総合'!B9</f>
        <v>1</v>
      </c>
      <c r="C9" s="24">
        <f>'打撃 総合'!C9</f>
        <v>0</v>
      </c>
      <c r="D9" s="24">
        <f>'打撃 総合'!D9</f>
        <v>0</v>
      </c>
      <c r="E9" s="24">
        <f>'打撃 総合'!E9</f>
        <v>0</v>
      </c>
      <c r="F9" s="24">
        <f>'打撃 総合'!F9</f>
        <v>0</v>
      </c>
      <c r="G9" s="24">
        <f>'打撃 総合'!I9</f>
        <v>0</v>
      </c>
      <c r="H9" s="24">
        <f>'打撃 総合'!L9</f>
        <v>0</v>
      </c>
      <c r="I9" s="24">
        <f>'打撃 総合'!M9</f>
        <v>0</v>
      </c>
      <c r="J9" s="26" t="str">
        <f>'打撃 総合'!N9</f>
        <v>-</v>
      </c>
      <c r="K9" s="26" t="str">
        <f>'打撃 総合'!O9</f>
        <v>-</v>
      </c>
      <c r="L9" s="26" t="str">
        <f>'打撃 総合'!Q9</f>
        <v>-</v>
      </c>
      <c r="M9" s="24">
        <f>'打撃 総合'!R9</f>
        <v>0</v>
      </c>
      <c r="N9" s="31" t="str">
        <f>'打撃 総合'!U9*100 &amp; "%"</f>
        <v>100%</v>
      </c>
    </row>
    <row r="10" spans="1:14" x14ac:dyDescent="0.4">
      <c r="A10" s="24" t="str">
        <f>'打撃 総合'!A10</f>
        <v>岩本</v>
      </c>
      <c r="B10" s="24">
        <f>'打撃 総合'!B10</f>
        <v>2</v>
      </c>
      <c r="C10" s="24">
        <f>'打撃 総合'!C10</f>
        <v>4</v>
      </c>
      <c r="D10" s="24">
        <f>'打撃 総合'!D10</f>
        <v>4</v>
      </c>
      <c r="E10" s="24">
        <f>'打撃 総合'!E10</f>
        <v>1</v>
      </c>
      <c r="F10" s="24">
        <f>'打撃 総合'!F10</f>
        <v>0</v>
      </c>
      <c r="G10" s="24">
        <f>'打撃 総合'!I10</f>
        <v>0</v>
      </c>
      <c r="H10" s="24">
        <f>'打撃 総合'!L10</f>
        <v>0</v>
      </c>
      <c r="I10" s="24">
        <f>'打撃 総合'!M10</f>
        <v>2</v>
      </c>
      <c r="J10" s="26">
        <f>'打撃 総合'!N10</f>
        <v>0.25</v>
      </c>
      <c r="K10" s="26">
        <f>'打撃 総合'!O10</f>
        <v>0.25</v>
      </c>
      <c r="L10" s="26">
        <f>'打撃 総合'!Q10</f>
        <v>0.5</v>
      </c>
      <c r="M10" s="24">
        <f>'打撃 総合'!R10</f>
        <v>0</v>
      </c>
      <c r="N10" s="31" t="str">
        <f>'打撃 総合'!U10*100 &amp; "%"</f>
        <v>100%</v>
      </c>
    </row>
    <row r="11" spans="1:14" x14ac:dyDescent="0.4">
      <c r="A11" s="24" t="str">
        <f>'打撃 総合'!A11</f>
        <v>上小城</v>
      </c>
      <c r="B11" s="24">
        <f>'打撃 総合'!B11</f>
        <v>2</v>
      </c>
      <c r="C11" s="24">
        <f>'打撃 総合'!C11</f>
        <v>3</v>
      </c>
      <c r="D11" s="24">
        <f>'打撃 総合'!D11</f>
        <v>3</v>
      </c>
      <c r="E11" s="24">
        <f>'打撃 総合'!E11</f>
        <v>0</v>
      </c>
      <c r="F11" s="24">
        <f>'打撃 総合'!F11</f>
        <v>0</v>
      </c>
      <c r="G11" s="24">
        <f>'打撃 総合'!I11</f>
        <v>0</v>
      </c>
      <c r="H11" s="24">
        <f>'打撃 総合'!L11</f>
        <v>0</v>
      </c>
      <c r="I11" s="24">
        <f>'打撃 総合'!M11</f>
        <v>2</v>
      </c>
      <c r="J11" s="26">
        <f>'打撃 総合'!N11</f>
        <v>0</v>
      </c>
      <c r="K11" s="26">
        <f>'打撃 総合'!O11</f>
        <v>0</v>
      </c>
      <c r="L11" s="26">
        <f>'打撃 総合'!Q11</f>
        <v>0</v>
      </c>
      <c r="M11" s="24">
        <f>'打撃 総合'!R11</f>
        <v>0</v>
      </c>
      <c r="N11" s="31" t="str">
        <f>'打撃 総合'!U11*100 &amp; "%"</f>
        <v>100%</v>
      </c>
    </row>
    <row r="12" spans="1:14" x14ac:dyDescent="0.4">
      <c r="A12" s="24" t="str">
        <f>'打撃 総合'!A12</f>
        <v>反町</v>
      </c>
      <c r="B12" s="24">
        <f>'打撃 総合'!B12</f>
        <v>2</v>
      </c>
      <c r="C12" s="24">
        <f>'打撃 総合'!C12</f>
        <v>3</v>
      </c>
      <c r="D12" s="24">
        <f>'打撃 総合'!D12</f>
        <v>3</v>
      </c>
      <c r="E12" s="24">
        <f>'打撃 総合'!E12</f>
        <v>1</v>
      </c>
      <c r="F12" s="24">
        <f>'打撃 総合'!F12</f>
        <v>0</v>
      </c>
      <c r="G12" s="24">
        <f>'打撃 総合'!I12</f>
        <v>0</v>
      </c>
      <c r="H12" s="24">
        <f>'打撃 総合'!L12</f>
        <v>0</v>
      </c>
      <c r="I12" s="24">
        <f>'打撃 総合'!M12</f>
        <v>2</v>
      </c>
      <c r="J12" s="26">
        <f>'打撃 総合'!N12</f>
        <v>0.33300000000000002</v>
      </c>
      <c r="K12" s="26">
        <f>'打撃 総合'!O12</f>
        <v>0.33300000000000002</v>
      </c>
      <c r="L12" s="26">
        <f>'打撃 総合'!Q12</f>
        <v>0.66600000000000004</v>
      </c>
      <c r="M12" s="24">
        <f>'打撃 総合'!R12</f>
        <v>0</v>
      </c>
      <c r="N12" s="31" t="str">
        <f>'打撃 総合'!U12*100 &amp; "%"</f>
        <v>100%</v>
      </c>
    </row>
    <row r="13" spans="1:14" x14ac:dyDescent="0.4">
      <c r="A13" s="25" t="s">
        <v>34</v>
      </c>
      <c r="B13" s="24">
        <f>'打撃 総合'!B13</f>
        <v>0</v>
      </c>
      <c r="C13" s="24">
        <f>'打撃 総合'!C13</f>
        <v>27</v>
      </c>
      <c r="D13" s="24">
        <f>'打撃 総合'!D13</f>
        <v>27</v>
      </c>
      <c r="E13" s="24">
        <f>'打撃 総合'!E13</f>
        <v>5</v>
      </c>
      <c r="F13" s="24">
        <f>'打撃 総合'!F13</f>
        <v>2</v>
      </c>
      <c r="G13" s="24">
        <f>'打撃 総合'!I13</f>
        <v>1</v>
      </c>
      <c r="H13" s="24">
        <f>'打撃 総合'!L13</f>
        <v>0</v>
      </c>
      <c r="I13" s="24">
        <f>'打撃 総合'!M13</f>
        <v>11</v>
      </c>
      <c r="J13" s="26">
        <f>'打撃 総合'!N13</f>
        <v>0.185</v>
      </c>
      <c r="K13" s="26">
        <f>'打撃 総合'!O13</f>
        <v>0.24099999999999999</v>
      </c>
      <c r="L13" s="26">
        <f>'打撃 総合'!Q13</f>
        <v>0.46299999999999997</v>
      </c>
      <c r="M13" s="24">
        <f>'打撃 総合'!R13</f>
        <v>0</v>
      </c>
      <c r="N13" s="31" t="str">
        <f>'打撃 総合'!U13*100 &amp; "%"</f>
        <v>100%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topLeftCell="E1" zoomScale="130" zoomScaleNormal="130" workbookViewId="0">
      <selection activeCell="U13" sqref="U13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3" customFormat="1" ht="15.75" x14ac:dyDescent="0.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2" t="s">
        <v>20</v>
      </c>
      <c r="V1" s="23" t="s">
        <v>36</v>
      </c>
      <c r="W1" s="23" t="s">
        <v>37</v>
      </c>
      <c r="X1" s="23" t="s">
        <v>38</v>
      </c>
      <c r="Y1" s="23" t="s">
        <v>105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9</v>
      </c>
      <c r="AH1" s="23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1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2</v>
      </c>
      <c r="D3">
        <f>SUMIF(元データ!F:F,A3,元データ!H:H)</f>
        <v>2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1</v>
      </c>
      <c r="N3" s="21">
        <f t="shared" ref="N3:N13" si="0">IFERROR(ROUND(E3/D3,3),"-")</f>
        <v>0</v>
      </c>
      <c r="O3">
        <f t="shared" ref="O3:O13" si="1">IFERROR(ROUND((F3+G3+E3)/(F3+G3+D3),3),"-")</f>
        <v>0.33300000000000002</v>
      </c>
      <c r="P3">
        <f t="shared" ref="P3:P13" si="2">IFERROR(ROUND(Y3/D3,3),"-")</f>
        <v>0</v>
      </c>
      <c r="Q3">
        <f t="shared" ref="Q3:Q13" si="3">IFERROR(O3+P3,"-")</f>
        <v>0.33300000000000002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17</v>
      </c>
      <c r="AB3">
        <f t="shared" ref="AB3:AB13" si="7">IFERROR(ROUND(AA3/C3,2),"-")</f>
        <v>8.5</v>
      </c>
      <c r="AC3">
        <f>SUMIF(元データ!F:F,A3,元データ!T:T)</f>
        <v>1</v>
      </c>
      <c r="AD3">
        <f>SUMIF(元データ!F:F,A3,元データ!U:U)</f>
        <v>4</v>
      </c>
      <c r="AE3">
        <f>SUMIF(元データ!F:F,A3,元データ!V:V)</f>
        <v>6</v>
      </c>
      <c r="AF3">
        <f>SUMIF(元データ!F:F,A3,元データ!W:W)</f>
        <v>4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1</v>
      </c>
      <c r="D4">
        <f>SUMIF(元データ!F:F,A4,元データ!H:H)</f>
        <v>1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1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0</v>
      </c>
      <c r="U4" s="1" t="str">
        <f t="shared" si="4"/>
        <v>-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5</v>
      </c>
      <c r="AB4">
        <f t="shared" si="7"/>
        <v>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2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1</v>
      </c>
      <c r="D5">
        <f>SUMIF(元データ!F:F,A5,元データ!H:H)</f>
        <v>1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1">
        <f t="shared" si="0"/>
        <v>1</v>
      </c>
      <c r="O5">
        <f t="shared" si="1"/>
        <v>1</v>
      </c>
      <c r="P5">
        <f t="shared" si="2"/>
        <v>1</v>
      </c>
      <c r="Q5">
        <f t="shared" si="3"/>
        <v>2</v>
      </c>
      <c r="R5">
        <f>SUMIF(元データ!F:F,A5,元データ!AB:AB)</f>
        <v>0</v>
      </c>
      <c r="S5">
        <f>SUMIF(元データ!F:F,A5,元データ!AC:AC)</f>
        <v>0</v>
      </c>
      <c r="T5">
        <f>SUMIF(元データ!F:F,A5,元データ!AD:AD)</f>
        <v>0</v>
      </c>
      <c r="U5" s="1" t="str">
        <f t="shared" si="4"/>
        <v>-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10</v>
      </c>
      <c r="AB5">
        <f t="shared" si="7"/>
        <v>10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3</v>
      </c>
      <c r="D6">
        <f>SUMIF(元データ!F:F,A6,元データ!H:H)</f>
        <v>3</v>
      </c>
      <c r="E6">
        <f>SUMIF(元データ!F:F,A6,元データ!I:I)</f>
        <v>2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1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1">
        <f t="shared" si="0"/>
        <v>0.66700000000000004</v>
      </c>
      <c r="O6">
        <f t="shared" si="1"/>
        <v>0.66700000000000004</v>
      </c>
      <c r="P6">
        <f t="shared" si="2"/>
        <v>1</v>
      </c>
      <c r="Q6">
        <f t="shared" si="3"/>
        <v>1.667</v>
      </c>
      <c r="R6">
        <f>SUMIF(元データ!F:F,A6,元データ!AB:AB)</f>
        <v>0</v>
      </c>
      <c r="S6">
        <f>SUMIF(元データ!F:F,A6,元データ!AC:AC)</f>
        <v>1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1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3</v>
      </c>
      <c r="Z6">
        <f>SUMIF(元データ!F:F,A6,元データ!AA:AA)</f>
        <v>0</v>
      </c>
      <c r="AA6">
        <f t="shared" si="6"/>
        <v>11</v>
      </c>
      <c r="AB6">
        <f t="shared" si="7"/>
        <v>3.67</v>
      </c>
      <c r="AC6">
        <f>SUMIF(元データ!F:F,A6,元データ!T:T)</f>
        <v>1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4</v>
      </c>
      <c r="AG6">
        <f>SUMIF(元データ!F:F,A6,元データ!R:R)</f>
        <v>0</v>
      </c>
      <c r="AH6">
        <f>SUMIF(元データ!F:F,A6,元データ!S:S)</f>
        <v>2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4</v>
      </c>
      <c r="D7">
        <f>SUMIF(元データ!F:F,A7,元データ!H:H)</f>
        <v>4</v>
      </c>
      <c r="E7">
        <f>SUMIF(元データ!F:F,A7,元データ!I:I)</f>
        <v>0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0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1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>SUMIF(元データ!F:F,A7,元データ!AB:AB)</f>
        <v>0</v>
      </c>
      <c r="S7">
        <f>SUMIF(元データ!F:F,A7,元データ!AC:AC)</f>
        <v>1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0</v>
      </c>
      <c r="X7">
        <f>SUMIF(元データ!F:F,A7,元データ!L:L)</f>
        <v>0</v>
      </c>
      <c r="Y7">
        <f t="shared" si="5"/>
        <v>0</v>
      </c>
      <c r="Z7">
        <f>SUMIF(元データ!F:F,A7,元データ!AA:AA)</f>
        <v>0</v>
      </c>
      <c r="AA7">
        <f t="shared" si="6"/>
        <v>24</v>
      </c>
      <c r="AB7">
        <f t="shared" si="7"/>
        <v>6</v>
      </c>
      <c r="AC7">
        <f>SUMIF(元データ!F:F,A7,元データ!T:T)</f>
        <v>0</v>
      </c>
      <c r="AD7">
        <f>SUMIF(元データ!F:F,A7,元データ!U:U)</f>
        <v>9</v>
      </c>
      <c r="AE7">
        <f>SUMIF(元データ!F:F,A7,元データ!V:V)</f>
        <v>4</v>
      </c>
      <c r="AF7">
        <f>SUMIF(元データ!F:F,A7,元データ!W:W)</f>
        <v>7</v>
      </c>
      <c r="AG7">
        <f>SUMIF(元データ!F:F,A7,元データ!R:R)</f>
        <v>0</v>
      </c>
      <c r="AH7">
        <f>SUMIF(元データ!F:F,A7,元データ!S:S)</f>
        <v>0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3</v>
      </c>
      <c r="D8">
        <f>SUMIF(元データ!F:F,A8,元データ!H:H)</f>
        <v>3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1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0</v>
      </c>
      <c r="S8">
        <f>SUMIF(元データ!F:F,A8,元データ!AC:AC)</f>
        <v>1</v>
      </c>
      <c r="T8">
        <f>SUMIF(元データ!F:F,A8,元データ!AD:AD)</f>
        <v>0</v>
      </c>
      <c r="U8" s="1">
        <f t="shared" si="4"/>
        <v>1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14</v>
      </c>
      <c r="AB8">
        <f t="shared" si="7"/>
        <v>4.67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6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1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4</v>
      </c>
      <c r="D10">
        <f>SUMIF(元データ!F:F,A10,元データ!H:H)</f>
        <v>4</v>
      </c>
      <c r="E10">
        <f>SUMIF(元データ!F:F,A10,元データ!I:I)</f>
        <v>1</v>
      </c>
      <c r="F10">
        <f>SUMIF(元データ!F:F,A10,元データ!N:N)</f>
        <v>0</v>
      </c>
      <c r="G10">
        <f>SUMIF(元データ!F:F,A10,元データ!O:O)</f>
        <v>0</v>
      </c>
      <c r="H10">
        <f>SUMIF(元データ!F:F,A10,元データ!Q:Q)</f>
        <v>0</v>
      </c>
      <c r="I10">
        <f>SUMIF(元データ!F:F,A10,元データ!P:P)</f>
        <v>0</v>
      </c>
      <c r="J10">
        <f>SUMIF(元データ!F:F,A10,元データ!R:R)</f>
        <v>1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1">
        <f t="shared" si="0"/>
        <v>0.25</v>
      </c>
      <c r="O10">
        <f t="shared" si="1"/>
        <v>0.25</v>
      </c>
      <c r="P10">
        <f t="shared" si="2"/>
        <v>0.25</v>
      </c>
      <c r="Q10">
        <f t="shared" si="3"/>
        <v>0.5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18</v>
      </c>
      <c r="AB10">
        <f t="shared" si="7"/>
        <v>4.5</v>
      </c>
      <c r="AC10">
        <f>SUMIF(元データ!F:F,A10,元データ!T:T)</f>
        <v>3</v>
      </c>
      <c r="AD10">
        <f>SUMIF(元データ!F:F,A10,元データ!U:U)</f>
        <v>3</v>
      </c>
      <c r="AE10">
        <f>SUMIF(元データ!F:F,A10,元データ!V:V)</f>
        <v>4</v>
      </c>
      <c r="AF10">
        <f>SUMIF(元データ!F:F,A10,元データ!W:W)</f>
        <v>4</v>
      </c>
      <c r="AG10">
        <f>SUMIF(元データ!F:F,A10,元データ!R:R)</f>
        <v>1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3</v>
      </c>
      <c r="D11">
        <f>SUMIF(元データ!F:F,A11,元データ!H:H)</f>
        <v>3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1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16</v>
      </c>
      <c r="AB11">
        <f t="shared" si="7"/>
        <v>5.33</v>
      </c>
      <c r="AC11">
        <f>SUMIF(元データ!F:F,A11,元データ!T:T)</f>
        <v>1</v>
      </c>
      <c r="AD11">
        <f>SUMIF(元データ!F:F,A11,元データ!U:U)</f>
        <v>2</v>
      </c>
      <c r="AE11">
        <f>SUMIF(元データ!F:F,A11,元データ!V:V)</f>
        <v>4</v>
      </c>
      <c r="AF11">
        <f>SUMIF(元データ!F:F,A11,元データ!W:W)</f>
        <v>6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3</v>
      </c>
      <c r="D12">
        <f>SUMIF(元データ!F:F,A12,元データ!H:H)</f>
        <v>3</v>
      </c>
      <c r="E12">
        <f>SUMIF(元データ!F:F,A12,元データ!I:I)</f>
        <v>1</v>
      </c>
      <c r="F12">
        <f>SUMIF(元データ!F:F,A12,元データ!N:N)</f>
        <v>0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1">
        <f t="shared" si="0"/>
        <v>0.33300000000000002</v>
      </c>
      <c r="O12">
        <f t="shared" si="1"/>
        <v>0.33300000000000002</v>
      </c>
      <c r="P12">
        <f t="shared" si="2"/>
        <v>0.33300000000000002</v>
      </c>
      <c r="Q12">
        <f t="shared" si="3"/>
        <v>0.66600000000000004</v>
      </c>
      <c r="R12">
        <f>SUMIF(元データ!F:F,A12,元データ!AB:AB)</f>
        <v>0</v>
      </c>
      <c r="S12">
        <f>SUMIF(元データ!F:F,A12,元データ!AC:AC)</f>
        <v>2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19</v>
      </c>
      <c r="AB12">
        <f t="shared" si="7"/>
        <v>6.33</v>
      </c>
      <c r="AC12">
        <f>SUMIF(元データ!F:F,A12,元データ!T:T)</f>
        <v>3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5</v>
      </c>
      <c r="AG12">
        <f>SUMIF(元データ!F:F,A12,元データ!R:R)</f>
        <v>1</v>
      </c>
      <c r="AH12">
        <f>SUMIF(元データ!F:F,A12,元データ!S:S)</f>
        <v>0</v>
      </c>
    </row>
    <row r="13" spans="1:34" x14ac:dyDescent="0.4">
      <c r="A13" t="s">
        <v>34</v>
      </c>
      <c r="C13">
        <f t="shared" ref="C13:M13" si="8">SUM(C2:C12)</f>
        <v>27</v>
      </c>
      <c r="D13">
        <f t="shared" si="8"/>
        <v>27</v>
      </c>
      <c r="E13">
        <f t="shared" si="8"/>
        <v>5</v>
      </c>
      <c r="F13">
        <f t="shared" si="8"/>
        <v>2</v>
      </c>
      <c r="G13">
        <f t="shared" si="8"/>
        <v>0</v>
      </c>
      <c r="H13">
        <f t="shared" si="8"/>
        <v>0</v>
      </c>
      <c r="I13">
        <f t="shared" si="8"/>
        <v>1</v>
      </c>
      <c r="J13">
        <f t="shared" si="8"/>
        <v>2</v>
      </c>
      <c r="K13">
        <f t="shared" si="8"/>
        <v>0</v>
      </c>
      <c r="L13">
        <f t="shared" si="8"/>
        <v>0</v>
      </c>
      <c r="M13">
        <f t="shared" si="8"/>
        <v>11</v>
      </c>
      <c r="N13" s="21">
        <f t="shared" si="0"/>
        <v>0.185</v>
      </c>
      <c r="O13">
        <f t="shared" si="1"/>
        <v>0.24099999999999999</v>
      </c>
      <c r="P13">
        <f t="shared" si="2"/>
        <v>0.222</v>
      </c>
      <c r="Q13">
        <f t="shared" si="3"/>
        <v>0.46299999999999997</v>
      </c>
      <c r="R13">
        <f t="shared" ref="R13" si="9">SUM(R2:R12)</f>
        <v>0</v>
      </c>
      <c r="S13">
        <f t="shared" ref="S13" si="10">SUM(S2:S12)</f>
        <v>23</v>
      </c>
      <c r="T13">
        <f t="shared" ref="T13" si="11">SUM(T2:T12)</f>
        <v>13</v>
      </c>
      <c r="U13" s="1">
        <f t="shared" si="4"/>
        <v>1</v>
      </c>
      <c r="V13">
        <f t="shared" ref="V13" si="12">SUM(V2:V12)</f>
        <v>4</v>
      </c>
      <c r="W13">
        <f t="shared" ref="W13" si="13">SUM(W2:W12)</f>
        <v>1</v>
      </c>
      <c r="X13">
        <f t="shared" ref="X13" si="14">SUM(X2:X12)</f>
        <v>0</v>
      </c>
      <c r="Y13">
        <f t="shared" ref="Y13" si="15">SUM(Y2:Y12)</f>
        <v>6</v>
      </c>
      <c r="Z13">
        <f t="shared" ref="Z13" si="16">SUM(Z2:Z12)</f>
        <v>0</v>
      </c>
      <c r="AA13">
        <f t="shared" ref="AA13" si="17">SUM(AA2:AA12)</f>
        <v>149</v>
      </c>
      <c r="AB13">
        <f t="shared" si="7"/>
        <v>5.52</v>
      </c>
      <c r="AC13">
        <f t="shared" ref="AC13" si="18">SUM(AC2:AC12)</f>
        <v>15</v>
      </c>
      <c r="AD13">
        <f t="shared" ref="AD13" si="19">SUM(AD2:AD12)</f>
        <v>28</v>
      </c>
      <c r="AE13">
        <f t="shared" ref="AE13" si="20">SUM(AE2:AE12)</f>
        <v>31</v>
      </c>
      <c r="AF13">
        <f t="shared" ref="AF13" si="21">SUM(AF2:AF12)</f>
        <v>48</v>
      </c>
      <c r="AG13">
        <f t="shared" ref="AG13" si="22">SUM(AG2:AG12)</f>
        <v>2</v>
      </c>
      <c r="AH13">
        <f t="shared" ref="AH13" si="23">SUM(AH2:AH12)</f>
        <v>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115" zoomScaleNormal="115" workbookViewId="0">
      <selection activeCell="T9" sqref="T9:W9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20" t="s">
        <v>102</v>
      </c>
      <c r="U1" s="20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6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10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>
        <f t="shared" si="0"/>
        <v>2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AE22" t="str">
        <f t="shared" si="13"/>
        <v>野場</v>
      </c>
      <c r="AF22" t="s">
        <v>83</v>
      </c>
    </row>
    <row r="23" spans="1:33" x14ac:dyDescent="0.4">
      <c r="A23" s="30"/>
    </row>
  </sheetData>
  <mergeCells count="2">
    <mergeCell ref="A2:A12"/>
    <mergeCell ref="A13:A23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打撃</vt:lpstr>
      <vt:lpstr>打撃 総合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2025-03-22T14:33:20Z</dcterms:modified>
</cp:coreProperties>
</file>