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CB4E1AF8-A48F-1F46-ABB5-81C69BA0C0D4}" xr6:coauthVersionLast="47" xr6:coauthVersionMax="47" xr10:uidLastSave="{00000000-0000-0000-0000-000000000000}"/>
  <bookViews>
    <workbookView xWindow="0" yWindow="760" windowWidth="22480" windowHeight="1762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0" l="1"/>
  <c r="M5" i="10"/>
  <c r="N5" i="10"/>
  <c r="I5" i="10"/>
  <c r="H5" i="10"/>
  <c r="G5" i="10"/>
  <c r="E5" i="10"/>
  <c r="L5" i="10"/>
  <c r="K5" i="10"/>
  <c r="J5" i="10"/>
  <c r="F5" i="10"/>
  <c r="B2" i="10" l="1"/>
</calcChain>
</file>

<file path=xl/sharedStrings.xml><?xml version="1.0" encoding="utf-8"?>
<sst xmlns="http://schemas.openxmlformats.org/spreadsheetml/2006/main" count="72" uniqueCount="62">
  <si>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</si>
  <si>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</si>
  <si>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</si>
  <si>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</si>
  <si>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</si>
  <si>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</si>
  <si>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</si>
  <si>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</si>
  <si>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</si>
  <si>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</si>
  <si>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</si>
  <si>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</si>
  <si>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</si>
  <si>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</si>
  <si>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</si>
  <si>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</si>
  <si>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</si>
  <si>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</si>
  <si>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</si>
  <si>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</si>
  <si>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</si>
  <si>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</si>
  <si>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</si>
  <si>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</si>
  <si>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</si>
  <si>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</si>
  <si>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</si>
  <si>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</si>
  <si>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</si>
  <si>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</si>
  <si>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</si>
  <si>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</si>
  <si>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</si>
  <si>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</si>
  <si>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</si>
  <si>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</si>
  <si>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</si>
  <si>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</si>
  <si>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</si>
  <si>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</si>
  <si>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</si>
  <si>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</si>
  <si>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</si>
  <si>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</si>
  <si>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</si>
  <si>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</si>
  <si>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</si>
  <si>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</si>
  <si>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</si>
  <si>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</si>
  <si>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</si>
  <si>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</si>
  <si>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</si>
  <si>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</si>
  <si>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</si>
  <si>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</si>
  <si>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</si>
  <si>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</si>
  <si>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</si>
  <si>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</si>
  <si>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</si>
  <si>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r>
      <rPr>
        <sz val="11"/>
        <color theme="1"/>
        <rFont val="Calibri"/>
        <family val="2"/>
        <scheme val="minor"/>
      </rPr>
      <t xml:space="preserve"> Il est nécessaire de ventiler durant les temps d'indisponibilité.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</si>
</sst>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1"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48">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6" fillId="0" borderId="0" xfId="0" quotePrefix="1" applyFont="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0" fillId="0" borderId="0" xfId="0" quotePrefix="1" applyFont="1" applyAlignment="1">
      <alignment horizontal="left"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177" sqref="A177"/>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36</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139" sqref="A139"/>
    </sheetView>
  </sheetViews>
  <sheetFormatPr baseColWidth="10" defaultRowHeight="15" x14ac:dyDescent="0.2"/>
  <cols>
    <col min="1" max="1" width="38.5" customWidth="1"/>
    <col min="2" max="2" width="71.33203125" customWidth="1"/>
  </cols>
  <sheetData>
    <row r="1" spans="1:8" s="4" customFormat="1" ht="42" customHeight="1" x14ac:dyDescent="0.25">
      <c r="A1" s="3" t="s">
        <v>35</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6"/>
  <sheetViews>
    <sheetView zoomScale="90" zoomScaleNormal="90" workbookViewId="0">
      <selection sqref="A1:A2"/>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ht="42" customHeight="1" thickBot="1" x14ac:dyDescent="0.25">
      <c r="A1" s="20" t="s">
        <v>34</v>
      </c>
      <c r="B1" s="15" t="s">
        <v>29</v>
      </c>
      <c r="C1" t="s">
        <v>0</v>
      </c>
    </row>
    <row r="2" spans="1:16" ht="30" customHeight="1" thickTop="1" x14ac:dyDescent="0.2">
      <c r="A2" s="24" t="s">
        <v>22</v>
      </c>
      <c r="B2" s="16" t="e">
        <f>VLOOKUP(A2,'codage tribunal'!A:B,2,FALSE)</f>
        <v>#N/A</v>
      </c>
      <c r="C2" t="s">
        <v>0</v>
      </c>
    </row>
    <row r="3" spans="1:16" ht="40" x14ac:dyDescent="0.2">
      <c r="C3" s="9"/>
      <c r="E3" s="37" t="s">
        <v>55</v>
      </c>
      <c r="F3" s="38"/>
      <c r="G3" s="38"/>
      <c r="H3" s="38"/>
      <c r="I3" s="39"/>
      <c r="J3" s="37" t="s">
        <v>56</v>
      </c>
      <c r="K3" s="38"/>
      <c r="L3" s="38"/>
      <c r="M3" s="38"/>
      <c r="N3" s="39"/>
      <c r="O3" s="30" t="s">
        <v>57</v>
      </c>
      <c r="P3" t="s">
        <v>0</v>
      </c>
    </row>
    <row r="4" spans="1:16" ht="48" x14ac:dyDescent="0.2">
      <c r="A4" s="10"/>
      <c r="C4" s="10"/>
      <c r="D4" s="11"/>
      <c r="E4" s="12" t="s">
        <v>23</v>
      </c>
      <c r="F4" s="13" t="s">
        <v>24</v>
      </c>
      <c r="G4" s="13" t="s">
        <v>25</v>
      </c>
      <c r="H4" s="31" t="s">
        <v>58</v>
      </c>
      <c r="I4" s="32" t="s">
        <v>59</v>
      </c>
      <c r="J4" s="13" t="s">
        <v>26</v>
      </c>
      <c r="K4" s="13" t="s">
        <v>27</v>
      </c>
      <c r="L4" s="13" t="s">
        <v>28</v>
      </c>
      <c r="M4" s="31" t="s">
        <v>58</v>
      </c>
      <c r="N4" s="32" t="s">
        <v>60</v>
      </c>
      <c r="O4" s="33" t="s">
        <v>58</v>
      </c>
      <c r="P4" t="s">
        <v>30</v>
      </c>
    </row>
    <row r="5" spans="1:16" ht="32" customHeight="1" x14ac:dyDescent="0.2">
      <c r="A5" s="14"/>
      <c r="C5" s="35" t="s">
        <v>33</v>
      </c>
      <c r="D5" s="36" t="s">
        <v>32</v>
      </c>
      <c r="E5" s="19" t="e">
        <f>SUMIFS(INDEX('ETPT Format DDG'!$A:$DU,,IFERROR(MATCH(D5,'ETPT Format DDG'!$2:$2,0),MATCH(C5,'ETPT Format DDG'!$2:$2,0))),'ETPT Format DDG'!$I:$I,"M-TIT",'ETPT Format DDG'!$C:$C,$A$2)</f>
        <v>#N/A</v>
      </c>
      <c r="F5" s="17" t="e">
        <f>SUMIFS(INDEX('ETPT Format DDG'!$A:$DU,,IFERROR(MATCH(D5,'ETPT Format DDG'!$2:$2,0),MATCH(C5,'ETPT Format DDG'!$2:$2,0))),'ETPT Format DDG'!$I:$I,"M-PLAC-ADD",'ETPT Format DDG'!$C:$C,$A$2)</f>
        <v>#N/A</v>
      </c>
      <c r="G5" s="17" t="e">
        <f>SUMIFS(INDEX('ETPT Format DDG'!$A:$DU,,IFERROR(MATCH(D5,'ETPT Format DDG'!$2:$2,0),MATCH(C5,'ETPT Format DDG'!$2:$2,0))),'ETPT Format DDG'!$I:$I,"M-PLAC-SUB",'ETPT Format DDG'!$C:$C,$A$2)</f>
        <v>#N/A</v>
      </c>
      <c r="H5" s="17" t="e">
        <f>SUMIFS(
INDEX('ETPT Format DDG'!$A:$DU,
,
IFERROR(MATCH(D5,'ETPT Format DDG'!$2:$2,0),MATCH(C5,'ETPT Format DDG'!$2:$2,0))
),'ETPT Format DDG'!$I:$I,"C",
'ETPT Format DDG'!$C:$C,$A$2,
'ETPT Format DDG'!$G:$G,"Magistrat")</f>
        <v>#N/A</v>
      </c>
      <c r="I5" s="34" t="e">
        <f>SUMIFS(
INDEX('ETPT Format DDG'!$A:$DU,
,
IFERROR(MATCH(D5,'ETPT Format DDG'!$2:$2,0),MATCH(C5,'ETPT Format DDG'!$2:$2,0))
),
'ETPT Format DDG'!$C:$C,$A$2,
'ETPT Format DDG'!$G:$G,"Magistrat")</f>
        <v>#N/A</v>
      </c>
      <c r="J5" s="17" t="e">
        <f>SUMIFS(INDEX('ETPT Format DDG'!$A:$DU,,IFERROR(MATCH(D5,'ETPT Format DDG'!$2:$2,0),MATCH(C5,'ETPT Format DDG'!$2:$2,0))),'ETPT Format DDG'!$I:$I,"F-TIT",'ETPT Format DDG'!$C:$C,$A$2)</f>
        <v>#N/A</v>
      </c>
      <c r="K5" s="17" t="e">
        <f>SUMIFS(INDEX('ETPT Format DDG'!$A:$DU,,IFERROR(MATCH(D5,'ETPT Format DDG'!$2:$2,0),MATCH(C5,'ETPT Format DDG'!$2:$2,0))),'ETPT Format DDG'!$I:$I,"F-PLAC-ADD",'ETPT Format DDG'!$C:$C,$A$2)</f>
        <v>#N/A</v>
      </c>
      <c r="L5" s="17" t="e">
        <f>SUMIFS(INDEX('ETPT Format DDG'!$A:$DU,,IFERROR(MATCH(D5,'ETPT Format DDG'!$2:$2,0),MATCH(C5,'ETPT Format DDG'!$2:$2,0))),'ETPT Format DDG'!$I:$I,"F-PLAC-SUB",'ETPT Format DDG'!$C:$C,$A$2)</f>
        <v>#N/A</v>
      </c>
      <c r="M5" s="18" t="e">
        <f>SUMIFS(INDEX('ETPT Format DDG'!$A:$DU,,IFERROR(MATCH(D5,'ETPT Format DDG'!$2:$2,0),MATCH(C5,'ETPT Format DDG'!$2:$2,0))),'ETPT Format DDG'!$I:$I,"C",'ETPT Format DDG'!$C:$C,$A$2,'ETPT Format DDG'!$G:$G,"Greffe")</f>
        <v>#N/A</v>
      </c>
      <c r="N5" s="34" t="e">
        <f>SUMIFS(
INDEX('ETPT Format DDG'!$A:$DU,
,
IFERROR(MATCH(D5,'ETPT Format DDG'!$2:$2,0),MATCH(C5,'ETPT Format DDG'!$2:$2,0))
),
'ETPT Format DDG'!$C:$C,$A$2,
'ETPT Format DDG'!$G:$G,"Greffe")</f>
        <v>#N/A</v>
      </c>
      <c r="O5" s="18" t="e">
        <f>SUMIFS(
INDEX('ETPT Format DDG'!$A:$DU,
,
IFERROR(MATCH(D5,'ETPT Format DDG'!$2:$2,0),MATCH(C5,'ETPT Format DDG'!$2:$2,0))
),'ETPT Format DDG'!$I:$I,"C",
'ETPT Format DDG'!$C:$C,$A$2,
'ETPT Format DDG'!$G:$G,"Autour du magistrat")</f>
        <v>#N/A</v>
      </c>
      <c r="P5" t="s">
        <v>31</v>
      </c>
    </row>
    <row r="6" spans="1:16" x14ac:dyDescent="0.2">
      <c r="P6" t="s">
        <v>15</v>
      </c>
    </row>
  </sheetData>
  <mergeCells count="2">
    <mergeCell ref="E3:I3"/>
    <mergeCell ref="J3:N3"/>
  </mergeCells>
  <conditionalFormatting sqref="C5:O150">
    <cfRule type="expression" dxfId="0"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sqref="A1:J1"/>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27" customHeight="1" x14ac:dyDescent="0.2">
      <c r="A1" s="40" t="s">
        <v>37</v>
      </c>
      <c r="B1" s="41"/>
      <c r="C1" s="41"/>
      <c r="D1" s="41"/>
      <c r="E1" s="41"/>
      <c r="F1" s="41"/>
      <c r="G1" s="41"/>
      <c r="H1" s="41"/>
      <c r="I1" s="41"/>
      <c r="J1" s="41"/>
    </row>
    <row r="2" spans="1:10" s="10" customFormat="1" ht="30.75" customHeight="1" x14ac:dyDescent="0.2">
      <c r="A2" s="27" t="s">
        <v>7</v>
      </c>
      <c r="B2" s="42" t="s">
        <v>38</v>
      </c>
      <c r="C2" s="42"/>
      <c r="D2" s="42"/>
      <c r="E2" s="42"/>
      <c r="F2" s="42"/>
      <c r="G2" s="42"/>
      <c r="H2" s="42"/>
      <c r="I2" s="42"/>
      <c r="J2" s="42"/>
    </row>
    <row r="3" spans="1:10" s="10" customFormat="1" ht="42" customHeight="1" x14ac:dyDescent="0.2">
      <c r="A3" s="27"/>
      <c r="B3" s="28" t="s">
        <v>39</v>
      </c>
      <c r="C3" s="43" t="s">
        <v>40</v>
      </c>
      <c r="D3" s="43"/>
      <c r="E3" s="43"/>
      <c r="F3" s="43"/>
      <c r="G3" s="43"/>
      <c r="H3" s="43"/>
      <c r="I3" s="43"/>
      <c r="J3" s="43"/>
    </row>
    <row r="4" spans="1:10" s="10" customFormat="1" ht="42" customHeight="1" x14ac:dyDescent="0.2">
      <c r="A4" s="27"/>
      <c r="B4" s="28" t="s">
        <v>41</v>
      </c>
      <c r="C4" s="43" t="s">
        <v>42</v>
      </c>
      <c r="D4" s="43"/>
      <c r="E4" s="43"/>
      <c r="F4" s="43"/>
      <c r="G4" s="43"/>
      <c r="H4" s="43"/>
      <c r="I4" s="43"/>
      <c r="J4" s="43"/>
    </row>
    <row r="5" spans="1:10" s="10" customFormat="1" ht="43" customHeight="1" x14ac:dyDescent="0.2">
      <c r="A5" s="27"/>
      <c r="B5" s="28" t="s">
        <v>43</v>
      </c>
      <c r="C5" s="43" t="s">
        <v>44</v>
      </c>
      <c r="D5" s="43"/>
      <c r="E5" s="43"/>
      <c r="F5" s="43"/>
      <c r="G5" s="43"/>
      <c r="H5" s="43"/>
      <c r="I5" s="43"/>
      <c r="J5" s="43"/>
    </row>
    <row r="6" spans="1:10" s="10" customFormat="1" ht="37" customHeight="1" x14ac:dyDescent="0.2">
      <c r="A6" s="28" t="s">
        <v>9</v>
      </c>
      <c r="B6" s="43" t="s">
        <v>45</v>
      </c>
      <c r="C6" s="43"/>
      <c r="D6" s="43"/>
      <c r="E6" s="43"/>
      <c r="F6" s="43"/>
      <c r="G6" s="43"/>
      <c r="H6" s="43"/>
      <c r="I6" s="43"/>
      <c r="J6" s="43"/>
    </row>
    <row r="7" spans="1:10" s="10" customFormat="1" ht="27" customHeight="1" x14ac:dyDescent="0.2">
      <c r="A7" s="27"/>
      <c r="B7" s="42" t="s">
        <v>46</v>
      </c>
      <c r="C7" s="42"/>
      <c r="D7" s="42"/>
      <c r="E7" s="42"/>
      <c r="F7" s="42"/>
      <c r="G7" s="42"/>
      <c r="H7" s="42"/>
      <c r="I7" s="42"/>
      <c r="J7" s="42"/>
    </row>
    <row r="8" spans="1:10" s="10" customFormat="1" ht="27" customHeight="1" x14ac:dyDescent="0.2">
      <c r="B8" s="44" t="s">
        <v>47</v>
      </c>
      <c r="C8" s="44"/>
      <c r="D8" s="44"/>
      <c r="E8" s="44"/>
      <c r="F8" s="44"/>
      <c r="G8" s="44"/>
      <c r="H8" s="44"/>
      <c r="I8" s="44"/>
      <c r="J8" s="44"/>
    </row>
    <row r="9" spans="1:10" s="10" customFormat="1" ht="27" customHeight="1" x14ac:dyDescent="0.2">
      <c r="B9" s="44" t="s">
        <v>8</v>
      </c>
      <c r="C9" s="44"/>
      <c r="D9" s="44"/>
      <c r="E9" s="44"/>
      <c r="F9" s="44"/>
      <c r="G9" s="44"/>
      <c r="H9" s="44"/>
      <c r="I9" s="44"/>
      <c r="J9" s="44"/>
    </row>
    <row r="10" spans="1:10" s="10" customFormat="1" ht="27" customHeight="1" x14ac:dyDescent="0.2">
      <c r="B10" s="44" t="s">
        <v>48</v>
      </c>
      <c r="C10" s="44"/>
      <c r="D10" s="44"/>
      <c r="E10" s="44"/>
      <c r="F10" s="44"/>
      <c r="G10" s="44"/>
      <c r="H10" s="44"/>
      <c r="I10" s="44"/>
      <c r="J10" s="44"/>
    </row>
    <row r="11" spans="1:10" s="10" customFormat="1" ht="38" customHeight="1" x14ac:dyDescent="0.2">
      <c r="B11" s="47" t="s">
        <v>61</v>
      </c>
      <c r="C11" s="44"/>
      <c r="D11" s="44"/>
      <c r="E11" s="44"/>
      <c r="F11" s="44"/>
      <c r="G11" s="44"/>
      <c r="H11" s="44"/>
      <c r="I11" s="44"/>
      <c r="J11" s="44"/>
    </row>
    <row r="12" spans="1:10" s="10" customFormat="1" ht="27" customHeight="1" x14ac:dyDescent="0.2">
      <c r="A12" s="27" t="s">
        <v>10</v>
      </c>
      <c r="B12" s="45" t="s">
        <v>49</v>
      </c>
      <c r="C12" s="46"/>
      <c r="D12" s="46"/>
      <c r="E12" s="46"/>
      <c r="F12" s="46"/>
      <c r="G12" s="46"/>
      <c r="H12" s="46"/>
      <c r="I12" s="46"/>
      <c r="J12" s="46"/>
    </row>
    <row r="13" spans="1:10" s="10" customFormat="1" ht="34.5" customHeight="1" x14ac:dyDescent="0.2">
      <c r="B13" s="28" t="s">
        <v>11</v>
      </c>
      <c r="C13" s="43" t="s">
        <v>50</v>
      </c>
      <c r="D13" s="43"/>
      <c r="E13" s="43"/>
      <c r="F13" s="43"/>
      <c r="G13" s="43"/>
      <c r="H13" s="43"/>
      <c r="I13" s="43"/>
      <c r="J13" s="43"/>
    </row>
    <row r="14" spans="1:10" s="10" customFormat="1" ht="56" customHeight="1" x14ac:dyDescent="0.2">
      <c r="B14" s="28" t="s">
        <v>12</v>
      </c>
      <c r="C14" s="43" t="s">
        <v>51</v>
      </c>
      <c r="D14" s="43"/>
      <c r="E14" s="43"/>
      <c r="F14" s="43"/>
      <c r="G14" s="43"/>
      <c r="H14" s="43"/>
      <c r="I14" s="43"/>
      <c r="J14" s="43"/>
    </row>
    <row r="15" spans="1:10" s="10" customFormat="1" ht="48" customHeight="1" x14ac:dyDescent="0.2">
      <c r="B15" s="28" t="s">
        <v>13</v>
      </c>
      <c r="C15" s="43" t="s">
        <v>52</v>
      </c>
      <c r="D15" s="43"/>
      <c r="E15" s="43"/>
      <c r="F15" s="43"/>
      <c r="G15" s="43"/>
      <c r="H15" s="43"/>
      <c r="I15" s="43"/>
      <c r="J15" s="43"/>
    </row>
    <row r="16" spans="1:10" s="10" customFormat="1" ht="48" customHeight="1" x14ac:dyDescent="0.2">
      <c r="A16" s="28" t="s">
        <v>14</v>
      </c>
      <c r="B16" s="43" t="s">
        <v>53</v>
      </c>
      <c r="C16" s="43"/>
      <c r="D16" s="43"/>
      <c r="E16" s="43"/>
      <c r="F16" s="43"/>
      <c r="G16" s="43"/>
      <c r="H16" s="43"/>
      <c r="I16" s="43"/>
      <c r="J16" s="43"/>
    </row>
    <row r="18" spans="1:10" s="26" customFormat="1" ht="27" customHeight="1" x14ac:dyDescent="0.2">
      <c r="A18" s="40" t="s">
        <v>54</v>
      </c>
      <c r="B18" s="41"/>
      <c r="C18" s="41"/>
      <c r="D18" s="41"/>
      <c r="E18" s="41"/>
      <c r="F18" s="41"/>
      <c r="G18" s="41"/>
      <c r="H18" s="41"/>
      <c r="I18" s="41"/>
      <c r="J18" s="41"/>
    </row>
  </sheetData>
  <mergeCells count="17">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2023-10-26T12:47:44Z</dcterms:modified>
</cp:coreProperties>
</file>