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13AF512B-FC23-2946-BE80-696F8298C01C}" xr6:coauthVersionLast="47" xr6:coauthVersionMax="47" xr10:uidLastSave="{00000000-0000-0000-0000-000000000000}"/>
  <workbookProtection workbookAlgorithmName="SHA-512" workbookHashValue="S0xIUhd+qm/mil3mjEDLzBXqSnUj+E9UJlwfUt2w9pzFPXpGrV21CR6+VbcA2GUl+o5ORpHAcx1Tl5P1yPCQ/w==" workbookSaltValue="Ic6K1fVcoeoWgJU+jzPQ6w==" workbookSpinCount="100000" lockStructure="1"/>
  <bookViews>
    <workbookView xWindow="0" yWindow="760" windowWidth="30240" windowHeight="17820" tabRatio="723" xr2:uid="{F5E75FD0-8D4A-4F41-B6C7-77BCC38AF8C3}"/>
  </bookViews>
  <sheets>
    <sheet name="Feuille de temps" sheetId="8" r:id="rId1"/>
    <sheet name="Fonction_CA" sheetId="9"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_xlnm._FilterDatabase" localSheetId="1" hidden="1">Fonction_CA!$A$1:$C$27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7" i="8" l="1"/>
  <c r="E86" i="8"/>
  <c r="E81" i="8"/>
  <c r="E77" i="8"/>
  <c r="E72" i="8"/>
  <c r="E62" i="8"/>
  <c r="E55" i="8"/>
  <c r="E52" i="8"/>
  <c r="E47" i="8"/>
  <c r="E36" i="8"/>
  <c r="E29" i="8"/>
  <c r="E23" i="8"/>
  <c r="E13" i="8"/>
  <c r="E7" i="8"/>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<sst xmlns="http://schemas.openxmlformats.org/spreadsheetml/2006/main" count="447" uniqueCount="355">
  <si>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</si>
  <si>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</si>
  <si>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</si>
  <si>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</si>
  <si>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</si>
  <si>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</si>
  <si>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</si>
  <si>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</si>
  <si>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</si>
  <si>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</si>
  <si>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</si>
  <si>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</si>
  <si>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</si>
  <si>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</si>
  <si>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</si>
  <si>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</si>
  <si>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</si>
  <si>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</si>
  <si>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</si>
  <si>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</si>
  <si>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</si>
  <si>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</si>
  <si>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</si>
  <si>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</si>
  <si>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</si>
  <si>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</si>
  <si>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</si>
  <si>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</si>
  <si>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</si>
  <si>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</si>
  <si>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</si>
  <si>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</si>
  <si>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</si>
  <si>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</si>
  <si>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</si>
  <si>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</si>
  <si>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</si>
  <si>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</si>
  <si>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</si>
  <si>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</si>
  <si>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</si>
  <si>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</si>
  <si>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</si>
  <si>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</si>
  <si>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</si>
  <si>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</si>
  <si>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</si>
  <si>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</si>
  <si>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</si>
  <si>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</si>
  <si>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</si>
  <si>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</si>
  <si>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</si>
  <si>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</si>
  <si>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</si>
  <si>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</si>
  <si>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</si>
  <si>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</si>
  <si>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</si>
  <si>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</si>
  <si>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</si>
  <si>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</si>
  <si>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</si>
  <si>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</si>
  <si>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</si>
  <si>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</si>
  <si>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</si>
  <si>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</si>
  <si>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</si>
  <si>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</si>
  <si>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</si>
  <si>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</si>
  <si>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</si>
  <si>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</si>
  <si>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</si>
  <si>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</si>
  <si>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</si>
  <si>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</si>
  <si>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</si>
  <si>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</si>
  <si>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</si>
  <si>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</si>
  <si>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</si>
  <si>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</si>
  <si>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</si>
  <si>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</si>
  <si>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</si>
  <si>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</si>
  <si>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</si>
  <si>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</si>
  <si>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</si>
  <si>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1.1.</t>
  </si>
  <si>
    <t>SOCIAL</t>
  </si>
  <si>
    <t>1.2.</t>
  </si>
  <si>
    <t>1.3.</t>
  </si>
  <si>
    <t>1.4.</t>
  </si>
  <si>
    <t>AUTRES CONTENTIEUX SOCIAUX</t>
  </si>
  <si>
    <t>1.</t>
  </si>
  <si>
    <t>TOTAL SOCIAL</t>
  </si>
  <si>
    <t>2.1.</t>
  </si>
  <si>
    <t>2.2.</t>
  </si>
  <si>
    <t>2.3.</t>
  </si>
  <si>
    <t>2.4.</t>
  </si>
  <si>
    <t>2.5.</t>
  </si>
  <si>
    <t>2.6.</t>
  </si>
  <si>
    <t>2.7.</t>
  </si>
  <si>
    <t>TUTELLES MINEURS</t>
  </si>
  <si>
    <t>2.8.</t>
  </si>
  <si>
    <t>2.9.</t>
  </si>
  <si>
    <t>2.</t>
  </si>
  <si>
    <t>3.2.</t>
  </si>
  <si>
    <t>PROTECTION DES MAJEURS</t>
  </si>
  <si>
    <t>3.3.</t>
  </si>
  <si>
    <t>BAUX</t>
  </si>
  <si>
    <t>CRÉDIT À LA CONSOMMATION</t>
  </si>
  <si>
    <t>3.5.</t>
  </si>
  <si>
    <t>AUTRES CONTENTIEUX DE LA PROTECTION</t>
  </si>
  <si>
    <t>3.</t>
  </si>
  <si>
    <t>CIVIL NS</t>
  </si>
  <si>
    <t>4.1.</t>
  </si>
  <si>
    <t>4.2.</t>
  </si>
  <si>
    <t>4.3.</t>
  </si>
  <si>
    <t>4.4.</t>
  </si>
  <si>
    <t>RESPONSABILITÉ ET QUASI-CONTRATS</t>
  </si>
  <si>
    <t>4.5.</t>
  </si>
  <si>
    <t>DROIT DES BIENS</t>
  </si>
  <si>
    <t>4.6.</t>
  </si>
  <si>
    <t>CONSTRUCTION</t>
  </si>
  <si>
    <t>DROIT DES AFFAIRES</t>
  </si>
  <si>
    <t>INTÉRÊTS CIVILS</t>
  </si>
  <si>
    <t>CIVI</t>
  </si>
  <si>
    <t>4.</t>
  </si>
  <si>
    <t>TOTAL CIVIL NS</t>
  </si>
  <si>
    <t>5.1.</t>
  </si>
  <si>
    <t>JLD CIVIL</t>
  </si>
  <si>
    <t>5.2.</t>
  </si>
  <si>
    <t>5.3.</t>
  </si>
  <si>
    <t>AUTRES JLD CIVIL</t>
  </si>
  <si>
    <t>5.</t>
  </si>
  <si>
    <t>TOTAL JLD CIVIL</t>
  </si>
  <si>
    <t>6.1.</t>
  </si>
  <si>
    <t>ACTIVITÉ CIVILE</t>
  </si>
  <si>
    <t>6.2.</t>
  </si>
  <si>
    <t>ACTIVITÉ PÉNALE</t>
  </si>
  <si>
    <t>6.</t>
  </si>
  <si>
    <t>7.1.</t>
  </si>
  <si>
    <t>7.2.</t>
  </si>
  <si>
    <t>7.</t>
  </si>
  <si>
    <t>8.1.</t>
  </si>
  <si>
    <t>8.2.</t>
  </si>
  <si>
    <t>8.3.</t>
  </si>
  <si>
    <t>8.4.</t>
  </si>
  <si>
    <t>8.</t>
  </si>
  <si>
    <t>9.1.</t>
  </si>
  <si>
    <t>9.2.</t>
  </si>
  <si>
    <t>9.3.</t>
  </si>
  <si>
    <t>9.4.</t>
  </si>
  <si>
    <t>9.</t>
  </si>
  <si>
    <t>10.1.</t>
  </si>
  <si>
    <t>10.2.</t>
  </si>
  <si>
    <t>10.</t>
  </si>
  <si>
    <t>11.1.</t>
  </si>
  <si>
    <t>AUTRES ACTIVITÉS</t>
  </si>
  <si>
    <t>SOUTIEN (HORS FORMATIONS SUIVIES)</t>
  </si>
  <si>
    <t>FORMATIONS SUIVIES</t>
  </si>
  <si>
    <t>11.3.</t>
  </si>
  <si>
    <t>FORMATIONS DISPENSÉES</t>
  </si>
  <si>
    <t>ACCÈS AU DROIT ET À LA JUSTICE</t>
  </si>
  <si>
    <t>CSM</t>
  </si>
  <si>
    <t>11.</t>
  </si>
  <si>
    <t>TOTAL AUTRES ACTIVITÉS</t>
  </si>
  <si>
    <t>label</t>
  </si>
  <si>
    <t>code</t>
  </si>
  <si>
    <t>category</t>
  </si>
  <si>
    <t>A</t>
  </si>
  <si>
    <t>ASSISTANT SPECIALISE</t>
  </si>
  <si>
    <t>AS</t>
  </si>
  <si>
    <t>GREFFE</t>
  </si>
  <si>
    <t>CHEF DE CABINET</t>
  </si>
  <si>
    <t>CHCAB</t>
  </si>
  <si>
    <t>ASSISTANT DE JUSTICE</t>
  </si>
  <si>
    <t>ADJ</t>
  </si>
  <si>
    <t>AUTOUR_DU_MAGISTRAT</t>
  </si>
  <si>
    <t>B GREFFIER</t>
  </si>
  <si>
    <t>B</t>
  </si>
  <si>
    <t>JURISTE ASSISTANT</t>
  </si>
  <si>
    <t>JA</t>
  </si>
  <si>
    <t>SA</t>
  </si>
  <si>
    <t>ELEVE AVOCAT</t>
  </si>
  <si>
    <t>PPI</t>
  </si>
  <si>
    <t>CB</t>
  </si>
  <si>
    <t>CONTRACTUEL A JUSTICE DE PROXIMITE</t>
  </si>
  <si>
    <t>CT</t>
  </si>
  <si>
    <t>CONTRACTUEL B JUSTICE DE PROXIMITE</t>
  </si>
  <si>
    <t>A PLACÉ</t>
  </si>
  <si>
    <t>B GREFFIER PLACÉ</t>
  </si>
  <si>
    <t>B GREF  PLACÉ</t>
  </si>
  <si>
    <t>B PLACÉ</t>
  </si>
  <si>
    <t>CB PLACÉ</t>
  </si>
  <si>
    <t>CT PLACÉ</t>
  </si>
  <si>
    <t>GREFFIER RESERVISTE</t>
  </si>
  <si>
    <t>GRES</t>
  </si>
  <si>
    <t>CONTRACTUEL A</t>
  </si>
  <si>
    <t>CONT A</t>
  </si>
  <si>
    <t>CONTRACTUEL B</t>
  </si>
  <si>
    <t>CONT B</t>
  </si>
  <si>
    <t>CONTRACTUEL C</t>
  </si>
  <si>
    <t>CONT C</t>
  </si>
  <si>
    <t>CONTRACTUEL CB</t>
  </si>
  <si>
    <t>CONT CB</t>
  </si>
  <si>
    <t>CONTRACTUEL CT</t>
  </si>
  <si>
    <t>CONT CT</t>
  </si>
  <si>
    <t>VACATAIRE</t>
  </si>
  <si>
    <t>VAC</t>
  </si>
  <si>
    <t>CONT A JP</t>
  </si>
  <si>
    <t>CONT B JP</t>
  </si>
  <si>
    <t>CONTRACTUEL C JUSTICE DE PROXIMITE</t>
  </si>
  <si>
    <t>CONT C JP</t>
  </si>
  <si>
    <t>Temps plein</t>
  </si>
  <si>
    <t>Temps partiel</t>
  </si>
  <si>
    <t>Premier Président de Chambre</t>
  </si>
  <si>
    <t>1PC</t>
  </si>
  <si>
    <t>Directeur de greffe</t>
  </si>
  <si>
    <t>DG</t>
  </si>
  <si>
    <t>Premier Président</t>
  </si>
  <si>
    <t>PP</t>
  </si>
  <si>
    <t>Directeur de greffe adjoint</t>
  </si>
  <si>
    <t>DG-A</t>
  </si>
  <si>
    <t>Président de Chambre</t>
  </si>
  <si>
    <t>PC</t>
  </si>
  <si>
    <t>Président de la Chambre de l'Instruction</t>
  </si>
  <si>
    <t>PCINS</t>
  </si>
  <si>
    <t>Chargé de mission</t>
  </si>
  <si>
    <t>CM</t>
  </si>
  <si>
    <t>Conseiller chargé d'un Secrétariat Général</t>
  </si>
  <si>
    <t>CSG</t>
  </si>
  <si>
    <t>Chef de service</t>
  </si>
  <si>
    <t>CS</t>
  </si>
  <si>
    <t>Conseiller</t>
  </si>
  <si>
    <t>C</t>
  </si>
  <si>
    <t>Vice-Président placé</t>
  </si>
  <si>
    <t>VPP</t>
  </si>
  <si>
    <t>Magistrat Honoraire à fonction juridictionnelle S</t>
  </si>
  <si>
    <t>MHFJS</t>
  </si>
  <si>
    <t>Juriste Assistant</t>
  </si>
  <si>
    <t>Assistant Spécialisé</t>
  </si>
  <si>
    <t>Juge placé</t>
  </si>
  <si>
    <t>JP</t>
  </si>
  <si>
    <t>CONTENTIEUX DU TRAVAIL</t>
  </si>
  <si>
    <t>PROTECTION SOCIALE</t>
  </si>
  <si>
    <t>APPEL DES RÉFÉRÉS CPH</t>
  </si>
  <si>
    <t/>
  </si>
  <si>
    <t>COMMERCIAL</t>
  </si>
  <si>
    <t>CONTENTIEUX COMMERCIAL GÉNÉRAL</t>
  </si>
  <si>
    <t>PROCÉDURES COLLECTIVES</t>
  </si>
  <si>
    <t>DROIT DES SOCIÉTÉS</t>
  </si>
  <si>
    <t>CONCURRENCE</t>
  </si>
  <si>
    <t>BAUX COMMERCIAUX</t>
  </si>
  <si>
    <t>PROPRIÉTÉ INTELLECTUELLE ET INDUSTRIELLE</t>
  </si>
  <si>
    <t>RECOURS SPÉCIFIQUES</t>
  </si>
  <si>
    <t>AUTRES CONTENTIEUX COMMERCIAUX</t>
  </si>
  <si>
    <t>TOTAL COMMERCIAL</t>
  </si>
  <si>
    <t>3.1.</t>
  </si>
  <si>
    <t>FAMILLE</t>
  </si>
  <si>
    <t>CONTENTIEUX GÉNÉRAL DE LA FAMILLE</t>
  </si>
  <si>
    <t>CONTENTIEUX PATRIMONIAL DE LA FAMILLE</t>
  </si>
  <si>
    <t>ETAT DES PERSONNES</t>
  </si>
  <si>
    <t>3.4.</t>
  </si>
  <si>
    <t>AUTRES CONTENTIEUX DE LA FAMILLE</t>
  </si>
  <si>
    <t>TOTAL FAMILLE</t>
  </si>
  <si>
    <t>PROTECTION</t>
  </si>
  <si>
    <t>SURENDETTEMENT</t>
  </si>
  <si>
    <t>APPEL DES RÉFÉRÉS DU JCP</t>
  </si>
  <si>
    <t>TOTAL PROTECTION</t>
  </si>
  <si>
    <t>5.4.</t>
  </si>
  <si>
    <t>CONTENTIEUX CONTRACTUEL</t>
  </si>
  <si>
    <t>5.5.</t>
  </si>
  <si>
    <t>EXPROPRIATION</t>
  </si>
  <si>
    <t>5.6.</t>
  </si>
  <si>
    <t>SÛRETÉS ET EXÉCUTION</t>
  </si>
  <si>
    <t>5.7.</t>
  </si>
  <si>
    <t>APPEL DES RÉFÉRÉS CIVILS</t>
  </si>
  <si>
    <t>5.8.</t>
  </si>
  <si>
    <t>5.9.</t>
  </si>
  <si>
    <t>5.10.</t>
  </si>
  <si>
    <t>AUTRES CONTENTIEUX CIVILS NS</t>
  </si>
  <si>
    <t>DROIT DES ÉTRANGERS</t>
  </si>
  <si>
    <t>HO - CONTENTION</t>
  </si>
  <si>
    <t>6.3.</t>
  </si>
  <si>
    <t>VISITES DOMICILIAIRES</t>
  </si>
  <si>
    <t>6.4.</t>
  </si>
  <si>
    <t>MINEURS</t>
  </si>
  <si>
    <t>TOTAL MINEURS</t>
  </si>
  <si>
    <t>CORRECTIONNEL</t>
  </si>
  <si>
    <t>POUVOIRS PROPRES DU PRÉSIDENT</t>
  </si>
  <si>
    <t>CONTENTIEUX GÉNÉRAL HORS JIRS</t>
  </si>
  <si>
    <t>ECO-FI ET CRIM-ORG HORS JIRS</t>
  </si>
  <si>
    <t>CONTENTIEUX JIRS</t>
  </si>
  <si>
    <t>8.5.</t>
  </si>
  <si>
    <t>CONTENTIEUX DU TRIBUNAL DE POLICE</t>
  </si>
  <si>
    <t>8.6.</t>
  </si>
  <si>
    <t>TOTAL CORRECTIONNEL</t>
  </si>
  <si>
    <t>INSTRUCTION ET ENTRAIDE</t>
  </si>
  <si>
    <t>CONTENTIEUX DE LA DÉTENTION HORS JIRS</t>
  </si>
  <si>
    <t>CONTENTIEUX DE LA DÉTENTION JIRS</t>
  </si>
  <si>
    <t>CONTENTIEUX DU CONTRÔLE JUDICIAIRE HORS JIRS</t>
  </si>
  <si>
    <t>9.5.</t>
  </si>
  <si>
    <t>CONTENTIEUX DU CONTRÔLE JUDICIAIRE JIRS</t>
  </si>
  <si>
    <t>9.6.</t>
  </si>
  <si>
    <t>CONTENTIEUX DE FOND HORS JIRS</t>
  </si>
  <si>
    <t>9.7.</t>
  </si>
  <si>
    <t>CONTENTIEUX DE FOND JIRS</t>
  </si>
  <si>
    <t>9.8.</t>
  </si>
  <si>
    <t>ENTRAIDE PÉNALE</t>
  </si>
  <si>
    <t>9.9</t>
  </si>
  <si>
    <t>CONTENTIEUX DE FOND AUTRES CONTENTIEUX SPÉCIALISÉS</t>
  </si>
  <si>
    <t>TOTAL INSTRUCTION ET ENTRAIDE</t>
  </si>
  <si>
    <t>APPLICATION DES PEINES</t>
  </si>
  <si>
    <t>CHAMBRE DE L'APPLICATION DES PEINES</t>
  </si>
  <si>
    <t>10.3.</t>
  </si>
  <si>
    <t>TRIBUNAL DE L'APPLICATION DES PEINES</t>
  </si>
  <si>
    <t>10.4.</t>
  </si>
  <si>
    <t>JURIDICTION RÉGIONALE DES MESURES DE SÛRETÉ</t>
  </si>
  <si>
    <t>TOTAL APPLICATION DES PEINES</t>
  </si>
  <si>
    <t>CRIMINEL</t>
  </si>
  <si>
    <t>ASSISES HORS JIRS</t>
  </si>
  <si>
    <t>11.2</t>
  </si>
  <si>
    <t>ASSISES JIRS</t>
  </si>
  <si>
    <t>COUR CRIMINELLE DÉPARTEMENTALE</t>
  </si>
  <si>
    <t>TOTAL CRIMINEL</t>
  </si>
  <si>
    <t>12.1.</t>
  </si>
  <si>
    <t>CONTESTATION DES HONORAIRES</t>
  </si>
  <si>
    <t>12.2.</t>
  </si>
  <si>
    <t>INDEMNISATION DE LA DP</t>
  </si>
  <si>
    <t>12.3.</t>
  </si>
  <si>
    <t>RÉFÉRÉS PP</t>
  </si>
  <si>
    <t>12.4.</t>
  </si>
  <si>
    <t>AUTRES ATTRIBUTIONS DU PP</t>
  </si>
  <si>
    <t>12.</t>
  </si>
  <si>
    <t>13.1.</t>
  </si>
  <si>
    <t>13.2.</t>
  </si>
  <si>
    <t>13.3.</t>
  </si>
  <si>
    <t>13.4</t>
  </si>
  <si>
    <t>13.5.</t>
  </si>
  <si>
    <t>EXPERTISES (SUIVI ET LISTES)</t>
  </si>
  <si>
    <t>13.6.</t>
  </si>
  <si>
    <t>MÉDIATION (SUIVI ET LISTES)</t>
  </si>
  <si>
    <t>13.7.</t>
  </si>
  <si>
    <t>13.8.</t>
  </si>
  <si>
    <t>ACCUEIL DU JUSTICIABLE</t>
  </si>
  <si>
    <t>13.9.</t>
  </si>
  <si>
    <t>FONCTIONNAIRES / JA AFFECTÉS AUX ACTIVITÉS CIVILES ET COMMERCIALES DU PARQUET GÉNÉRAL</t>
  </si>
  <si>
    <t>13.10.</t>
  </si>
  <si>
    <t>AUTRES FONCTIONNAIRES / JA AFFECTÉS AU PARQUET GÉNÉRAL</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</si>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</sst>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26">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theme="0"/>
      <name val="Arial1"/>
    </font>
    <font>
      <b/>
      <sz val="11"/>
      <color rgb="FF002060"/>
      <name val="Arial1"/>
    </font>
    <font>
      <b/>
      <sz val="11"/>
      <color theme="8" tint="0.79998168889431442"/>
      <name val="Arial1"/>
    </font>
    <font>
      <b/>
      <sz val="10"/>
      <color rgb="FF000000"/>
      <name val="Helvetica Neue"/>
      <family val="2"/>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theme="0"/>
      </right>
      <top/>
      <bottom/>
      <diagonal/>
    </border>
    <border>
      <left/>
      <right/>
      <top style="thick">
        <color theme="0"/>
      </top>
      <bottom/>
      <diagonal/>
    </border>
    <border>
      <left/>
      <right/>
      <top/>
      <bottom style="thick">
        <color theme="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68">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0" fontId="0" fillId="0" borderId="9" xfId="0" applyBorder="1" applyAlignment="1">
      <alignment horizontal="left"/>
    </xf>
    <xf numFmtId="10" fontId="12" fillId="5" borderId="0" xfId="0" applyNumberFormat="1" applyFont="1" applyFill="1" applyAlignment="1" applyProtection="1">
      <alignment vertical="center" wrapText="1"/>
      <protection locked="0"/>
    </xf>
    <xf numFmtId="4" fontId="16" fillId="7" borderId="10" xfId="0" applyNumberFormat="1" applyFont="1" applyFill="1" applyBorder="1" applyAlignment="1">
      <alignment horizontal="center" vertical="center" wrapText="1"/>
    </xf>
    <xf numFmtId="4" fontId="16" fillId="7" borderId="10" xfId="0" applyNumberFormat="1" applyFont="1" applyFill="1" applyBorder="1" applyAlignment="1">
      <alignment horizontal="right" vertical="center" wrapText="1"/>
    </xf>
    <xf numFmtId="9" fontId="17" fillId="7" borderId="10" xfId="0" applyNumberFormat="1" applyFont="1" applyFill="1" applyBorder="1" applyAlignment="1">
      <alignment horizontal="center" vertical="center"/>
    </xf>
    <xf numFmtId="0" fontId="13" fillId="4" borderId="11" xfId="0" applyFont="1" applyFill="1" applyBorder="1" applyAlignment="1">
      <alignment horizontal="right" vertical="center" wrapText="1"/>
    </xf>
    <xf numFmtId="0" fontId="20" fillId="9"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2" fillId="6" borderId="0" xfId="0" applyFont="1" applyFill="1" applyAlignment="1" applyProtection="1">
      <alignment horizontal="center" vertical="center"/>
      <protection locked="0"/>
    </xf>
    <xf numFmtId="0" fontId="23" fillId="7" borderId="11" xfId="0" applyFont="1" applyFill="1" applyBorder="1" applyAlignment="1">
      <alignment horizontal="center" vertical="center"/>
    </xf>
    <xf numFmtId="0" fontId="21" fillId="7" borderId="11" xfId="0" applyFont="1" applyFill="1" applyBorder="1" applyAlignment="1">
      <alignment horizontal="left" vertical="center"/>
    </xf>
    <xf numFmtId="0" fontId="21" fillId="7" borderId="11" xfId="0" applyFont="1" applyFill="1" applyBorder="1" applyAlignment="1" applyProtection="1">
      <alignment horizontal="center" vertical="center"/>
      <protection locked="0"/>
    </xf>
    <xf numFmtId="0" fontId="24" fillId="0" borderId="0" xfId="0" applyFont="1"/>
    <xf numFmtId="0" fontId="2" fillId="0" borderId="0" xfId="0" applyFont="1"/>
    <xf numFmtId="3" fontId="0" fillId="0" borderId="0" xfId="0" applyNumberFormat="1"/>
    <xf numFmtId="0" fontId="25" fillId="0" borderId="0" xfId="0" applyFont="1" applyAlignment="1">
      <alignment horizontal="left" vertical="center"/>
    </xf>
    <xf numFmtId="0" fontId="25" fillId="0" borderId="0" xfId="0" applyFont="1"/>
    <xf numFmtId="0" fontId="14" fillId="6" borderId="10" xfId="0" applyFont="1" applyFill="1" applyBorder="1" applyAlignment="1">
      <alignment horizontal="center" vertical="center" wrapText="1"/>
    </xf>
    <xf numFmtId="0" fontId="13" fillId="6" borderId="10" xfId="0" applyFont="1" applyFill="1" applyBorder="1" applyAlignment="1">
      <alignment horizontal="center" vertical="center"/>
    </xf>
    <xf numFmtId="14" fontId="18" fillId="8" borderId="11" xfId="0" applyNumberFormat="1" applyFont="1" applyFill="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21" fillId="7" borderId="0" xfId="0" applyFont="1" applyFill="1" applyAlignment="1">
      <alignment horizontal="center" vertical="center"/>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xf numFmtId="0" fontId="21" fillId="7" borderId="10" xfId="0" applyFont="1" applyFill="1" applyBorder="1" applyAlignment="1">
      <alignment horizontal="center" vertical="center"/>
    </xf>
    <xf numFmtId="0" fontId="0" fillId="0" borderId="0" xfId="0"/>
    <xf numFmtId="0" fontId="0" fillId="0" borderId="0" xfId="0" applyAlignment="1">
      <alignment horizontal="center" vertical="center"/>
    </xf>
  </cellXfs>
  <cellStyles count="3">
    <cellStyle name="Milliers" xfId="2" builtinId="3"/>
    <cellStyle name="Normal" xfId="0" builtinId="0"/>
    <cellStyle name="Pourcentage" xfId="1" builtinId="5"/>
  </cellStyles>
  <dxfs count="19">
    <dxf>
      <font>
        <color rgb="FF9C0006"/>
      </font>
      <fill>
        <patternFill>
          <bgColor rgb="FFFFC7CE"/>
        </patternFill>
      </fill>
    </dxf>
    <dxf>
      <font>
        <strike val="0"/>
        <color theme="7" tint="0.79998168889431442"/>
      </font>
      <fill>
        <patternFill>
          <bgColor theme="7" tint="0.79998168889431442"/>
        </patternFill>
      </fill>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
      <font>
        <color rgb="FF9C0006"/>
      </font>
      <fill>
        <patternFill>
          <bgColor rgb="FFFFC7CE"/>
        </patternFill>
      </fill>
    </dxf>
    <dxf>
      <font>
        <strike val="0"/>
        <color theme="7" tint="0.79998168889431442"/>
      </font>
      <fill>
        <patternFill>
          <bgColor theme="7" tint="0.79998168889431442"/>
        </patternFill>
      </fill>
    </dxf>
    <dxf>
      <font>
        <strike val="0"/>
        <color theme="7" tint="0.79998168889431442"/>
      </font>
      <fill>
        <patternFill>
          <bgColor theme="7" tint="0.79998168889431442"/>
        </patternFill>
      </fill>
    </dxf>
    <dxf>
      <font>
        <color rgb="FF9C0006"/>
      </font>
      <fill>
        <patternFill>
          <bgColor rgb="FFFFC7CE"/>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AE643F-6905-1346-8BBB-EF470CFF9ED0}" name="GREFFE" displayName="GREFFE" ref="E1:E26" totalsRowShown="0" headerRowDxfId="4">
  <autoFilter ref="E1:E26" xr:uid="{70AE643F-6905-1346-8BBB-EF470CFF9ED0}"/>
  <tableColumns count="1">
    <tableColumn id="1" xr3:uid="{EBA4D879-61ED-E44B-93B8-ECB4C62E453C}" name="lab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60EA32-BD8B-9943-890F-FB63C5C1C09D}" name="MAGISTRAT" displayName="MAGISTRAT" ref="A1:A12" totalsRowShown="0" headerRowDxfId="3">
  <autoFilter ref="A1:A12" xr:uid="{1C60EA32-BD8B-9943-890F-FB63C5C1C09D}"/>
  <tableColumns count="1">
    <tableColumn id="1" xr3:uid="{3F97F875-9141-DA40-9F99-22ED629EEABA}" name="lab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4F6378-DDE7-A54E-9E50-68AAF73A0C51}" name="AUTOUR_DU_MAGISTRAT" displayName="AUTOUR_DU_MAGISTRAT" ref="I1:I8" totalsRowShown="0" headerRowDxfId="2">
  <autoFilter ref="I1:I8" xr:uid="{364F6378-DDE7-A54E-9E50-68AAF73A0C51}"/>
  <tableColumns count="1">
    <tableColumn id="1" xr3:uid="{77F86CF7-AFEF-6648-B000-AB5338D35273}" name="label"/>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sheetPr codeName="Feuil4"/>
  <dimension ref="A1:G104"/>
  <sheetViews>
    <sheetView showGridLines="0" tabSelected="1" topLeftCell="B2" zoomScale="95" zoomScaleNormal="95" workbookViewId="0">
      <selection activeCell="C2" sqref="C2"/>
    </sheetView>
  </sheetViews>
  <sheetFormatPr baseColWidth="10" defaultRowHeight="15"/>
  <cols>
    <col min="1" max="1" width="7.1640625" hidden="1" customWidth="1"/>
    <col min="2" max="2" width="40.5" customWidth="1"/>
    <col min="3" max="3" width="61.5" customWidth="1"/>
    <col min="4" max="4" width="20" customWidth="1"/>
    <col min="5" max="5" width="17.1640625" customWidth="1"/>
    <col min="6" max="6" width="65.1640625" style="13" customWidth="1"/>
  </cols>
  <sheetData>
    <row r="1" spans="1:7" hidden="1">
      <c r="A1" s="121"/>
      <c r="F1" s="121"/>
      <c r="G1" s="13"/>
    </row>
    <row r="2" spans="1:7" ht="33" customHeight="1">
      <c r="A2" s="121"/>
      <c r="B2" s="122" t="s">
        <v>80</v>
      </c>
      <c r="C2" s="123"/>
      <c r="D2" s="124"/>
      <c r="E2" s="124"/>
      <c r="F2" s="42"/>
      <c r="G2" s="13"/>
    </row>
    <row r="3" spans="1:7" ht="33" customHeight="1">
      <c r="A3" s="121"/>
      <c r="B3" s="122" t="s">
        <v>81</v>
      </c>
      <c r="C3" s="123"/>
      <c r="D3" s="13"/>
      <c r="E3" s="13"/>
      <c r="F3" s="42"/>
      <c r="G3" s="13"/>
    </row>
    <row r="4" spans="1:7" ht="33" customHeight="1">
      <c r="A4" s="121"/>
      <c r="B4" s="122" t="s">
        <v>82</v>
      </c>
      <c r="C4" s="123"/>
      <c r="D4" s="125"/>
      <c r="E4" s="13"/>
      <c r="F4" s="42"/>
      <c r="G4" s="13"/>
    </row>
    <row r="5" spans="1:7" ht="31" customHeight="1" thickBot="1">
      <c r="A5" s="121"/>
      <c r="B5" s="122" t="s">
        <v>83</v>
      </c>
      <c r="C5" s="123"/>
      <c r="D5" s="122" t="s">
        <v>84</v>
      </c>
      <c r="E5" s="126"/>
      <c r="F5" s="42"/>
    </row>
    <row r="6" spans="1:7" ht="56" customHeight="1" thickTop="1" thickBot="1">
      <c r="A6" s="121"/>
      <c r="B6" s="142" t="s">
        <v>85</v>
      </c>
      <c r="C6" s="142"/>
      <c r="D6" s="142"/>
      <c r="E6" s="143"/>
      <c r="F6" s="42"/>
    </row>
    <row r="7" spans="1:7" ht="110" customHeight="1" thickTop="1">
      <c r="A7" s="10"/>
      <c r="B7" s="127" t="s">
        <v>86</v>
      </c>
      <c r="C7" s="127" t="s">
        <v>87</v>
      </c>
      <c r="D7" s="128" t="s">
        <v>88</v>
      </c>
      <c r="E7" s="129">
        <f>SUM(E13,E23,E29,E36,E47,E52,E55,E62,E72,E77,E81,E86,E97)/100</f>
        <v>0</v>
      </c>
      <c r="F7" s="42"/>
    </row>
    <row r="8" spans="1:7" ht="42" customHeight="1" thickBot="1">
      <c r="A8" s="10"/>
      <c r="B8" s="130" t="s">
        <v>89</v>
      </c>
      <c r="C8" s="144"/>
      <c r="D8" s="145"/>
      <c r="E8" s="131" t="s">
        <v>90</v>
      </c>
      <c r="F8" s="42"/>
    </row>
    <row r="9" spans="1:7" ht="16" thickTop="1">
      <c r="A9" t="s">
        <v>91</v>
      </c>
      <c r="B9" s="165" t="s">
        <v>92</v>
      </c>
      <c r="C9" s="132" t="s">
        <v>248</v>
      </c>
      <c r="D9" s="132"/>
      <c r="E9" s="133"/>
      <c r="F9" s="42"/>
    </row>
    <row r="10" spans="1:7">
      <c r="A10" t="s">
        <v>93</v>
      </c>
      <c r="B10" s="146"/>
      <c r="C10" s="132" t="s">
        <v>249</v>
      </c>
      <c r="D10" s="132"/>
      <c r="E10" s="133"/>
      <c r="F10" s="42"/>
    </row>
    <row r="11" spans="1:7">
      <c r="A11" t="s">
        <v>94</v>
      </c>
      <c r="B11" s="146"/>
      <c r="C11" s="132" t="s">
        <v>250</v>
      </c>
      <c r="D11" s="132"/>
      <c r="E11" s="133"/>
      <c r="F11" s="42"/>
    </row>
    <row r="12" spans="1:7">
      <c r="A12" t="s">
        <v>95</v>
      </c>
      <c r="B12" s="146"/>
      <c r="C12" s="132" t="s">
        <v>96</v>
      </c>
      <c r="D12" s="132"/>
      <c r="E12" s="133"/>
      <c r="F12" s="42"/>
    </row>
    <row r="13" spans="1:7" ht="28" customHeight="1" thickBot="1">
      <c r="A13" t="s">
        <v>97</v>
      </c>
      <c r="B13" s="134" t="s">
        <v>98</v>
      </c>
      <c r="C13" s="135" t="s">
        <v>251</v>
      </c>
      <c r="D13" s="135" t="s">
        <v>251</v>
      </c>
      <c r="E13" s="136">
        <f>SUM(E9:E12)</f>
        <v>0</v>
      </c>
      <c r="F13" s="42"/>
    </row>
    <row r="14" spans="1:7" ht="16" thickTop="1">
      <c r="A14" t="s">
        <v>99</v>
      </c>
      <c r="B14" s="165" t="s">
        <v>252</v>
      </c>
      <c r="C14" s="132" t="s">
        <v>253</v>
      </c>
      <c r="D14" s="132"/>
      <c r="E14" s="133"/>
      <c r="F14" s="42"/>
    </row>
    <row r="15" spans="1:7">
      <c r="A15" t="s">
        <v>100</v>
      </c>
      <c r="B15" s="146"/>
      <c r="C15" s="132" t="s">
        <v>254</v>
      </c>
      <c r="D15" s="132"/>
      <c r="E15" s="133"/>
      <c r="F15" s="42"/>
    </row>
    <row r="16" spans="1:7">
      <c r="A16" t="s">
        <v>101</v>
      </c>
      <c r="B16" s="146"/>
      <c r="C16" s="132" t="s">
        <v>128</v>
      </c>
      <c r="D16" s="132"/>
      <c r="E16" s="133"/>
      <c r="F16" s="42"/>
    </row>
    <row r="17" spans="1:6">
      <c r="A17" t="s">
        <v>102</v>
      </c>
      <c r="B17" s="146"/>
      <c r="C17" s="132" t="s">
        <v>255</v>
      </c>
      <c r="D17" s="132"/>
      <c r="E17" s="133"/>
      <c r="F17" s="42"/>
    </row>
    <row r="18" spans="1:6">
      <c r="A18" t="s">
        <v>103</v>
      </c>
      <c r="B18" s="166"/>
      <c r="C18" s="132" t="s">
        <v>256</v>
      </c>
      <c r="D18" s="132"/>
      <c r="E18" s="133"/>
      <c r="F18" s="42"/>
    </row>
    <row r="19" spans="1:6">
      <c r="A19" t="s">
        <v>104</v>
      </c>
      <c r="B19" s="166"/>
      <c r="C19" s="132" t="s">
        <v>257</v>
      </c>
      <c r="D19" s="132"/>
      <c r="E19" s="133"/>
      <c r="F19" s="42"/>
    </row>
    <row r="20" spans="1:6">
      <c r="A20" t="s">
        <v>105</v>
      </c>
      <c r="B20" s="166"/>
      <c r="C20" s="132" t="s">
        <v>258</v>
      </c>
      <c r="D20" s="132"/>
      <c r="E20" s="133"/>
      <c r="F20" s="42"/>
    </row>
    <row r="21" spans="1:6">
      <c r="A21" t="s">
        <v>107</v>
      </c>
      <c r="B21" s="166"/>
      <c r="C21" s="132" t="s">
        <v>259</v>
      </c>
      <c r="D21" s="132"/>
      <c r="E21" s="133"/>
      <c r="F21" s="42"/>
    </row>
    <row r="22" spans="1:6">
      <c r="A22" t="s">
        <v>108</v>
      </c>
      <c r="B22" s="166"/>
      <c r="C22" s="132" t="s">
        <v>260</v>
      </c>
      <c r="D22" s="132"/>
      <c r="E22" s="133"/>
      <c r="F22" s="42"/>
    </row>
    <row r="23" spans="1:6" ht="38" customHeight="1" thickBot="1">
      <c r="A23" t="s">
        <v>109</v>
      </c>
      <c r="B23" s="134" t="s">
        <v>261</v>
      </c>
      <c r="C23" s="135" t="s">
        <v>251</v>
      </c>
      <c r="D23" s="135" t="s">
        <v>251</v>
      </c>
      <c r="E23" s="136">
        <f>SUM(E14:E22)</f>
        <v>0</v>
      </c>
      <c r="F23" s="42"/>
    </row>
    <row r="24" spans="1:6" ht="16" thickTop="1">
      <c r="A24" t="s">
        <v>262</v>
      </c>
      <c r="B24" s="165" t="s">
        <v>263</v>
      </c>
      <c r="C24" s="132" t="s">
        <v>264</v>
      </c>
      <c r="D24" s="132"/>
      <c r="E24" s="133"/>
      <c r="F24" s="42"/>
    </row>
    <row r="25" spans="1:6">
      <c r="A25" t="s">
        <v>110</v>
      </c>
      <c r="B25" s="146"/>
      <c r="C25" s="132" t="s">
        <v>265</v>
      </c>
      <c r="D25" s="132"/>
      <c r="E25" s="133"/>
      <c r="F25" s="42"/>
    </row>
    <row r="26" spans="1:6">
      <c r="A26" t="s">
        <v>112</v>
      </c>
      <c r="B26" s="146"/>
      <c r="C26" s="132" t="s">
        <v>266</v>
      </c>
      <c r="D26" s="132"/>
      <c r="E26" s="133"/>
      <c r="F26" s="42"/>
    </row>
    <row r="27" spans="1:6">
      <c r="A27" t="s">
        <v>267</v>
      </c>
      <c r="B27" s="146"/>
      <c r="C27" s="132" t="s">
        <v>106</v>
      </c>
      <c r="D27" s="132"/>
      <c r="E27" s="133"/>
      <c r="F27" s="42"/>
    </row>
    <row r="28" spans="1:6">
      <c r="A28" t="s">
        <v>115</v>
      </c>
      <c r="B28" s="166"/>
      <c r="C28" s="132" t="s">
        <v>268</v>
      </c>
      <c r="D28" s="132"/>
      <c r="E28" s="133"/>
      <c r="F28" s="42"/>
    </row>
    <row r="29" spans="1:6" ht="16" thickBot="1">
      <c r="A29" t="s">
        <v>117</v>
      </c>
      <c r="B29" s="134" t="s">
        <v>269</v>
      </c>
      <c r="C29" s="135" t="s">
        <v>251</v>
      </c>
      <c r="D29" s="135" t="s">
        <v>251</v>
      </c>
      <c r="E29" s="136">
        <f>SUM(E24:E28)</f>
        <v>0</v>
      </c>
      <c r="F29" s="42"/>
    </row>
    <row r="30" spans="1:6" ht="16" thickTop="1">
      <c r="A30" t="s">
        <v>119</v>
      </c>
      <c r="B30" s="165" t="s">
        <v>270</v>
      </c>
      <c r="C30" s="132" t="s">
        <v>111</v>
      </c>
      <c r="D30" s="132"/>
      <c r="E30" s="133"/>
      <c r="F30" s="42"/>
    </row>
    <row r="31" spans="1:6">
      <c r="A31" t="s">
        <v>120</v>
      </c>
      <c r="B31" s="146"/>
      <c r="C31" s="132" t="s">
        <v>113</v>
      </c>
      <c r="D31" s="132"/>
      <c r="E31" s="133"/>
      <c r="F31" s="42"/>
    </row>
    <row r="32" spans="1:6" ht="26" customHeight="1">
      <c r="A32" t="s">
        <v>121</v>
      </c>
      <c r="B32" s="146"/>
      <c r="C32" s="132" t="s">
        <v>271</v>
      </c>
      <c r="D32" s="132"/>
      <c r="E32" s="133"/>
      <c r="F32" s="42"/>
    </row>
    <row r="33" spans="1:6">
      <c r="A33" t="s">
        <v>122</v>
      </c>
      <c r="B33" s="146"/>
      <c r="C33" s="132" t="s">
        <v>114</v>
      </c>
      <c r="D33" s="132"/>
      <c r="E33" s="133"/>
      <c r="F33" s="42"/>
    </row>
    <row r="34" spans="1:6">
      <c r="A34" t="s">
        <v>124</v>
      </c>
      <c r="B34" s="166"/>
      <c r="C34" s="132" t="s">
        <v>272</v>
      </c>
      <c r="D34" s="132"/>
      <c r="E34" s="133"/>
      <c r="F34" s="42"/>
    </row>
    <row r="35" spans="1:6">
      <c r="A35" t="s">
        <v>126</v>
      </c>
      <c r="B35" s="166"/>
      <c r="C35" s="132" t="s">
        <v>116</v>
      </c>
      <c r="D35" s="132"/>
      <c r="E35" s="133"/>
      <c r="F35" s="42"/>
    </row>
    <row r="36" spans="1:6" ht="16" thickBot="1">
      <c r="A36" t="s">
        <v>131</v>
      </c>
      <c r="B36" s="134" t="s">
        <v>273</v>
      </c>
      <c r="C36" s="135" t="s">
        <v>251</v>
      </c>
      <c r="D36" s="135" t="s">
        <v>251</v>
      </c>
      <c r="E36" s="136">
        <f>SUM(E30:E35)</f>
        <v>0</v>
      </c>
      <c r="F36" s="42"/>
    </row>
    <row r="37" spans="1:6" ht="16" thickTop="1">
      <c r="A37" t="s">
        <v>133</v>
      </c>
      <c r="B37" s="165" t="s">
        <v>118</v>
      </c>
      <c r="C37" s="132" t="s">
        <v>127</v>
      </c>
      <c r="D37" s="132"/>
      <c r="E37" s="133"/>
      <c r="F37" s="42"/>
    </row>
    <row r="38" spans="1:6">
      <c r="A38" t="s">
        <v>135</v>
      </c>
      <c r="B38" s="146"/>
      <c r="C38" s="132" t="s">
        <v>125</v>
      </c>
      <c r="D38" s="132"/>
      <c r="E38" s="133"/>
      <c r="F38" s="42"/>
    </row>
    <row r="39" spans="1:6">
      <c r="A39" t="s">
        <v>136</v>
      </c>
      <c r="B39" s="146"/>
      <c r="C39" s="132" t="s">
        <v>123</v>
      </c>
      <c r="D39" s="132"/>
      <c r="E39" s="133"/>
      <c r="F39" s="42"/>
    </row>
    <row r="40" spans="1:6">
      <c r="A40" t="s">
        <v>274</v>
      </c>
      <c r="B40" s="166"/>
      <c r="C40" s="132" t="s">
        <v>275</v>
      </c>
      <c r="D40" s="132"/>
      <c r="E40" s="133"/>
      <c r="F40" s="42"/>
    </row>
    <row r="41" spans="1:6">
      <c r="A41" t="s">
        <v>276</v>
      </c>
      <c r="B41" s="166"/>
      <c r="C41" s="132" t="s">
        <v>277</v>
      </c>
      <c r="D41" s="132"/>
      <c r="E41" s="133"/>
      <c r="F41" s="42"/>
    </row>
    <row r="42" spans="1:6">
      <c r="A42" t="s">
        <v>278</v>
      </c>
      <c r="B42" s="166"/>
      <c r="C42" s="132" t="s">
        <v>279</v>
      </c>
      <c r="D42" s="132"/>
      <c r="E42" s="133"/>
      <c r="F42" s="42"/>
    </row>
    <row r="43" spans="1:6">
      <c r="A43" t="s">
        <v>280</v>
      </c>
      <c r="B43" s="166"/>
      <c r="C43" s="132" t="s">
        <v>281</v>
      </c>
      <c r="D43" s="132"/>
      <c r="E43" s="133"/>
      <c r="F43" s="42"/>
    </row>
    <row r="44" spans="1:6">
      <c r="A44" t="s">
        <v>282</v>
      </c>
      <c r="B44" s="166"/>
      <c r="C44" s="132" t="s">
        <v>130</v>
      </c>
      <c r="D44" s="132"/>
      <c r="E44" s="133"/>
      <c r="F44" s="42"/>
    </row>
    <row r="45" spans="1:6">
      <c r="A45" t="s">
        <v>283</v>
      </c>
      <c r="B45" s="166"/>
      <c r="C45" s="132" t="s">
        <v>259</v>
      </c>
      <c r="D45" s="132"/>
      <c r="E45" s="133"/>
      <c r="F45" s="42"/>
    </row>
    <row r="46" spans="1:6">
      <c r="A46" t="s">
        <v>284</v>
      </c>
      <c r="B46" s="166"/>
      <c r="C46" s="132" t="s">
        <v>285</v>
      </c>
      <c r="D46" s="132"/>
      <c r="E46" s="133"/>
      <c r="F46" s="42"/>
    </row>
    <row r="47" spans="1:6" ht="16" thickBot="1">
      <c r="A47" t="s">
        <v>138</v>
      </c>
      <c r="B47" s="134" t="s">
        <v>132</v>
      </c>
      <c r="C47" s="135" t="s">
        <v>251</v>
      </c>
      <c r="D47" s="135" t="s">
        <v>251</v>
      </c>
      <c r="E47" s="136">
        <f>SUM(E37:E46)</f>
        <v>0</v>
      </c>
      <c r="F47" s="42"/>
    </row>
    <row r="48" spans="1:6" ht="16" thickTop="1">
      <c r="A48" t="s">
        <v>140</v>
      </c>
      <c r="B48" s="165" t="s">
        <v>134</v>
      </c>
      <c r="C48" s="132" t="s">
        <v>286</v>
      </c>
      <c r="D48" s="132"/>
      <c r="E48" s="133"/>
      <c r="F48" s="42"/>
    </row>
    <row r="49" spans="1:6">
      <c r="A49" t="s">
        <v>142</v>
      </c>
      <c r="B49" s="146"/>
      <c r="C49" s="132" t="s">
        <v>287</v>
      </c>
      <c r="D49" s="132"/>
      <c r="E49" s="133"/>
      <c r="F49" s="42"/>
    </row>
    <row r="50" spans="1:6">
      <c r="A50" t="s">
        <v>288</v>
      </c>
      <c r="B50" s="146"/>
      <c r="C50" s="132" t="s">
        <v>289</v>
      </c>
      <c r="D50" s="132"/>
      <c r="E50" s="133"/>
      <c r="F50" s="42"/>
    </row>
    <row r="51" spans="1:6">
      <c r="A51" t="s">
        <v>290</v>
      </c>
      <c r="B51" s="146"/>
      <c r="C51" s="132" t="s">
        <v>137</v>
      </c>
      <c r="D51" s="132"/>
      <c r="E51" s="133"/>
      <c r="F51" s="42"/>
    </row>
    <row r="52" spans="1:6" ht="33" customHeight="1" thickBot="1">
      <c r="A52" t="s">
        <v>144</v>
      </c>
      <c r="B52" s="134" t="s">
        <v>139</v>
      </c>
      <c r="C52" s="135" t="s">
        <v>251</v>
      </c>
      <c r="D52" s="135" t="s">
        <v>251</v>
      </c>
      <c r="E52" s="136">
        <f>SUM(E48:E51)</f>
        <v>0</v>
      </c>
      <c r="F52" s="42"/>
    </row>
    <row r="53" spans="1:6" ht="16" thickTop="1">
      <c r="A53" t="s">
        <v>145</v>
      </c>
      <c r="B53" s="165" t="s">
        <v>291</v>
      </c>
      <c r="C53" s="132" t="s">
        <v>141</v>
      </c>
      <c r="D53" s="132"/>
      <c r="E53" s="133"/>
      <c r="F53" s="42"/>
    </row>
    <row r="54" spans="1:6">
      <c r="A54" t="s">
        <v>146</v>
      </c>
      <c r="B54" s="167"/>
      <c r="C54" s="132" t="s">
        <v>143</v>
      </c>
      <c r="D54" s="132"/>
      <c r="E54" s="133"/>
      <c r="F54" s="42"/>
    </row>
    <row r="55" spans="1:6" ht="16" thickBot="1">
      <c r="A55" t="s">
        <v>147</v>
      </c>
      <c r="B55" s="134" t="s">
        <v>292</v>
      </c>
      <c r="C55" s="135" t="s">
        <v>251</v>
      </c>
      <c r="D55" s="135" t="s">
        <v>251</v>
      </c>
      <c r="E55" s="136">
        <f>SUM(E53:E54)</f>
        <v>0</v>
      </c>
      <c r="F55" s="42"/>
    </row>
    <row r="56" spans="1:6" ht="16" thickTop="1">
      <c r="A56" t="s">
        <v>148</v>
      </c>
      <c r="B56" s="165" t="s">
        <v>293</v>
      </c>
      <c r="C56" s="132" t="s">
        <v>294</v>
      </c>
      <c r="D56" s="132"/>
      <c r="E56" s="133"/>
      <c r="F56" s="42"/>
    </row>
    <row r="57" spans="1:6">
      <c r="A57" t="s">
        <v>149</v>
      </c>
      <c r="B57" s="146"/>
      <c r="C57" s="132" t="s">
        <v>295</v>
      </c>
      <c r="D57" s="132"/>
      <c r="E57" s="133"/>
      <c r="F57" s="42"/>
    </row>
    <row r="58" spans="1:6">
      <c r="A58" t="s">
        <v>150</v>
      </c>
      <c r="B58" s="146"/>
      <c r="C58" s="132" t="s">
        <v>296</v>
      </c>
      <c r="D58" s="132"/>
      <c r="E58" s="133"/>
      <c r="F58" s="42"/>
    </row>
    <row r="59" spans="1:6">
      <c r="A59" t="s">
        <v>151</v>
      </c>
      <c r="B59" s="146"/>
      <c r="C59" s="132" t="s">
        <v>297</v>
      </c>
      <c r="D59" s="132"/>
      <c r="E59" s="133"/>
      <c r="F59" s="42"/>
    </row>
    <row r="60" spans="1:6">
      <c r="A60" t="s">
        <v>298</v>
      </c>
      <c r="B60" s="166"/>
      <c r="C60" s="132" t="s">
        <v>299</v>
      </c>
      <c r="D60" s="132"/>
      <c r="E60" s="133"/>
      <c r="F60" s="42"/>
    </row>
    <row r="61" spans="1:6">
      <c r="A61" t="s">
        <v>300</v>
      </c>
      <c r="B61" s="166"/>
      <c r="C61" s="132" t="s">
        <v>129</v>
      </c>
      <c r="D61" s="132"/>
      <c r="E61" s="133"/>
      <c r="F61" s="42"/>
    </row>
    <row r="62" spans="1:6" ht="16" thickBot="1">
      <c r="A62" t="s">
        <v>152</v>
      </c>
      <c r="B62" s="134" t="s">
        <v>301</v>
      </c>
      <c r="C62" s="135" t="s">
        <v>251</v>
      </c>
      <c r="D62" s="135" t="s">
        <v>251</v>
      </c>
      <c r="E62" s="136">
        <f>SUM(E56:E61)</f>
        <v>0</v>
      </c>
      <c r="F62" s="42"/>
    </row>
    <row r="63" spans="1:6" ht="16" thickTop="1">
      <c r="A63" t="s">
        <v>153</v>
      </c>
      <c r="B63" s="165" t="s">
        <v>302</v>
      </c>
      <c r="C63" s="132" t="s">
        <v>294</v>
      </c>
      <c r="D63" s="132"/>
      <c r="E63" s="133"/>
      <c r="F63" s="42"/>
    </row>
    <row r="64" spans="1:6">
      <c r="A64" t="s">
        <v>154</v>
      </c>
      <c r="B64" s="146"/>
      <c r="C64" s="132" t="s">
        <v>303</v>
      </c>
      <c r="D64" s="132"/>
      <c r="E64" s="133"/>
      <c r="F64" s="42"/>
    </row>
    <row r="65" spans="1:6">
      <c r="A65" t="s">
        <v>155</v>
      </c>
      <c r="B65" s="146"/>
      <c r="C65" s="132" t="s">
        <v>304</v>
      </c>
      <c r="D65" s="132"/>
      <c r="E65" s="133"/>
      <c r="F65" s="42"/>
    </row>
    <row r="66" spans="1:6">
      <c r="A66" t="s">
        <v>156</v>
      </c>
      <c r="B66" s="146"/>
      <c r="C66" s="132" t="s">
        <v>305</v>
      </c>
      <c r="D66" s="132"/>
      <c r="E66" s="133"/>
      <c r="F66" s="42"/>
    </row>
    <row r="67" spans="1:6">
      <c r="A67" t="s">
        <v>306</v>
      </c>
      <c r="B67" s="166"/>
      <c r="C67" s="132" t="s">
        <v>307</v>
      </c>
      <c r="D67" s="132"/>
      <c r="E67" s="133"/>
      <c r="F67" s="42"/>
    </row>
    <row r="68" spans="1:6">
      <c r="A68" t="s">
        <v>308</v>
      </c>
      <c r="B68" s="166"/>
      <c r="C68" s="132" t="s">
        <v>309</v>
      </c>
      <c r="D68" s="132"/>
      <c r="E68" s="133"/>
      <c r="F68" s="42"/>
    </row>
    <row r="69" spans="1:6">
      <c r="A69" t="s">
        <v>310</v>
      </c>
      <c r="B69" s="166"/>
      <c r="C69" s="132" t="s">
        <v>311</v>
      </c>
      <c r="D69" s="132"/>
      <c r="E69" s="133"/>
      <c r="F69" s="42"/>
    </row>
    <row r="70" spans="1:6">
      <c r="A70" t="s">
        <v>312</v>
      </c>
      <c r="B70" s="166"/>
      <c r="C70" s="132" t="s">
        <v>313</v>
      </c>
      <c r="D70" s="132"/>
      <c r="E70" s="133"/>
      <c r="F70" s="42"/>
    </row>
    <row r="71" spans="1:6">
      <c r="A71" t="s">
        <v>314</v>
      </c>
      <c r="B71" s="166"/>
      <c r="C71" s="132" t="s">
        <v>315</v>
      </c>
      <c r="D71" s="132"/>
      <c r="E71" s="133"/>
      <c r="F71" s="42"/>
    </row>
    <row r="72" spans="1:6" ht="16" thickBot="1">
      <c r="A72" t="s">
        <v>157</v>
      </c>
      <c r="B72" s="134" t="s">
        <v>316</v>
      </c>
      <c r="C72" s="135" t="s">
        <v>251</v>
      </c>
      <c r="D72" s="135" t="s">
        <v>251</v>
      </c>
      <c r="E72" s="136">
        <f>SUM(E63:E71)</f>
        <v>0</v>
      </c>
      <c r="F72" s="42"/>
    </row>
    <row r="73" spans="1:6" ht="16" thickTop="1">
      <c r="A73" t="s">
        <v>158</v>
      </c>
      <c r="B73" s="165" t="s">
        <v>317</v>
      </c>
      <c r="C73" s="132" t="s">
        <v>294</v>
      </c>
      <c r="D73" s="132"/>
      <c r="E73" s="133"/>
      <c r="F73" s="42"/>
    </row>
    <row r="74" spans="1:6">
      <c r="A74" t="s">
        <v>159</v>
      </c>
      <c r="B74" s="146"/>
      <c r="C74" s="132" t="s">
        <v>318</v>
      </c>
      <c r="D74" s="132"/>
      <c r="E74" s="133"/>
      <c r="F74" s="42"/>
    </row>
    <row r="75" spans="1:6">
      <c r="A75" t="s">
        <v>319</v>
      </c>
      <c r="B75" s="146"/>
      <c r="C75" s="132" t="s">
        <v>320</v>
      </c>
      <c r="D75" s="132"/>
      <c r="E75" s="133"/>
      <c r="F75" s="42"/>
    </row>
    <row r="76" spans="1:6">
      <c r="A76" t="s">
        <v>321</v>
      </c>
      <c r="B76" s="146"/>
      <c r="C76" s="132" t="s">
        <v>322</v>
      </c>
      <c r="D76" s="132"/>
      <c r="E76" s="133"/>
      <c r="F76" s="42"/>
    </row>
    <row r="77" spans="1:6" ht="16" thickBot="1">
      <c r="A77" t="s">
        <v>160</v>
      </c>
      <c r="B77" s="134" t="s">
        <v>323</v>
      </c>
      <c r="C77" s="135" t="s">
        <v>251</v>
      </c>
      <c r="D77" s="135" t="s">
        <v>251</v>
      </c>
      <c r="E77" s="136">
        <f>SUM(E73:E76)</f>
        <v>0</v>
      </c>
      <c r="F77" s="42"/>
    </row>
    <row r="78" spans="1:6" ht="16" thickTop="1">
      <c r="A78" t="s">
        <v>161</v>
      </c>
      <c r="B78" s="165" t="s">
        <v>324</v>
      </c>
      <c r="C78" s="132" t="s">
        <v>325</v>
      </c>
      <c r="D78" s="132"/>
      <c r="E78" s="133"/>
      <c r="F78" s="42"/>
    </row>
    <row r="79" spans="1:6">
      <c r="A79" t="s">
        <v>326</v>
      </c>
      <c r="B79" s="167"/>
      <c r="C79" s="132" t="s">
        <v>327</v>
      </c>
      <c r="D79" s="132"/>
      <c r="E79" s="133"/>
      <c r="F79" s="42"/>
    </row>
    <row r="80" spans="1:6">
      <c r="A80" t="s">
        <v>165</v>
      </c>
      <c r="B80" s="167"/>
      <c r="C80" s="132" t="s">
        <v>328</v>
      </c>
      <c r="D80" s="132"/>
      <c r="E80" s="133"/>
      <c r="F80" s="42"/>
    </row>
    <row r="81" spans="1:6" ht="16" thickBot="1">
      <c r="A81" t="s">
        <v>169</v>
      </c>
      <c r="B81" s="134" t="s">
        <v>329</v>
      </c>
      <c r="C81" s="135" t="s">
        <v>251</v>
      </c>
      <c r="D81" s="135" t="s">
        <v>251</v>
      </c>
      <c r="E81" s="136">
        <f>SUM(E78:E80)</f>
        <v>0</v>
      </c>
      <c r="F81" s="42"/>
    </row>
    <row r="82" spans="1:6" ht="16" thickTop="1">
      <c r="A82" t="s">
        <v>330</v>
      </c>
      <c r="B82" s="165" t="s">
        <v>225</v>
      </c>
      <c r="C82" s="132" t="s">
        <v>331</v>
      </c>
      <c r="D82" s="132"/>
      <c r="E82" s="133"/>
      <c r="F82" s="42"/>
    </row>
    <row r="83" spans="1:6">
      <c r="A83" t="s">
        <v>332</v>
      </c>
      <c r="B83" s="167"/>
      <c r="C83" s="132" t="s">
        <v>333</v>
      </c>
      <c r="D83" s="132"/>
      <c r="E83" s="133"/>
      <c r="F83" s="42"/>
    </row>
    <row r="84" spans="1:6">
      <c r="A84" t="s">
        <v>334</v>
      </c>
      <c r="B84" s="167"/>
      <c r="C84" s="132" t="s">
        <v>335</v>
      </c>
      <c r="D84" s="132"/>
      <c r="E84" s="133"/>
      <c r="F84" s="42"/>
    </row>
    <row r="85" spans="1:6">
      <c r="A85" t="s">
        <v>336</v>
      </c>
      <c r="B85" s="166"/>
      <c r="C85" s="132" t="s">
        <v>337</v>
      </c>
      <c r="D85" s="132"/>
      <c r="E85" s="133"/>
      <c r="F85" s="42"/>
    </row>
    <row r="86" spans="1:6" ht="16" thickBot="1">
      <c r="A86" t="s">
        <v>338</v>
      </c>
      <c r="B86" s="134" t="s">
        <v>329</v>
      </c>
      <c r="C86" s="135" t="s">
        <v>251</v>
      </c>
      <c r="D86" s="135" t="s">
        <v>251</v>
      </c>
      <c r="E86" s="136">
        <f>SUM(E82:E85)</f>
        <v>0</v>
      </c>
      <c r="F86" s="42"/>
    </row>
    <row r="87" spans="1:6" ht="16" thickTop="1">
      <c r="A87" t="s">
        <v>339</v>
      </c>
      <c r="B87" s="165" t="s">
        <v>162</v>
      </c>
      <c r="C87" s="132" t="s">
        <v>163</v>
      </c>
      <c r="D87" s="132"/>
      <c r="E87" s="133"/>
      <c r="F87" s="42"/>
    </row>
    <row r="88" spans="1:6">
      <c r="A88" t="s">
        <v>340</v>
      </c>
      <c r="B88" s="167"/>
      <c r="C88" s="132" t="s">
        <v>164</v>
      </c>
      <c r="D88" s="132"/>
      <c r="E88" s="133"/>
      <c r="F88" s="42"/>
    </row>
    <row r="89" spans="1:6">
      <c r="A89" t="s">
        <v>341</v>
      </c>
      <c r="B89" s="166"/>
      <c r="C89" s="132" t="s">
        <v>166</v>
      </c>
      <c r="D89" s="132"/>
      <c r="E89" s="133"/>
      <c r="F89" s="42"/>
    </row>
    <row r="90" spans="1:6">
      <c r="A90" t="s">
        <v>342</v>
      </c>
      <c r="B90" s="166"/>
      <c r="C90" s="132" t="s">
        <v>168</v>
      </c>
      <c r="D90" s="132"/>
      <c r="E90" s="133"/>
      <c r="F90" s="42"/>
    </row>
    <row r="91" spans="1:6">
      <c r="A91" t="s">
        <v>343</v>
      </c>
      <c r="B91" s="166"/>
      <c r="C91" s="132" t="s">
        <v>344</v>
      </c>
      <c r="D91" s="132"/>
      <c r="E91" s="133"/>
      <c r="F91" s="42"/>
    </row>
    <row r="92" spans="1:6">
      <c r="A92" t="s">
        <v>345</v>
      </c>
      <c r="B92" s="166"/>
      <c r="C92" s="132" t="s">
        <v>346</v>
      </c>
      <c r="D92" s="132"/>
      <c r="E92" s="133"/>
      <c r="F92" s="42"/>
    </row>
    <row r="93" spans="1:6">
      <c r="A93" t="s">
        <v>347</v>
      </c>
      <c r="B93" s="166"/>
      <c r="C93" s="132" t="s">
        <v>167</v>
      </c>
      <c r="D93" s="132"/>
      <c r="E93" s="133"/>
      <c r="F93" s="42"/>
    </row>
    <row r="94" spans="1:6">
      <c r="A94" t="s">
        <v>348</v>
      </c>
      <c r="B94" s="166"/>
      <c r="C94" s="132" t="s">
        <v>349</v>
      </c>
      <c r="D94" s="132"/>
      <c r="E94" s="133"/>
      <c r="F94" s="42"/>
    </row>
    <row r="95" spans="1:6" s="141" customFormat="1" ht="38" customHeight="1">
      <c r="A95" t="s">
        <v>350</v>
      </c>
      <c r="B95" s="166"/>
      <c r="C95" s="132" t="s">
        <v>351</v>
      </c>
      <c r="D95" s="132"/>
      <c r="E95" s="133"/>
      <c r="F95" s="140"/>
    </row>
    <row r="96" spans="1:6" ht="30">
      <c r="A96" t="s">
        <v>352</v>
      </c>
      <c r="B96" s="166"/>
      <c r="C96" s="132" t="s">
        <v>353</v>
      </c>
      <c r="D96" s="132"/>
      <c r="E96" s="133"/>
      <c r="F96" s="42"/>
    </row>
    <row r="97" spans="1:6" ht="16" thickBot="1">
      <c r="A97" t="s">
        <v>354</v>
      </c>
      <c r="B97" s="134" t="s">
        <v>170</v>
      </c>
      <c r="C97" s="135"/>
      <c r="D97" s="135"/>
      <c r="E97" s="136">
        <f>SUM(E87:E96)</f>
        <v>0</v>
      </c>
      <c r="F97" s="42"/>
    </row>
    <row r="98" spans="1:6" ht="16" thickTop="1">
      <c r="A98" s="10"/>
      <c r="F98" s="42"/>
    </row>
    <row r="99" spans="1:6">
      <c r="A99" s="10"/>
      <c r="F99" s="42"/>
    </row>
    <row r="100" spans="1:6">
      <c r="A100" s="10"/>
      <c r="F100" s="42"/>
    </row>
    <row r="101" spans="1:6">
      <c r="A101" s="10"/>
      <c r="F101" s="42"/>
    </row>
    <row r="102" spans="1:6" ht="23" customHeight="1">
      <c r="A102" s="10"/>
      <c r="F102" s="42"/>
    </row>
    <row r="103" spans="1:6">
      <c r="A103" s="10"/>
      <c r="F103" s="42"/>
    </row>
    <row r="104" spans="1:6" ht="98" hidden="1" customHeight="1"/>
  </sheetData>
  <sheetProtection algorithmName="SHA-512" hashValue="8pHsP8Orr0iZLuUMM2rGFaz3ekNGAYUcVvRzu2EAREr2lc/jzP3/RYYCc4mUnLnvwEeBvW6S1oWd7F3zifwLCg==" saltValue="xY4dINKA22IA4Y6jzZnb4w==" spinCount="100000" sheet="1" selectLockedCells="1"/>
  <dataConsolidate/>
  <mergeCells count="15">
    <mergeCell ref="B53:B54"/>
    <mergeCell ref="B56:B61"/>
    <mergeCell ref="B63:B71"/>
    <mergeCell ref="B73:B76"/>
    <mergeCell ref="B78:B80"/>
    <mergeCell ref="B82:B85"/>
    <mergeCell ref="B87:B96"/>
    <mergeCell ref="B6:E6"/>
    <mergeCell ref="C8:D8"/>
    <mergeCell ref="B9:B12"/>
    <mergeCell ref="B14:B22"/>
    <mergeCell ref="B24:B28"/>
    <mergeCell ref="B30:B35"/>
    <mergeCell ref="B37:B46"/>
    <mergeCell ref="B48:B51"/>
  </mergeCells>
  <conditionalFormatting sqref="A9:A12">
    <cfRule type="expression" dxfId="1" priority="1">
      <formula>$C$2="MAGISTRAT"</formula>
    </cfRule>
  </conditionalFormatting>
  <conditionalFormatting sqref="B7:E7">
    <cfRule type="expression" dxfId="0" priority="2">
      <formula>$E$7&lt;&gt;100%</formula>
    </cfRule>
  </conditionalFormatting>
  <dataValidations count="2">
    <dataValidation type="list" allowBlank="1" showErrorMessage="1" errorTitle="Erreur de saisie" error="Vous devez choisir une fonction dans la liste proposée !" sqref="C4" xr:uid="{07BA5C53-D5C5-6A41-8F47-2AE1C06257F8}">
      <formula1>INDIRECT(SUBSTITUTE($C$2,"N"," "))</formula1>
    </dataValidation>
    <dataValidation type="date" operator="greaterThan" allowBlank="1" showInputMessage="1" showErrorMessage="1" errorTitle="Date non valide" error="Saisir une date au format JJ/MM/AAAA" sqref="C8" xr:uid="{A4472E73-2446-A644-9F62-6C0E77CE2DE5}">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A38D39-CE0C-451A-AF08-7EA966C140A2}">
          <x14:formula1>
            <xm:f>Fonction_CA!$M$1:$M$3</xm:f>
          </x14:formula1>
          <xm:sqref>C2</xm:sqref>
        </x14:dataValidation>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5C3F3-7A7C-4E1C-8D57-A3A1941779AD}">
  <sheetPr codeName="Feuil5"/>
  <dimension ref="A1:M27"/>
  <sheetViews>
    <sheetView topLeftCell="D1" zoomScale="125" workbookViewId="0">
      <selection activeCell="I18" sqref="I18"/>
    </sheetView>
  </sheetViews>
  <sheetFormatPr baseColWidth="10" defaultRowHeight="15"/>
  <cols>
    <col min="1" max="1" width="78" customWidth="1"/>
    <col min="9" max="9" width="32" bestFit="1" customWidth="1"/>
  </cols>
  <sheetData>
    <row r="1" spans="1:13">
      <c r="A1" s="137" t="s">
        <v>171</v>
      </c>
      <c r="B1" s="137" t="s">
        <v>172</v>
      </c>
      <c r="C1" s="138" t="s">
        <v>173</v>
      </c>
      <c r="E1" s="137" t="s">
        <v>171</v>
      </c>
      <c r="F1" s="137" t="s">
        <v>172</v>
      </c>
      <c r="G1" s="138" t="s">
        <v>173</v>
      </c>
      <c r="H1" s="138"/>
      <c r="I1" s="137" t="s">
        <v>171</v>
      </c>
      <c r="J1" s="137" t="s">
        <v>172</v>
      </c>
      <c r="K1" s="138" t="s">
        <v>173</v>
      </c>
      <c r="M1" t="s">
        <v>50</v>
      </c>
    </row>
    <row r="2" spans="1:13">
      <c r="A2" t="s">
        <v>220</v>
      </c>
      <c r="B2" t="s">
        <v>221</v>
      </c>
      <c r="C2" s="139">
        <v>1</v>
      </c>
      <c r="E2" t="s">
        <v>222</v>
      </c>
      <c r="F2" t="s">
        <v>223</v>
      </c>
      <c r="G2">
        <v>2</v>
      </c>
      <c r="I2" t="s">
        <v>175</v>
      </c>
      <c r="J2" t="s">
        <v>176</v>
      </c>
      <c r="K2">
        <v>3</v>
      </c>
      <c r="M2" t="s">
        <v>177</v>
      </c>
    </row>
    <row r="3" spans="1:13">
      <c r="A3" t="s">
        <v>224</v>
      </c>
      <c r="B3" t="s">
        <v>225</v>
      </c>
      <c r="C3" s="139">
        <v>1</v>
      </c>
      <c r="E3" t="s">
        <v>226</v>
      </c>
      <c r="F3" t="s">
        <v>227</v>
      </c>
      <c r="G3">
        <v>2</v>
      </c>
      <c r="I3" t="s">
        <v>185</v>
      </c>
      <c r="J3" t="s">
        <v>186</v>
      </c>
      <c r="K3">
        <v>3</v>
      </c>
      <c r="M3" t="s">
        <v>182</v>
      </c>
    </row>
    <row r="4" spans="1:13">
      <c r="A4" t="s">
        <v>228</v>
      </c>
      <c r="B4" t="s">
        <v>229</v>
      </c>
      <c r="C4" s="139">
        <v>1</v>
      </c>
      <c r="E4" t="s">
        <v>178</v>
      </c>
      <c r="F4" t="s">
        <v>179</v>
      </c>
      <c r="G4">
        <v>2</v>
      </c>
      <c r="I4" t="s">
        <v>180</v>
      </c>
      <c r="J4" t="s">
        <v>181</v>
      </c>
      <c r="K4">
        <v>3</v>
      </c>
    </row>
    <row r="5" spans="1:13">
      <c r="A5" t="s">
        <v>230</v>
      </c>
      <c r="B5" t="s">
        <v>231</v>
      </c>
      <c r="C5" s="139">
        <v>1</v>
      </c>
      <c r="E5" t="s">
        <v>232</v>
      </c>
      <c r="F5" t="s">
        <v>233</v>
      </c>
      <c r="G5">
        <v>2</v>
      </c>
      <c r="I5" t="s">
        <v>191</v>
      </c>
      <c r="J5" t="s">
        <v>214</v>
      </c>
      <c r="K5">
        <v>3</v>
      </c>
    </row>
    <row r="6" spans="1:13">
      <c r="A6" t="s">
        <v>234</v>
      </c>
      <c r="B6" t="s">
        <v>235</v>
      </c>
      <c r="C6" s="139">
        <v>1</v>
      </c>
      <c r="E6" t="s">
        <v>236</v>
      </c>
      <c r="F6" t="s">
        <v>237</v>
      </c>
      <c r="G6">
        <v>2</v>
      </c>
      <c r="I6" t="s">
        <v>193</v>
      </c>
      <c r="J6" t="s">
        <v>215</v>
      </c>
      <c r="K6">
        <v>3</v>
      </c>
    </row>
    <row r="7" spans="1:13">
      <c r="A7" t="s">
        <v>238</v>
      </c>
      <c r="B7" t="s">
        <v>239</v>
      </c>
      <c r="C7" s="139">
        <v>1</v>
      </c>
      <c r="E7" t="s">
        <v>174</v>
      </c>
      <c r="F7" t="s">
        <v>174</v>
      </c>
      <c r="G7">
        <v>2</v>
      </c>
      <c r="I7" t="s">
        <v>216</v>
      </c>
      <c r="J7" t="s">
        <v>217</v>
      </c>
      <c r="K7">
        <v>3</v>
      </c>
    </row>
    <row r="8" spans="1:13">
      <c r="A8" t="s">
        <v>240</v>
      </c>
      <c r="B8" t="s">
        <v>241</v>
      </c>
      <c r="C8" s="139">
        <v>1</v>
      </c>
      <c r="E8" t="s">
        <v>183</v>
      </c>
      <c r="F8" t="s">
        <v>184</v>
      </c>
      <c r="G8">
        <v>2</v>
      </c>
      <c r="I8" t="s">
        <v>188</v>
      </c>
      <c r="J8" t="s">
        <v>189</v>
      </c>
      <c r="K8">
        <v>3</v>
      </c>
    </row>
    <row r="9" spans="1:13">
      <c r="A9" t="s">
        <v>242</v>
      </c>
      <c r="B9" t="s">
        <v>243</v>
      </c>
      <c r="C9" s="139">
        <v>1</v>
      </c>
      <c r="E9" t="s">
        <v>187</v>
      </c>
      <c r="F9" t="s">
        <v>187</v>
      </c>
      <c r="G9">
        <v>2</v>
      </c>
    </row>
    <row r="10" spans="1:13">
      <c r="A10" t="s">
        <v>244</v>
      </c>
      <c r="B10" t="s">
        <v>186</v>
      </c>
      <c r="C10" s="139">
        <v>1</v>
      </c>
      <c r="E10" t="s">
        <v>190</v>
      </c>
      <c r="F10" t="s">
        <v>190</v>
      </c>
      <c r="G10">
        <v>2</v>
      </c>
    </row>
    <row r="11" spans="1:13">
      <c r="A11" t="s">
        <v>245</v>
      </c>
      <c r="B11" t="s">
        <v>176</v>
      </c>
      <c r="C11" s="139">
        <v>1</v>
      </c>
      <c r="E11" t="s">
        <v>192</v>
      </c>
      <c r="F11" t="s">
        <v>192</v>
      </c>
      <c r="G11">
        <v>2</v>
      </c>
    </row>
    <row r="12" spans="1:13">
      <c r="A12" t="s">
        <v>246</v>
      </c>
      <c r="B12" t="s">
        <v>247</v>
      </c>
      <c r="C12" s="139">
        <v>1</v>
      </c>
      <c r="E12" t="s">
        <v>194</v>
      </c>
      <c r="F12" t="s">
        <v>194</v>
      </c>
      <c r="G12">
        <v>2</v>
      </c>
    </row>
    <row r="13" spans="1:13">
      <c r="C13" s="139"/>
      <c r="E13" t="s">
        <v>195</v>
      </c>
      <c r="F13" t="s">
        <v>196</v>
      </c>
      <c r="G13">
        <v>2</v>
      </c>
    </row>
    <row r="14" spans="1:13">
      <c r="C14" s="139"/>
      <c r="E14" t="s">
        <v>197</v>
      </c>
      <c r="F14" t="s">
        <v>197</v>
      </c>
      <c r="G14">
        <v>2</v>
      </c>
    </row>
    <row r="15" spans="1:13">
      <c r="C15" s="139"/>
      <c r="E15" t="s">
        <v>198</v>
      </c>
      <c r="F15" t="s">
        <v>198</v>
      </c>
      <c r="G15">
        <v>2</v>
      </c>
    </row>
    <row r="16" spans="1:13">
      <c r="C16" s="139"/>
      <c r="E16" t="s">
        <v>199</v>
      </c>
      <c r="F16" t="s">
        <v>199</v>
      </c>
      <c r="G16">
        <v>2</v>
      </c>
    </row>
    <row r="17" spans="3:7">
      <c r="C17" s="139"/>
      <c r="E17" t="s">
        <v>200</v>
      </c>
      <c r="F17" t="s">
        <v>201</v>
      </c>
      <c r="G17">
        <v>2</v>
      </c>
    </row>
    <row r="18" spans="3:7">
      <c r="C18" s="139"/>
      <c r="E18" t="s">
        <v>202</v>
      </c>
      <c r="F18" t="s">
        <v>203</v>
      </c>
      <c r="G18">
        <v>2</v>
      </c>
    </row>
    <row r="19" spans="3:7">
      <c r="C19" s="139"/>
      <c r="E19" t="s">
        <v>191</v>
      </c>
      <c r="F19" t="s">
        <v>214</v>
      </c>
      <c r="G19">
        <v>2</v>
      </c>
    </row>
    <row r="20" spans="3:7">
      <c r="C20" s="139"/>
      <c r="E20" t="s">
        <v>204</v>
      </c>
      <c r="F20" t="s">
        <v>205</v>
      </c>
      <c r="G20">
        <v>2</v>
      </c>
    </row>
    <row r="21" spans="3:7">
      <c r="C21" s="139"/>
      <c r="E21" t="s">
        <v>193</v>
      </c>
      <c r="F21" t="s">
        <v>215</v>
      </c>
      <c r="G21">
        <v>2</v>
      </c>
    </row>
    <row r="22" spans="3:7">
      <c r="C22" s="139"/>
      <c r="E22" t="s">
        <v>206</v>
      </c>
      <c r="F22" t="s">
        <v>207</v>
      </c>
      <c r="G22">
        <v>2</v>
      </c>
    </row>
    <row r="23" spans="3:7">
      <c r="C23" s="139"/>
      <c r="E23" t="s">
        <v>216</v>
      </c>
      <c r="F23" t="s">
        <v>217</v>
      </c>
      <c r="G23">
        <v>2</v>
      </c>
    </row>
    <row r="24" spans="3:7">
      <c r="C24" s="139"/>
      <c r="E24" t="s">
        <v>208</v>
      </c>
      <c r="F24" t="s">
        <v>209</v>
      </c>
      <c r="G24">
        <v>2</v>
      </c>
    </row>
    <row r="25" spans="3:7">
      <c r="C25" s="139"/>
      <c r="E25" t="s">
        <v>210</v>
      </c>
      <c r="F25" t="s">
        <v>211</v>
      </c>
      <c r="G25">
        <v>2</v>
      </c>
    </row>
    <row r="26" spans="3:7">
      <c r="C26" s="139"/>
      <c r="E26" t="s">
        <v>212</v>
      </c>
      <c r="F26" t="s">
        <v>213</v>
      </c>
      <c r="G26">
        <v>2</v>
      </c>
    </row>
    <row r="27" spans="3:7">
      <c r="C27" s="139"/>
    </row>
  </sheetData>
  <sheetProtection algorithmName="SHA-512" hashValue="H2e/GERCGeIUAimyybZ7QuuvVox42ajkcv9DrM3ghBhfkuw3Cc1j3PTH4pUzoCqz1YE8ZoatMtdpXfo376VHig==" saltValue="WGLRi5uFKGzgYCJ0d4uHRA==" spinCount="100000" sheet="1" objects="1" scenarios="1"/>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14" sqref="C14"/>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52" t="s">
        <v>0</v>
      </c>
      <c r="G4" s="153"/>
      <c r="H4" s="71"/>
      <c r="I4" s="2">
        <v>208</v>
      </c>
      <c r="J4" s="1"/>
      <c r="K4" s="21" t="s">
        <v>39</v>
      </c>
    </row>
    <row r="5" spans="2:12" s="3" customFormat="1" ht="25" customHeight="1" thickBot="1">
      <c r="F5" s="154" t="s">
        <v>15</v>
      </c>
      <c r="G5" s="155"/>
      <c r="H5" s="72"/>
      <c r="I5" s="6">
        <v>8</v>
      </c>
      <c r="J5" s="37"/>
      <c r="K5" s="12" t="s">
        <v>40</v>
      </c>
    </row>
    <row r="6" spans="2:12" ht="20.75" customHeight="1" thickBot="1">
      <c r="F6" s="35"/>
      <c r="G6" s="35"/>
      <c r="H6" s="35"/>
    </row>
    <row r="7" spans="2:12" ht="70" customHeight="1">
      <c r="B7" s="150" t="s">
        <v>11</v>
      </c>
      <c r="C7" s="17" t="s">
        <v>10</v>
      </c>
      <c r="D7" s="17"/>
      <c r="E7" s="149" t="s">
        <v>8</v>
      </c>
      <c r="F7" s="149"/>
      <c r="G7" s="4"/>
      <c r="H7" s="4"/>
      <c r="I7" s="147" t="s">
        <v>20</v>
      </c>
      <c r="J7" s="69"/>
      <c r="L7"/>
    </row>
    <row r="8" spans="2:12" ht="26" customHeight="1">
      <c r="B8" s="151"/>
      <c r="I8" s="148"/>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50" t="s">
        <v>12</v>
      </c>
      <c r="C12" s="32" t="s">
        <v>22</v>
      </c>
      <c r="D12" s="17"/>
      <c r="E12" s="32" t="s">
        <v>23</v>
      </c>
      <c r="F12" s="4"/>
      <c r="G12" s="78"/>
      <c r="H12" s="5"/>
      <c r="L12"/>
    </row>
    <row r="13" spans="2:12" ht="34.5" customHeight="1">
      <c r="B13" s="151"/>
      <c r="C13" s="77"/>
      <c r="D13" s="77"/>
      <c r="E13" s="73"/>
      <c r="G13" s="148" t="s">
        <v>21</v>
      </c>
      <c r="H13" s="70"/>
      <c r="L13"/>
    </row>
    <row r="14" spans="2:12" s="3" customFormat="1" ht="40.25" customHeight="1">
      <c r="B14" s="15" t="s">
        <v>13</v>
      </c>
      <c r="C14" s="115"/>
      <c r="D14" s="10"/>
      <c r="E14" s="75" t="s">
        <v>7</v>
      </c>
      <c r="G14" s="148"/>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algorithmName="SHA-512" hashValue="9ZAe8DJjGkPbVhKFiS5V7T0Jtt1HhAzLPKq7XojNdkbw1w+15i/pVwiQuZgvEAtUL9DpiMSP+2VDrWyFbnUsHw==" saltValue="pst7x3BYqnjYMyDd+2p7nw==" spinCount="100000" sheet="1" objects="1" scenarios="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56" t="s">
        <v>37</v>
      </c>
      <c r="G3" s="157"/>
      <c r="H3" s="157"/>
      <c r="I3" s="157"/>
      <c r="J3" s="157"/>
      <c r="K3" s="158"/>
      <c r="L3"/>
    </row>
    <row r="4" spans="2:12" s="3" customFormat="1" ht="19.5" customHeight="1" thickBot="1">
      <c r="B4" s="29"/>
      <c r="C4" s="30" t="s">
        <v>18</v>
      </c>
      <c r="D4" s="27"/>
      <c r="F4" s="152" t="s">
        <v>25</v>
      </c>
      <c r="G4" s="153"/>
      <c r="H4" s="71"/>
      <c r="I4" s="10">
        <v>1607</v>
      </c>
      <c r="J4" s="1"/>
      <c r="K4" s="90" t="s">
        <v>36</v>
      </c>
    </row>
    <row r="5" spans="2:12" s="3" customFormat="1" ht="24.75" customHeight="1" thickBot="1">
      <c r="F5" s="154" t="s">
        <v>26</v>
      </c>
      <c r="G5" s="155"/>
      <c r="H5" s="72"/>
      <c r="I5" s="104">
        <v>35</v>
      </c>
      <c r="J5" s="34"/>
      <c r="K5" s="105" t="s">
        <v>35</v>
      </c>
    </row>
    <row r="6" spans="2:12" ht="30.5" customHeight="1" thickBot="1">
      <c r="F6" s="35"/>
      <c r="K6" s="36" t="s">
        <v>38</v>
      </c>
    </row>
    <row r="7" spans="2:12" ht="70" customHeight="1">
      <c r="B7" s="150" t="s">
        <v>11</v>
      </c>
      <c r="C7" s="17" t="s">
        <v>10</v>
      </c>
      <c r="D7" s="17"/>
      <c r="E7" s="149" t="s">
        <v>8</v>
      </c>
      <c r="F7" s="149"/>
      <c r="G7" s="4"/>
      <c r="H7" s="4"/>
      <c r="I7" s="147" t="s">
        <v>20</v>
      </c>
      <c r="J7" s="69"/>
      <c r="L7"/>
    </row>
    <row r="8" spans="2:12" ht="26" customHeight="1">
      <c r="B8" s="151"/>
      <c r="I8" s="148"/>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50" t="s">
        <v>31</v>
      </c>
      <c r="C12" s="118" t="s">
        <v>22</v>
      </c>
      <c r="D12" s="17"/>
      <c r="E12" s="32" t="s">
        <v>23</v>
      </c>
      <c r="F12" s="4"/>
      <c r="G12" s="78"/>
      <c r="H12" s="5"/>
      <c r="L12"/>
    </row>
    <row r="13" spans="2:12" ht="34.5" customHeight="1">
      <c r="B13" s="151"/>
      <c r="C13" s="119"/>
      <c r="D13" s="77"/>
      <c r="E13" s="73"/>
      <c r="G13" s="148" t="s">
        <v>21</v>
      </c>
      <c r="H13" s="70"/>
      <c r="L13"/>
    </row>
    <row r="14" spans="2:12" s="3" customFormat="1" ht="33" customHeight="1">
      <c r="B14" s="15" t="s">
        <v>33</v>
      </c>
      <c r="C14" s="115"/>
      <c r="D14" s="10"/>
      <c r="E14" s="75" t="s">
        <v>7</v>
      </c>
      <c r="G14" s="148"/>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algorithmName="SHA-512" hashValue="bBRave1YBoC+E4Y8iuognOoujR/FzfggmiG/ZSpAJA4Htw1TkXmLLPEMcBkdrZkpWB+3Yh1YqmpPrpqgvfFLQQ==" saltValue="btOd7Z8oY+w0j/VKgCbLiw==" spinCount="100000" sheet="1" objects="1" scenarios="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sheetPr codeName="Feuil6"/>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60" t="s">
        <v>56</v>
      </c>
      <c r="D2" s="160"/>
      <c r="E2" s="160"/>
      <c r="F2" s="160"/>
      <c r="G2" s="160"/>
      <c r="H2" s="160"/>
      <c r="I2" s="160"/>
    </row>
    <row r="3" spans="3:9" ht="27.75" customHeight="1">
      <c r="C3" s="39" t="s">
        <v>41</v>
      </c>
      <c r="D3" s="159" t="s">
        <v>50</v>
      </c>
      <c r="E3" s="159"/>
      <c r="F3" s="161" t="s">
        <v>57</v>
      </c>
      <c r="G3" s="161"/>
      <c r="H3" s="161"/>
      <c r="I3" s="161"/>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algorithmName="SHA-512" hashValue="9J7dABica/wDMpDN3/Lt1ll/V1av+6SX3SxAaLzSggEW5jomBaT5V29J8SkeUzlqA53qM8JvAXgdRyEKlpEx3Q==" saltValue="Kradq4tDg3P0CGzpxnDFNQ==" spinCount="100000" sheet="1" objects="1" scenarios="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sheetPr codeName="Feuil7"/>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62" t="s">
        <v>75</v>
      </c>
      <c r="F2" s="162"/>
      <c r="G2" s="162"/>
      <c r="H2" s="162"/>
      <c r="I2" s="162"/>
      <c r="J2" s="162"/>
      <c r="K2" s="162"/>
    </row>
    <row r="3" spans="3:12" ht="53.25" customHeight="1">
      <c r="E3" s="163" t="s">
        <v>74</v>
      </c>
      <c r="F3" s="163"/>
      <c r="G3" s="163"/>
      <c r="H3" s="163"/>
      <c r="I3" s="163"/>
      <c r="J3" s="163"/>
      <c r="K3" s="163"/>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61" t="s">
        <v>67</v>
      </c>
      <c r="K8" s="161"/>
    </row>
    <row r="9" spans="3:12" ht="14" customHeight="1">
      <c r="D9" s="39"/>
      <c r="E9" s="39"/>
      <c r="F9" s="109"/>
      <c r="G9" s="62"/>
      <c r="I9" s="10"/>
      <c r="J9" s="63"/>
      <c r="K9" s="45"/>
    </row>
    <row r="10" spans="3:12" ht="23.25" customHeight="1">
      <c r="E10" s="39" t="s">
        <v>76</v>
      </c>
      <c r="F10" s="107"/>
      <c r="G10" s="57"/>
      <c r="H10" s="10" t="s">
        <v>68</v>
      </c>
      <c r="I10" s="164" t="s">
        <v>79</v>
      </c>
      <c r="J10" s="164"/>
      <c r="K10" s="164"/>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algorithmName="SHA-512" hashValue="h2MK1pO5/8iOtA0fiLE40eMTnLEDU4a0UpwtHWk8uGECokciDk7g/h0QSp4NRKPhnVMg75sqRpLChKo/2onwIw==" saltValue="r2MF1vh/A01goI++cKtljg=="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218</v>
      </c>
    </row>
    <row r="3" spans="1:8">
      <c r="A3" t="s">
        <v>1</v>
      </c>
      <c r="B3">
        <v>1</v>
      </c>
      <c r="C3" t="s">
        <v>27</v>
      </c>
      <c r="D3">
        <f>Magistrats!I4</f>
        <v>208</v>
      </c>
      <c r="E3" t="s">
        <v>1</v>
      </c>
      <c r="F3" s="56">
        <f>D3</f>
        <v>208</v>
      </c>
      <c r="H3" t="s">
        <v>219</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sheetProtection algorithmName="SHA-512" hashValue="GX7hUsOnu1odQPRP0JQJriNFDVFub7EgGd8HTMrYQx0eZPaUax9ZJsGjyH0VYvHiJbGbCnRrL88r3/WkDiiDZg==" saltValue="nJNSaF97SgdS5aI3bhITb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Feuille de temps</vt:lpstr>
      <vt:lpstr>Fonction_CA</vt:lpstr>
      <vt:lpstr>Magistrats</vt:lpstr>
      <vt:lpstr>Fonctionnaires</vt:lpstr>
      <vt:lpstr>Reconvertir % d'ETPT</vt:lpstr>
      <vt:lpstr>Convertir ETPT en audiences</vt:lpstr>
      <vt:lpstr>Listes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2024-10-22T09:50:05Z</dcterms:modified>
</cp:coreProperties>
</file>