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Hoja3" sheetId="3" r:id="rId1"/>
    <sheet name="Hoja1" sheetId="4" r:id="rId2"/>
    <sheet name="Hoja2" sheetId="5" r:id="rId3"/>
  </sheets>
  <calcPr calcId="152511"/>
</workbook>
</file>

<file path=xl/calcChain.xml><?xml version="1.0" encoding="utf-8"?>
<calcChain xmlns="http://schemas.openxmlformats.org/spreadsheetml/2006/main">
  <c r="E126" i="5" l="1"/>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E124" i="5"/>
  <c r="E122" i="5"/>
  <c r="C118" i="3" l="1"/>
  <c r="D118" i="3"/>
  <c r="E118" i="3"/>
  <c r="F118" i="3"/>
  <c r="G118" i="3"/>
  <c r="H118" i="3"/>
  <c r="I118" i="3"/>
  <c r="J118" i="3"/>
  <c r="K118" i="3"/>
  <c r="L118" i="3"/>
  <c r="M118" i="3"/>
  <c r="N118" i="3"/>
  <c r="O118" i="3"/>
  <c r="P118" i="3"/>
  <c r="Q118" i="3"/>
  <c r="R118" i="3"/>
  <c r="S118" i="3"/>
  <c r="T118" i="3"/>
  <c r="U118" i="3"/>
  <c r="V118" i="3"/>
  <c r="W118" i="3"/>
  <c r="X118" i="3"/>
  <c r="Y118" i="3"/>
  <c r="Z118" i="3"/>
  <c r="AA118" i="3"/>
  <c r="AB118" i="3"/>
  <c r="AC118" i="3"/>
  <c r="AD118" i="3"/>
  <c r="AE118" i="3"/>
  <c r="AF118" i="3"/>
  <c r="AG118" i="3"/>
  <c r="AH118" i="3"/>
  <c r="AI118" i="3"/>
  <c r="AJ118" i="3"/>
  <c r="AK118" i="3"/>
  <c r="AL118" i="3"/>
  <c r="AM118" i="3"/>
  <c r="AN118" i="3"/>
  <c r="AO118" i="3"/>
  <c r="AP118" i="3"/>
  <c r="AQ118" i="3"/>
  <c r="B118" i="3"/>
</calcChain>
</file>

<file path=xl/sharedStrings.xml><?xml version="1.0" encoding="utf-8"?>
<sst xmlns="http://schemas.openxmlformats.org/spreadsheetml/2006/main" count="2939" uniqueCount="578">
  <si>
    <t>AXOR 2040 S</t>
  </si>
  <si>
    <t>O001</t>
  </si>
  <si>
    <t>E</t>
  </si>
  <si>
    <t>CERRO AZUL S.R.L.</t>
  </si>
  <si>
    <t>LOTE 3MZ Y VILLALONGA NORTE 3</t>
  </si>
  <si>
    <t>GARUPA</t>
  </si>
  <si>
    <t>Misiones</t>
  </si>
  <si>
    <t>ARG</t>
  </si>
  <si>
    <t>MB</t>
  </si>
  <si>
    <t>V030</t>
  </si>
  <si>
    <t>8AC904663BE044550</t>
  </si>
  <si>
    <t>SPRINTER 413 CDI/C 4025</t>
  </si>
  <si>
    <t>FALTA DE POTENCIA DE MOTOR Y HUMEA BLANCO</t>
  </si>
  <si>
    <t>VAZAYA SRL</t>
  </si>
  <si>
    <t>CORDOBA ESQ. MISIONES LOCAL 10</t>
  </si>
  <si>
    <t>IGUAZU</t>
  </si>
  <si>
    <t>V040</t>
  </si>
  <si>
    <t>9BM9584339B608756</t>
  </si>
  <si>
    <t>AXOR 2035 S</t>
  </si>
  <si>
    <t>HACE RUID(RASPA) EN LA CAJA ENTRE  CAMBIOS</t>
  </si>
  <si>
    <t>RAS BALLBECK S.R.L.</t>
  </si>
  <si>
    <t>AV. MISIONES Y CORDOBA</t>
  </si>
  <si>
    <t>WDCBB8GB9BA607014</t>
  </si>
  <si>
    <t>ML 350 4MATIC</t>
  </si>
  <si>
    <t>TESTIGO ABS,CONTROL DE ESTABILIDAD SE QUEDA ENCENDIDO EN EL TABLERO Y NO TRACCIONA</t>
  </si>
  <si>
    <t>CAVALHEIRO NOEMIA PARECIDA</t>
  </si>
  <si>
    <t>RUTA 12 - KM 5 0</t>
  </si>
  <si>
    <t>V010</t>
  </si>
  <si>
    <t>8AC906631EE097273</t>
  </si>
  <si>
    <t>SPRINTER 411 CDI/CH 3550</t>
  </si>
  <si>
    <t>NO FUNCIONA EL A/A</t>
  </si>
  <si>
    <t>ROS &amp; GRAN SRL</t>
  </si>
  <si>
    <t>RUTA NACIONAL 12-PJE VILLAL</t>
  </si>
  <si>
    <t>9BM688159EB951419</t>
  </si>
  <si>
    <t>SERVICIO DE MANTENIMIENTO, EMBRAGUE PATINA ESTO LO HACE SIEMPRE</t>
  </si>
  <si>
    <t>TORRES E HIJOS S.A.</t>
  </si>
  <si>
    <t>RUTA 12 KM 9.5</t>
  </si>
  <si>
    <t>POSADAS</t>
  </si>
  <si>
    <t>8AC906657EE082793</t>
  </si>
  <si>
    <t>SPRINTER 515 CDI /F 4325</t>
  </si>
  <si>
    <t>SERVICIO DE MANTENIMIENTO,MANIJA REGULACION DE ASIENTO PASAJERO ROTO(ULTIMO ASIENTO)RUIDOS DE CORREAS EN EL MOTOR, VER OXIDO EN PINTURA EN PARANTE DERECHO.</t>
  </si>
  <si>
    <t>PIEROTTI VICTOR ALEJANDRO</t>
  </si>
  <si>
    <t>AVELLANEDA 1940</t>
  </si>
  <si>
    <t>PUERTO RICO</t>
  </si>
  <si>
    <t>SIGLOXXI@PRICO.COM.AR.</t>
  </si>
  <si>
    <t>WDB934251EL763631</t>
  </si>
  <si>
    <t>SERVICIO DE MANTENIMIENTO, LAMPARAS QUEMADAS</t>
  </si>
  <si>
    <t>VERA GUILLERMO ANTONIO RENE</t>
  </si>
  <si>
    <t>RUTA PROVINCIAL Nº 94-km 60</t>
  </si>
  <si>
    <t>colonia garabi</t>
  </si>
  <si>
    <t>Corrientes</t>
  </si>
  <si>
    <t>8AC906155DE074743</t>
  </si>
  <si>
    <t>SPRINTER 515 CDI /CH 4325</t>
  </si>
  <si>
    <t>SERVICIO DE MANTENIMIENTO, PERDIDA DE AGUA</t>
  </si>
  <si>
    <t>FORESTAL NORTE SRL</t>
  </si>
  <si>
    <t>RUTA PROV 5 km 8 0 (PANAMBI)</t>
  </si>
  <si>
    <t>CAMPO RAMON</t>
  </si>
  <si>
    <t>9BM958094EB954770</t>
  </si>
  <si>
    <t>ATEGO 2425</t>
  </si>
  <si>
    <t>SERVICIO DE MANTENIMIENTO</t>
  </si>
  <si>
    <t>CASA ALEKSY WASYUK SA</t>
  </si>
  <si>
    <t>PARANA Nº  511</t>
  </si>
  <si>
    <t>JARDIN AMERICA</t>
  </si>
  <si>
    <t>8AC906633EE080643</t>
  </si>
  <si>
    <t>SPRINTER 415 CDI /C 3665</t>
  </si>
  <si>
    <t>SERVICIO DE MANTENIMIENTO, VERIFICAR PASTILLAS DE FRENOS POR ESTAR CON EL TESTIGO ENCENDIDO SI ES NECESARIO REEMPLAZAR. NO TOCAR EL CHOQUE DEL FRENTE PORQUE LO TIENE QUE VER EL SEGURO</t>
  </si>
  <si>
    <t>STARNA CESAR NICOLAS</t>
  </si>
  <si>
    <t>Calle 117 A CASA 2658</t>
  </si>
  <si>
    <t>SPRINTER 515 CDI/C 4325</t>
  </si>
  <si>
    <t>P</t>
  </si>
  <si>
    <t>9BM958207EB924526</t>
  </si>
  <si>
    <t>AXOR 1933</t>
  </si>
  <si>
    <t>SERVICIO DE MANTENIMIENTO (SERVIPLUS), VERIFICAR CONSUMO ELECADO DE COMBUSTIBLE Y POCO TIRAJE DE MOTOR, SUSPENCION DE CABINA GOLPEA</t>
  </si>
  <si>
    <t>DI-MAR LOGISTICA SRL</t>
  </si>
  <si>
    <t>LOS CIENTO OCHO 692</t>
  </si>
  <si>
    <t>PASO DE LOS LIBRES</t>
  </si>
  <si>
    <t>WDCGG9AB5EG127852</t>
  </si>
  <si>
    <t>GLK300 4MATIC</t>
  </si>
  <si>
    <t>SERVICIO DE MANTENIMIENTO A1, TESTIGO DE LUZ INTELIGENTE QUE NO FUNCIONA SE ENCIENDE EN EL TABLERO, CONTROL DE FRENOS NO FRENA COMO TIENE QUE FRENAR</t>
  </si>
  <si>
    <t>RUZAK ERNESTO BERNARDO</t>
  </si>
  <si>
    <t>LOTE 55 - FRACCION B - RUTA 14</t>
  </si>
  <si>
    <t>LEANDRO N. ALEM</t>
  </si>
  <si>
    <t>9BM958433EB932423</t>
  </si>
  <si>
    <t>SERVICIO DE MANTENIMIENTO, LUCES LATERALES SUPERIORES ESTAN QUEMADAS AL IGUAL QUE UNA LAMPARA TRASERA DERECHA</t>
  </si>
  <si>
    <t>ARENAS DEL PARANA SOCIEDAD ANONIMA</t>
  </si>
  <si>
    <t>FELIX DE AZARA 1389 Piso:5</t>
  </si>
  <si>
    <t>michelhananias@hotmail.com..</t>
  </si>
  <si>
    <t>WDCGG81D89F293337</t>
  </si>
  <si>
    <t>GLK 280 4MATIC</t>
  </si>
  <si>
    <t>VERIFICAR ESTADO DE TENSORES Y CORREA, REEMPLAZAR TUBOS DE ASPIRACION DE AIRE DEL MOTOR PORQUE ESTAN ROTAS, VERIFICAR PERDIDA DE ACEITE POR EL BAJO DEL MOTOR, VERIFICAR ZUMBIDO EN LA ZONA DEL MOTOR, ESTO LO HACE SIEMPRE Y EN CUALQUIER SITUACION</t>
  </si>
  <si>
    <t>CERROS DE ÑACANGUAZU SA</t>
  </si>
  <si>
    <t>COLON 78</t>
  </si>
  <si>
    <t>9BM958433DB863900</t>
  </si>
  <si>
    <t>Reemplazar aceites del diferencial y de la caja</t>
  </si>
  <si>
    <t>TRANSPORTE JUAN MARTENS SRL</t>
  </si>
  <si>
    <t>MEXICO 57</t>
  </si>
  <si>
    <t>8AC9046637A960926</t>
  </si>
  <si>
    <t>Perdidas de liquido refrgerante, chirra la correa, levanta cristales del lado del chofer dejo de funcionar, realizar presupuesto por reparacion</t>
  </si>
  <si>
    <t>CORONEL ANTONIA FLORENCIA</t>
  </si>
  <si>
    <t>BELGRANO Y RUTA 12,BARRIO 20 D</t>
  </si>
  <si>
    <t>CANDELARIA</t>
  </si>
  <si>
    <t>8AC906657EE087526</t>
  </si>
  <si>
    <t>SPRINTER 515 CDI-F 4325 TE V2</t>
  </si>
  <si>
    <t>REEMPLAZAR COMPRESOR DE A/A DELANTERO, EL MISMO FUE APROBADO EN CORTESIA</t>
  </si>
  <si>
    <t>IGUASSU TRAVEL S.R.L.</t>
  </si>
  <si>
    <t>ENTRE RIOS 66</t>
  </si>
  <si>
    <t>8AC906631EE085916</t>
  </si>
  <si>
    <t>SERVICIO DE MANTENIMIENTO,  LA MARCHA DEL MOTOR SE BAJA Y SUBE SOLO</t>
  </si>
  <si>
    <t>GRUPO NORDESTE SRL</t>
  </si>
  <si>
    <t>CORONEL ALVAREZ 1813</t>
  </si>
  <si>
    <t>WDDGF4JB2EA854371</t>
  </si>
  <si>
    <t>C200</t>
  </si>
  <si>
    <t>RADIO NO ENCIENDE</t>
  </si>
  <si>
    <t>OZIOMEK DIEGO MATIAS</t>
  </si>
  <si>
    <t>JUAN JOSE DE URQUIZA</t>
  </si>
  <si>
    <t>ITUZAINGO</t>
  </si>
  <si>
    <t>9BM958077BB749743</t>
  </si>
  <si>
    <t>ATEGO 1725 S</t>
  </si>
  <si>
    <t>Servicio de mantenimiento, perdidas de liquido de embrague, puerta derecha no abre desde adentro, piloto autom. de velocidad no funciona</t>
  </si>
  <si>
    <t>8AC9046639A996990</t>
  </si>
  <si>
    <t>CONSUMO DE LIQUIDO REFRIGERANTE Y FAROS TRASEROS ROTOS, SERVICIO DE MANTENIMIENTO Y CONTROL DE FRENOS</t>
  </si>
  <si>
    <t>ESTABLECIMIENTO LAS MARIAS S.A.</t>
  </si>
  <si>
    <t>RUTA NAC. 14 - KM 739</t>
  </si>
  <si>
    <t>VIRASORO</t>
  </si>
  <si>
    <t>fvallejos@lasmarias.com.ar</t>
  </si>
  <si>
    <t>8AC906657DE076234</t>
  </si>
  <si>
    <t>SPRINTER 515 CDI-C 4325 TE</t>
  </si>
  <si>
    <t>REEMPLAZAR PASTILLAS DE FRENOS TRASERAS</t>
  </si>
  <si>
    <t>MATHERN RAMON ADOLFO</t>
  </si>
  <si>
    <t>CALLE 137 Nº 2715</t>
  </si>
  <si>
    <t>8AC906657EE085163</t>
  </si>
  <si>
    <t>SERVICIO DE MANTENIMIENTO, TESTIGO DE ACEITE ENCENDIDO Y TITILEA EN EL TABLERO LA SIGA HI, TIENE TRES TESTIGOS ENCENDIDOS (ABS, CONTROL DE ESTABILIDAD Y LA RUEDITA), REEMPLAZAR LO NECESARIO</t>
  </si>
  <si>
    <t>PICADA MISIONERA SRL</t>
  </si>
  <si>
    <t>SAN LUIS 187</t>
  </si>
  <si>
    <t>OBERA</t>
  </si>
  <si>
    <t>8AC906155DE074753</t>
  </si>
  <si>
    <t>SPRINTER 415 CDI /F 4325</t>
  </si>
  <si>
    <t>SERVICIO DE MANTENIMIENTO, REEMPLAZAR MICA DE GUIÑO DEL ESPEJO DELANTERO DERECHO</t>
  </si>
  <si>
    <t>ING LAZARTE CONSTRUCCIONES SRL</t>
  </si>
  <si>
    <t>BERMUDEZ 1848</t>
  </si>
  <si>
    <t>WDDBF4DB9EJ172450</t>
  </si>
  <si>
    <t>A200 BLUEEFFICIENCY</t>
  </si>
  <si>
    <t>SERVICIO DE MANTENIMIENTO B</t>
  </si>
  <si>
    <t>MALDONADO GUSTAVO</t>
  </si>
  <si>
    <t>CORDOBA  2454 PISO 2 DTO.B</t>
  </si>
  <si>
    <t>WDF639813C3682175</t>
  </si>
  <si>
    <t>VIANO 2.2 CDI</t>
  </si>
  <si>
    <t>PROGRAMAR LUCES PARA QUE SE ENCIENDAN AUTOMATICAMENTE, VERIFICAR FUNCIONAMIENTO DEL ESCAPE PORQUE AVECES SE ESCUCHA COMO SI HAY ALGO SUELTO ADENTRO</t>
  </si>
  <si>
    <t>FONTANA NEUMATICOS S.A</t>
  </si>
  <si>
    <t>AV.LIBERTADOR 688</t>
  </si>
  <si>
    <t>8AC906633FE100309</t>
  </si>
  <si>
    <t>MUNICIPALIDAD DE ELDORADO</t>
  </si>
  <si>
    <t>BOLIVAR KM 9 N° 73</t>
  </si>
  <si>
    <t>ELDORADO</t>
  </si>
  <si>
    <t>8AC906633FE101263</t>
  </si>
  <si>
    <t>DURAN VACA PATRICIA</t>
  </si>
  <si>
    <t>TAREFERO 111</t>
  </si>
  <si>
    <t>WDDBF4DB4EJ160030</t>
  </si>
  <si>
    <t>SERVICIO DE MANTENIMIENTO B, LEVANTA VIDRIO TRASERO IZQ. NO FUNCIONA</t>
  </si>
  <si>
    <t>GONZALEZ ALBERTO RAMON</t>
  </si>
  <si>
    <t>SUIPACHA CASA 9</t>
  </si>
  <si>
    <t>ELSOBERBIO</t>
  </si>
  <si>
    <t>betitogonzalez61@gmail.com</t>
  </si>
  <si>
    <t>WDDGF4JB7DF935268</t>
  </si>
  <si>
    <t>C200 CGI BLUE EFFICIENCY</t>
  </si>
  <si>
    <t>SERVICIO DE MANTENIMIENTO B3</t>
  </si>
  <si>
    <t>ITKIN ROCH ADRIANA Y KUBSKI MATIAS</t>
  </si>
  <si>
    <t>AV. TEJEDA 868</t>
  </si>
  <si>
    <t>SAN VICENTE</t>
  </si>
  <si>
    <t>8AB695023EA701850</t>
  </si>
  <si>
    <t>ATRON 1634/45</t>
  </si>
  <si>
    <t>SERVICIO DE MANTENIMIENTO, RETROVISOR IZQ. ESTA SUELTO</t>
  </si>
  <si>
    <t>FORESTAL GUARANI SA</t>
  </si>
  <si>
    <t>CATAMARCA 1466</t>
  </si>
  <si>
    <t>9BM958072EB934601</t>
  </si>
  <si>
    <t>SERVICIO DE MANTENIMINETO COMPLETO (MOTOR, CAJA Y DIFERENCIAL) POR TIEMPO</t>
  </si>
  <si>
    <t>FEDERAL GAS S.A.</t>
  </si>
  <si>
    <t>CERRITO  836</t>
  </si>
  <si>
    <t>CAPITAL FEDERAL</t>
  </si>
  <si>
    <t>Buenos Aires</t>
  </si>
  <si>
    <t>WDF639813D3793723</t>
  </si>
  <si>
    <t>SERVICIO DE MANTENIMEINTO</t>
  </si>
  <si>
    <t>AUTOSERVICIO CEFERINO RODRIGUEZ S. H.</t>
  </si>
  <si>
    <t>AV LIBERTADOR 1796</t>
  </si>
  <si>
    <t>ceferinorodriguez_sh@arnet.com.ar.</t>
  </si>
  <si>
    <t>8AC906657EE086882</t>
  </si>
  <si>
    <t>NO FUNCIONA EL A/A DELANTERO, REALIZAR SERVICIO DE MANTENIMIENTO, HACE RUIDOS AL APAGAR EL MOTOR, ESTO LO HACE SIEMPRE, PUERTA TRASERA NO CIERRA CON LA LLAVE</t>
  </si>
  <si>
    <t>WDDGF4JB5DF918663</t>
  </si>
  <si>
    <t>TESTIGO DE FRENOS SE ENCENDIO EN EL TABLERO</t>
  </si>
  <si>
    <t>IZZI INGENIERIA S. R. L.</t>
  </si>
  <si>
    <t>LIBERTAD S/N</t>
  </si>
  <si>
    <t>CORPUS</t>
  </si>
  <si>
    <t>ingzaki@arnet.com.ar..</t>
  </si>
  <si>
    <t>8AB695053FA702213</t>
  </si>
  <si>
    <t>SERVICIO DE MANTENIMIENTO, HACE RUIDO AL TRACIONAR POR LO GENRAL CUANDO ESTA CARGADO, AGARRADERA INT. DE PUERTA IZQ.SUELTO. FALTA TAPON DEL TORPEDO.PERDIDAS DE ACEITE POR EL COMPRESOR.</t>
  </si>
  <si>
    <t>HORMICON SRL</t>
  </si>
  <si>
    <t>SANTA CATALINA 2805</t>
  </si>
  <si>
    <t>compras@hormiconsrl.com.ar</t>
  </si>
  <si>
    <t>8AB368185FA145203</t>
  </si>
  <si>
    <t>OH 1618 LE/55</t>
  </si>
  <si>
    <t>CASIMIRO ZBIKOSKI S. A.</t>
  </si>
  <si>
    <t>71 CASA 8515-B° LAS DOLORES</t>
  </si>
  <si>
    <t>V020</t>
  </si>
  <si>
    <t>WDDGF4HBXDA701953</t>
  </si>
  <si>
    <t>C250 BLUE EFFICIENCY</t>
  </si>
  <si>
    <t>Se encendieron varios testigos en el tablero, diagnosticar y reparar la falla, no funciona tempomat, no funciona el eco, verificar estado de frenos ya que s ven que los discos delanteros tienen fisuras</t>
  </si>
  <si>
    <t>CAPNI S.H.</t>
  </si>
  <si>
    <t>RUTA 12 CHACRA 25</t>
  </si>
  <si>
    <t>8AC906657FE101592</t>
  </si>
  <si>
    <t>SERVICIO DE MANTENIMIENTO 30.000 KM</t>
  </si>
  <si>
    <t>UNIVERSIDAD NACIONAL DE MISIONES</t>
  </si>
  <si>
    <t>BERTINI 124</t>
  </si>
  <si>
    <t>MIGUEL LANUS</t>
  </si>
  <si>
    <t>WDCGG9AB2EG166401</t>
  </si>
  <si>
    <t>LLERA TIMOTEO</t>
  </si>
  <si>
    <t>FORMOSA 3421</t>
  </si>
  <si>
    <t>timollera@gmail.com</t>
  </si>
  <si>
    <t>8AB693186GA601270</t>
  </si>
  <si>
    <t>BOLSAPLAST SRL</t>
  </si>
  <si>
    <t>J.J. PASO Y RIVADAVIA</t>
  </si>
  <si>
    <t>LEANDRO N ALEM</t>
  </si>
  <si>
    <t>8AC906655FE100256</t>
  </si>
  <si>
    <t>HETTINGER VICTOR</t>
  </si>
  <si>
    <t>ANDRUJOVICH 109</t>
  </si>
  <si>
    <t>9BM688159FB960037</t>
  </si>
  <si>
    <t>SERVICIO DE MANTENIMIENTO, ESPEJO RETROVISOR DERECHO SE CAYO, CONTROL DE FRENOS</t>
  </si>
  <si>
    <t>REIS DIEGO HERNAN</t>
  </si>
  <si>
    <t>PUERTO ESPERANZA S/N</t>
  </si>
  <si>
    <t>RUIZ DE MONTOYA</t>
  </si>
  <si>
    <t>........................................</t>
  </si>
  <si>
    <t>9BM958072FB978015</t>
  </si>
  <si>
    <t>ATEGO 1725</t>
  </si>
  <si>
    <t>SERVICIO DE MANTENIMIENTO, PERDIDA DE AIRE, INSTALAR RADIO. Y COLOCAR CUBRE ALFOMBRAS</t>
  </si>
  <si>
    <t>AMARILLA GAS S. A.</t>
  </si>
  <si>
    <t>RUTA 12 KILOMETRO 8</t>
  </si>
  <si>
    <t>9BM6950118B548487</t>
  </si>
  <si>
    <t>SERVICIO DE MANTENIMIENTO COMPLETO, COLOCAR ESTRELLA DE CAPOT</t>
  </si>
  <si>
    <t>MUNICIPALIDAD DE SANTA ANA</t>
  </si>
  <si>
    <t>AV.BELGRANO Y SAN MARTIN</t>
  </si>
  <si>
    <t>SANTA ANA</t>
  </si>
  <si>
    <t>WDDKJ5GB0BF060358</t>
  </si>
  <si>
    <t>E350</t>
  </si>
  <si>
    <t>SERVICIO DE MANTENIMIENTO A, SE QUEDO SIN BATERIA PORQUE QUEDO UNA LUZ PRENDIDA, HICIERON PUENTE AHORA NO CIERRAN DEL TODO LAS VENTANILLAS TRASERAS Y SE DESPROGRAMARON ALGUNAS COSAS</t>
  </si>
  <si>
    <t>9BM958433DB864903</t>
  </si>
  <si>
    <t>SERVICIO DE MANTENIMIENTO,  TANQUE DE COMBUSTIBLE SE CHUPA COMO QUE LE FALTA AIRE.COPNTROL DE DIFERENCIAL PARECE QUE ZUMBA</t>
  </si>
  <si>
    <t>KLEÑUK MARCOS JAVIER</t>
  </si>
  <si>
    <t>INDEPENDENCIA 124</t>
  </si>
  <si>
    <t>ESTUDIOKLENUK@HOTMAIL.COM</t>
  </si>
  <si>
    <t>8AC906155EE089137</t>
  </si>
  <si>
    <t>SERVICIO DE MANTENIMIENTO Y REPARAR ESPEJO RETROVISRO IZQUIERDO YA QUE TIENE PARTES ROTAS</t>
  </si>
  <si>
    <t>ARGALAS JOSE FRANCISCO</t>
  </si>
  <si>
    <t>MARIANO MORENO Nº 753</t>
  </si>
  <si>
    <t>ARISTOBULO DEL VALLE</t>
  </si>
  <si>
    <t>WDDGF4HB9EA900770</t>
  </si>
  <si>
    <t>C250 TURBO DIESEL</t>
  </si>
  <si>
    <t>KWASZKA RAUL ERNESTO</t>
  </si>
  <si>
    <t>BOLIVIA 88</t>
  </si>
  <si>
    <t>8AC906633EE082475</t>
  </si>
  <si>
    <t>SPRINTER 415 CDI-3250-MIXTO4+1</t>
  </si>
  <si>
    <t>METALAGRO S.R.L.</t>
  </si>
  <si>
    <t>GUNTHER 137</t>
  </si>
  <si>
    <t>8AB693186EA600915</t>
  </si>
  <si>
    <t>ATRON 1720</t>
  </si>
  <si>
    <t>SERVICIO DE MANTENIMIENTO, CONSUMIO 4 LITRO DE ACEITE DESDE QUE LO RETIRAMOS</t>
  </si>
  <si>
    <t>R B M SRL</t>
  </si>
  <si>
    <t>CHILE 6001</t>
  </si>
  <si>
    <t>376 1</t>
  </si>
  <si>
    <t>9BM958207EB915809</t>
  </si>
  <si>
    <t>AXOR 1933 S</t>
  </si>
  <si>
    <t>MAF SRL</t>
  </si>
  <si>
    <t>RUTA 11 KM 1009 5</t>
  </si>
  <si>
    <t>RESISTENCIA</t>
  </si>
  <si>
    <t>Chaco</t>
  </si>
  <si>
    <t>RUTA NAC 14 KM 1203</t>
  </si>
  <si>
    <t>ML500 4MATIC</t>
  </si>
  <si>
    <t>9BM958433BB771724</t>
  </si>
  <si>
    <t>APOSTOLES</t>
  </si>
  <si>
    <t>SERVICIO DE MANTENIMIENTO A</t>
  </si>
  <si>
    <t>WDDMH4DB6EN075413</t>
  </si>
  <si>
    <t>B200</t>
  </si>
  <si>
    <t>DUS DIANA MARIA MABEL</t>
  </si>
  <si>
    <t>BOLIVAR Nº 1450</t>
  </si>
  <si>
    <t>E250 CGI BLUE EFFICIENCY</t>
  </si>
  <si>
    <t>WDB2010241F658409</t>
  </si>
  <si>
    <t>190 E</t>
  </si>
  <si>
    <t>VERIFICAR SISTEMA DE INYECCION POR FALTA DE POTENCIA</t>
  </si>
  <si>
    <t>BOLDU SRL</t>
  </si>
  <si>
    <t>FACUNDO QUIROGA 6485</t>
  </si>
  <si>
    <t>BOLDUSRL@GMAIL.COM</t>
  </si>
  <si>
    <t>C250 CGI BLUE EFFICIENCY</t>
  </si>
  <si>
    <t>KENIA SA</t>
  </si>
  <si>
    <t>C250 CGI</t>
  </si>
  <si>
    <t>AV. ANTARTIDA ARGENTINA 787</t>
  </si>
  <si>
    <t>8AC903662AE030358</t>
  </si>
  <si>
    <t>SPRINTER 313 CDI</t>
  </si>
  <si>
    <t>CHAMORRO DANIEL DE JESUS</t>
  </si>
  <si>
    <t>WDCGG9AB6EG270146</t>
  </si>
  <si>
    <t>MISIOCORP SRL</t>
  </si>
  <si>
    <t>SAN JUAN 1897</t>
  </si>
  <si>
    <t>L1634</t>
  </si>
  <si>
    <t>8AB384067EA301026</t>
  </si>
  <si>
    <t>OF-1418</t>
  </si>
  <si>
    <t>LS-1634</t>
  </si>
  <si>
    <t>L 710</t>
  </si>
  <si>
    <t>Cordoba</t>
  </si>
  <si>
    <t>SPRINTER 413 CDI/CH 4025</t>
  </si>
  <si>
    <t>COLONIA LIEBIGnS</t>
  </si>
  <si>
    <t>SPRINTER 413 CDI/F 4025</t>
  </si>
  <si>
    <t>AXOR 2831</t>
  </si>
  <si>
    <t>COMISION NACIONAL DE COMUNICACIONES</t>
  </si>
  <si>
    <t>PERU 103</t>
  </si>
  <si>
    <t>ldistasi@cnc.gov.ar</t>
  </si>
  <si>
    <t>8AB384067FA301481</t>
  </si>
  <si>
    <t>MACOVALLE S. A.</t>
  </si>
  <si>
    <t>PELLEGRINI Y RUTA PROVINCIAL 7</t>
  </si>
  <si>
    <t>WDDHF5KBEXA790136</t>
  </si>
  <si>
    <t>E350 AVANTGARDE</t>
  </si>
  <si>
    <t>SPRINTER 415 CDI /F 3665</t>
  </si>
  <si>
    <t>Santa Fe</t>
  </si>
  <si>
    <t>C220 CDI</t>
  </si>
  <si>
    <t>SERVICIO DE MANTENIMIENTO, TESTIGO EDC SE ENCENDIO EN EL TABLERO</t>
  </si>
  <si>
    <t>8AC9036726A941012</t>
  </si>
  <si>
    <t>MOTOR NO ARRANCA</t>
  </si>
  <si>
    <t>FUERZA AEREA ARGENTINA</t>
  </si>
  <si>
    <t>COMODORO PEDRO ZANNI 250</t>
  </si>
  <si>
    <t>leonardo.s.fernandez@hotmail.com..</t>
  </si>
  <si>
    <t>WDDGF4HB9EA846967</t>
  </si>
  <si>
    <t>SERVICIO DE MANTENIMIENTO, SE DESCONECTA EL BLUETOOTH, ESPORADICAMENTE APARECEN RAYAS EN EL TABLERO DE LA RADIO, SE SIENTE MUCHO LOS OLORES DE MONOXIDO DE OTROS AUTOS, LA DIRECCION TIRA UN POCO PARA LA DERECHA</t>
  </si>
  <si>
    <t>ABRAZIAN GUSTAVO</t>
  </si>
  <si>
    <t>JUNIN 2054</t>
  </si>
  <si>
    <t>REEMPLAZAR PASTILLAS DE FRENOS DELANTERAS</t>
  </si>
  <si>
    <t>LOTE 106  Y 105</t>
  </si>
  <si>
    <t>8AC9036126A941274</t>
  </si>
  <si>
    <t>SPRINTER 311 CDI/CH 3550</t>
  </si>
  <si>
    <t>VINO EN BATEA, SE DEBE PROGRAMAR COPIA DE LLAVE SOLICITADA CON ANTERIORIDAD POR PERDIDA</t>
  </si>
  <si>
    <t>FERREYRA FERNANDO CARMELO</t>
  </si>
  <si>
    <t>RUTA 12 KM 13 S/N</t>
  </si>
  <si>
    <t>ALGARROBOMUEBLES@ARGENTINA.COM</t>
  </si>
  <si>
    <t>VILLA LONGA NORTE  LOTE 3</t>
  </si>
  <si>
    <t>WDDBF4DB1EJ081785</t>
  </si>
  <si>
    <t>REEMPLAZAR CRISTAL ESPEJO RETROVISOR IZQUIERDO</t>
  </si>
  <si>
    <t>EMPRESA RIO URUGUAY S.R.L.</t>
  </si>
  <si>
    <t>COMANDANTE ANDRESITO 34</t>
  </si>
  <si>
    <t>WDDGF4HB4CF850070</t>
  </si>
  <si>
    <t>SERVICIO DE MANTENIMIENTO, AIRE AC. SE CORTA SOLO Y DEJA DE ENFRIAR TIRA SOLO AIRE CALIDO, ELECTROVENTILADOR NO SE APAGA QUEDA FUNCIONANDO CONSTANTEMENTE.</t>
  </si>
  <si>
    <t>KALINIAK NATALIA Y STAUDENMANN PABLO</t>
  </si>
  <si>
    <t>Bº VICTORIA S/N</t>
  </si>
  <si>
    <t>G. VIRASORO</t>
  </si>
  <si>
    <t>WDDHF4HB9DA694207</t>
  </si>
  <si>
    <t>SESNOR DE ESTACIONAMIENTO DELANTERO NO FUNCIONAN</t>
  </si>
  <si>
    <t>SUPERMERCADO DON GUSTAVO SRL</t>
  </si>
  <si>
    <t>AV. DE LAS AMERICAS 721</t>
  </si>
  <si>
    <t>8AC906635DE069132</t>
  </si>
  <si>
    <t>TRAJERON SOLAMENTE CAJA DE CAMBIOS DESMONTADA, REALIZAR PRESUPUESTO POR REPARACION, TIENE UN AVERIA INTERNA</t>
  </si>
  <si>
    <t>8AC906633EE090371</t>
  </si>
  <si>
    <t>FALTA DE POTENCIA EN REVOLUCIONES ALTAS, AL LLEGAR A 3000 RPM SE CORTA, NO ACELERA</t>
  </si>
  <si>
    <t>WDDGF4JB4DA698008</t>
  </si>
  <si>
    <t>C200 KOMPRESSOR AVANTGARDE</t>
  </si>
  <si>
    <t>MEDINA SANTIAGO</t>
  </si>
  <si>
    <t>MOISES BERTONI ESQUINA ESTEVEN</t>
  </si>
  <si>
    <t>WDDGF0CB1CA539032</t>
  </si>
  <si>
    <t>Reemplazar bomba de direccion hidraulica, liquido hidraulico y correa ya presupuestados con anterioridad, al poner marcha atas y doblar cualquiera sea el lado se escucha un ruido y aveces al estar yendo hacia adelante y doblar en una esquina se escucha ma</t>
  </si>
  <si>
    <t>GONZALEZ MARIA EUGENIA</t>
  </si>
  <si>
    <t>HERNANDEZ 2216 ESQ RAMON GARCI</t>
  </si>
  <si>
    <t>MARIEUGONZALEZ@GMAIL.COM</t>
  </si>
  <si>
    <t>WDC1641221A054131</t>
  </si>
  <si>
    <t>ML 320 CDI</t>
  </si>
  <si>
    <t>Control general, cambio de pastillas de frenos traseras</t>
  </si>
  <si>
    <t>CARABAJAL ANIBAL VELASCO</t>
  </si>
  <si>
    <t>ANGEL ACUÑA 1160</t>
  </si>
  <si>
    <t>8AC9046637A962388</t>
  </si>
  <si>
    <t>SERVICIO DE MANTENIMIENTO, TESTIGO LUZ DE FRENOS ESTA ENCENDIDO EN EL TABLERO</t>
  </si>
  <si>
    <t>CASTILLO WALTER</t>
  </si>
  <si>
    <t>SAN ANTONIO 4625</t>
  </si>
  <si>
    <t>8AC9046637A957842</t>
  </si>
  <si>
    <t>SE QUEDA SIN FUERZA, NO SE ENCIENDE NINGUNA LUZ, NO FUNCIONA LAS LUCES TRASERAS</t>
  </si>
  <si>
    <t>MATAFUEGOS MISIONES S.R.L.</t>
  </si>
  <si>
    <t>AVENIDA URUGUAY 3058</t>
  </si>
  <si>
    <t>ventashiper@arnetbiz.com.ar.</t>
  </si>
  <si>
    <t>8AB384067FA301513</t>
  </si>
  <si>
    <t>Servicio de mantenimiento, se queda sin acelerador o se acelera solo</t>
  </si>
  <si>
    <t>EMPRESA BENCIVENGA S. R. L.</t>
  </si>
  <si>
    <t>AV. VICENTE LOPEZ Y PLANES 231</t>
  </si>
  <si>
    <t>8AB368185FA145199</t>
  </si>
  <si>
    <t>SERVICIO DE MANTENIMIENTO, SE QUEDA SIN ACELERADOR, DEJO DE MARCAR EL KM EN EL TABLERO</t>
  </si>
  <si>
    <t>PUERTAS LADO DERECHO DAÑADOS POR CHOQUE., PARABRISAS ROTO</t>
  </si>
  <si>
    <t>9BM688159EB947660</t>
  </si>
  <si>
    <t>8AB384067FA301512</t>
  </si>
  <si>
    <t>SERVICIO DE MANTENIMIENTO, ESTA MUY DURO PARA PONER LOS CAMBIOS</t>
  </si>
  <si>
    <t>HENNIG  RUDI</t>
  </si>
  <si>
    <t>9BM958264EB954877</t>
  </si>
  <si>
    <t>Servicio de mantenimiento</t>
  </si>
  <si>
    <t>EQUILIBRIO FORESTAL SRL</t>
  </si>
  <si>
    <t>SANDINO 508</t>
  </si>
  <si>
    <t>9BM6881578B580723</t>
  </si>
  <si>
    <t>NO TIENE FUERZA Y CUANDO ESTA CARGADO ES PEOR, REPARAR</t>
  </si>
  <si>
    <t>9BM688159EB948033</t>
  </si>
  <si>
    <t>L 710D/37L 710/42</t>
  </si>
  <si>
    <t>SERVICIO DE MANTENIMEINTO, TIENE UNA PERDIDA IMPORTANTE DE AIRE EN LA ZONA DEL DIFERENCIAL</t>
  </si>
  <si>
    <t>8AB368185GA145218</t>
  </si>
  <si>
    <t>WDDGF56X78F069040</t>
  </si>
  <si>
    <t>C350 ELEGANCE</t>
  </si>
  <si>
    <t>SERVICIO DE MANTENIMIENTO,PIERDE LIQUIDO REFRIGERANTE, LIMPIA FAROS NO TIRA AGUA Y SE DESCONECTO LA TAPA IZQ. NEUMATICOS DELANTEROS GASTA MAL,SENSOR DE PROXIMIDAD NO FUNCIONAN.</t>
  </si>
  <si>
    <t>GUIRAL DEL POSO ANTONIO FRANCISCO</t>
  </si>
  <si>
    <t>AV. INTENDENTE CHANTRILL 1920</t>
  </si>
  <si>
    <t>8AC906655EE092997</t>
  </si>
  <si>
    <t>Falta de potencia y se enciende el testigo del check en el tablero, realizar servicio de mantenimiento</t>
  </si>
  <si>
    <t>BAMANA S.R.L</t>
  </si>
  <si>
    <t>QUARANTA 4070</t>
  </si>
  <si>
    <t>8AC906657EE083006</t>
  </si>
  <si>
    <t>REVISAR LA DIRECCION PORQUE ESTA MUY DURA, VERIFICAR CINTAS DE FRENOS Y PASTILLAS DE FRENO PORQUE SE ENCUENTRAN TESTIGOS ENCENDIDOS, SI ES NECESARIO REEMPLAZAR, CONTROLAR ALINEACION DELANTERA PORQUE ESTA DESGASTANDO MAL LAS CUBIERTAS, REGULAR FRENO DE MAN</t>
  </si>
  <si>
    <t>X</t>
  </si>
  <si>
    <t>8AC9046138A985839</t>
  </si>
  <si>
    <t>HUMEA MUCHO POR ESCAPE, LIMPIA PARABRISAS NO TIRA AGUA, BALIZAS NO  FUNCIONA, SERVICIO DE MANTENIENTO</t>
  </si>
  <si>
    <t>MOBI SA</t>
  </si>
  <si>
    <t>COLON 2498</t>
  </si>
  <si>
    <t>8AC906155CE062960</t>
  </si>
  <si>
    <t>PERDIDA DE ACEITE POR LA DESCARGA DEL TURBO, SE PRENDEN TESTIGOS EN EL TABLERO</t>
  </si>
  <si>
    <t>RAMIREZ JOSE ANIBAL</t>
  </si>
  <si>
    <t>JOSE HERNANDEZ 47</t>
  </si>
  <si>
    <t>8AB695053EA700338</t>
  </si>
  <si>
    <t>SERVICIO DE MANTENIMIENTO, VERIFICAR PERDIDA DE AIRE EN LA PARTE DELANTERA IZQUIERDA SOBRE LA RUEDA, REEMPLAZAR LAMPARA QUEMADA DEL TABLERO</t>
  </si>
  <si>
    <t>STVASS RUBEN ALBERTO</t>
  </si>
  <si>
    <t>LOTE AGRICOLA 190</t>
  </si>
  <si>
    <t>8AC9036625A928163</t>
  </si>
  <si>
    <t>SPRINTER 311 CDI</t>
  </si>
  <si>
    <t>TESTIGO EDC SE ENCENDIO EN EL TABLERO Y NO ARRANCA</t>
  </si>
  <si>
    <t>MIGUEL ANGEL RAMONDA EHIJOS SA</t>
  </si>
  <si>
    <t>CHACABUCO 3076</t>
  </si>
  <si>
    <t>hramonda@ramondasa.com.ar</t>
  </si>
  <si>
    <t>REEMPLAZAR Y PINTAR PARAGOLPES TRASERO</t>
  </si>
  <si>
    <t>8AB695053EA701842</t>
  </si>
  <si>
    <t>SERVICIO DE MANTENIMIENTO, VERIFICAR BATERIAS PORQUE NO QUIERE ARRANCAR A LA MAÑANA</t>
  </si>
  <si>
    <t>ROGACZEWSKI EDUARDO LADISLAO</t>
  </si>
  <si>
    <t>LOTE 62-SECCION VII 0</t>
  </si>
  <si>
    <t>CAMPO VIERA</t>
  </si>
  <si>
    <t>9BM958433FB000913</t>
  </si>
  <si>
    <t>SERVICIO DE MANTENIMIENTO, AL PONER MARCHA ATRAS ES COMO SI QUEDARA PEGADA LA CHICHARRA, GIRAR LOS ALEMITES DE LOS PUNTA DE EJE PARA SU ENGRASE MAS FACIL</t>
  </si>
  <si>
    <t>NEUMANN FERNANDO OMAR</t>
  </si>
  <si>
    <t>KENNEDY 207</t>
  </si>
  <si>
    <t>WDDGF4BB5AA346422</t>
  </si>
  <si>
    <t>C200 KOMPRESSOR</t>
  </si>
  <si>
    <t>SERVICIO DE MANTENIMIENTO B, TESTIGOS DE LAMPARAS Y FRENOS ENCENDIDOS EN EL TABLERO</t>
  </si>
  <si>
    <t>WANIUKIEWICZ GLADIS IRINA</t>
  </si>
  <si>
    <t>RAMON GARCIA 440</t>
  </si>
  <si>
    <t>WDDGF4HB6BA497696</t>
  </si>
  <si>
    <t>SERVICIO DE MANTENIMIENTO B1. TESTIGO DE FRENOS SE ENCIENDEN EN EL TABLERO.LUZ ANTINIEBLA DEL.DERECHO ROTO</t>
  </si>
  <si>
    <t>MONDINI ANIBAL EUGENIO</t>
  </si>
  <si>
    <t>COSTA RICA 631</t>
  </si>
  <si>
    <t>9BM958433AB691780</t>
  </si>
  <si>
    <t>TIENE UNA PERDIDA DE AIRE POR LA VALVULA DEL FILTRO DE SECADO, REPARARLO</t>
  </si>
  <si>
    <t>MAYO TRANSFORMADORES SRL</t>
  </si>
  <si>
    <t>SANTA MARIA 3694</t>
  </si>
  <si>
    <t>ROSARIO SUD</t>
  </si>
  <si>
    <t>MLOPEZ@GCMAYO.COM</t>
  </si>
  <si>
    <t>WDDGF4JB8DF937742</t>
  </si>
  <si>
    <t>SERVICIO DE MANTENIMIENTO B, TETIGO ESP Y ABS SE ENCIENDE EN EL TABLERO</t>
  </si>
  <si>
    <t>CODERMATZ CARLOS ALBERTO</t>
  </si>
  <si>
    <t>MISIONES 4376</t>
  </si>
  <si>
    <t>8AC903661CE052283</t>
  </si>
  <si>
    <t>SERVICIO DE MANTENIMIENTO, CUANDO CARGA COMBUSTIBLE EN EL PRIMER CORTE REBOSA POR LA PARTE SUPERIOR DEL TANQUE</t>
  </si>
  <si>
    <t>8AC904663AE020781</t>
  </si>
  <si>
    <t>SERVICIO DE MANTENIMIENTO(SERVIPLUS).OPTICAS DELANTERAS RAJADAS Y OPACAS Y ALUMBRA MENOS.</t>
  </si>
  <si>
    <t>T &amp; T SRL</t>
  </si>
  <si>
    <t>MALVINAS Nº 1889</t>
  </si>
  <si>
    <t>9BM958207EB920223</t>
  </si>
  <si>
    <t>PETROVALLE S.A.T.</t>
  </si>
  <si>
    <t>petrosat@arnet.com.ar.</t>
  </si>
  <si>
    <t>9BM979046FS030157</t>
  </si>
  <si>
    <t>ACCELO 915C</t>
  </si>
  <si>
    <t>SERVICIO DE MANTENIMIENTO, VERIFICAR RUEDAS DELANTERAS YA QUE EL LADO DERECHO VIBRA A UN 80KM/H, RUEDA DELANTERA IZQUIERDA POR CAMINO DE TIERRA AL FRENAR VIBRA Y AVECES ARRASTRA, GUIÑO LADO DERECHO ROTO (REEMPLAZAR), VERIFICAR COMPENSADORA DE FRENO PORQUE</t>
  </si>
  <si>
    <t>AL.JOR.CONSTRUCCIONES SRL</t>
  </si>
  <si>
    <t>CODIGO 687 85</t>
  </si>
  <si>
    <t>WDDGJ4HB2CF708203</t>
  </si>
  <si>
    <t>SERVICIO DE MANTENIMIENTO, VERIFICAR LA DIRECCION PORQUE AL DOBLAR HACIA ALGUNOS DE LOS LADOS AVECES HACE RUIDO</t>
  </si>
  <si>
    <t>MOYANO ALFREDO MIGUEL</t>
  </si>
  <si>
    <t>Alberdi 769</t>
  </si>
  <si>
    <t>Posadas</t>
  </si>
  <si>
    <t>ALFREDOMOYANO@GMAIL.COM</t>
  </si>
  <si>
    <t>WDDGF4HB6CA564086</t>
  </si>
  <si>
    <t>OKULOVICH CARLOS ENRIQUE</t>
  </si>
  <si>
    <t>GDOR. BARREYRO 1270</t>
  </si>
  <si>
    <t>9BM688159FB001870</t>
  </si>
  <si>
    <t>SERVICIO DE MANTENIMIENTO, NO FUNCIONA EL PARLANTE DERECHO</t>
  </si>
  <si>
    <t>WDDGF4JB2CA567111</t>
  </si>
  <si>
    <t>C200 CGI</t>
  </si>
  <si>
    <t>REEMPLAZAR PARABRISAS</t>
  </si>
  <si>
    <t>DOMACINOVIC NICOLAS</t>
  </si>
  <si>
    <t>BERTOLI Nº 293</t>
  </si>
  <si>
    <t>DOMACINOVIC.NICOLAS@GMAIL.COM</t>
  </si>
  <si>
    <t>NO ENTRAN LOS CAMBIOS</t>
  </si>
  <si>
    <t>9BM6950117B525814</t>
  </si>
  <si>
    <t>PERDIDAS DE ACEITE O COMBUSTIBLE DE MOTOR, CONSUME ACEITE DE MOTOR, CONTROL DE FRENOS, ESCAPE SUELTO.LAMPARAS QUEMADAS, CABLE DE CAPOT SUELTO</t>
  </si>
  <si>
    <t>8AC906633EE089006</t>
  </si>
  <si>
    <t>REEMPLAZAR AMORTIGUADORES DELANTEROS</t>
  </si>
  <si>
    <t>MUNICIPALIDAD DE CAMPO VIERA</t>
  </si>
  <si>
    <t>AV DEL TE N°94</t>
  </si>
  <si>
    <t>WDCAB75E35A549702</t>
  </si>
  <si>
    <t>SERVICIO DE MANTENIMEINTO. PERDIDAS  DE LIQUIDO DE DIRECCION,VERIFICAR FRENOS</t>
  </si>
  <si>
    <t>HREÑUK S. A.</t>
  </si>
  <si>
    <t>LOTE AGRICOLA 52</t>
  </si>
  <si>
    <t>info@rosamonte.com.ar.</t>
  </si>
  <si>
    <t>9BM693186DF143785</t>
  </si>
  <si>
    <t>MIELNICZUK MATERIALES  S.R.L.</t>
  </si>
  <si>
    <t>A.V. BELTRAME 1116</t>
  </si>
  <si>
    <t>9BM688159EB930277</t>
  </si>
  <si>
    <t>NO DA ARRANQUE, HAY QUE JUGAR CON LA PALANCA DE CAMBIO Y AVECES AGARRA, PUERTA DERECHA NO ABRE. CONTROL DE LIQUIDO DE FRENOS</t>
  </si>
  <si>
    <t>LOGICOM SRL</t>
  </si>
  <si>
    <t>QUARANTA 5150</t>
  </si>
  <si>
    <t>WDDMH4DB1DJ102152</t>
  </si>
  <si>
    <t>SERVICIO DE MANTENIMIENTO, EN LA ZONA DE ATRAS SE ESCUCHA UN RUIDO COMO SI FUERA UN ZUMBIDO</t>
  </si>
  <si>
    <t>ABC S.R.L.</t>
  </si>
  <si>
    <t>RAUCH 55</t>
  </si>
  <si>
    <t>8AB695023EA701065</t>
  </si>
  <si>
    <t>SERVICIO DE MANTENIMIENTO, LUCES DE TABLERO NO ENCIENDEN</t>
  </si>
  <si>
    <t>9BM6950538B566157</t>
  </si>
  <si>
    <t>MOTOR LEVANTA TEMPERATURA CUANDO ESTA CARGADO Y CUANDO SE LE EXIGE</t>
  </si>
  <si>
    <t>LA CACHUERA S.A.</t>
  </si>
  <si>
    <t>AV. RADEMACHER 2653</t>
  </si>
  <si>
    <t>8AC906655EE096417</t>
  </si>
  <si>
    <t>PERDIDAS DE LIQUIDO REFRIGERANTE DE MOTOR.</t>
  </si>
  <si>
    <t>9BM688159EB947644</t>
  </si>
  <si>
    <t>N° Orden</t>
  </si>
  <si>
    <t>N° VIN</t>
  </si>
  <si>
    <t>Descripcion del Modelo</t>
  </si>
  <si>
    <t>Año modelo</t>
  </si>
  <si>
    <t>actividad del modelo</t>
  </si>
  <si>
    <t>Fecha inicio de Orden</t>
  </si>
  <si>
    <t>Hora Inicio de Orden</t>
  </si>
  <si>
    <t>Recorrido Ingreso</t>
  </si>
  <si>
    <t>Fecha Fin Orden</t>
  </si>
  <si>
    <t>Hora Fin Orden</t>
  </si>
  <si>
    <t>Recorrido Salida</t>
  </si>
  <si>
    <t>unidad de medida</t>
  </si>
  <si>
    <t>Descripcion Defecto</t>
  </si>
  <si>
    <t>Tipo Cliente</t>
  </si>
  <si>
    <t>Razon Social</t>
  </si>
  <si>
    <t>Nombre</t>
  </si>
  <si>
    <t>CUIT Empresa</t>
  </si>
  <si>
    <t>Direccion</t>
  </si>
  <si>
    <t>Localidad</t>
  </si>
  <si>
    <t>Codigo Postal</t>
  </si>
  <si>
    <t>Provincia</t>
  </si>
  <si>
    <t>Pais</t>
  </si>
  <si>
    <t>prefijo 1</t>
  </si>
  <si>
    <t>telefono 1</t>
  </si>
  <si>
    <t>prefijo 2</t>
  </si>
  <si>
    <t>telefono 2</t>
  </si>
  <si>
    <t>EMAIL</t>
  </si>
  <si>
    <t>Apellido Contacto</t>
  </si>
  <si>
    <t>Nombre Contacto</t>
  </si>
  <si>
    <t>prefijo contacto</t>
  </si>
  <si>
    <t>telefono contacto</t>
  </si>
  <si>
    <t>tipo cargo</t>
  </si>
  <si>
    <t>valor mano de obra</t>
  </si>
  <si>
    <t>importe mano de obra</t>
  </si>
  <si>
    <t>importes adicionales</t>
  </si>
  <si>
    <t>Horas facturadas</t>
  </si>
  <si>
    <t>importes materiales</t>
  </si>
  <si>
    <t>importe lubricante</t>
  </si>
  <si>
    <t>marca</t>
  </si>
  <si>
    <t xml:space="preserve">tipo </t>
  </si>
  <si>
    <t>preentrega</t>
  </si>
  <si>
    <t>taller movil</t>
  </si>
  <si>
    <t>campos Vacios</t>
  </si>
  <si>
    <t>año modelo 0</t>
  </si>
  <si>
    <t>fin Orden 2014</t>
  </si>
  <si>
    <t>fin Orden 2006</t>
  </si>
  <si>
    <t>      </t>
  </si>
  <si>
    <t>           </t>
  </si>
  <si>
    <t xml:space="preserve">22179WDDHF4HB9DA694207E250 CGI BLUE EFFICIENCY                O00125/08/201514:00   7040325/08/201517:00   7040301SESNOR DE ESTACIONAMIENTO DELANTERO NO FUNCIONAN                                                                                                                                                                                                               ESUPERMERCADO DON GUSTAVO SRL                                30712127240  AV. DE LAS AMERICAS 721                                     ARISTOBULO DEL VALLE          3364           Misiones                      ARG  03755      460152                                                                                                                                                                        09    48471    48471      000      130   139701      000MB   V010   </t>
  </si>
  <si>
    <t>valor maximo</t>
  </si>
  <si>
    <t>valor minimo</t>
  </si>
  <si>
    <t>total Registros</t>
  </si>
  <si>
    <t>ordenes anteriores</t>
  </si>
  <si>
    <t>numero</t>
  </si>
  <si>
    <t>Actual</t>
  </si>
  <si>
    <t>fin-inicio</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</si>
</sst>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1">
    <xf numFmtId="0" fontId="0" fillId="0" borderId="0" xfId="0"/>
    <xf numFmtId="14" fontId="0" fillId="0" borderId="0" xfId="0" applyNumberFormat="1"/>
    <xf numFmtId="20" fontId="0" fillId="0" borderId="0" xfId="0" applyNumberFormat="1"/>
    <xf numFmtId="0" fontId="0" fillId="2" borderId="0" xfId="0" applyFill="1"/>
    <xf numFmtId="14" fontId="0" fillId="2" borderId="0" xfId="0" applyNumberFormat="1" applyFill="1"/>
    <xf numFmtId="14" fontId="0" fillId="3" borderId="1" xfId="0" applyNumberFormat="1" applyFont="1" applyFill="1" applyBorder="1"/>
    <xf numFmtId="0" fontId="0" fillId="0" borderId="0" xfId="0" applyAlignment="1">
      <alignment horizontal="center" vertical="center" wrapText="1"/>
    </xf>
    <xf numFmtId="0" fontId="0" fillId="0" borderId="0" xfId="0" applyAlignment="1">
      <alignment vertical="center" wrapText="1"/>
    </xf>
    <xf numFmtId="14" fontId="0" fillId="0" borderId="0" xfId="0" applyNumberFormat="1" applyAlignment="1">
      <alignment vertical="center" wrapText="1"/>
    </xf>
    <xf numFmtId="22" fontId="0" fillId="0" borderId="0" xfId="0" applyNumberFormat="1" applyAlignment="1">
      <alignment vertical="center" wrapText="1"/>
    </xf>
    <xf numFmtId="20" fontId="0" fillId="2" borderId="0" xfId="0" applyNumberFormat="1" applyFill="1"/>
  </cellXfs>
  <cellStyles count="1">
    <cellStyle name="Normal" xfId="0" builtinId="0"/>
  </cellStyles>
  <dxfs count="21">
    <dxf>
      <numFmt numFmtId="25" formatCode="hh:mm"/>
    </dxf>
    <dxf>
      <numFmt numFmtId="19" formatCode="dd/mm/yyyy"/>
    </dxf>
    <dxf>
      <numFmt numFmtId="0" formatCode="General"/>
    </dxf>
    <dxf>
      <numFmt numFmtId="25" formatCode="hh:mm"/>
    </dxf>
    <dxf>
      <numFmt numFmtId="19" formatCode="dd/mm/yyyy"/>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numFmt numFmtId="25" formatCode="hh:mm"/>
    </dxf>
    <dxf>
      <numFmt numFmtId="19" formatCode="dd/mm/yyyy"/>
    </dxf>
    <dxf>
      <numFmt numFmtId="25" formatCode="hh:mm"/>
    </dxf>
    <dxf>
      <numFmt numFmtId="19" formatCode="dd/mm/yyyy"/>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a2" displayName="Tabla2" ref="B2:AQ115" totalsRowShown="0">
  <autoFilter ref="B2:AQ115"/>
  <sortState ref="B3:AQ115">
    <sortCondition ref="B2:B115"/>
  </sortState>
  <tableColumns count="42">
    <tableColumn id="1" name="N° Orden"/>
    <tableColumn id="2" name="N° VIN"/>
    <tableColumn id="3" name="Descripcion del Modelo"/>
    <tableColumn id="4" name="Año modelo"/>
    <tableColumn id="5" name="actividad del modelo"/>
    <tableColumn id="6" name="Fecha inicio de Orden" dataDxfId="18"/>
    <tableColumn id="7" name="Hora Inicio de Orden" dataDxfId="17"/>
    <tableColumn id="8" name="Recorrido Ingreso"/>
    <tableColumn id="9" name="Fecha Fin Orden" dataDxfId="16"/>
    <tableColumn id="10" name="Hora Fin Orden" dataDxfId="15"/>
    <tableColumn id="11" name="Recorrido Salida"/>
    <tableColumn id="12" name="unidad de medida"/>
    <tableColumn id="13" name="Descripcion Defecto"/>
    <tableColumn id="14" name="Tipo Cliente"/>
    <tableColumn id="15" name="Razon Social"/>
    <tableColumn id="16" name="Nombre"/>
    <tableColumn id="17" name="CUIT Empresa"/>
    <tableColumn id="18" name="Direccion"/>
    <tableColumn id="19" name="Localidad"/>
    <tableColumn id="20" name="Codigo Postal"/>
    <tableColumn id="21" name="Provincia"/>
    <tableColumn id="22" name="Pais"/>
    <tableColumn id="23" name="prefijo 1"/>
    <tableColumn id="24" name="telefono 1"/>
    <tableColumn id="25" name="prefijo 2"/>
    <tableColumn id="26" name="telefono 2"/>
    <tableColumn id="27" name="EMAIL"/>
    <tableColumn id="28" name="Apellido Contacto"/>
    <tableColumn id="29" name="Nombre Contacto"/>
    <tableColumn id="30" name="prefijo contacto"/>
    <tableColumn id="31" name="telefono contacto"/>
    <tableColumn id="32" name="tipo cargo"/>
    <tableColumn id="33" name="valor mano de obra"/>
    <tableColumn id="34" name="importe mano de obra"/>
    <tableColumn id="35" name="importes adicionales"/>
    <tableColumn id="36" name="Horas facturadas"/>
    <tableColumn id="37" name="importes materiales"/>
    <tableColumn id="38" name="importe lubricante"/>
    <tableColumn id="39" name="marca"/>
    <tableColumn id="40" name="tipo "/>
    <tableColumn id="41" name="preentrega"/>
    <tableColumn id="42" name="taller movil"/>
  </tableColumns>
  <tableStyleInfo name="TableStyleMedium2" showFirstColumn="0" showLastColumn="0" showRowStripes="1" showColumnStripes="0"/>
</table>
</file>

<file path=xl/tables/table2.xml><?xml version="1.0" encoding="utf-8"?>
<table xmlns="http://schemas.openxmlformats.org/spreadsheetml/2006/main" id="1" name="Tabla22" displayName="Tabla22" ref="C3:AS116" totalsRowShown="0">
  <autoFilter ref="C3:AS116"/>
  <sortState ref="C4:AR116">
    <sortCondition ref="C3:C116"/>
  </sortState>
  <tableColumns count="43">
    <tableColumn id="1" name="N° Orden"/>
    <tableColumn id="2" name="N° VIN"/>
    <tableColumn id="3" name="Descripcion del Modelo"/>
    <tableColumn id="4" name="Año modelo"/>
    <tableColumn id="5" name="actividad del modelo"/>
    <tableColumn id="6" name="Fecha inicio de Orden" dataDxfId="4"/>
    <tableColumn id="7" name="Hora Inicio de Orden" dataDxfId="3"/>
    <tableColumn id="8" name="Recorrido Ingreso"/>
    <tableColumn id="43" name="fin-inicio" dataDxfId="2">
      <calculatedColumnFormula>Tabla22[[#This Row],[Fecha Fin Orden]]-Tabla22[[#This Row],[Fecha inicio de Orden]]</calculatedColumnFormula>
    </tableColumn>
    <tableColumn id="9" name="Fecha Fin Orden" dataDxfId="1"/>
    <tableColumn id="10" name="Hora Fin Orden" dataDxfId="0"/>
    <tableColumn id="11" name="Recorrido Salida"/>
    <tableColumn id="12" name="unidad de medida"/>
    <tableColumn id="13" name="Descripcion Defecto"/>
    <tableColumn id="14" name="Tipo Cliente"/>
    <tableColumn id="15" name="Razon Social"/>
    <tableColumn id="16" name="Nombre"/>
    <tableColumn id="17" name="CUIT Empresa"/>
    <tableColumn id="18" name="Direccion"/>
    <tableColumn id="19" name="Localidad"/>
    <tableColumn id="20" name="Codigo Postal"/>
    <tableColumn id="21" name="Provincia"/>
    <tableColumn id="22" name="Pais"/>
    <tableColumn id="23" name="prefijo 1"/>
    <tableColumn id="24" name="telefono 1"/>
    <tableColumn id="25" name="prefijo 2"/>
    <tableColumn id="26" name="telefono 2"/>
    <tableColumn id="27" name="EMAIL"/>
    <tableColumn id="28" name="Apellido Contacto"/>
    <tableColumn id="29" name="Nombre Contacto"/>
    <tableColumn id="30" name="prefijo contacto"/>
    <tableColumn id="31" name="telefono contacto"/>
    <tableColumn id="32" name="tipo cargo"/>
    <tableColumn id="33" name="valor mano de obra"/>
    <tableColumn id="34" name="importe mano de obra"/>
    <tableColumn id="35" name="importes adicionales"/>
    <tableColumn id="36" name="Horas facturadas"/>
    <tableColumn id="37" name="importes materiales"/>
    <tableColumn id="38" name="importe lubricante"/>
    <tableColumn id="39" name="marca"/>
    <tableColumn id="40" name="tipo "/>
    <tableColumn id="41" name="preentrega"/>
    <tableColumn id="42" name="taller movil"/>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Q118"/>
  <sheetViews>
    <sheetView tabSelected="1" workbookViewId="0">
      <selection activeCell="A118" sqref="A118:XFD118"/>
    </sheetView>
  </sheetViews>
  <sheetFormatPr baseColWidth="10" defaultColWidth="9.140625" defaultRowHeight="15" x14ac:dyDescent="0.25"/>
  <cols>
    <col min="1" max="1" width="13.85546875" bestFit="1" customWidth="1"/>
    <col min="2" max="2" width="11.28515625" customWidth="1"/>
    <col min="3" max="3" width="21.5703125" bestFit="1" customWidth="1"/>
    <col min="4" max="4" width="31" bestFit="1" customWidth="1"/>
    <col min="5" max="5" width="14" customWidth="1"/>
    <col min="6" max="6" width="21.7109375" customWidth="1"/>
    <col min="7" max="7" width="22.28515625" customWidth="1"/>
    <col min="8" max="8" width="21.28515625" customWidth="1"/>
    <col min="9" max="9" width="18.7109375" customWidth="1"/>
    <col min="10" max="10" width="17.42578125" customWidth="1"/>
    <col min="11" max="11" width="16.42578125" customWidth="1"/>
    <col min="12" max="12" width="17.42578125" customWidth="1"/>
    <col min="13" max="13" width="19.140625" customWidth="1"/>
    <col min="14" max="14" width="255.7109375" bestFit="1" customWidth="1"/>
    <col min="15" max="15" width="13.85546875" customWidth="1"/>
    <col min="16" max="16" width="40.5703125" bestFit="1" customWidth="1"/>
    <col min="17" max="17" width="10.42578125" customWidth="1"/>
    <col min="18" max="18" width="15.28515625" customWidth="1"/>
    <col min="19" max="19" width="33.140625" customWidth="1"/>
    <col min="20" max="20" width="21.7109375" bestFit="1" customWidth="1"/>
    <col min="21" max="21" width="15.140625" customWidth="1"/>
    <col min="22" max="22" width="12.5703125" bestFit="1" customWidth="1"/>
    <col min="23" max="23" width="6.7109375" customWidth="1"/>
    <col min="24" max="24" width="10.5703125" customWidth="1"/>
    <col min="25" max="25" width="12.28515625" customWidth="1"/>
    <col min="26" max="26" width="10.5703125" customWidth="1"/>
    <col min="27" max="27" width="12.28515625" customWidth="1"/>
    <col min="28" max="28" width="37.85546875" bestFit="1" customWidth="1"/>
    <col min="29" max="29" width="19" customWidth="1"/>
    <col min="30" max="30" width="18.7109375" customWidth="1"/>
    <col min="31" max="31" width="17.140625" customWidth="1"/>
    <col min="32" max="32" width="18.85546875" customWidth="1"/>
    <col min="33" max="33" width="11.85546875" customWidth="1"/>
    <col min="34" max="34" width="20.140625" customWidth="1"/>
    <col min="35" max="35" width="22.85546875" customWidth="1"/>
    <col min="36" max="36" width="21.5703125" customWidth="1"/>
    <col min="37" max="37" width="17.7109375" customWidth="1"/>
    <col min="38" max="38" width="21" customWidth="1"/>
    <col min="39" max="39" width="19.7109375" customWidth="1"/>
    <col min="40" max="40" width="8.42578125" customWidth="1"/>
    <col min="41" max="41" width="7.140625" customWidth="1"/>
    <col min="42" max="42" width="13" customWidth="1"/>
    <col min="43" max="43" width="13.28515625" customWidth="1"/>
  </cols>
  <sheetData>
    <row r="2" spans="2:43" x14ac:dyDescent="0.25">
      <c r="B2" t="s">
        <v>522</v>
      </c>
      <c r="C2" t="s">
        <v>523</v>
      </c>
      <c r="D2" t="s">
        <v>524</v>
      </c>
      <c r="E2" t="s">
        <v>525</v>
      </c>
      <c r="F2" t="s">
        <v>526</v>
      </c>
      <c r="G2" t="s">
        <v>527</v>
      </c>
      <c r="H2" t="s">
        <v>528</v>
      </c>
      <c r="I2" t="s">
        <v>529</v>
      </c>
      <c r="J2" t="s">
        <v>530</v>
      </c>
      <c r="K2" t="s">
        <v>531</v>
      </c>
      <c r="L2" t="s">
        <v>532</v>
      </c>
      <c r="M2" t="s">
        <v>533</v>
      </c>
      <c r="N2" t="s">
        <v>534</v>
      </c>
      <c r="O2" t="s">
        <v>535</v>
      </c>
      <c r="P2" t="s">
        <v>536</v>
      </c>
      <c r="Q2" t="s">
        <v>537</v>
      </c>
      <c r="R2" t="s">
        <v>538</v>
      </c>
      <c r="S2" t="s">
        <v>539</v>
      </c>
      <c r="T2" t="s">
        <v>540</v>
      </c>
      <c r="U2" t="s">
        <v>541</v>
      </c>
      <c r="V2" t="s">
        <v>542</v>
      </c>
      <c r="W2" t="s">
        <v>543</v>
      </c>
      <c r="X2" t="s">
        <v>544</v>
      </c>
      <c r="Y2" t="s">
        <v>545</v>
      </c>
      <c r="Z2" t="s">
        <v>546</v>
      </c>
      <c r="AA2" t="s">
        <v>547</v>
      </c>
      <c r="AB2" t="s">
        <v>548</v>
      </c>
      <c r="AC2" t="s">
        <v>549</v>
      </c>
      <c r="AD2" t="s">
        <v>550</v>
      </c>
      <c r="AE2" t="s">
        <v>551</v>
      </c>
      <c r="AF2" t="s">
        <v>552</v>
      </c>
      <c r="AG2" t="s">
        <v>553</v>
      </c>
      <c r="AH2" t="s">
        <v>554</v>
      </c>
      <c r="AI2" t="s">
        <v>555</v>
      </c>
      <c r="AJ2" t="s">
        <v>556</v>
      </c>
      <c r="AK2" t="s">
        <v>557</v>
      </c>
      <c r="AL2" t="s">
        <v>558</v>
      </c>
      <c r="AM2" t="s">
        <v>559</v>
      </c>
      <c r="AN2" t="s">
        <v>560</v>
      </c>
      <c r="AO2" t="s">
        <v>561</v>
      </c>
      <c r="AP2" t="s">
        <v>562</v>
      </c>
      <c r="AQ2" t="s">
        <v>563</v>
      </c>
    </row>
    <row r="3" spans="2:43" x14ac:dyDescent="0.25">
      <c r="B3">
        <v>20612</v>
      </c>
      <c r="C3" t="s">
        <v>321</v>
      </c>
      <c r="D3" t="s">
        <v>294</v>
      </c>
      <c r="E3">
        <v>2006</v>
      </c>
      <c r="F3" t="s">
        <v>1</v>
      </c>
      <c r="G3" s="1">
        <v>41992</v>
      </c>
      <c r="H3" s="2">
        <v>0.33333333333333331</v>
      </c>
      <c r="I3">
        <v>0</v>
      </c>
      <c r="J3" s="1">
        <v>41992</v>
      </c>
      <c r="K3" s="2">
        <v>0.75</v>
      </c>
      <c r="L3">
        <v>0</v>
      </c>
      <c r="M3">
        <v>1</v>
      </c>
      <c r="N3" t="s">
        <v>322</v>
      </c>
      <c r="O3" t="s">
        <v>69</v>
      </c>
      <c r="P3" t="s">
        <v>323</v>
      </c>
      <c r="R3">
        <v>33628302729</v>
      </c>
      <c r="S3" t="s">
        <v>324</v>
      </c>
      <c r="T3" t="s">
        <v>178</v>
      </c>
      <c r="U3">
        <v>1111</v>
      </c>
      <c r="V3" t="s">
        <v>179</v>
      </c>
      <c r="W3" t="s">
        <v>7</v>
      </c>
      <c r="X3">
        <v>376</v>
      </c>
      <c r="Y3">
        <v>44534223</v>
      </c>
      <c r="AB3" t="s">
        <v>325</v>
      </c>
      <c r="AG3">
        <v>9</v>
      </c>
      <c r="AH3">
        <v>0</v>
      </c>
      <c r="AI3">
        <v>1964600</v>
      </c>
      <c r="AJ3">
        <v>129349</v>
      </c>
      <c r="AK3">
        <v>3800</v>
      </c>
      <c r="AL3">
        <v>14770706</v>
      </c>
      <c r="AM3">
        <v>35721</v>
      </c>
      <c r="AN3" t="s">
        <v>8</v>
      </c>
      <c r="AO3" t="s">
        <v>16</v>
      </c>
    </row>
    <row r="4" spans="2:43" x14ac:dyDescent="0.25">
      <c r="B4">
        <v>21694</v>
      </c>
      <c r="C4" t="s">
        <v>326</v>
      </c>
      <c r="D4" t="s">
        <v>291</v>
      </c>
      <c r="E4">
        <v>2006</v>
      </c>
      <c r="F4" t="s">
        <v>1</v>
      </c>
      <c r="G4" s="1">
        <v>42167</v>
      </c>
      <c r="H4" s="2">
        <v>0.4375</v>
      </c>
      <c r="I4">
        <v>26802</v>
      </c>
      <c r="J4" s="1">
        <v>42167</v>
      </c>
      <c r="K4" s="2">
        <v>0.72916666666666663</v>
      </c>
      <c r="L4">
        <v>26802</v>
      </c>
      <c r="M4">
        <v>1</v>
      </c>
      <c r="N4" t="s">
        <v>327</v>
      </c>
      <c r="O4" t="s">
        <v>2</v>
      </c>
      <c r="P4" t="s">
        <v>328</v>
      </c>
      <c r="R4">
        <v>20176758555</v>
      </c>
      <c r="S4" t="s">
        <v>329</v>
      </c>
      <c r="T4" t="s">
        <v>37</v>
      </c>
      <c r="U4">
        <v>3300</v>
      </c>
      <c r="V4" t="s">
        <v>6</v>
      </c>
      <c r="W4" t="s">
        <v>7</v>
      </c>
      <c r="X4">
        <v>376</v>
      </c>
      <c r="Y4">
        <v>154517721</v>
      </c>
      <c r="AG4">
        <v>9</v>
      </c>
      <c r="AH4">
        <v>48471</v>
      </c>
      <c r="AI4">
        <v>111483</v>
      </c>
      <c r="AJ4">
        <v>0</v>
      </c>
      <c r="AK4">
        <v>330</v>
      </c>
      <c r="AL4">
        <v>223986</v>
      </c>
      <c r="AM4">
        <v>0</v>
      </c>
      <c r="AN4" t="s">
        <v>8</v>
      </c>
      <c r="AO4" t="s">
        <v>27</v>
      </c>
    </row>
    <row r="5" spans="2:43" x14ac:dyDescent="0.25">
      <c r="B5">
        <v>21891</v>
      </c>
      <c r="C5" t="s">
        <v>326</v>
      </c>
      <c r="D5" t="s">
        <v>291</v>
      </c>
      <c r="E5">
        <v>2006</v>
      </c>
      <c r="F5" t="s">
        <v>1</v>
      </c>
      <c r="G5" s="1">
        <v>42198</v>
      </c>
      <c r="H5" s="2">
        <v>0.375</v>
      </c>
      <c r="I5">
        <v>26802</v>
      </c>
      <c r="J5" s="1">
        <v>42198</v>
      </c>
      <c r="K5" s="2">
        <v>0.75</v>
      </c>
      <c r="L5">
        <v>26802</v>
      </c>
      <c r="M5">
        <v>1</v>
      </c>
      <c r="N5" t="s">
        <v>330</v>
      </c>
      <c r="O5" t="s">
        <v>2</v>
      </c>
      <c r="P5" t="s">
        <v>328</v>
      </c>
      <c r="R5">
        <v>20176758555</v>
      </c>
      <c r="S5" t="s">
        <v>329</v>
      </c>
      <c r="T5" t="s">
        <v>37</v>
      </c>
      <c r="U5">
        <v>3300</v>
      </c>
      <c r="V5" t="s">
        <v>6</v>
      </c>
      <c r="W5" t="s">
        <v>7</v>
      </c>
      <c r="X5">
        <v>376</v>
      </c>
      <c r="Y5">
        <v>154517721</v>
      </c>
      <c r="AG5">
        <v>9</v>
      </c>
      <c r="AH5">
        <v>48471</v>
      </c>
      <c r="AI5">
        <v>58650</v>
      </c>
      <c r="AJ5">
        <v>0</v>
      </c>
      <c r="AK5">
        <v>100</v>
      </c>
      <c r="AL5">
        <v>204678</v>
      </c>
      <c r="AM5">
        <v>0</v>
      </c>
      <c r="AN5" t="s">
        <v>8</v>
      </c>
      <c r="AO5" t="s">
        <v>27</v>
      </c>
    </row>
    <row r="6" spans="2:43" x14ac:dyDescent="0.25">
      <c r="B6">
        <v>21921</v>
      </c>
      <c r="C6" t="s">
        <v>283</v>
      </c>
      <c r="D6" t="s">
        <v>284</v>
      </c>
      <c r="E6">
        <v>2006</v>
      </c>
      <c r="F6" t="s">
        <v>1</v>
      </c>
      <c r="G6" s="1">
        <v>42200</v>
      </c>
      <c r="H6" s="2">
        <v>0.33333333333333331</v>
      </c>
      <c r="I6">
        <v>197335</v>
      </c>
      <c r="J6" s="1">
        <v>42200</v>
      </c>
      <c r="K6" s="2">
        <v>0.5</v>
      </c>
      <c r="L6">
        <v>197335</v>
      </c>
      <c r="M6">
        <v>1</v>
      </c>
      <c r="N6" t="s">
        <v>285</v>
      </c>
      <c r="O6" t="s">
        <v>2</v>
      </c>
      <c r="P6" t="s">
        <v>286</v>
      </c>
      <c r="R6">
        <v>30707912533</v>
      </c>
      <c r="S6" t="s">
        <v>287</v>
      </c>
      <c r="T6" t="s">
        <v>37</v>
      </c>
      <c r="U6">
        <v>3300</v>
      </c>
      <c r="V6" t="s">
        <v>6</v>
      </c>
      <c r="W6" t="s">
        <v>7</v>
      </c>
      <c r="X6">
        <v>376</v>
      </c>
      <c r="Y6">
        <v>154100524</v>
      </c>
      <c r="AB6" t="s">
        <v>288</v>
      </c>
      <c r="AG6">
        <v>9</v>
      </c>
      <c r="AH6">
        <v>48471</v>
      </c>
      <c r="AI6">
        <v>24236</v>
      </c>
      <c r="AJ6">
        <v>0</v>
      </c>
      <c r="AK6">
        <v>50</v>
      </c>
      <c r="AL6">
        <v>145541</v>
      </c>
      <c r="AM6">
        <v>0</v>
      </c>
      <c r="AN6" t="s">
        <v>8</v>
      </c>
      <c r="AO6" t="s">
        <v>27</v>
      </c>
    </row>
    <row r="7" spans="2:43" x14ac:dyDescent="0.25">
      <c r="B7">
        <v>21994</v>
      </c>
      <c r="C7" t="s">
        <v>10</v>
      </c>
      <c r="D7" t="s">
        <v>11</v>
      </c>
      <c r="E7">
        <v>2011</v>
      </c>
      <c r="F7" t="s">
        <v>1</v>
      </c>
      <c r="G7" s="1">
        <v>42213</v>
      </c>
      <c r="H7" s="2">
        <v>0.41666666666666669</v>
      </c>
      <c r="I7">
        <v>192629</v>
      </c>
      <c r="J7" s="1">
        <v>42213</v>
      </c>
      <c r="K7" s="2">
        <v>0.70277777777777783</v>
      </c>
      <c r="L7">
        <v>192629</v>
      </c>
      <c r="M7">
        <v>1</v>
      </c>
      <c r="N7" t="s">
        <v>12</v>
      </c>
      <c r="O7" t="s">
        <v>2</v>
      </c>
      <c r="P7" t="s">
        <v>13</v>
      </c>
      <c r="R7">
        <v>30711633711</v>
      </c>
      <c r="S7" t="s">
        <v>14</v>
      </c>
      <c r="T7" t="s">
        <v>15</v>
      </c>
      <c r="U7">
        <v>3370</v>
      </c>
      <c r="V7" t="s">
        <v>6</v>
      </c>
      <c r="W7" t="s">
        <v>7</v>
      </c>
      <c r="X7">
        <v>3757</v>
      </c>
      <c r="Y7">
        <v>425750</v>
      </c>
      <c r="AG7">
        <v>9</v>
      </c>
      <c r="AH7">
        <v>0</v>
      </c>
      <c r="AI7">
        <v>939994</v>
      </c>
      <c r="AJ7">
        <v>908179</v>
      </c>
      <c r="AK7">
        <v>2200</v>
      </c>
      <c r="AL7">
        <v>4982738</v>
      </c>
      <c r="AM7">
        <v>29133</v>
      </c>
      <c r="AN7" t="s">
        <v>8</v>
      </c>
      <c r="AO7" t="s">
        <v>16</v>
      </c>
    </row>
    <row r="8" spans="2:43" x14ac:dyDescent="0.25">
      <c r="B8">
        <v>22045</v>
      </c>
      <c r="C8" t="s">
        <v>293</v>
      </c>
      <c r="D8" t="s">
        <v>294</v>
      </c>
      <c r="E8">
        <v>2011</v>
      </c>
      <c r="F8" t="s">
        <v>1</v>
      </c>
      <c r="G8" s="1">
        <v>42222</v>
      </c>
      <c r="H8" s="2">
        <v>0.35416666666666669</v>
      </c>
      <c r="I8">
        <v>194597</v>
      </c>
      <c r="J8" s="1">
        <v>42222</v>
      </c>
      <c r="K8" s="2">
        <v>0.625</v>
      </c>
      <c r="L8">
        <v>194597</v>
      </c>
      <c r="M8">
        <v>1</v>
      </c>
      <c r="N8" t="s">
        <v>320</v>
      </c>
      <c r="O8" t="s">
        <v>69</v>
      </c>
      <c r="P8" t="s">
        <v>295</v>
      </c>
      <c r="R8">
        <v>22584155</v>
      </c>
      <c r="S8" t="s">
        <v>331</v>
      </c>
      <c r="T8" t="s">
        <v>134</v>
      </c>
      <c r="U8">
        <v>3360</v>
      </c>
      <c r="V8" t="s">
        <v>6</v>
      </c>
      <c r="W8" t="s">
        <v>7</v>
      </c>
      <c r="X8">
        <v>-376</v>
      </c>
      <c r="Y8">
        <v>154115843</v>
      </c>
      <c r="AG8">
        <v>9</v>
      </c>
      <c r="AH8">
        <v>0</v>
      </c>
      <c r="AI8">
        <v>377410</v>
      </c>
      <c r="AJ8">
        <v>583549</v>
      </c>
      <c r="AK8">
        <v>760</v>
      </c>
      <c r="AL8">
        <v>306143</v>
      </c>
      <c r="AM8">
        <v>28202</v>
      </c>
      <c r="AN8" t="s">
        <v>8</v>
      </c>
      <c r="AO8" t="s">
        <v>16</v>
      </c>
    </row>
    <row r="9" spans="2:43" x14ac:dyDescent="0.25">
      <c r="B9">
        <v>22070</v>
      </c>
      <c r="C9" t="s">
        <v>17</v>
      </c>
      <c r="D9" t="s">
        <v>18</v>
      </c>
      <c r="E9">
        <v>2008</v>
      </c>
      <c r="F9" t="s">
        <v>1</v>
      </c>
      <c r="G9" s="1">
        <v>42226</v>
      </c>
      <c r="H9" s="2">
        <v>0.58333333333333337</v>
      </c>
      <c r="I9">
        <v>962372</v>
      </c>
      <c r="J9" s="1">
        <v>42226</v>
      </c>
      <c r="K9" s="2">
        <v>0.75</v>
      </c>
      <c r="L9">
        <v>962372</v>
      </c>
      <c r="M9">
        <v>1</v>
      </c>
      <c r="N9" t="s">
        <v>19</v>
      </c>
      <c r="O9" t="s">
        <v>2</v>
      </c>
      <c r="P9" t="s">
        <v>20</v>
      </c>
      <c r="R9">
        <v>30672447115</v>
      </c>
      <c r="S9" t="s">
        <v>21</v>
      </c>
      <c r="T9" t="s">
        <v>15</v>
      </c>
      <c r="U9">
        <v>3370</v>
      </c>
      <c r="V9" t="s">
        <v>6</v>
      </c>
      <c r="W9" t="s">
        <v>7</v>
      </c>
      <c r="X9">
        <v>3757</v>
      </c>
      <c r="Y9">
        <v>15460208</v>
      </c>
      <c r="AG9">
        <v>9</v>
      </c>
      <c r="AH9">
        <v>0</v>
      </c>
      <c r="AI9">
        <v>1290355</v>
      </c>
      <c r="AJ9">
        <v>330030</v>
      </c>
      <c r="AK9">
        <v>3020</v>
      </c>
      <c r="AL9">
        <v>5147521</v>
      </c>
      <c r="AM9">
        <v>0</v>
      </c>
      <c r="AN9" t="s">
        <v>8</v>
      </c>
      <c r="AO9" t="s">
        <v>9</v>
      </c>
    </row>
    <row r="10" spans="2:43" x14ac:dyDescent="0.25">
      <c r="B10">
        <v>22113</v>
      </c>
      <c r="C10" t="s">
        <v>22</v>
      </c>
      <c r="D10" t="s">
        <v>23</v>
      </c>
      <c r="E10">
        <v>2010</v>
      </c>
      <c r="F10" t="s">
        <v>1</v>
      </c>
      <c r="G10" s="1">
        <v>42230</v>
      </c>
      <c r="H10" s="2">
        <v>0.5</v>
      </c>
      <c r="I10">
        <v>43608</v>
      </c>
      <c r="J10" s="1">
        <v>42230</v>
      </c>
      <c r="K10" s="2">
        <v>0.72916666666666663</v>
      </c>
      <c r="L10">
        <v>43608</v>
      </c>
      <c r="M10">
        <v>1</v>
      </c>
      <c r="N10" t="s">
        <v>24</v>
      </c>
      <c r="O10" t="s">
        <v>2</v>
      </c>
      <c r="P10" t="s">
        <v>25</v>
      </c>
      <c r="R10">
        <v>27187004239</v>
      </c>
      <c r="S10" t="s">
        <v>26</v>
      </c>
      <c r="T10" t="s">
        <v>15</v>
      </c>
      <c r="U10">
        <v>3370</v>
      </c>
      <c r="V10" t="s">
        <v>6</v>
      </c>
      <c r="W10" t="s">
        <v>7</v>
      </c>
      <c r="X10">
        <v>3757</v>
      </c>
      <c r="Y10">
        <v>15672283</v>
      </c>
      <c r="AG10">
        <v>9</v>
      </c>
      <c r="AH10">
        <v>48471</v>
      </c>
      <c r="AI10">
        <v>126025</v>
      </c>
      <c r="AJ10">
        <v>0</v>
      </c>
      <c r="AK10">
        <v>260</v>
      </c>
      <c r="AL10">
        <v>924718</v>
      </c>
      <c r="AM10">
        <v>0</v>
      </c>
      <c r="AN10" t="s">
        <v>8</v>
      </c>
      <c r="AO10" t="s">
        <v>27</v>
      </c>
    </row>
    <row r="11" spans="2:43" x14ac:dyDescent="0.25">
      <c r="B11">
        <v>22145</v>
      </c>
      <c r="C11" t="s">
        <v>332</v>
      </c>
      <c r="D11" t="s">
        <v>333</v>
      </c>
      <c r="E11">
        <v>2010</v>
      </c>
      <c r="F11" t="s">
        <v>1</v>
      </c>
      <c r="G11" s="1">
        <v>42236</v>
      </c>
      <c r="H11" s="2">
        <v>0.52083333333333337</v>
      </c>
      <c r="I11">
        <v>205073</v>
      </c>
      <c r="J11" s="1">
        <v>42236</v>
      </c>
      <c r="K11" s="2">
        <v>0.75</v>
      </c>
      <c r="L11">
        <v>205073</v>
      </c>
      <c r="M11">
        <v>1</v>
      </c>
      <c r="N11" t="s">
        <v>334</v>
      </c>
      <c r="O11" t="s">
        <v>69</v>
      </c>
      <c r="P11" t="s">
        <v>335</v>
      </c>
      <c r="R11">
        <v>17814503</v>
      </c>
      <c r="S11" t="s">
        <v>336</v>
      </c>
      <c r="T11" t="s">
        <v>5</v>
      </c>
      <c r="U11">
        <v>3304</v>
      </c>
      <c r="V11" t="s">
        <v>6</v>
      </c>
      <c r="W11" t="s">
        <v>7</v>
      </c>
      <c r="X11">
        <v>376</v>
      </c>
      <c r="Y11">
        <v>154658707</v>
      </c>
      <c r="AB11" t="s">
        <v>337</v>
      </c>
      <c r="AG11">
        <v>9</v>
      </c>
      <c r="AH11">
        <v>42727</v>
      </c>
      <c r="AI11">
        <v>263670</v>
      </c>
      <c r="AJ11">
        <v>0</v>
      </c>
      <c r="AK11">
        <v>510</v>
      </c>
      <c r="AL11">
        <v>90840</v>
      </c>
      <c r="AM11">
        <v>0</v>
      </c>
      <c r="AN11" t="s">
        <v>8</v>
      </c>
      <c r="AO11" t="s">
        <v>16</v>
      </c>
    </row>
    <row r="12" spans="2:43" x14ac:dyDescent="0.25">
      <c r="B12">
        <v>22147</v>
      </c>
      <c r="C12" t="s">
        <v>315</v>
      </c>
      <c r="D12" t="s">
        <v>316</v>
      </c>
      <c r="E12">
        <v>2010</v>
      </c>
      <c r="F12" t="s">
        <v>1</v>
      </c>
      <c r="G12" s="1">
        <v>42237</v>
      </c>
      <c r="H12" s="2">
        <v>0.33333333333333331</v>
      </c>
      <c r="I12">
        <v>2090</v>
      </c>
      <c r="J12" s="1">
        <v>42237</v>
      </c>
      <c r="K12" s="2">
        <v>0.4375</v>
      </c>
      <c r="L12">
        <v>2090</v>
      </c>
      <c r="M12">
        <v>1</v>
      </c>
      <c r="N12" t="s">
        <v>277</v>
      </c>
      <c r="O12" t="s">
        <v>2</v>
      </c>
      <c r="P12" t="s">
        <v>290</v>
      </c>
      <c r="R12">
        <v>30707342729</v>
      </c>
      <c r="S12" t="s">
        <v>338</v>
      </c>
      <c r="T12" t="s">
        <v>5</v>
      </c>
      <c r="U12">
        <v>3304</v>
      </c>
      <c r="V12" t="s">
        <v>6</v>
      </c>
      <c r="W12" t="s">
        <v>7</v>
      </c>
      <c r="X12">
        <v>3751</v>
      </c>
      <c r="Y12">
        <v>425990</v>
      </c>
      <c r="AG12">
        <v>9</v>
      </c>
      <c r="AH12">
        <v>48471</v>
      </c>
      <c r="AI12">
        <v>64515</v>
      </c>
      <c r="AJ12">
        <v>0</v>
      </c>
      <c r="AK12">
        <v>120</v>
      </c>
      <c r="AL12">
        <v>126438</v>
      </c>
      <c r="AM12">
        <v>0</v>
      </c>
      <c r="AN12" t="s">
        <v>8</v>
      </c>
      <c r="AO12" t="s">
        <v>27</v>
      </c>
    </row>
    <row r="13" spans="2:43" x14ac:dyDescent="0.25">
      <c r="B13">
        <v>22158</v>
      </c>
      <c r="C13" t="s">
        <v>28</v>
      </c>
      <c r="D13" t="s">
        <v>29</v>
      </c>
      <c r="E13">
        <v>2014</v>
      </c>
      <c r="F13" t="s">
        <v>1</v>
      </c>
      <c r="G13" s="1">
        <v>42240</v>
      </c>
      <c r="H13" s="2">
        <v>0.33333333333333331</v>
      </c>
      <c r="I13">
        <v>2861</v>
      </c>
      <c r="J13" s="1">
        <v>42240</v>
      </c>
      <c r="K13" s="2">
        <v>0.66666666666666663</v>
      </c>
      <c r="L13">
        <v>2861</v>
      </c>
      <c r="M13">
        <v>1</v>
      </c>
      <c r="N13" t="s">
        <v>30</v>
      </c>
      <c r="O13" t="s">
        <v>2</v>
      </c>
      <c r="P13" t="s">
        <v>31</v>
      </c>
      <c r="R13">
        <v>33707099319</v>
      </c>
      <c r="S13" t="s">
        <v>32</v>
      </c>
      <c r="T13" t="s">
        <v>5</v>
      </c>
      <c r="U13">
        <v>3304</v>
      </c>
      <c r="V13" t="s">
        <v>6</v>
      </c>
      <c r="W13" t="s">
        <v>7</v>
      </c>
      <c r="X13">
        <v>376</v>
      </c>
      <c r="Y13">
        <v>154754302</v>
      </c>
      <c r="AG13">
        <v>9</v>
      </c>
      <c r="AH13">
        <v>42727</v>
      </c>
      <c r="AI13">
        <v>42727</v>
      </c>
      <c r="AJ13">
        <v>0</v>
      </c>
      <c r="AK13">
        <v>300</v>
      </c>
      <c r="AL13">
        <v>90534</v>
      </c>
      <c r="AM13">
        <v>115404</v>
      </c>
      <c r="AN13" t="s">
        <v>8</v>
      </c>
      <c r="AO13" t="s">
        <v>16</v>
      </c>
    </row>
    <row r="14" spans="2:43" x14ac:dyDescent="0.25">
      <c r="B14">
        <v>22162</v>
      </c>
      <c r="C14" t="s">
        <v>339</v>
      </c>
      <c r="D14" t="s">
        <v>141</v>
      </c>
      <c r="E14">
        <v>2013</v>
      </c>
      <c r="F14" t="s">
        <v>1</v>
      </c>
      <c r="G14" s="1">
        <v>42240</v>
      </c>
      <c r="H14" s="2">
        <v>0.375</v>
      </c>
      <c r="I14">
        <v>26157</v>
      </c>
      <c r="J14" s="1">
        <v>42241</v>
      </c>
      <c r="K14" s="2">
        <v>0.41666666666666669</v>
      </c>
      <c r="L14">
        <v>26157</v>
      </c>
      <c r="M14">
        <v>1</v>
      </c>
      <c r="N14" t="s">
        <v>340</v>
      </c>
      <c r="O14" t="s">
        <v>2</v>
      </c>
      <c r="P14" t="s">
        <v>341</v>
      </c>
      <c r="R14">
        <v>30687841081</v>
      </c>
      <c r="S14" t="s">
        <v>342</v>
      </c>
      <c r="T14" t="s">
        <v>276</v>
      </c>
      <c r="U14">
        <v>3350</v>
      </c>
      <c r="V14" t="s">
        <v>6</v>
      </c>
      <c r="W14" t="s">
        <v>7</v>
      </c>
      <c r="X14">
        <v>376</v>
      </c>
      <c r="Y14">
        <v>4456516</v>
      </c>
      <c r="AG14">
        <v>9</v>
      </c>
      <c r="AH14">
        <v>48471</v>
      </c>
      <c r="AI14">
        <v>4847</v>
      </c>
      <c r="AJ14">
        <v>0</v>
      </c>
      <c r="AK14">
        <v>10</v>
      </c>
      <c r="AL14">
        <v>104795</v>
      </c>
      <c r="AM14">
        <v>0</v>
      </c>
      <c r="AN14" t="s">
        <v>8</v>
      </c>
      <c r="AO14" t="s">
        <v>27</v>
      </c>
    </row>
    <row r="15" spans="2:43" x14ac:dyDescent="0.25">
      <c r="B15">
        <v>22167</v>
      </c>
      <c r="C15" t="s">
        <v>343</v>
      </c>
      <c r="D15" t="s">
        <v>291</v>
      </c>
      <c r="E15">
        <v>2013</v>
      </c>
      <c r="F15" t="s">
        <v>1</v>
      </c>
      <c r="G15" s="1">
        <v>42240</v>
      </c>
      <c r="H15" s="2">
        <v>0.58333333333333337</v>
      </c>
      <c r="I15">
        <v>48520</v>
      </c>
      <c r="J15" s="1">
        <v>42240</v>
      </c>
      <c r="K15" s="2">
        <v>0.75</v>
      </c>
      <c r="L15">
        <v>48520</v>
      </c>
      <c r="M15">
        <v>1</v>
      </c>
      <c r="N15" t="s">
        <v>344</v>
      </c>
      <c r="O15" t="s">
        <v>69</v>
      </c>
      <c r="P15" t="s">
        <v>345</v>
      </c>
      <c r="R15">
        <v>24659282</v>
      </c>
      <c r="S15" t="s">
        <v>346</v>
      </c>
      <c r="T15" t="s">
        <v>347</v>
      </c>
      <c r="U15">
        <v>3342</v>
      </c>
      <c r="V15" t="s">
        <v>50</v>
      </c>
      <c r="W15" t="s">
        <v>7</v>
      </c>
      <c r="X15">
        <v>3756</v>
      </c>
      <c r="Y15">
        <v>15617541</v>
      </c>
      <c r="AG15">
        <v>9</v>
      </c>
      <c r="AH15">
        <v>48471</v>
      </c>
      <c r="AI15">
        <v>351900</v>
      </c>
      <c r="AJ15">
        <v>0</v>
      </c>
      <c r="AK15">
        <v>610</v>
      </c>
      <c r="AL15">
        <v>308600</v>
      </c>
      <c r="AM15">
        <v>0</v>
      </c>
      <c r="AN15" t="s">
        <v>8</v>
      </c>
      <c r="AO15" t="s">
        <v>27</v>
      </c>
    </row>
    <row r="16" spans="2:43" x14ac:dyDescent="0.25">
      <c r="B16">
        <v>22179</v>
      </c>
      <c r="C16" t="s">
        <v>348</v>
      </c>
      <c r="D16" t="s">
        <v>282</v>
      </c>
      <c r="E16">
        <v>2013</v>
      </c>
      <c r="F16" t="s">
        <v>1</v>
      </c>
      <c r="G16" s="1">
        <v>42241</v>
      </c>
      <c r="H16" s="2">
        <v>0.58333333333333337</v>
      </c>
      <c r="I16">
        <v>70403</v>
      </c>
      <c r="J16" s="1">
        <v>42241</v>
      </c>
      <c r="K16" s="2">
        <v>0.70833333333333337</v>
      </c>
      <c r="L16">
        <v>70403</v>
      </c>
      <c r="M16">
        <v>1</v>
      </c>
      <c r="N16" t="s">
        <v>349</v>
      </c>
      <c r="O16" t="s">
        <v>2</v>
      </c>
      <c r="P16" t="s">
        <v>350</v>
      </c>
      <c r="R16">
        <v>30712127240</v>
      </c>
      <c r="S16" t="s">
        <v>351</v>
      </c>
      <c r="T16" t="s">
        <v>252</v>
      </c>
      <c r="U16">
        <v>3364</v>
      </c>
      <c r="V16" t="s">
        <v>6</v>
      </c>
      <c r="W16" t="s">
        <v>7</v>
      </c>
      <c r="X16">
        <v>3755</v>
      </c>
      <c r="Y16">
        <v>460152</v>
      </c>
      <c r="AG16">
        <v>9</v>
      </c>
      <c r="AH16">
        <v>48471</v>
      </c>
      <c r="AI16">
        <v>48471</v>
      </c>
      <c r="AJ16">
        <v>0</v>
      </c>
      <c r="AK16">
        <v>130</v>
      </c>
      <c r="AL16">
        <v>139701</v>
      </c>
      <c r="AM16">
        <v>0</v>
      </c>
      <c r="AN16" t="s">
        <v>8</v>
      </c>
      <c r="AO16" t="s">
        <v>27</v>
      </c>
    </row>
    <row r="17" spans="2:41" x14ac:dyDescent="0.25">
      <c r="B17">
        <v>22186</v>
      </c>
      <c r="C17" t="s">
        <v>352</v>
      </c>
      <c r="D17" t="s">
        <v>64</v>
      </c>
      <c r="E17">
        <v>2013</v>
      </c>
      <c r="F17" t="s">
        <v>1</v>
      </c>
      <c r="G17" s="1">
        <v>42242</v>
      </c>
      <c r="H17" s="2">
        <v>0.41666666666666669</v>
      </c>
      <c r="I17">
        <v>143316</v>
      </c>
      <c r="J17" s="1">
        <v>42243</v>
      </c>
      <c r="K17" s="2">
        <v>0.75</v>
      </c>
      <c r="L17">
        <v>143316</v>
      </c>
      <c r="M17">
        <v>1</v>
      </c>
      <c r="N17" t="s">
        <v>353</v>
      </c>
      <c r="O17" t="s">
        <v>2</v>
      </c>
      <c r="P17" t="s">
        <v>104</v>
      </c>
      <c r="R17">
        <v>30672502469</v>
      </c>
      <c r="S17" t="s">
        <v>105</v>
      </c>
      <c r="T17" t="s">
        <v>15</v>
      </c>
      <c r="U17">
        <v>3370</v>
      </c>
      <c r="V17" t="s">
        <v>6</v>
      </c>
      <c r="W17" t="s">
        <v>7</v>
      </c>
      <c r="X17">
        <v>3757</v>
      </c>
      <c r="Y17">
        <v>421140</v>
      </c>
      <c r="AG17">
        <v>9</v>
      </c>
      <c r="AH17">
        <v>42727</v>
      </c>
      <c r="AI17">
        <v>615269</v>
      </c>
      <c r="AJ17">
        <v>0</v>
      </c>
      <c r="AK17">
        <v>1440</v>
      </c>
      <c r="AL17">
        <v>234949</v>
      </c>
      <c r="AM17">
        <v>0</v>
      </c>
      <c r="AN17" t="s">
        <v>8</v>
      </c>
      <c r="AO17" t="s">
        <v>16</v>
      </c>
    </row>
    <row r="18" spans="2:41" x14ac:dyDescent="0.25">
      <c r="B18">
        <v>22195</v>
      </c>
      <c r="C18" t="s">
        <v>354</v>
      </c>
      <c r="D18" t="s">
        <v>317</v>
      </c>
      <c r="E18">
        <v>2013</v>
      </c>
      <c r="F18" t="s">
        <v>1</v>
      </c>
      <c r="G18" s="1">
        <v>42243</v>
      </c>
      <c r="H18" s="2">
        <v>0.375</v>
      </c>
      <c r="I18">
        <v>70927</v>
      </c>
      <c r="J18" s="1">
        <v>42243</v>
      </c>
      <c r="K18" s="2">
        <v>0.70833333333333337</v>
      </c>
      <c r="L18">
        <v>70927</v>
      </c>
      <c r="M18">
        <v>1</v>
      </c>
      <c r="N18" t="s">
        <v>355</v>
      </c>
      <c r="O18" t="s">
        <v>2</v>
      </c>
      <c r="P18" t="s">
        <v>148</v>
      </c>
      <c r="R18">
        <v>33711927439</v>
      </c>
      <c r="S18" t="s">
        <v>149</v>
      </c>
      <c r="T18" t="s">
        <v>134</v>
      </c>
      <c r="U18">
        <v>3360</v>
      </c>
      <c r="V18" t="s">
        <v>6</v>
      </c>
      <c r="W18" t="s">
        <v>7</v>
      </c>
      <c r="X18">
        <v>3755</v>
      </c>
      <c r="Y18">
        <v>421382</v>
      </c>
      <c r="AG18">
        <v>9</v>
      </c>
      <c r="AH18">
        <v>42727</v>
      </c>
      <c r="AI18">
        <v>427270</v>
      </c>
      <c r="AJ18">
        <v>0</v>
      </c>
      <c r="AK18">
        <v>1000</v>
      </c>
      <c r="AL18">
        <v>2021077</v>
      </c>
      <c r="AM18">
        <v>0</v>
      </c>
      <c r="AN18" t="s">
        <v>8</v>
      </c>
      <c r="AO18" t="s">
        <v>16</v>
      </c>
    </row>
    <row r="19" spans="2:41" x14ac:dyDescent="0.25">
      <c r="B19">
        <v>22212</v>
      </c>
      <c r="C19" t="s">
        <v>356</v>
      </c>
      <c r="D19" t="s">
        <v>357</v>
      </c>
      <c r="E19">
        <v>2013</v>
      </c>
      <c r="F19" t="s">
        <v>1</v>
      </c>
      <c r="G19" s="1">
        <v>42244</v>
      </c>
      <c r="H19" s="2">
        <v>0.32291666666666669</v>
      </c>
      <c r="I19">
        <v>49810</v>
      </c>
      <c r="J19" s="1">
        <v>42244</v>
      </c>
      <c r="K19" s="2">
        <v>0.66666666666666663</v>
      </c>
      <c r="L19">
        <v>49810</v>
      </c>
      <c r="M19">
        <v>1</v>
      </c>
      <c r="N19" t="s">
        <v>142</v>
      </c>
      <c r="O19" t="s">
        <v>69</v>
      </c>
      <c r="P19" t="s">
        <v>358</v>
      </c>
      <c r="R19">
        <v>18865320</v>
      </c>
      <c r="S19" t="s">
        <v>359</v>
      </c>
      <c r="T19" t="s">
        <v>239</v>
      </c>
      <c r="U19">
        <v>3316</v>
      </c>
      <c r="V19" t="s">
        <v>6</v>
      </c>
      <c r="W19" t="s">
        <v>7</v>
      </c>
      <c r="X19">
        <v>376</v>
      </c>
      <c r="Y19">
        <v>4497019</v>
      </c>
      <c r="AG19">
        <v>9</v>
      </c>
      <c r="AH19">
        <v>48471</v>
      </c>
      <c r="AI19">
        <v>158355</v>
      </c>
      <c r="AJ19">
        <v>0</v>
      </c>
      <c r="AK19">
        <v>270</v>
      </c>
      <c r="AL19">
        <v>447892</v>
      </c>
      <c r="AM19">
        <v>0</v>
      </c>
      <c r="AN19" t="s">
        <v>8</v>
      </c>
      <c r="AO19" t="s">
        <v>27</v>
      </c>
    </row>
    <row r="20" spans="2:41" x14ac:dyDescent="0.25">
      <c r="B20">
        <v>22215</v>
      </c>
      <c r="C20" t="s">
        <v>33</v>
      </c>
      <c r="D20">
        <v>710</v>
      </c>
      <c r="E20">
        <v>2014</v>
      </c>
      <c r="F20" t="s">
        <v>1</v>
      </c>
      <c r="G20" s="1">
        <v>42247</v>
      </c>
      <c r="H20" s="2">
        <v>0.33333333333333331</v>
      </c>
      <c r="I20">
        <v>32379</v>
      </c>
      <c r="J20" s="1">
        <v>42248</v>
      </c>
      <c r="K20" s="2">
        <v>0.75</v>
      </c>
      <c r="L20">
        <v>32379</v>
      </c>
      <c r="M20">
        <v>1</v>
      </c>
      <c r="N20" t="s">
        <v>34</v>
      </c>
      <c r="O20" t="s">
        <v>2</v>
      </c>
      <c r="P20" t="s">
        <v>35</v>
      </c>
      <c r="R20">
        <v>33626076969</v>
      </c>
      <c r="S20" t="s">
        <v>36</v>
      </c>
      <c r="T20" t="s">
        <v>37</v>
      </c>
      <c r="U20">
        <v>3300</v>
      </c>
      <c r="V20" t="s">
        <v>6</v>
      </c>
      <c r="W20" t="s">
        <v>7</v>
      </c>
      <c r="X20">
        <v>376</v>
      </c>
      <c r="Y20">
        <v>4480341</v>
      </c>
      <c r="AG20">
        <v>9</v>
      </c>
      <c r="AH20">
        <v>42727</v>
      </c>
      <c r="AI20">
        <v>93999</v>
      </c>
      <c r="AJ20">
        <v>0</v>
      </c>
      <c r="AK20">
        <v>860</v>
      </c>
      <c r="AL20">
        <v>138261</v>
      </c>
      <c r="AM20">
        <v>35607</v>
      </c>
      <c r="AN20" t="s">
        <v>8</v>
      </c>
      <c r="AO20" t="s">
        <v>9</v>
      </c>
    </row>
    <row r="21" spans="2:41" x14ac:dyDescent="0.25">
      <c r="B21">
        <v>22216</v>
      </c>
      <c r="C21" t="s">
        <v>38</v>
      </c>
      <c r="D21" t="s">
        <v>39</v>
      </c>
      <c r="E21">
        <v>2013</v>
      </c>
      <c r="F21" t="s">
        <v>1</v>
      </c>
      <c r="G21" s="1">
        <v>42247</v>
      </c>
      <c r="H21" s="2">
        <v>0.36458333333333331</v>
      </c>
      <c r="I21">
        <v>181396</v>
      </c>
      <c r="J21" s="1">
        <v>42247</v>
      </c>
      <c r="K21" s="2">
        <v>0.3444444444444445</v>
      </c>
      <c r="L21">
        <v>181396</v>
      </c>
      <c r="M21">
        <v>1</v>
      </c>
      <c r="N21" t="s">
        <v>40</v>
      </c>
      <c r="O21" t="s">
        <v>2</v>
      </c>
      <c r="P21" t="s">
        <v>41</v>
      </c>
      <c r="R21">
        <v>20179522633</v>
      </c>
      <c r="S21" t="s">
        <v>42</v>
      </c>
      <c r="T21" t="s">
        <v>43</v>
      </c>
      <c r="U21">
        <v>3334</v>
      </c>
      <c r="V21" t="s">
        <v>6</v>
      </c>
      <c r="W21" t="s">
        <v>7</v>
      </c>
      <c r="X21">
        <v>3743</v>
      </c>
      <c r="Y21">
        <v>476384</v>
      </c>
      <c r="AB21" t="s">
        <v>44</v>
      </c>
      <c r="AG21">
        <v>9</v>
      </c>
      <c r="AH21">
        <v>42727</v>
      </c>
      <c r="AI21">
        <v>68363</v>
      </c>
      <c r="AJ21">
        <v>0</v>
      </c>
      <c r="AK21">
        <v>380</v>
      </c>
      <c r="AL21">
        <v>276945</v>
      </c>
      <c r="AM21">
        <v>0</v>
      </c>
      <c r="AN21" t="s">
        <v>8</v>
      </c>
      <c r="AO21" t="s">
        <v>16</v>
      </c>
    </row>
    <row r="22" spans="2:41" x14ac:dyDescent="0.25">
      <c r="B22">
        <v>22225</v>
      </c>
      <c r="C22" t="s">
        <v>45</v>
      </c>
      <c r="D22">
        <v>2636</v>
      </c>
      <c r="E22">
        <v>2014</v>
      </c>
      <c r="F22" t="s">
        <v>1</v>
      </c>
      <c r="G22" s="1">
        <v>42248</v>
      </c>
      <c r="H22" s="2">
        <v>0.33333333333333331</v>
      </c>
      <c r="I22">
        <v>119988</v>
      </c>
      <c r="J22" s="1">
        <v>42248</v>
      </c>
      <c r="K22" s="2">
        <v>0.52083333333333337</v>
      </c>
      <c r="L22">
        <v>119988</v>
      </c>
      <c r="M22">
        <v>1</v>
      </c>
      <c r="N22" t="s">
        <v>46</v>
      </c>
      <c r="O22" t="s">
        <v>2</v>
      </c>
      <c r="P22" t="s">
        <v>47</v>
      </c>
      <c r="R22">
        <v>20124856567</v>
      </c>
      <c r="S22" t="s">
        <v>48</v>
      </c>
      <c r="T22" t="s">
        <v>49</v>
      </c>
      <c r="U22">
        <v>3342</v>
      </c>
      <c r="V22" t="s">
        <v>50</v>
      </c>
      <c r="W22" t="s">
        <v>7</v>
      </c>
      <c r="X22">
        <v>3757</v>
      </c>
      <c r="Y22">
        <v>15672118</v>
      </c>
      <c r="AG22">
        <v>9</v>
      </c>
      <c r="AH22">
        <v>42727</v>
      </c>
      <c r="AI22">
        <v>8545</v>
      </c>
      <c r="AJ22">
        <v>0</v>
      </c>
      <c r="AK22">
        <v>610</v>
      </c>
      <c r="AL22">
        <v>10730</v>
      </c>
      <c r="AM22">
        <v>0</v>
      </c>
      <c r="AN22" t="s">
        <v>8</v>
      </c>
      <c r="AO22" t="s">
        <v>9</v>
      </c>
    </row>
    <row r="23" spans="2:41" x14ac:dyDescent="0.25">
      <c r="B23">
        <v>22226</v>
      </c>
      <c r="C23" t="s">
        <v>51</v>
      </c>
      <c r="D23" t="s">
        <v>52</v>
      </c>
      <c r="E23">
        <v>2013</v>
      </c>
      <c r="F23" t="s">
        <v>1</v>
      </c>
      <c r="G23" s="1">
        <v>42248</v>
      </c>
      <c r="H23" s="2">
        <v>0.34375</v>
      </c>
      <c r="I23">
        <v>26163</v>
      </c>
      <c r="J23" s="1">
        <v>42248</v>
      </c>
      <c r="K23" s="2">
        <v>0.72916666666666663</v>
      </c>
      <c r="L23">
        <v>26163</v>
      </c>
      <c r="M23">
        <v>1</v>
      </c>
      <c r="N23" t="s">
        <v>53</v>
      </c>
      <c r="O23" t="s">
        <v>2</v>
      </c>
      <c r="P23" t="s">
        <v>54</v>
      </c>
      <c r="R23">
        <v>30648304095</v>
      </c>
      <c r="S23" t="s">
        <v>55</v>
      </c>
      <c r="T23" t="s">
        <v>56</v>
      </c>
      <c r="U23">
        <v>3361</v>
      </c>
      <c r="V23" t="s">
        <v>6</v>
      </c>
      <c r="W23" t="s">
        <v>7</v>
      </c>
      <c r="X23">
        <v>3754</v>
      </c>
      <c r="Y23">
        <v>492096</v>
      </c>
      <c r="AG23">
        <v>9</v>
      </c>
      <c r="AH23">
        <v>42727</v>
      </c>
      <c r="AI23">
        <v>192272</v>
      </c>
      <c r="AJ23">
        <v>0</v>
      </c>
      <c r="AK23">
        <v>450</v>
      </c>
      <c r="AL23">
        <v>367884</v>
      </c>
      <c r="AM23">
        <v>0</v>
      </c>
      <c r="AN23" t="s">
        <v>8</v>
      </c>
      <c r="AO23" t="s">
        <v>16</v>
      </c>
    </row>
    <row r="24" spans="2:41" x14ac:dyDescent="0.25">
      <c r="B24">
        <v>22227</v>
      </c>
      <c r="C24" t="s">
        <v>57</v>
      </c>
      <c r="D24" t="s">
        <v>58</v>
      </c>
      <c r="E24">
        <v>2015</v>
      </c>
      <c r="F24" t="s">
        <v>1</v>
      </c>
      <c r="G24" s="1">
        <v>42248</v>
      </c>
      <c r="H24" s="2">
        <v>0.33333333333333331</v>
      </c>
      <c r="I24">
        <v>30707</v>
      </c>
      <c r="J24" s="1">
        <v>42248</v>
      </c>
      <c r="K24" s="2">
        <v>0.54166666666666663</v>
      </c>
      <c r="L24">
        <v>30707</v>
      </c>
      <c r="M24">
        <v>1</v>
      </c>
      <c r="N24" t="s">
        <v>59</v>
      </c>
      <c r="O24" t="s">
        <v>2</v>
      </c>
      <c r="P24" t="s">
        <v>60</v>
      </c>
      <c r="R24">
        <v>30687913465</v>
      </c>
      <c r="S24" t="s">
        <v>61</v>
      </c>
      <c r="T24" t="s">
        <v>62</v>
      </c>
      <c r="U24">
        <v>3328</v>
      </c>
      <c r="V24" t="s">
        <v>6</v>
      </c>
      <c r="W24" t="s">
        <v>7</v>
      </c>
      <c r="X24">
        <v>3743</v>
      </c>
      <c r="Y24">
        <v>15411932</v>
      </c>
      <c r="AG24">
        <v>9</v>
      </c>
      <c r="AH24">
        <v>42727</v>
      </c>
      <c r="AI24">
        <v>149545</v>
      </c>
      <c r="AJ24">
        <v>0</v>
      </c>
      <c r="AK24">
        <v>350</v>
      </c>
      <c r="AL24">
        <v>282960</v>
      </c>
      <c r="AM24">
        <v>141474</v>
      </c>
      <c r="AN24" t="s">
        <v>8</v>
      </c>
      <c r="AO24" t="s">
        <v>9</v>
      </c>
    </row>
    <row r="25" spans="2:41" x14ac:dyDescent="0.25">
      <c r="B25">
        <v>22228</v>
      </c>
      <c r="C25" t="s">
        <v>360</v>
      </c>
      <c r="D25" t="s">
        <v>319</v>
      </c>
      <c r="E25">
        <v>2015</v>
      </c>
      <c r="F25" t="s">
        <v>1</v>
      </c>
      <c r="G25" s="1">
        <v>42247</v>
      </c>
      <c r="H25" s="2">
        <v>0.35416666666666669</v>
      </c>
      <c r="I25">
        <v>78914</v>
      </c>
      <c r="J25" s="1">
        <v>42248</v>
      </c>
      <c r="K25" s="2">
        <v>0.75</v>
      </c>
      <c r="L25">
        <v>78914</v>
      </c>
      <c r="M25">
        <v>1</v>
      </c>
      <c r="N25" t="s">
        <v>361</v>
      </c>
      <c r="O25" t="s">
        <v>69</v>
      </c>
      <c r="P25" t="s">
        <v>362</v>
      </c>
      <c r="R25">
        <v>27208788</v>
      </c>
      <c r="S25" t="s">
        <v>363</v>
      </c>
      <c r="T25" t="s">
        <v>37</v>
      </c>
      <c r="U25">
        <v>3300</v>
      </c>
      <c r="V25" t="s">
        <v>6</v>
      </c>
      <c r="W25" t="s">
        <v>7</v>
      </c>
      <c r="X25">
        <v>376</v>
      </c>
      <c r="Y25">
        <v>154286042</v>
      </c>
      <c r="AB25" t="s">
        <v>364</v>
      </c>
      <c r="AG25">
        <v>9</v>
      </c>
      <c r="AH25">
        <v>48471</v>
      </c>
      <c r="AI25">
        <v>211140</v>
      </c>
      <c r="AJ25">
        <v>0</v>
      </c>
      <c r="AK25">
        <v>560</v>
      </c>
      <c r="AL25">
        <v>1968383</v>
      </c>
      <c r="AM25">
        <v>0</v>
      </c>
      <c r="AN25" t="s">
        <v>8</v>
      </c>
      <c r="AO25" t="s">
        <v>27</v>
      </c>
    </row>
    <row r="26" spans="2:41" x14ac:dyDescent="0.25">
      <c r="B26">
        <v>22230</v>
      </c>
      <c r="C26" t="s">
        <v>63</v>
      </c>
      <c r="D26" t="s">
        <v>64</v>
      </c>
      <c r="E26">
        <v>2013</v>
      </c>
      <c r="F26" t="s">
        <v>1</v>
      </c>
      <c r="G26" s="1">
        <v>42248</v>
      </c>
      <c r="H26" s="2">
        <v>0.35416666666666669</v>
      </c>
      <c r="I26">
        <v>77844</v>
      </c>
      <c r="J26" s="1">
        <v>42248</v>
      </c>
      <c r="K26" s="2">
        <v>0.75</v>
      </c>
      <c r="L26">
        <v>77844</v>
      </c>
      <c r="M26">
        <v>1</v>
      </c>
      <c r="N26" t="s">
        <v>65</v>
      </c>
      <c r="O26" t="s">
        <v>2</v>
      </c>
      <c r="P26" t="s">
        <v>66</v>
      </c>
      <c r="R26">
        <v>20392280244</v>
      </c>
      <c r="S26" t="s">
        <v>67</v>
      </c>
      <c r="T26" t="s">
        <v>37</v>
      </c>
      <c r="U26">
        <v>3300</v>
      </c>
      <c r="V26" t="s">
        <v>6</v>
      </c>
      <c r="W26" t="s">
        <v>7</v>
      </c>
      <c r="X26">
        <v>376</v>
      </c>
      <c r="Y26">
        <v>154634606</v>
      </c>
      <c r="AG26">
        <v>9</v>
      </c>
      <c r="AH26">
        <v>42727</v>
      </c>
      <c r="AI26">
        <v>140999</v>
      </c>
      <c r="AJ26">
        <v>0</v>
      </c>
      <c r="AK26">
        <v>330</v>
      </c>
      <c r="AL26">
        <v>407825</v>
      </c>
      <c r="AM26">
        <v>0</v>
      </c>
      <c r="AN26" t="s">
        <v>8</v>
      </c>
      <c r="AO26" t="s">
        <v>16</v>
      </c>
    </row>
    <row r="27" spans="2:41" x14ac:dyDescent="0.25">
      <c r="B27">
        <v>22236</v>
      </c>
      <c r="C27" t="s">
        <v>365</v>
      </c>
      <c r="D27" t="s">
        <v>366</v>
      </c>
      <c r="E27">
        <v>2013</v>
      </c>
      <c r="F27" t="s">
        <v>1</v>
      </c>
      <c r="G27" s="1">
        <v>42249</v>
      </c>
      <c r="H27" s="2">
        <v>0.375</v>
      </c>
      <c r="I27">
        <v>48700</v>
      </c>
      <c r="J27" s="1">
        <v>42249</v>
      </c>
      <c r="K27" s="2">
        <v>0.43611111111111112</v>
      </c>
      <c r="L27">
        <v>48700</v>
      </c>
      <c r="M27">
        <v>1</v>
      </c>
      <c r="N27" t="s">
        <v>367</v>
      </c>
      <c r="O27" t="s">
        <v>2</v>
      </c>
      <c r="P27" t="s">
        <v>368</v>
      </c>
      <c r="R27">
        <v>23220025179</v>
      </c>
      <c r="S27" t="s">
        <v>369</v>
      </c>
      <c r="T27" t="s">
        <v>37</v>
      </c>
      <c r="U27">
        <v>3300</v>
      </c>
      <c r="V27" t="s">
        <v>6</v>
      </c>
      <c r="W27" t="s">
        <v>7</v>
      </c>
      <c r="X27">
        <v>3755</v>
      </c>
      <c r="Y27">
        <v>15340057</v>
      </c>
      <c r="AG27">
        <v>9</v>
      </c>
      <c r="AH27">
        <v>48471</v>
      </c>
      <c r="AI27">
        <v>101789</v>
      </c>
      <c r="AJ27">
        <v>0</v>
      </c>
      <c r="AK27">
        <v>210</v>
      </c>
      <c r="AL27">
        <v>199432</v>
      </c>
      <c r="AM27">
        <v>0</v>
      </c>
      <c r="AN27" t="s">
        <v>8</v>
      </c>
      <c r="AO27" t="s">
        <v>27</v>
      </c>
    </row>
    <row r="28" spans="2:41" x14ac:dyDescent="0.25">
      <c r="B28">
        <v>22237</v>
      </c>
      <c r="C28" t="s">
        <v>370</v>
      </c>
      <c r="D28" t="s">
        <v>307</v>
      </c>
      <c r="E28">
        <v>2013</v>
      </c>
      <c r="F28" t="s">
        <v>1</v>
      </c>
      <c r="G28" s="1">
        <v>42249</v>
      </c>
      <c r="H28" s="2">
        <v>0.33333333333333331</v>
      </c>
      <c r="I28">
        <v>91250</v>
      </c>
      <c r="J28" s="1">
        <v>42249</v>
      </c>
      <c r="K28" s="2">
        <v>0.44791666666666669</v>
      </c>
      <c r="L28">
        <v>91250</v>
      </c>
      <c r="M28">
        <v>1</v>
      </c>
      <c r="N28" t="s">
        <v>371</v>
      </c>
      <c r="O28" t="s">
        <v>2</v>
      </c>
      <c r="P28" t="s">
        <v>372</v>
      </c>
      <c r="R28">
        <v>20232796090</v>
      </c>
      <c r="S28" t="s">
        <v>373</v>
      </c>
      <c r="T28" t="s">
        <v>37</v>
      </c>
      <c r="U28">
        <v>3300</v>
      </c>
      <c r="V28" t="s">
        <v>6</v>
      </c>
      <c r="W28" t="s">
        <v>7</v>
      </c>
      <c r="X28">
        <v>376</v>
      </c>
      <c r="Y28">
        <v>154711102</v>
      </c>
      <c r="AG28">
        <v>9</v>
      </c>
      <c r="AH28">
        <v>42727</v>
      </c>
      <c r="AI28">
        <v>38454</v>
      </c>
      <c r="AJ28">
        <v>0</v>
      </c>
      <c r="AK28">
        <v>340</v>
      </c>
      <c r="AL28">
        <v>45918</v>
      </c>
      <c r="AM28">
        <v>0</v>
      </c>
      <c r="AN28" t="s">
        <v>8</v>
      </c>
      <c r="AO28" t="s">
        <v>16</v>
      </c>
    </row>
    <row r="29" spans="2:41" x14ac:dyDescent="0.25">
      <c r="B29">
        <v>22239</v>
      </c>
      <c r="C29" t="s">
        <v>374</v>
      </c>
      <c r="D29" t="s">
        <v>307</v>
      </c>
      <c r="E29">
        <v>2013</v>
      </c>
      <c r="F29" t="s">
        <v>1</v>
      </c>
      <c r="G29" s="1">
        <v>42249</v>
      </c>
      <c r="H29" s="2">
        <v>0.36458333333333331</v>
      </c>
      <c r="I29">
        <v>361055</v>
      </c>
      <c r="J29" s="1">
        <v>42249</v>
      </c>
      <c r="K29" s="2">
        <v>0.75</v>
      </c>
      <c r="L29">
        <v>361055</v>
      </c>
      <c r="M29">
        <v>1</v>
      </c>
      <c r="N29" t="s">
        <v>375</v>
      </c>
      <c r="O29" t="s">
        <v>2</v>
      </c>
      <c r="P29" t="s">
        <v>376</v>
      </c>
      <c r="R29">
        <v>30710541716</v>
      </c>
      <c r="S29" t="s">
        <v>377</v>
      </c>
      <c r="T29" t="s">
        <v>37</v>
      </c>
      <c r="U29">
        <v>3300</v>
      </c>
      <c r="V29" t="s">
        <v>6</v>
      </c>
      <c r="W29" t="s">
        <v>7</v>
      </c>
      <c r="X29">
        <v>376</v>
      </c>
      <c r="Y29">
        <v>432386</v>
      </c>
      <c r="AB29" t="s">
        <v>378</v>
      </c>
      <c r="AG29">
        <v>9</v>
      </c>
      <c r="AH29">
        <v>42727</v>
      </c>
      <c r="AI29">
        <v>85454</v>
      </c>
      <c r="AJ29">
        <v>0</v>
      </c>
      <c r="AK29">
        <v>200</v>
      </c>
      <c r="AL29">
        <v>0</v>
      </c>
      <c r="AM29">
        <v>0</v>
      </c>
      <c r="AN29" t="s">
        <v>8</v>
      </c>
      <c r="AO29" t="s">
        <v>16</v>
      </c>
    </row>
    <row r="30" spans="2:41" x14ac:dyDescent="0.25">
      <c r="B30">
        <v>22240</v>
      </c>
      <c r="C30" t="s">
        <v>70</v>
      </c>
      <c r="D30" t="s">
        <v>71</v>
      </c>
      <c r="E30">
        <v>2014</v>
      </c>
      <c r="F30" t="s">
        <v>1</v>
      </c>
      <c r="G30" s="1">
        <v>42249</v>
      </c>
      <c r="H30" s="2">
        <v>0.58333333333333337</v>
      </c>
      <c r="I30">
        <v>67660</v>
      </c>
      <c r="J30" s="1">
        <v>42249</v>
      </c>
      <c r="K30" s="2">
        <v>0.72916666666666663</v>
      </c>
      <c r="L30">
        <v>67660</v>
      </c>
      <c r="M30">
        <v>1</v>
      </c>
      <c r="N30" t="s">
        <v>72</v>
      </c>
      <c r="O30" t="s">
        <v>2</v>
      </c>
      <c r="P30" t="s">
        <v>73</v>
      </c>
      <c r="R30">
        <v>33709598479</v>
      </c>
      <c r="S30" t="s">
        <v>74</v>
      </c>
      <c r="T30" t="s">
        <v>75</v>
      </c>
      <c r="U30">
        <v>3230</v>
      </c>
      <c r="V30" t="s">
        <v>50</v>
      </c>
      <c r="W30" t="s">
        <v>7</v>
      </c>
      <c r="X30">
        <v>3772</v>
      </c>
      <c r="Y30">
        <v>15638389</v>
      </c>
      <c r="AG30">
        <v>9</v>
      </c>
      <c r="AH30">
        <v>42727</v>
      </c>
      <c r="AI30">
        <v>21364</v>
      </c>
      <c r="AJ30">
        <v>0</v>
      </c>
      <c r="AK30">
        <v>510</v>
      </c>
      <c r="AL30">
        <v>88852</v>
      </c>
      <c r="AM30">
        <v>0</v>
      </c>
      <c r="AN30" t="s">
        <v>8</v>
      </c>
      <c r="AO30" t="s">
        <v>9</v>
      </c>
    </row>
    <row r="31" spans="2:41" x14ac:dyDescent="0.25">
      <c r="B31">
        <v>22242</v>
      </c>
      <c r="C31" t="s">
        <v>76</v>
      </c>
      <c r="D31" t="s">
        <v>77</v>
      </c>
      <c r="E31">
        <v>2013</v>
      </c>
      <c r="F31" t="s">
        <v>1</v>
      </c>
      <c r="G31" s="1">
        <v>42250</v>
      </c>
      <c r="H31" s="2">
        <v>0.33333333333333331</v>
      </c>
      <c r="I31">
        <v>91607</v>
      </c>
      <c r="J31" s="1">
        <v>42250</v>
      </c>
      <c r="K31" s="2">
        <v>0.36736111111111108</v>
      </c>
      <c r="L31">
        <v>91607</v>
      </c>
      <c r="M31">
        <v>1</v>
      </c>
      <c r="N31" t="s">
        <v>78</v>
      </c>
      <c r="O31" t="s">
        <v>2</v>
      </c>
      <c r="P31" t="s">
        <v>79</v>
      </c>
      <c r="R31">
        <v>20132805564</v>
      </c>
      <c r="S31" t="s">
        <v>80</v>
      </c>
      <c r="T31" t="s">
        <v>81</v>
      </c>
      <c r="U31">
        <v>3315</v>
      </c>
      <c r="V31" t="s">
        <v>6</v>
      </c>
      <c r="W31" t="s">
        <v>7</v>
      </c>
      <c r="X31">
        <v>3754</v>
      </c>
      <c r="Y31">
        <v>422091</v>
      </c>
      <c r="AG31">
        <v>9</v>
      </c>
      <c r="AH31">
        <v>48471</v>
      </c>
      <c r="AI31">
        <v>189037</v>
      </c>
      <c r="AJ31">
        <v>0</v>
      </c>
      <c r="AK31">
        <v>390</v>
      </c>
      <c r="AL31">
        <v>1312460</v>
      </c>
      <c r="AM31">
        <v>0</v>
      </c>
      <c r="AN31" t="s">
        <v>8</v>
      </c>
      <c r="AO31" t="s">
        <v>27</v>
      </c>
    </row>
    <row r="32" spans="2:41" x14ac:dyDescent="0.25">
      <c r="B32">
        <v>22243</v>
      </c>
      <c r="C32" t="s">
        <v>82</v>
      </c>
      <c r="D32" t="s">
        <v>0</v>
      </c>
      <c r="E32">
        <v>2014</v>
      </c>
      <c r="F32" t="s">
        <v>1</v>
      </c>
      <c r="G32" s="1">
        <v>42250</v>
      </c>
      <c r="H32" s="2">
        <v>0.35416666666666669</v>
      </c>
      <c r="I32">
        <v>161946</v>
      </c>
      <c r="J32" s="1">
        <v>42250</v>
      </c>
      <c r="K32" s="2">
        <v>0.54166666666666663</v>
      </c>
      <c r="L32">
        <v>161946</v>
      </c>
      <c r="M32">
        <v>1</v>
      </c>
      <c r="N32" t="s">
        <v>83</v>
      </c>
      <c r="O32" t="s">
        <v>2</v>
      </c>
      <c r="P32" t="s">
        <v>84</v>
      </c>
      <c r="R32">
        <v>30710697457</v>
      </c>
      <c r="S32" t="s">
        <v>85</v>
      </c>
      <c r="T32" t="s">
        <v>37</v>
      </c>
      <c r="U32">
        <v>3300</v>
      </c>
      <c r="V32" t="s">
        <v>6</v>
      </c>
      <c r="W32" t="s">
        <v>7</v>
      </c>
      <c r="X32">
        <v>376</v>
      </c>
      <c r="Y32">
        <v>154579586</v>
      </c>
      <c r="AB32" t="s">
        <v>86</v>
      </c>
      <c r="AG32">
        <v>9</v>
      </c>
      <c r="AH32">
        <v>42727</v>
      </c>
      <c r="AI32">
        <v>192272</v>
      </c>
      <c r="AJ32">
        <v>0</v>
      </c>
      <c r="AK32">
        <v>450</v>
      </c>
      <c r="AL32">
        <v>282751</v>
      </c>
      <c r="AM32">
        <v>196026</v>
      </c>
      <c r="AN32" t="s">
        <v>8</v>
      </c>
      <c r="AO32" t="s">
        <v>9</v>
      </c>
    </row>
    <row r="33" spans="2:41" x14ac:dyDescent="0.25">
      <c r="B33">
        <v>22246</v>
      </c>
      <c r="C33" t="s">
        <v>87</v>
      </c>
      <c r="D33" t="s">
        <v>88</v>
      </c>
      <c r="E33">
        <v>2010</v>
      </c>
      <c r="F33" t="s">
        <v>1</v>
      </c>
      <c r="G33" s="1">
        <v>42250</v>
      </c>
      <c r="H33" s="2">
        <v>0.375</v>
      </c>
      <c r="I33">
        <v>115881</v>
      </c>
      <c r="J33" s="1">
        <v>42250</v>
      </c>
      <c r="K33" s="2">
        <v>0.75</v>
      </c>
      <c r="L33">
        <v>115881</v>
      </c>
      <c r="M33">
        <v>1</v>
      </c>
      <c r="N33" t="s">
        <v>89</v>
      </c>
      <c r="O33" t="s">
        <v>2</v>
      </c>
      <c r="P33" t="s">
        <v>90</v>
      </c>
      <c r="R33">
        <v>30687925544</v>
      </c>
      <c r="S33" t="s">
        <v>91</v>
      </c>
      <c r="T33" t="s">
        <v>37</v>
      </c>
      <c r="V33" t="s">
        <v>6</v>
      </c>
      <c r="W33" t="s">
        <v>7</v>
      </c>
      <c r="X33">
        <v>376</v>
      </c>
      <c r="Y33">
        <v>154691503</v>
      </c>
      <c r="AG33">
        <v>9</v>
      </c>
      <c r="AH33">
        <v>48471</v>
      </c>
      <c r="AI33">
        <v>96943</v>
      </c>
      <c r="AJ33">
        <v>0</v>
      </c>
      <c r="AK33">
        <v>240</v>
      </c>
      <c r="AL33">
        <v>152152</v>
      </c>
      <c r="AM33">
        <v>0</v>
      </c>
      <c r="AN33" t="s">
        <v>8</v>
      </c>
      <c r="AO33" t="s">
        <v>27</v>
      </c>
    </row>
    <row r="34" spans="2:41" x14ac:dyDescent="0.25">
      <c r="B34">
        <v>22247</v>
      </c>
      <c r="C34" t="s">
        <v>92</v>
      </c>
      <c r="D34" t="s">
        <v>0</v>
      </c>
      <c r="E34">
        <v>2013</v>
      </c>
      <c r="F34" t="s">
        <v>1</v>
      </c>
      <c r="G34" s="1">
        <v>42250</v>
      </c>
      <c r="H34" s="2">
        <v>0.58333333333333337</v>
      </c>
      <c r="I34">
        <v>326896</v>
      </c>
      <c r="J34" s="1">
        <v>42250</v>
      </c>
      <c r="K34" s="2">
        <v>0.70833333333333337</v>
      </c>
      <c r="L34">
        <v>326896</v>
      </c>
      <c r="M34">
        <v>1</v>
      </c>
      <c r="N34" t="s">
        <v>93</v>
      </c>
      <c r="O34" t="s">
        <v>2</v>
      </c>
      <c r="P34" t="s">
        <v>94</v>
      </c>
      <c r="R34">
        <v>30711142572</v>
      </c>
      <c r="S34" t="s">
        <v>95</v>
      </c>
      <c r="T34" t="s">
        <v>43</v>
      </c>
      <c r="U34">
        <v>3334</v>
      </c>
      <c r="V34" t="s">
        <v>6</v>
      </c>
      <c r="W34" t="s">
        <v>7</v>
      </c>
      <c r="X34">
        <v>3743</v>
      </c>
      <c r="Y34">
        <v>420322</v>
      </c>
      <c r="AG34">
        <v>9</v>
      </c>
      <c r="AH34">
        <v>42727</v>
      </c>
      <c r="AI34">
        <v>64091</v>
      </c>
      <c r="AJ34">
        <v>0</v>
      </c>
      <c r="AK34">
        <v>150</v>
      </c>
      <c r="AL34">
        <v>35856</v>
      </c>
      <c r="AM34">
        <v>49909</v>
      </c>
      <c r="AN34" t="s">
        <v>8</v>
      </c>
      <c r="AO34" t="s">
        <v>9</v>
      </c>
    </row>
    <row r="35" spans="2:41" x14ac:dyDescent="0.25">
      <c r="B35">
        <v>22249</v>
      </c>
      <c r="C35" t="s">
        <v>96</v>
      </c>
      <c r="D35" t="s">
        <v>11</v>
      </c>
      <c r="E35">
        <v>2006</v>
      </c>
      <c r="F35" t="s">
        <v>1</v>
      </c>
      <c r="G35" s="1">
        <v>42251</v>
      </c>
      <c r="H35" s="2">
        <v>0.33333333333333331</v>
      </c>
      <c r="I35">
        <v>113793</v>
      </c>
      <c r="J35" s="1">
        <v>42251</v>
      </c>
      <c r="K35" s="2">
        <v>0.75</v>
      </c>
      <c r="L35">
        <v>113793</v>
      </c>
      <c r="M35">
        <v>1</v>
      </c>
      <c r="N35" t="s">
        <v>97</v>
      </c>
      <c r="O35" t="s">
        <v>69</v>
      </c>
      <c r="P35" t="s">
        <v>98</v>
      </c>
      <c r="R35">
        <v>27106157273</v>
      </c>
      <c r="S35" t="s">
        <v>99</v>
      </c>
      <c r="T35" t="s">
        <v>100</v>
      </c>
      <c r="U35">
        <v>3308</v>
      </c>
      <c r="V35" t="s">
        <v>6</v>
      </c>
      <c r="W35" t="s">
        <v>7</v>
      </c>
      <c r="X35">
        <v>376</v>
      </c>
      <c r="Y35">
        <v>4493335</v>
      </c>
      <c r="AG35">
        <v>9</v>
      </c>
      <c r="AH35">
        <v>42727</v>
      </c>
      <c r="AI35">
        <v>279180</v>
      </c>
      <c r="AJ35">
        <v>0</v>
      </c>
      <c r="AK35">
        <v>540</v>
      </c>
      <c r="AL35">
        <v>321130</v>
      </c>
      <c r="AM35">
        <v>0</v>
      </c>
      <c r="AN35" t="s">
        <v>8</v>
      </c>
      <c r="AO35" t="s">
        <v>16</v>
      </c>
    </row>
    <row r="36" spans="2:41" x14ac:dyDescent="0.25">
      <c r="B36">
        <v>22250</v>
      </c>
      <c r="C36" t="s">
        <v>101</v>
      </c>
      <c r="D36" t="s">
        <v>102</v>
      </c>
      <c r="E36">
        <v>2013</v>
      </c>
      <c r="F36" t="s">
        <v>1</v>
      </c>
      <c r="G36" s="1">
        <v>42251</v>
      </c>
      <c r="H36" s="2">
        <v>0.375</v>
      </c>
      <c r="I36">
        <v>52633</v>
      </c>
      <c r="J36" s="1">
        <v>42251</v>
      </c>
      <c r="K36" s="2">
        <v>0.75</v>
      </c>
      <c r="L36">
        <v>52633</v>
      </c>
      <c r="M36">
        <v>1</v>
      </c>
      <c r="N36" t="s">
        <v>103</v>
      </c>
      <c r="O36" t="s">
        <v>2</v>
      </c>
      <c r="P36" t="s">
        <v>104</v>
      </c>
      <c r="R36">
        <v>30672502469</v>
      </c>
      <c r="S36" t="s">
        <v>105</v>
      </c>
      <c r="T36" t="s">
        <v>15</v>
      </c>
      <c r="U36">
        <v>3370</v>
      </c>
      <c r="V36" t="s">
        <v>6</v>
      </c>
      <c r="W36" t="s">
        <v>7</v>
      </c>
      <c r="X36">
        <v>3757</v>
      </c>
      <c r="Y36">
        <v>421140</v>
      </c>
      <c r="AG36">
        <v>9</v>
      </c>
      <c r="AH36">
        <v>42727</v>
      </c>
      <c r="AI36">
        <v>51272</v>
      </c>
      <c r="AJ36">
        <v>0</v>
      </c>
      <c r="AK36">
        <v>330</v>
      </c>
      <c r="AL36">
        <v>63156</v>
      </c>
      <c r="AM36">
        <v>0</v>
      </c>
      <c r="AN36" t="s">
        <v>8</v>
      </c>
      <c r="AO36" t="s">
        <v>16</v>
      </c>
    </row>
    <row r="37" spans="2:41" x14ac:dyDescent="0.25">
      <c r="B37">
        <v>22251</v>
      </c>
      <c r="C37" t="s">
        <v>106</v>
      </c>
      <c r="D37" t="s">
        <v>29</v>
      </c>
      <c r="E37">
        <v>2013</v>
      </c>
      <c r="F37" t="s">
        <v>1</v>
      </c>
      <c r="G37" s="1">
        <v>42251</v>
      </c>
      <c r="H37" s="2">
        <v>0.35416666666666669</v>
      </c>
      <c r="I37">
        <v>62392</v>
      </c>
      <c r="J37" s="1">
        <v>42251</v>
      </c>
      <c r="K37" s="2">
        <v>0.3659722222222222</v>
      </c>
      <c r="L37">
        <v>62392</v>
      </c>
      <c r="M37">
        <v>1</v>
      </c>
      <c r="N37" t="s">
        <v>107</v>
      </c>
      <c r="O37" t="s">
        <v>2</v>
      </c>
      <c r="P37" t="s">
        <v>108</v>
      </c>
      <c r="R37">
        <v>30708597992</v>
      </c>
      <c r="S37" t="s">
        <v>109</v>
      </c>
      <c r="T37" t="s">
        <v>37</v>
      </c>
      <c r="U37">
        <v>3300</v>
      </c>
      <c r="V37" t="s">
        <v>6</v>
      </c>
      <c r="W37" t="s">
        <v>7</v>
      </c>
      <c r="X37">
        <v>376</v>
      </c>
      <c r="Y37">
        <v>4430584</v>
      </c>
      <c r="AG37">
        <v>9</v>
      </c>
      <c r="AH37">
        <v>42727</v>
      </c>
      <c r="AI37">
        <v>136726</v>
      </c>
      <c r="AJ37">
        <v>0</v>
      </c>
      <c r="AK37">
        <v>320</v>
      </c>
      <c r="AL37">
        <v>535325</v>
      </c>
      <c r="AM37">
        <v>0</v>
      </c>
      <c r="AN37" t="s">
        <v>8</v>
      </c>
      <c r="AO37" t="s">
        <v>16</v>
      </c>
    </row>
    <row r="38" spans="2:41" x14ac:dyDescent="0.25">
      <c r="B38">
        <v>22255</v>
      </c>
      <c r="C38" t="s">
        <v>110</v>
      </c>
      <c r="D38" t="s">
        <v>111</v>
      </c>
      <c r="E38">
        <v>2013</v>
      </c>
      <c r="F38" t="s">
        <v>1</v>
      </c>
      <c r="G38" s="1">
        <v>42251</v>
      </c>
      <c r="H38" s="2">
        <v>0.625</v>
      </c>
      <c r="I38">
        <v>31929</v>
      </c>
      <c r="J38" s="1">
        <v>42251</v>
      </c>
      <c r="K38" s="2">
        <v>0.73958333333333337</v>
      </c>
      <c r="L38">
        <v>31929</v>
      </c>
      <c r="M38">
        <v>1</v>
      </c>
      <c r="N38" t="s">
        <v>112</v>
      </c>
      <c r="O38" t="s">
        <v>69</v>
      </c>
      <c r="P38" t="s">
        <v>113</v>
      </c>
      <c r="R38">
        <v>27817524</v>
      </c>
      <c r="S38" t="s">
        <v>114</v>
      </c>
      <c r="T38" t="s">
        <v>115</v>
      </c>
      <c r="U38">
        <v>3302</v>
      </c>
      <c r="V38" t="s">
        <v>50</v>
      </c>
      <c r="W38" t="s">
        <v>7</v>
      </c>
      <c r="X38">
        <v>376</v>
      </c>
      <c r="Y38">
        <v>154673461</v>
      </c>
      <c r="AG38">
        <v>9</v>
      </c>
      <c r="AH38">
        <v>48471</v>
      </c>
      <c r="AI38">
        <v>58650</v>
      </c>
      <c r="AJ38">
        <v>0</v>
      </c>
      <c r="AK38">
        <v>100</v>
      </c>
      <c r="AL38">
        <v>0</v>
      </c>
      <c r="AM38">
        <v>0</v>
      </c>
      <c r="AN38" t="s">
        <v>8</v>
      </c>
      <c r="AO38" t="s">
        <v>27</v>
      </c>
    </row>
    <row r="39" spans="2:41" x14ac:dyDescent="0.25">
      <c r="B39">
        <v>22261</v>
      </c>
      <c r="C39" t="s">
        <v>379</v>
      </c>
      <c r="D39">
        <v>1418</v>
      </c>
      <c r="E39">
        <v>2013</v>
      </c>
      <c r="F39" t="s">
        <v>1</v>
      </c>
      <c r="G39" s="1">
        <v>42254</v>
      </c>
      <c r="H39" s="2">
        <v>0.41666666666666669</v>
      </c>
      <c r="I39">
        <v>15528</v>
      </c>
      <c r="J39" s="1">
        <v>42254</v>
      </c>
      <c r="K39" s="2">
        <v>0.75</v>
      </c>
      <c r="L39">
        <v>15528</v>
      </c>
      <c r="M39">
        <v>1</v>
      </c>
      <c r="N39" t="s">
        <v>380</v>
      </c>
      <c r="O39" t="s">
        <v>2</v>
      </c>
      <c r="P39" t="s">
        <v>381</v>
      </c>
      <c r="R39">
        <v>30683247088</v>
      </c>
      <c r="S39" t="s">
        <v>382</v>
      </c>
      <c r="T39" t="s">
        <v>37</v>
      </c>
      <c r="U39">
        <v>3300</v>
      </c>
      <c r="V39" t="s">
        <v>6</v>
      </c>
      <c r="W39" t="s">
        <v>7</v>
      </c>
      <c r="X39">
        <v>376</v>
      </c>
      <c r="Y39">
        <v>4423190</v>
      </c>
      <c r="AG39">
        <v>9</v>
      </c>
      <c r="AH39">
        <v>42727</v>
      </c>
      <c r="AI39">
        <v>132454</v>
      </c>
      <c r="AJ39">
        <v>0</v>
      </c>
      <c r="AK39">
        <v>310</v>
      </c>
      <c r="AL39">
        <v>103949</v>
      </c>
      <c r="AM39">
        <v>41272</v>
      </c>
      <c r="AN39" t="s">
        <v>8</v>
      </c>
      <c r="AO39" t="s">
        <v>202</v>
      </c>
    </row>
    <row r="40" spans="2:41" x14ac:dyDescent="0.25">
      <c r="B40">
        <v>22262</v>
      </c>
      <c r="C40" t="s">
        <v>116</v>
      </c>
      <c r="D40" t="s">
        <v>117</v>
      </c>
      <c r="E40">
        <v>2010</v>
      </c>
      <c r="F40" t="s">
        <v>1</v>
      </c>
      <c r="G40" s="1">
        <v>42100</v>
      </c>
      <c r="H40" s="2">
        <v>0.70833333333333337</v>
      </c>
      <c r="I40">
        <v>596701</v>
      </c>
      <c r="J40" s="1">
        <v>42254</v>
      </c>
      <c r="K40" s="2">
        <v>0.40902777777777777</v>
      </c>
      <c r="L40">
        <v>596701</v>
      </c>
      <c r="M40">
        <v>1</v>
      </c>
      <c r="N40" t="s">
        <v>118</v>
      </c>
      <c r="O40" t="s">
        <v>2</v>
      </c>
      <c r="P40" t="s">
        <v>35</v>
      </c>
      <c r="R40">
        <v>33626076969</v>
      </c>
      <c r="S40" t="s">
        <v>36</v>
      </c>
      <c r="T40" t="s">
        <v>37</v>
      </c>
      <c r="U40">
        <v>3300</v>
      </c>
      <c r="V40" t="s">
        <v>6</v>
      </c>
      <c r="W40" t="s">
        <v>7</v>
      </c>
      <c r="X40">
        <v>376</v>
      </c>
      <c r="Y40">
        <v>4480341</v>
      </c>
      <c r="AG40">
        <v>9</v>
      </c>
      <c r="AH40">
        <v>42727</v>
      </c>
      <c r="AI40">
        <v>183726</v>
      </c>
      <c r="AJ40">
        <v>0</v>
      </c>
      <c r="AK40">
        <v>430</v>
      </c>
      <c r="AL40">
        <v>271448</v>
      </c>
      <c r="AM40">
        <v>3237</v>
      </c>
      <c r="AN40" t="s">
        <v>8</v>
      </c>
      <c r="AO40" t="s">
        <v>9</v>
      </c>
    </row>
    <row r="41" spans="2:41" x14ac:dyDescent="0.25">
      <c r="B41">
        <v>22263</v>
      </c>
      <c r="C41" t="s">
        <v>119</v>
      </c>
      <c r="D41" t="s">
        <v>11</v>
      </c>
      <c r="E41">
        <v>2008</v>
      </c>
      <c r="F41" t="s">
        <v>1</v>
      </c>
      <c r="G41" s="1">
        <v>42254</v>
      </c>
      <c r="H41" s="2">
        <v>0.35416666666666669</v>
      </c>
      <c r="I41">
        <v>77754</v>
      </c>
      <c r="J41" s="1">
        <v>42254</v>
      </c>
      <c r="K41" s="2">
        <v>0.4465277777777778</v>
      </c>
      <c r="L41">
        <v>77754</v>
      </c>
      <c r="M41">
        <v>1</v>
      </c>
      <c r="N41" t="s">
        <v>120</v>
      </c>
      <c r="O41" t="s">
        <v>2</v>
      </c>
      <c r="P41" t="s">
        <v>121</v>
      </c>
      <c r="R41">
        <v>30501835354</v>
      </c>
      <c r="S41" t="s">
        <v>122</v>
      </c>
      <c r="T41" t="s">
        <v>123</v>
      </c>
      <c r="U41">
        <v>3342</v>
      </c>
      <c r="V41" t="s">
        <v>50</v>
      </c>
      <c r="W41" t="s">
        <v>7</v>
      </c>
      <c r="X41">
        <v>3756</v>
      </c>
      <c r="Y41">
        <v>493000</v>
      </c>
      <c r="AB41" t="s">
        <v>124</v>
      </c>
      <c r="AG41">
        <v>9</v>
      </c>
      <c r="AH41">
        <v>42727</v>
      </c>
      <c r="AI41">
        <v>504179</v>
      </c>
      <c r="AJ41">
        <v>0</v>
      </c>
      <c r="AK41">
        <v>1180</v>
      </c>
      <c r="AL41">
        <v>696634</v>
      </c>
      <c r="AM41">
        <v>29133</v>
      </c>
      <c r="AN41" t="s">
        <v>8</v>
      </c>
      <c r="AO41" t="s">
        <v>16</v>
      </c>
    </row>
    <row r="42" spans="2:41" x14ac:dyDescent="0.25">
      <c r="B42">
        <v>22264</v>
      </c>
      <c r="C42" t="s">
        <v>383</v>
      </c>
      <c r="D42" t="s">
        <v>199</v>
      </c>
      <c r="E42">
        <v>2008</v>
      </c>
      <c r="F42" t="s">
        <v>1</v>
      </c>
      <c r="G42" s="1">
        <v>42254</v>
      </c>
      <c r="H42" s="2">
        <v>0.45833333333333331</v>
      </c>
      <c r="I42">
        <v>15239</v>
      </c>
      <c r="J42" s="1">
        <v>42254</v>
      </c>
      <c r="K42" s="2">
        <v>0.75</v>
      </c>
      <c r="L42">
        <v>15239</v>
      </c>
      <c r="M42">
        <v>1</v>
      </c>
      <c r="N42" t="s">
        <v>384</v>
      </c>
      <c r="O42" t="s">
        <v>2</v>
      </c>
      <c r="P42" t="s">
        <v>200</v>
      </c>
      <c r="R42">
        <v>30571968734</v>
      </c>
      <c r="S42" t="s">
        <v>201</v>
      </c>
      <c r="T42" t="s">
        <v>37</v>
      </c>
      <c r="U42">
        <v>3300</v>
      </c>
      <c r="V42" t="s">
        <v>6</v>
      </c>
      <c r="W42" t="s">
        <v>7</v>
      </c>
      <c r="X42">
        <v>376</v>
      </c>
      <c r="Y42">
        <v>4402013</v>
      </c>
      <c r="AG42">
        <v>9</v>
      </c>
      <c r="AH42">
        <v>42727</v>
      </c>
      <c r="AI42">
        <v>239271</v>
      </c>
      <c r="AJ42">
        <v>0</v>
      </c>
      <c r="AK42">
        <v>690</v>
      </c>
      <c r="AL42">
        <v>193072</v>
      </c>
      <c r="AM42">
        <v>55029</v>
      </c>
      <c r="AN42" t="s">
        <v>8</v>
      </c>
      <c r="AO42" t="s">
        <v>202</v>
      </c>
    </row>
    <row r="43" spans="2:41" x14ac:dyDescent="0.25">
      <c r="B43">
        <v>22266</v>
      </c>
      <c r="C43" t="s">
        <v>125</v>
      </c>
      <c r="D43" t="s">
        <v>126</v>
      </c>
      <c r="E43">
        <v>2013</v>
      </c>
      <c r="F43" t="s">
        <v>1</v>
      </c>
      <c r="G43" s="1">
        <v>42254</v>
      </c>
      <c r="H43" s="2">
        <v>0.60416666666666663</v>
      </c>
      <c r="I43">
        <v>90150</v>
      </c>
      <c r="J43" s="1">
        <v>42254</v>
      </c>
      <c r="K43" s="2">
        <v>0.6875</v>
      </c>
      <c r="L43">
        <v>90150</v>
      </c>
      <c r="M43">
        <v>1</v>
      </c>
      <c r="N43" t="s">
        <v>127</v>
      </c>
      <c r="O43" t="s">
        <v>2</v>
      </c>
      <c r="P43" t="s">
        <v>128</v>
      </c>
      <c r="R43">
        <v>20121183421</v>
      </c>
      <c r="S43" t="s">
        <v>129</v>
      </c>
      <c r="T43" t="s">
        <v>37</v>
      </c>
      <c r="U43">
        <v>3300</v>
      </c>
      <c r="V43" t="s">
        <v>6</v>
      </c>
      <c r="W43" t="s">
        <v>7</v>
      </c>
      <c r="X43">
        <v>376</v>
      </c>
      <c r="Y43">
        <v>154506113</v>
      </c>
      <c r="AG43">
        <v>9</v>
      </c>
      <c r="AH43">
        <v>42727</v>
      </c>
      <c r="AI43">
        <v>47000</v>
      </c>
      <c r="AJ43">
        <v>0</v>
      </c>
      <c r="AK43">
        <v>110</v>
      </c>
      <c r="AL43">
        <v>96946</v>
      </c>
      <c r="AM43">
        <v>0</v>
      </c>
      <c r="AN43" t="s">
        <v>8</v>
      </c>
      <c r="AO43" t="s">
        <v>16</v>
      </c>
    </row>
    <row r="44" spans="2:41" x14ac:dyDescent="0.25">
      <c r="B44">
        <v>22267</v>
      </c>
      <c r="C44" t="s">
        <v>296</v>
      </c>
      <c r="D44" t="s">
        <v>77</v>
      </c>
      <c r="E44">
        <v>2014</v>
      </c>
      <c r="F44" t="s">
        <v>1</v>
      </c>
      <c r="G44" s="1">
        <v>42254</v>
      </c>
      <c r="H44" s="2">
        <v>0.58333333333333337</v>
      </c>
      <c r="I44">
        <v>12906</v>
      </c>
      <c r="J44" s="1">
        <v>42254</v>
      </c>
      <c r="K44" s="2">
        <v>0.72916666666666663</v>
      </c>
      <c r="L44">
        <v>12906</v>
      </c>
      <c r="M44">
        <v>1</v>
      </c>
      <c r="N44" t="s">
        <v>385</v>
      </c>
      <c r="O44" t="s">
        <v>2</v>
      </c>
      <c r="P44" t="s">
        <v>297</v>
      </c>
      <c r="R44">
        <v>30712369007</v>
      </c>
      <c r="S44" t="s">
        <v>298</v>
      </c>
      <c r="T44" t="s">
        <v>37</v>
      </c>
      <c r="U44">
        <v>3300</v>
      </c>
      <c r="V44" t="s">
        <v>6</v>
      </c>
      <c r="W44" t="s">
        <v>7</v>
      </c>
      <c r="X44">
        <v>-376</v>
      </c>
      <c r="Y44">
        <v>4427525</v>
      </c>
      <c r="AG44">
        <v>9</v>
      </c>
      <c r="AH44">
        <v>48471</v>
      </c>
      <c r="AI44">
        <v>96942</v>
      </c>
      <c r="AJ44">
        <v>0</v>
      </c>
      <c r="AK44">
        <v>200</v>
      </c>
      <c r="AL44">
        <v>5408929</v>
      </c>
      <c r="AM44">
        <v>0</v>
      </c>
      <c r="AN44" t="s">
        <v>8</v>
      </c>
      <c r="AO44" t="s">
        <v>27</v>
      </c>
    </row>
    <row r="45" spans="2:41" x14ac:dyDescent="0.25">
      <c r="B45">
        <v>22270</v>
      </c>
      <c r="C45" t="s">
        <v>386</v>
      </c>
      <c r="D45" t="s">
        <v>303</v>
      </c>
      <c r="E45">
        <v>2014</v>
      </c>
      <c r="F45" t="s">
        <v>1</v>
      </c>
      <c r="G45" s="1">
        <v>42255</v>
      </c>
      <c r="H45" s="2">
        <v>0.33333333333333331</v>
      </c>
      <c r="I45">
        <v>15403</v>
      </c>
      <c r="J45" s="1">
        <v>42255</v>
      </c>
      <c r="K45" s="2">
        <v>0.54166666666666663</v>
      </c>
      <c r="L45">
        <v>15403</v>
      </c>
      <c r="M45">
        <v>1</v>
      </c>
      <c r="N45" t="s">
        <v>59</v>
      </c>
      <c r="O45" t="s">
        <v>2</v>
      </c>
      <c r="P45" t="s">
        <v>176</v>
      </c>
      <c r="R45">
        <v>33707712029</v>
      </c>
      <c r="S45" t="s">
        <v>177</v>
      </c>
      <c r="T45" t="s">
        <v>178</v>
      </c>
      <c r="U45">
        <v>1010</v>
      </c>
      <c r="V45" t="s">
        <v>179</v>
      </c>
      <c r="W45" t="s">
        <v>7</v>
      </c>
      <c r="X45">
        <v>37644</v>
      </c>
      <c r="Y45">
        <v>51800445</v>
      </c>
      <c r="AG45">
        <v>9</v>
      </c>
      <c r="AH45">
        <v>42727</v>
      </c>
      <c r="AI45">
        <v>93999</v>
      </c>
      <c r="AJ45">
        <v>0</v>
      </c>
      <c r="AK45">
        <v>220</v>
      </c>
      <c r="AL45">
        <v>123708</v>
      </c>
      <c r="AM45">
        <v>35607</v>
      </c>
      <c r="AN45" t="s">
        <v>8</v>
      </c>
      <c r="AO45" t="s">
        <v>9</v>
      </c>
    </row>
    <row r="46" spans="2:41" x14ac:dyDescent="0.25">
      <c r="B46">
        <v>22271</v>
      </c>
      <c r="C46" t="s">
        <v>387</v>
      </c>
      <c r="D46" t="s">
        <v>301</v>
      </c>
      <c r="E46">
        <v>2014</v>
      </c>
      <c r="F46" t="s">
        <v>1</v>
      </c>
      <c r="G46" s="1">
        <v>42255</v>
      </c>
      <c r="H46" s="2">
        <v>0.33333333333333331</v>
      </c>
      <c r="I46">
        <v>16626</v>
      </c>
      <c r="J46" s="1">
        <v>42255</v>
      </c>
      <c r="K46" s="2">
        <v>0.47916666666666669</v>
      </c>
      <c r="L46">
        <v>16626</v>
      </c>
      <c r="M46">
        <v>1</v>
      </c>
      <c r="N46" t="s">
        <v>59</v>
      </c>
      <c r="O46" t="s">
        <v>2</v>
      </c>
      <c r="P46" t="s">
        <v>381</v>
      </c>
      <c r="R46">
        <v>30683247088</v>
      </c>
      <c r="S46" t="s">
        <v>382</v>
      </c>
      <c r="T46" t="s">
        <v>37</v>
      </c>
      <c r="U46">
        <v>3300</v>
      </c>
      <c r="V46" t="s">
        <v>6</v>
      </c>
      <c r="W46" t="s">
        <v>7</v>
      </c>
      <c r="X46">
        <v>376</v>
      </c>
      <c r="Y46">
        <v>4423190</v>
      </c>
      <c r="AG46">
        <v>9</v>
      </c>
      <c r="AH46">
        <v>42727</v>
      </c>
      <c r="AI46">
        <v>119636</v>
      </c>
      <c r="AJ46">
        <v>0</v>
      </c>
      <c r="AK46">
        <v>280</v>
      </c>
      <c r="AL46">
        <v>96607</v>
      </c>
      <c r="AM46">
        <v>41272</v>
      </c>
      <c r="AN46" t="s">
        <v>8</v>
      </c>
      <c r="AO46" t="s">
        <v>202</v>
      </c>
    </row>
    <row r="47" spans="2:41" x14ac:dyDescent="0.25">
      <c r="B47">
        <v>22272</v>
      </c>
      <c r="C47" t="s">
        <v>130</v>
      </c>
      <c r="D47" t="s">
        <v>102</v>
      </c>
      <c r="E47">
        <v>2013</v>
      </c>
      <c r="F47" t="s">
        <v>1</v>
      </c>
      <c r="G47" s="1">
        <v>42255</v>
      </c>
      <c r="H47" s="2">
        <v>0.375</v>
      </c>
      <c r="I47">
        <v>19688</v>
      </c>
      <c r="J47" s="1">
        <v>42255</v>
      </c>
      <c r="K47" s="2">
        <v>0.72916666666666663</v>
      </c>
      <c r="L47">
        <v>19688</v>
      </c>
      <c r="M47">
        <v>1</v>
      </c>
      <c r="N47" t="s">
        <v>131</v>
      </c>
      <c r="O47" t="s">
        <v>2</v>
      </c>
      <c r="P47" t="s">
        <v>132</v>
      </c>
      <c r="R47">
        <v>30711606404</v>
      </c>
      <c r="S47" t="s">
        <v>133</v>
      </c>
      <c r="T47" t="s">
        <v>134</v>
      </c>
      <c r="U47">
        <v>3360</v>
      </c>
      <c r="V47" t="s">
        <v>6</v>
      </c>
      <c r="W47" t="s">
        <v>7</v>
      </c>
      <c r="X47">
        <v>3755</v>
      </c>
      <c r="Y47">
        <v>494758</v>
      </c>
      <c r="AG47">
        <v>9</v>
      </c>
      <c r="AH47">
        <v>42727</v>
      </c>
      <c r="AI47">
        <v>98272</v>
      </c>
      <c r="AJ47">
        <v>0</v>
      </c>
      <c r="AK47">
        <v>230</v>
      </c>
      <c r="AL47">
        <v>369504</v>
      </c>
      <c r="AM47">
        <v>0</v>
      </c>
      <c r="AN47" t="s">
        <v>8</v>
      </c>
      <c r="AO47" t="s">
        <v>16</v>
      </c>
    </row>
    <row r="48" spans="2:41" x14ac:dyDescent="0.25">
      <c r="B48">
        <v>22273</v>
      </c>
      <c r="C48" t="s">
        <v>135</v>
      </c>
      <c r="D48" t="s">
        <v>136</v>
      </c>
      <c r="E48">
        <v>2013</v>
      </c>
      <c r="F48" t="s">
        <v>1</v>
      </c>
      <c r="G48" s="1">
        <v>42255</v>
      </c>
      <c r="H48" s="2">
        <v>0.34375</v>
      </c>
      <c r="I48">
        <v>50247</v>
      </c>
      <c r="J48" s="1">
        <v>42255</v>
      </c>
      <c r="K48" s="2">
        <v>0.70833333333333337</v>
      </c>
      <c r="L48">
        <v>50247</v>
      </c>
      <c r="M48">
        <v>1</v>
      </c>
      <c r="N48" t="s">
        <v>137</v>
      </c>
      <c r="O48" t="s">
        <v>2</v>
      </c>
      <c r="P48" t="s">
        <v>138</v>
      </c>
      <c r="R48">
        <v>30683253053</v>
      </c>
      <c r="S48" t="s">
        <v>139</v>
      </c>
      <c r="T48" t="s">
        <v>37</v>
      </c>
      <c r="U48">
        <v>3300</v>
      </c>
      <c r="V48" t="s">
        <v>6</v>
      </c>
      <c r="W48" t="s">
        <v>7</v>
      </c>
      <c r="X48">
        <v>376</v>
      </c>
      <c r="Y48">
        <v>4437787</v>
      </c>
      <c r="AG48">
        <v>9</v>
      </c>
      <c r="AH48">
        <v>42727</v>
      </c>
      <c r="AI48">
        <v>102545</v>
      </c>
      <c r="AJ48">
        <v>0</v>
      </c>
      <c r="AK48">
        <v>240</v>
      </c>
      <c r="AL48">
        <v>388757</v>
      </c>
      <c r="AM48">
        <v>0</v>
      </c>
      <c r="AN48" t="s">
        <v>8</v>
      </c>
      <c r="AO48" t="s">
        <v>16</v>
      </c>
    </row>
    <row r="49" spans="2:41" x14ac:dyDescent="0.25">
      <c r="B49">
        <v>22275</v>
      </c>
      <c r="C49" t="s">
        <v>140</v>
      </c>
      <c r="D49" t="s">
        <v>141</v>
      </c>
      <c r="E49">
        <v>2014</v>
      </c>
      <c r="F49" t="s">
        <v>1</v>
      </c>
      <c r="G49" s="1">
        <v>42255</v>
      </c>
      <c r="H49" s="2">
        <v>0.375</v>
      </c>
      <c r="I49">
        <v>60360</v>
      </c>
      <c r="J49" s="1">
        <v>42255</v>
      </c>
      <c r="K49" s="2">
        <v>0.625</v>
      </c>
      <c r="L49">
        <v>60360</v>
      </c>
      <c r="M49">
        <v>1</v>
      </c>
      <c r="N49" t="s">
        <v>142</v>
      </c>
      <c r="O49" t="s">
        <v>2</v>
      </c>
      <c r="P49" t="s">
        <v>143</v>
      </c>
      <c r="R49">
        <v>20306196309</v>
      </c>
      <c r="S49" t="s">
        <v>144</v>
      </c>
      <c r="T49" t="s">
        <v>37</v>
      </c>
      <c r="U49">
        <v>3300</v>
      </c>
      <c r="V49" t="s">
        <v>6</v>
      </c>
      <c r="W49" t="s">
        <v>7</v>
      </c>
      <c r="X49">
        <v>376</v>
      </c>
      <c r="Y49">
        <v>154740000</v>
      </c>
      <c r="AG49">
        <v>9</v>
      </c>
      <c r="AH49">
        <v>48471</v>
      </c>
      <c r="AI49">
        <v>130872</v>
      </c>
      <c r="AJ49">
        <v>0</v>
      </c>
      <c r="AK49">
        <v>300</v>
      </c>
      <c r="AL49">
        <v>745409</v>
      </c>
      <c r="AM49">
        <v>0</v>
      </c>
      <c r="AN49" t="s">
        <v>8</v>
      </c>
      <c r="AO49" t="s">
        <v>27</v>
      </c>
    </row>
    <row r="50" spans="2:41" x14ac:dyDescent="0.25">
      <c r="B50">
        <v>22277</v>
      </c>
      <c r="C50" t="s">
        <v>312</v>
      </c>
      <c r="D50" t="s">
        <v>301</v>
      </c>
      <c r="E50">
        <v>2014</v>
      </c>
      <c r="F50" t="s">
        <v>1</v>
      </c>
      <c r="G50" s="1">
        <v>42256</v>
      </c>
      <c r="H50" s="2">
        <v>0.33333333333333331</v>
      </c>
      <c r="I50">
        <v>28541</v>
      </c>
      <c r="J50" s="1">
        <v>42256</v>
      </c>
      <c r="K50" s="2">
        <v>0.54166666666666663</v>
      </c>
      <c r="L50">
        <v>28541</v>
      </c>
      <c r="M50">
        <v>1</v>
      </c>
      <c r="N50" t="s">
        <v>388</v>
      </c>
      <c r="O50" t="s">
        <v>2</v>
      </c>
      <c r="P50" t="s">
        <v>389</v>
      </c>
      <c r="R50">
        <v>20924372371</v>
      </c>
      <c r="S50" t="s">
        <v>292</v>
      </c>
      <c r="T50" t="s">
        <v>62</v>
      </c>
      <c r="U50">
        <v>3328</v>
      </c>
      <c r="V50" t="s">
        <v>6</v>
      </c>
      <c r="W50" t="s">
        <v>7</v>
      </c>
      <c r="X50">
        <v>3743</v>
      </c>
      <c r="Y50">
        <v>461032</v>
      </c>
      <c r="AG50">
        <v>9</v>
      </c>
      <c r="AH50">
        <v>42727</v>
      </c>
      <c r="AI50">
        <v>158090</v>
      </c>
      <c r="AJ50">
        <v>0</v>
      </c>
      <c r="AK50">
        <v>370</v>
      </c>
      <c r="AL50">
        <v>157404</v>
      </c>
      <c r="AM50">
        <v>73514</v>
      </c>
      <c r="AN50" t="s">
        <v>8</v>
      </c>
      <c r="AO50" t="s">
        <v>202</v>
      </c>
    </row>
    <row r="51" spans="2:41" x14ac:dyDescent="0.25">
      <c r="B51">
        <v>22278</v>
      </c>
      <c r="C51" t="s">
        <v>145</v>
      </c>
      <c r="D51" t="s">
        <v>146</v>
      </c>
      <c r="E51">
        <v>2014</v>
      </c>
      <c r="F51" t="s">
        <v>1</v>
      </c>
      <c r="G51" s="1">
        <v>42256</v>
      </c>
      <c r="H51" s="2">
        <v>0.33333333333333331</v>
      </c>
      <c r="I51">
        <v>27482</v>
      </c>
      <c r="J51" s="1">
        <v>42256</v>
      </c>
      <c r="K51" s="2">
        <v>0.625</v>
      </c>
      <c r="L51">
        <v>27482</v>
      </c>
      <c r="M51">
        <v>1</v>
      </c>
      <c r="N51" t="s">
        <v>147</v>
      </c>
      <c r="O51" t="s">
        <v>2</v>
      </c>
      <c r="P51" t="s">
        <v>148</v>
      </c>
      <c r="R51">
        <v>33711927439</v>
      </c>
      <c r="S51" t="s">
        <v>149</v>
      </c>
      <c r="T51" t="s">
        <v>134</v>
      </c>
      <c r="U51">
        <v>3360</v>
      </c>
      <c r="V51" t="s">
        <v>6</v>
      </c>
      <c r="W51" t="s">
        <v>7</v>
      </c>
      <c r="X51">
        <v>3755</v>
      </c>
      <c r="Y51">
        <v>421382</v>
      </c>
      <c r="AG51">
        <v>9</v>
      </c>
      <c r="AH51">
        <v>48471</v>
      </c>
      <c r="AI51">
        <v>38777</v>
      </c>
      <c r="AJ51">
        <v>0</v>
      </c>
      <c r="AK51">
        <v>110</v>
      </c>
      <c r="AL51">
        <v>0</v>
      </c>
      <c r="AM51">
        <v>0</v>
      </c>
      <c r="AN51" t="s">
        <v>8</v>
      </c>
      <c r="AO51" t="s">
        <v>27</v>
      </c>
    </row>
    <row r="52" spans="2:41" x14ac:dyDescent="0.25">
      <c r="B52">
        <v>22280</v>
      </c>
      <c r="C52" t="s">
        <v>150</v>
      </c>
      <c r="D52" t="s">
        <v>64</v>
      </c>
      <c r="E52">
        <v>2015</v>
      </c>
      <c r="F52" t="s">
        <v>1</v>
      </c>
      <c r="G52" s="1">
        <v>42256</v>
      </c>
      <c r="H52" s="2">
        <v>0.33333333333333331</v>
      </c>
      <c r="I52">
        <v>10445</v>
      </c>
      <c r="J52" s="1">
        <v>42256</v>
      </c>
      <c r="K52" s="2">
        <v>0.625</v>
      </c>
      <c r="L52">
        <v>10445</v>
      </c>
      <c r="M52">
        <v>1</v>
      </c>
      <c r="N52" t="s">
        <v>59</v>
      </c>
      <c r="O52" t="s">
        <v>69</v>
      </c>
      <c r="P52" t="s">
        <v>151</v>
      </c>
      <c r="R52">
        <v>30999145783</v>
      </c>
      <c r="S52" t="s">
        <v>152</v>
      </c>
      <c r="T52" t="s">
        <v>153</v>
      </c>
      <c r="U52">
        <v>3380</v>
      </c>
      <c r="V52" t="s">
        <v>6</v>
      </c>
      <c r="W52" t="s">
        <v>7</v>
      </c>
      <c r="X52">
        <v>3751</v>
      </c>
      <c r="Y52">
        <v>421787</v>
      </c>
      <c r="AG52">
        <v>9</v>
      </c>
      <c r="AH52">
        <v>42727</v>
      </c>
      <c r="AI52">
        <v>103400</v>
      </c>
      <c r="AJ52">
        <v>0</v>
      </c>
      <c r="AK52">
        <v>200</v>
      </c>
      <c r="AL52">
        <v>447069</v>
      </c>
      <c r="AM52">
        <v>0</v>
      </c>
      <c r="AN52" t="s">
        <v>8</v>
      </c>
      <c r="AO52" t="s">
        <v>16</v>
      </c>
    </row>
    <row r="53" spans="2:41" x14ac:dyDescent="0.25">
      <c r="B53">
        <v>22285</v>
      </c>
      <c r="C53" t="s">
        <v>390</v>
      </c>
      <c r="D53" t="s">
        <v>308</v>
      </c>
      <c r="E53">
        <v>2015</v>
      </c>
      <c r="F53" t="s">
        <v>1</v>
      </c>
      <c r="G53" s="1">
        <v>42256</v>
      </c>
      <c r="H53" s="2">
        <v>0.33333333333333331</v>
      </c>
      <c r="I53">
        <v>24581</v>
      </c>
      <c r="J53" s="1">
        <v>42256</v>
      </c>
      <c r="K53" s="2">
        <v>0.45833333333333331</v>
      </c>
      <c r="L53">
        <v>24581</v>
      </c>
      <c r="M53">
        <v>1</v>
      </c>
      <c r="N53" t="s">
        <v>391</v>
      </c>
      <c r="O53" t="s">
        <v>2</v>
      </c>
      <c r="P53" t="s">
        <v>392</v>
      </c>
      <c r="R53">
        <v>30711342202</v>
      </c>
      <c r="S53" t="s">
        <v>393</v>
      </c>
      <c r="T53" t="s">
        <v>153</v>
      </c>
      <c r="U53">
        <v>3380</v>
      </c>
      <c r="V53" t="s">
        <v>6</v>
      </c>
      <c r="W53" t="s">
        <v>7</v>
      </c>
      <c r="X53">
        <v>3751</v>
      </c>
      <c r="Y53">
        <v>420814</v>
      </c>
      <c r="AG53">
        <v>9</v>
      </c>
      <c r="AH53">
        <v>48500</v>
      </c>
      <c r="AI53">
        <v>0</v>
      </c>
      <c r="AJ53">
        <v>0</v>
      </c>
      <c r="AK53">
        <v>250</v>
      </c>
      <c r="AL53">
        <v>93169</v>
      </c>
      <c r="AM53">
        <v>97110</v>
      </c>
      <c r="AN53" t="s">
        <v>8</v>
      </c>
      <c r="AO53" t="s">
        <v>27</v>
      </c>
    </row>
    <row r="54" spans="2:41" x14ac:dyDescent="0.25">
      <c r="B54">
        <v>22289</v>
      </c>
      <c r="C54" t="s">
        <v>154</v>
      </c>
      <c r="D54" t="s">
        <v>39</v>
      </c>
      <c r="E54">
        <v>2014</v>
      </c>
      <c r="F54" t="s">
        <v>1</v>
      </c>
      <c r="G54" s="1">
        <v>42256</v>
      </c>
      <c r="H54" s="2">
        <v>0.33333333333333331</v>
      </c>
      <c r="I54">
        <v>25566</v>
      </c>
      <c r="J54" s="1">
        <v>42256</v>
      </c>
      <c r="K54" s="2">
        <v>0.45833333333333331</v>
      </c>
      <c r="L54">
        <v>25566</v>
      </c>
      <c r="M54">
        <v>1</v>
      </c>
      <c r="N54" t="s">
        <v>59</v>
      </c>
      <c r="O54" t="s">
        <v>2</v>
      </c>
      <c r="P54" t="s">
        <v>104</v>
      </c>
      <c r="R54">
        <v>30672502469</v>
      </c>
      <c r="S54" t="s">
        <v>105</v>
      </c>
      <c r="T54" t="s">
        <v>15</v>
      </c>
      <c r="U54">
        <v>3370</v>
      </c>
      <c r="V54" t="s">
        <v>6</v>
      </c>
      <c r="W54" t="s">
        <v>7</v>
      </c>
      <c r="X54">
        <v>3757</v>
      </c>
      <c r="Y54">
        <v>421140</v>
      </c>
      <c r="AG54">
        <v>9</v>
      </c>
      <c r="AH54">
        <v>48500</v>
      </c>
      <c r="AI54">
        <v>0</v>
      </c>
      <c r="AJ54">
        <v>0</v>
      </c>
      <c r="AK54">
        <v>220</v>
      </c>
      <c r="AL54">
        <v>350395</v>
      </c>
      <c r="AM54">
        <v>0</v>
      </c>
      <c r="AN54" t="s">
        <v>8</v>
      </c>
      <c r="AO54" t="s">
        <v>16</v>
      </c>
    </row>
    <row r="55" spans="2:41" x14ac:dyDescent="0.25">
      <c r="B55">
        <v>22295</v>
      </c>
      <c r="C55" t="s">
        <v>394</v>
      </c>
      <c r="D55">
        <v>710</v>
      </c>
      <c r="E55">
        <v>2014</v>
      </c>
      <c r="F55" t="s">
        <v>1</v>
      </c>
      <c r="G55" s="1">
        <v>42257</v>
      </c>
      <c r="H55" s="2">
        <v>0.375</v>
      </c>
      <c r="I55">
        <v>166384</v>
      </c>
      <c r="J55" s="1">
        <v>42258</v>
      </c>
      <c r="K55" s="2">
        <v>0.75</v>
      </c>
      <c r="L55">
        <v>166384</v>
      </c>
      <c r="M55">
        <v>1</v>
      </c>
      <c r="N55" t="s">
        <v>395</v>
      </c>
      <c r="O55" t="s">
        <v>2</v>
      </c>
      <c r="P55" t="s">
        <v>313</v>
      </c>
      <c r="R55">
        <v>30583112797</v>
      </c>
      <c r="S55" t="s">
        <v>314</v>
      </c>
      <c r="T55" t="s">
        <v>252</v>
      </c>
      <c r="U55">
        <v>3364</v>
      </c>
      <c r="V55" t="s">
        <v>6</v>
      </c>
      <c r="W55" t="s">
        <v>7</v>
      </c>
      <c r="X55">
        <v>376</v>
      </c>
      <c r="Y55">
        <v>4481203</v>
      </c>
      <c r="AG55">
        <v>9</v>
      </c>
      <c r="AH55">
        <v>42727</v>
      </c>
      <c r="AI55">
        <v>187999</v>
      </c>
      <c r="AJ55">
        <v>97526</v>
      </c>
      <c r="AK55">
        <v>440</v>
      </c>
      <c r="AL55">
        <v>1005</v>
      </c>
      <c r="AM55">
        <v>0</v>
      </c>
      <c r="AN55" t="s">
        <v>8</v>
      </c>
      <c r="AO55" t="s">
        <v>9</v>
      </c>
    </row>
    <row r="56" spans="2:41" x14ac:dyDescent="0.25">
      <c r="B56">
        <v>22296</v>
      </c>
      <c r="C56" t="s">
        <v>396</v>
      </c>
      <c r="D56" t="s">
        <v>397</v>
      </c>
      <c r="E56">
        <v>2014</v>
      </c>
      <c r="F56" t="s">
        <v>1</v>
      </c>
      <c r="G56" s="1">
        <v>42257</v>
      </c>
      <c r="H56" s="2">
        <v>0.58333333333333337</v>
      </c>
      <c r="I56">
        <v>15714</v>
      </c>
      <c r="J56" s="1">
        <v>42257</v>
      </c>
      <c r="K56" s="2">
        <v>0.72916666666666663</v>
      </c>
      <c r="L56">
        <v>15714</v>
      </c>
      <c r="M56">
        <v>1</v>
      </c>
      <c r="N56" t="s">
        <v>398</v>
      </c>
      <c r="O56" t="s">
        <v>2</v>
      </c>
      <c r="P56" t="s">
        <v>176</v>
      </c>
      <c r="R56">
        <v>33707712029</v>
      </c>
      <c r="S56" t="s">
        <v>177</v>
      </c>
      <c r="T56" t="s">
        <v>178</v>
      </c>
      <c r="U56">
        <v>1010</v>
      </c>
      <c r="V56" t="s">
        <v>179</v>
      </c>
      <c r="W56" t="s">
        <v>7</v>
      </c>
      <c r="X56">
        <v>37644</v>
      </c>
      <c r="Y56">
        <v>51800445</v>
      </c>
      <c r="AG56">
        <v>9</v>
      </c>
      <c r="AH56">
        <v>42727</v>
      </c>
      <c r="AI56">
        <v>93999</v>
      </c>
      <c r="AJ56">
        <v>0</v>
      </c>
      <c r="AK56">
        <v>330</v>
      </c>
      <c r="AL56">
        <v>120890</v>
      </c>
      <c r="AM56">
        <v>35607</v>
      </c>
      <c r="AN56" t="s">
        <v>8</v>
      </c>
      <c r="AO56" t="s">
        <v>9</v>
      </c>
    </row>
    <row r="57" spans="2:41" x14ac:dyDescent="0.25">
      <c r="B57">
        <v>22300</v>
      </c>
      <c r="C57" t="s">
        <v>157</v>
      </c>
      <c r="D57" t="s">
        <v>141</v>
      </c>
      <c r="E57">
        <v>2013</v>
      </c>
      <c r="F57" t="s">
        <v>1</v>
      </c>
      <c r="G57" s="1">
        <v>42258</v>
      </c>
      <c r="H57" s="2">
        <v>0.73611111111111116</v>
      </c>
      <c r="I57">
        <v>48451</v>
      </c>
      <c r="J57" s="1">
        <v>42258</v>
      </c>
      <c r="K57" s="2">
        <v>0.37291666666666662</v>
      </c>
      <c r="L57">
        <v>48451</v>
      </c>
      <c r="M57">
        <v>1</v>
      </c>
      <c r="N57" t="s">
        <v>158</v>
      </c>
      <c r="O57" t="s">
        <v>69</v>
      </c>
      <c r="P57" t="s">
        <v>159</v>
      </c>
      <c r="R57">
        <v>14136532</v>
      </c>
      <c r="S57" t="s">
        <v>160</v>
      </c>
      <c r="T57" t="s">
        <v>161</v>
      </c>
      <c r="U57">
        <v>3364</v>
      </c>
      <c r="V57" t="s">
        <v>6</v>
      </c>
      <c r="W57" t="s">
        <v>7</v>
      </c>
      <c r="X57">
        <v>3755</v>
      </c>
      <c r="Y57">
        <v>15582476</v>
      </c>
      <c r="AB57" t="s">
        <v>162</v>
      </c>
      <c r="AG57">
        <v>9</v>
      </c>
      <c r="AH57">
        <v>48471</v>
      </c>
      <c r="AI57">
        <v>105570</v>
      </c>
      <c r="AJ57">
        <v>0</v>
      </c>
      <c r="AK57">
        <v>180</v>
      </c>
      <c r="AL57">
        <v>393427</v>
      </c>
      <c r="AM57">
        <v>0</v>
      </c>
      <c r="AN57" t="s">
        <v>8</v>
      </c>
      <c r="AO57" t="s">
        <v>27</v>
      </c>
    </row>
    <row r="58" spans="2:41" x14ac:dyDescent="0.25">
      <c r="B58">
        <v>22301</v>
      </c>
      <c r="C58" t="s">
        <v>399</v>
      </c>
      <c r="D58" t="s">
        <v>199</v>
      </c>
      <c r="E58">
        <v>2013</v>
      </c>
      <c r="F58" t="s">
        <v>1</v>
      </c>
      <c r="G58" s="1">
        <v>42258</v>
      </c>
      <c r="H58" s="2">
        <v>0.34375</v>
      </c>
      <c r="I58">
        <v>17207</v>
      </c>
      <c r="J58" s="1">
        <v>42258</v>
      </c>
      <c r="K58" s="2">
        <v>0.54166666666666663</v>
      </c>
      <c r="L58">
        <v>17207</v>
      </c>
      <c r="M58">
        <v>1</v>
      </c>
      <c r="N58" t="s">
        <v>59</v>
      </c>
      <c r="O58" t="s">
        <v>2</v>
      </c>
      <c r="P58" t="s">
        <v>200</v>
      </c>
      <c r="R58">
        <v>30571968734</v>
      </c>
      <c r="S58" t="s">
        <v>201</v>
      </c>
      <c r="T58" t="s">
        <v>37</v>
      </c>
      <c r="U58">
        <v>3300</v>
      </c>
      <c r="V58" t="s">
        <v>6</v>
      </c>
      <c r="W58" t="s">
        <v>7</v>
      </c>
      <c r="X58">
        <v>376</v>
      </c>
      <c r="Y58">
        <v>4402013</v>
      </c>
      <c r="AG58">
        <v>9</v>
      </c>
      <c r="AH58">
        <v>42727</v>
      </c>
      <c r="AI58">
        <v>111090</v>
      </c>
      <c r="AJ58">
        <v>0</v>
      </c>
      <c r="AK58">
        <v>390</v>
      </c>
      <c r="AL58">
        <v>182028</v>
      </c>
      <c r="AM58">
        <v>55029</v>
      </c>
      <c r="AN58" t="s">
        <v>8</v>
      </c>
      <c r="AO58" t="s">
        <v>202</v>
      </c>
    </row>
    <row r="59" spans="2:41" x14ac:dyDescent="0.25">
      <c r="B59">
        <v>22302</v>
      </c>
      <c r="C59" t="s">
        <v>163</v>
      </c>
      <c r="D59" t="s">
        <v>164</v>
      </c>
      <c r="E59">
        <v>2012</v>
      </c>
      <c r="F59" t="s">
        <v>1</v>
      </c>
      <c r="G59" s="1">
        <v>42258</v>
      </c>
      <c r="H59" s="2">
        <v>0.33333333333333331</v>
      </c>
      <c r="I59">
        <v>81315</v>
      </c>
      <c r="J59" s="1">
        <v>42258</v>
      </c>
      <c r="K59" s="2">
        <v>0.44930555555555557</v>
      </c>
      <c r="L59">
        <v>81315</v>
      </c>
      <c r="M59">
        <v>1</v>
      </c>
      <c r="N59" t="s">
        <v>165</v>
      </c>
      <c r="O59" t="s">
        <v>69</v>
      </c>
      <c r="P59" t="s">
        <v>166</v>
      </c>
      <c r="R59">
        <v>20238972</v>
      </c>
      <c r="S59" t="s">
        <v>167</v>
      </c>
      <c r="T59" t="s">
        <v>168</v>
      </c>
      <c r="U59">
        <v>3364</v>
      </c>
      <c r="V59" t="s">
        <v>6</v>
      </c>
      <c r="W59" t="s">
        <v>7</v>
      </c>
      <c r="X59">
        <v>3755</v>
      </c>
      <c r="Y59">
        <v>460673</v>
      </c>
      <c r="AG59">
        <v>9</v>
      </c>
      <c r="AH59">
        <v>48471</v>
      </c>
      <c r="AI59">
        <v>87248</v>
      </c>
      <c r="AJ59">
        <v>0</v>
      </c>
      <c r="AK59">
        <v>180</v>
      </c>
      <c r="AL59">
        <v>198203</v>
      </c>
      <c r="AM59">
        <v>0</v>
      </c>
      <c r="AN59" t="s">
        <v>8</v>
      </c>
      <c r="AO59" t="s">
        <v>27</v>
      </c>
    </row>
    <row r="60" spans="2:41" x14ac:dyDescent="0.25">
      <c r="B60">
        <v>22303</v>
      </c>
      <c r="C60" t="s">
        <v>169</v>
      </c>
      <c r="D60" t="s">
        <v>170</v>
      </c>
      <c r="E60">
        <v>2014</v>
      </c>
      <c r="F60" t="s">
        <v>1</v>
      </c>
      <c r="G60" s="1">
        <v>42258</v>
      </c>
      <c r="H60" s="2">
        <v>0.51736111111111105</v>
      </c>
      <c r="I60">
        <v>38997</v>
      </c>
      <c r="J60" s="1">
        <v>42258</v>
      </c>
      <c r="K60" s="2">
        <v>0.70833333333333337</v>
      </c>
      <c r="L60">
        <v>38997</v>
      </c>
      <c r="M60">
        <v>1</v>
      </c>
      <c r="N60" t="s">
        <v>171</v>
      </c>
      <c r="O60" t="s">
        <v>2</v>
      </c>
      <c r="P60" t="s">
        <v>172</v>
      </c>
      <c r="R60">
        <v>30607086989</v>
      </c>
      <c r="S60" t="s">
        <v>173</v>
      </c>
      <c r="T60" t="s">
        <v>37</v>
      </c>
      <c r="U60">
        <v>3300</v>
      </c>
      <c r="V60" t="s">
        <v>6</v>
      </c>
      <c r="W60" t="s">
        <v>7</v>
      </c>
      <c r="X60">
        <v>376</v>
      </c>
      <c r="Y60">
        <v>154681730</v>
      </c>
      <c r="AG60">
        <v>9</v>
      </c>
      <c r="AH60">
        <v>48471</v>
      </c>
      <c r="AI60">
        <v>140566</v>
      </c>
      <c r="AJ60">
        <v>0</v>
      </c>
      <c r="AK60">
        <v>310</v>
      </c>
      <c r="AL60">
        <v>168058</v>
      </c>
      <c r="AM60">
        <v>129480</v>
      </c>
      <c r="AN60" t="s">
        <v>8</v>
      </c>
      <c r="AO60" t="s">
        <v>9</v>
      </c>
    </row>
    <row r="61" spans="2:41" x14ac:dyDescent="0.25">
      <c r="B61">
        <v>22304</v>
      </c>
      <c r="C61" t="s">
        <v>174</v>
      </c>
      <c r="D61" t="s">
        <v>117</v>
      </c>
      <c r="E61">
        <v>2014</v>
      </c>
      <c r="F61" t="s">
        <v>1</v>
      </c>
      <c r="G61" s="1">
        <v>42258</v>
      </c>
      <c r="H61" s="2">
        <v>0.52083333333333337</v>
      </c>
      <c r="I61">
        <v>30729</v>
      </c>
      <c r="J61" s="1">
        <v>42258</v>
      </c>
      <c r="K61" s="2">
        <v>0.75</v>
      </c>
      <c r="L61">
        <v>30729</v>
      </c>
      <c r="M61">
        <v>1</v>
      </c>
      <c r="N61" t="s">
        <v>175</v>
      </c>
      <c r="O61" t="s">
        <v>2</v>
      </c>
      <c r="P61" t="s">
        <v>176</v>
      </c>
      <c r="R61">
        <v>33707712029</v>
      </c>
      <c r="S61" t="s">
        <v>177</v>
      </c>
      <c r="T61" t="s">
        <v>178</v>
      </c>
      <c r="U61">
        <v>1010</v>
      </c>
      <c r="V61" t="s">
        <v>179</v>
      </c>
      <c r="W61" t="s">
        <v>7</v>
      </c>
      <c r="X61">
        <v>37644</v>
      </c>
      <c r="Y61">
        <v>51800445</v>
      </c>
      <c r="AG61">
        <v>9</v>
      </c>
      <c r="AH61">
        <v>42727</v>
      </c>
      <c r="AI61">
        <v>162363</v>
      </c>
      <c r="AJ61">
        <v>0</v>
      </c>
      <c r="AK61">
        <v>380</v>
      </c>
      <c r="AL61">
        <v>237674</v>
      </c>
      <c r="AM61">
        <v>135000</v>
      </c>
      <c r="AN61" t="s">
        <v>8</v>
      </c>
      <c r="AO61" t="s">
        <v>9</v>
      </c>
    </row>
    <row r="62" spans="2:41" x14ac:dyDescent="0.25">
      <c r="B62">
        <v>22305</v>
      </c>
      <c r="C62" t="s">
        <v>400</v>
      </c>
      <c r="D62" t="s">
        <v>401</v>
      </c>
      <c r="E62">
        <v>2008</v>
      </c>
      <c r="F62" t="s">
        <v>1</v>
      </c>
      <c r="G62" s="1">
        <v>42258</v>
      </c>
      <c r="H62" s="2">
        <v>0.60416666666666663</v>
      </c>
      <c r="I62">
        <v>331835</v>
      </c>
      <c r="J62" s="1">
        <v>42258</v>
      </c>
      <c r="K62" s="2">
        <v>0.75</v>
      </c>
      <c r="L62">
        <v>331835</v>
      </c>
      <c r="M62">
        <v>1</v>
      </c>
      <c r="N62" t="s">
        <v>402</v>
      </c>
      <c r="O62" t="s">
        <v>69</v>
      </c>
      <c r="P62" t="s">
        <v>403</v>
      </c>
      <c r="R62">
        <v>24573612</v>
      </c>
      <c r="S62" t="s">
        <v>404</v>
      </c>
      <c r="T62" t="s">
        <v>276</v>
      </c>
      <c r="U62">
        <v>3350</v>
      </c>
      <c r="V62" t="s">
        <v>6</v>
      </c>
      <c r="W62" t="s">
        <v>7</v>
      </c>
      <c r="X62">
        <v>3758</v>
      </c>
      <c r="Y62">
        <v>422204</v>
      </c>
      <c r="AG62">
        <v>9</v>
      </c>
      <c r="AH62">
        <v>0</v>
      </c>
      <c r="AI62">
        <v>228735</v>
      </c>
      <c r="AJ62">
        <v>120802</v>
      </c>
      <c r="AK62">
        <v>390</v>
      </c>
      <c r="AL62">
        <v>1615047</v>
      </c>
      <c r="AM62">
        <v>0</v>
      </c>
      <c r="AN62" t="s">
        <v>8</v>
      </c>
      <c r="AO62" t="s">
        <v>27</v>
      </c>
    </row>
    <row r="63" spans="2:41" x14ac:dyDescent="0.25">
      <c r="B63">
        <v>22308</v>
      </c>
      <c r="C63" t="s">
        <v>180</v>
      </c>
      <c r="D63" t="s">
        <v>146</v>
      </c>
      <c r="E63">
        <v>2013</v>
      </c>
      <c r="F63" t="s">
        <v>1</v>
      </c>
      <c r="G63" s="1">
        <v>42261</v>
      </c>
      <c r="H63" s="2">
        <v>0.34027777777777773</v>
      </c>
      <c r="I63">
        <v>99685</v>
      </c>
      <c r="J63" s="1">
        <v>42261</v>
      </c>
      <c r="K63" s="2">
        <v>0.54166666666666663</v>
      </c>
      <c r="L63">
        <v>99685</v>
      </c>
      <c r="M63">
        <v>1</v>
      </c>
      <c r="N63" t="s">
        <v>181</v>
      </c>
      <c r="O63" t="s">
        <v>2</v>
      </c>
      <c r="P63" t="s">
        <v>182</v>
      </c>
      <c r="R63">
        <v>30687917282</v>
      </c>
      <c r="S63" t="s">
        <v>183</v>
      </c>
      <c r="T63" t="s">
        <v>168</v>
      </c>
      <c r="U63">
        <v>3364</v>
      </c>
      <c r="V63" t="s">
        <v>6</v>
      </c>
      <c r="W63" t="s">
        <v>7</v>
      </c>
      <c r="X63">
        <v>3755</v>
      </c>
      <c r="Y63">
        <v>460677</v>
      </c>
      <c r="AB63" t="s">
        <v>184</v>
      </c>
      <c r="AG63">
        <v>9</v>
      </c>
      <c r="AH63">
        <v>48471</v>
      </c>
      <c r="AI63">
        <v>169649</v>
      </c>
      <c r="AJ63">
        <v>0</v>
      </c>
      <c r="AK63">
        <v>350</v>
      </c>
      <c r="AL63">
        <v>507179</v>
      </c>
      <c r="AM63">
        <v>0</v>
      </c>
      <c r="AN63" t="s">
        <v>8</v>
      </c>
      <c r="AO63" t="s">
        <v>27</v>
      </c>
    </row>
    <row r="64" spans="2:41" x14ac:dyDescent="0.25">
      <c r="B64">
        <v>22310</v>
      </c>
      <c r="C64" t="s">
        <v>185</v>
      </c>
      <c r="D64" t="s">
        <v>102</v>
      </c>
      <c r="E64">
        <v>2014</v>
      </c>
      <c r="F64" t="s">
        <v>1</v>
      </c>
      <c r="G64" s="1">
        <v>42261</v>
      </c>
      <c r="H64" s="2">
        <v>0.33333333333333331</v>
      </c>
      <c r="I64">
        <v>61318</v>
      </c>
      <c r="J64" s="1">
        <v>42261</v>
      </c>
      <c r="K64" s="2">
        <v>0.72916666666666663</v>
      </c>
      <c r="L64">
        <v>61318</v>
      </c>
      <c r="M64">
        <v>1</v>
      </c>
      <c r="N64" t="s">
        <v>186</v>
      </c>
      <c r="O64" t="s">
        <v>2</v>
      </c>
      <c r="P64" t="s">
        <v>155</v>
      </c>
      <c r="R64">
        <v>27934812552</v>
      </c>
      <c r="S64" t="s">
        <v>156</v>
      </c>
      <c r="T64" t="s">
        <v>15</v>
      </c>
      <c r="U64">
        <v>3370</v>
      </c>
      <c r="V64" t="s">
        <v>6</v>
      </c>
      <c r="W64" t="s">
        <v>7</v>
      </c>
      <c r="X64">
        <v>3757</v>
      </c>
      <c r="Y64">
        <v>421062</v>
      </c>
      <c r="AG64">
        <v>9</v>
      </c>
      <c r="AH64">
        <v>42727</v>
      </c>
      <c r="AI64">
        <v>111090</v>
      </c>
      <c r="AJ64">
        <v>0</v>
      </c>
      <c r="AK64">
        <v>360</v>
      </c>
      <c r="AL64">
        <v>192583</v>
      </c>
      <c r="AM64">
        <v>115404</v>
      </c>
      <c r="AN64" t="s">
        <v>8</v>
      </c>
      <c r="AO64" t="s">
        <v>16</v>
      </c>
    </row>
    <row r="65" spans="2:42" x14ac:dyDescent="0.25">
      <c r="B65">
        <v>22311</v>
      </c>
      <c r="C65" t="s">
        <v>187</v>
      </c>
      <c r="D65" t="s">
        <v>111</v>
      </c>
      <c r="E65">
        <v>2012</v>
      </c>
      <c r="F65" t="s">
        <v>1</v>
      </c>
      <c r="G65" s="1">
        <v>42261</v>
      </c>
      <c r="H65" s="2">
        <v>0.36458333333333331</v>
      </c>
      <c r="I65">
        <v>54848</v>
      </c>
      <c r="J65" s="1">
        <v>42261</v>
      </c>
      <c r="K65" s="2">
        <v>0.66666666666666663</v>
      </c>
      <c r="L65">
        <v>54848</v>
      </c>
      <c r="M65">
        <v>1</v>
      </c>
      <c r="N65" t="s">
        <v>188</v>
      </c>
      <c r="O65" t="s">
        <v>2</v>
      </c>
      <c r="P65" t="s">
        <v>189</v>
      </c>
      <c r="R65">
        <v>30707009884</v>
      </c>
      <c r="S65" t="s">
        <v>190</v>
      </c>
      <c r="T65" t="s">
        <v>191</v>
      </c>
      <c r="U65">
        <v>3300</v>
      </c>
      <c r="V65" t="s">
        <v>6</v>
      </c>
      <c r="W65" t="s">
        <v>7</v>
      </c>
      <c r="X65">
        <v>376</v>
      </c>
      <c r="Y65">
        <v>154638860</v>
      </c>
      <c r="AB65" t="s">
        <v>192</v>
      </c>
      <c r="AG65">
        <v>9</v>
      </c>
      <c r="AH65">
        <v>48471</v>
      </c>
      <c r="AI65">
        <v>67859</v>
      </c>
      <c r="AJ65">
        <v>0</v>
      </c>
      <c r="AK65">
        <v>140</v>
      </c>
      <c r="AL65">
        <v>467839</v>
      </c>
      <c r="AM65">
        <v>0</v>
      </c>
      <c r="AN65" t="s">
        <v>8</v>
      </c>
      <c r="AO65" t="s">
        <v>27</v>
      </c>
    </row>
    <row r="66" spans="2:42" x14ac:dyDescent="0.25">
      <c r="B66">
        <v>22312</v>
      </c>
      <c r="C66" t="s">
        <v>193</v>
      </c>
      <c r="D66" t="s">
        <v>170</v>
      </c>
      <c r="E66">
        <v>2015</v>
      </c>
      <c r="F66" t="s">
        <v>1</v>
      </c>
      <c r="G66" s="1">
        <v>42261</v>
      </c>
      <c r="H66" s="2">
        <v>0.39583333333333331</v>
      </c>
      <c r="I66">
        <v>38593</v>
      </c>
      <c r="J66" s="1">
        <v>42261</v>
      </c>
      <c r="K66" s="2">
        <v>0.39513888888888887</v>
      </c>
      <c r="L66">
        <v>38593</v>
      </c>
      <c r="M66">
        <v>1</v>
      </c>
      <c r="N66" t="s">
        <v>194</v>
      </c>
      <c r="O66" t="s">
        <v>2</v>
      </c>
      <c r="P66" t="s">
        <v>195</v>
      </c>
      <c r="R66">
        <v>30708086726</v>
      </c>
      <c r="S66" t="s">
        <v>196</v>
      </c>
      <c r="T66" t="s">
        <v>37</v>
      </c>
      <c r="U66">
        <v>3300</v>
      </c>
      <c r="V66" t="s">
        <v>6</v>
      </c>
      <c r="W66" t="s">
        <v>7</v>
      </c>
      <c r="X66">
        <v>376</v>
      </c>
      <c r="Y66">
        <v>4441113</v>
      </c>
      <c r="AB66" t="s">
        <v>197</v>
      </c>
      <c r="AG66">
        <v>9</v>
      </c>
      <c r="AH66">
        <v>42727</v>
      </c>
      <c r="AI66">
        <v>136726</v>
      </c>
      <c r="AJ66">
        <v>0</v>
      </c>
      <c r="AK66">
        <v>440</v>
      </c>
      <c r="AL66">
        <v>203484</v>
      </c>
      <c r="AM66">
        <v>129480</v>
      </c>
      <c r="AN66" t="s">
        <v>8</v>
      </c>
      <c r="AO66" t="s">
        <v>9</v>
      </c>
    </row>
    <row r="67" spans="2:42" x14ac:dyDescent="0.25">
      <c r="B67">
        <v>22315</v>
      </c>
      <c r="C67" t="s">
        <v>405</v>
      </c>
      <c r="D67" t="s">
        <v>52</v>
      </c>
      <c r="E67">
        <v>2015</v>
      </c>
      <c r="F67" t="s">
        <v>1</v>
      </c>
      <c r="G67" s="1">
        <v>42261</v>
      </c>
      <c r="H67" s="2">
        <v>0.375</v>
      </c>
      <c r="I67">
        <v>32026</v>
      </c>
      <c r="J67" s="1">
        <v>38975</v>
      </c>
      <c r="K67" s="2">
        <v>0.75</v>
      </c>
      <c r="L67">
        <v>32026</v>
      </c>
      <c r="M67">
        <v>1</v>
      </c>
      <c r="N67" t="s">
        <v>406</v>
      </c>
      <c r="O67" t="s">
        <v>2</v>
      </c>
      <c r="P67" t="s">
        <v>407</v>
      </c>
      <c r="R67">
        <v>30712275533</v>
      </c>
      <c r="S67" t="s">
        <v>408</v>
      </c>
      <c r="T67" t="s">
        <v>37</v>
      </c>
      <c r="U67">
        <v>3300</v>
      </c>
      <c r="V67" t="s">
        <v>6</v>
      </c>
      <c r="W67" t="s">
        <v>7</v>
      </c>
      <c r="X67">
        <v>376</v>
      </c>
      <c r="Y67">
        <v>154288119</v>
      </c>
      <c r="AG67">
        <v>9</v>
      </c>
      <c r="AH67">
        <v>42727</v>
      </c>
      <c r="AI67">
        <v>93999</v>
      </c>
      <c r="AJ67">
        <v>0</v>
      </c>
      <c r="AK67">
        <v>270</v>
      </c>
      <c r="AL67">
        <v>175591</v>
      </c>
      <c r="AM67">
        <v>115404</v>
      </c>
      <c r="AN67" t="s">
        <v>8</v>
      </c>
      <c r="AO67" t="s">
        <v>16</v>
      </c>
    </row>
    <row r="68" spans="2:42" x14ac:dyDescent="0.25">
      <c r="B68">
        <v>22317</v>
      </c>
      <c r="C68" t="s">
        <v>198</v>
      </c>
      <c r="D68" t="s">
        <v>199</v>
      </c>
      <c r="E68">
        <v>2015</v>
      </c>
      <c r="F68" t="s">
        <v>1</v>
      </c>
      <c r="G68" s="1">
        <v>42261</v>
      </c>
      <c r="H68" s="2">
        <v>0.35416666666666669</v>
      </c>
      <c r="I68">
        <v>16000</v>
      </c>
      <c r="J68" s="1">
        <v>42261</v>
      </c>
      <c r="K68" s="2">
        <v>0.72916666666666663</v>
      </c>
      <c r="L68">
        <v>16000</v>
      </c>
      <c r="M68">
        <v>1</v>
      </c>
      <c r="N68" t="s">
        <v>59</v>
      </c>
      <c r="O68" t="s">
        <v>2</v>
      </c>
      <c r="P68" t="s">
        <v>200</v>
      </c>
      <c r="R68">
        <v>30571968734</v>
      </c>
      <c r="S68" t="s">
        <v>201</v>
      </c>
      <c r="T68" t="s">
        <v>37</v>
      </c>
      <c r="U68">
        <v>3300</v>
      </c>
      <c r="V68" t="s">
        <v>6</v>
      </c>
      <c r="W68" t="s">
        <v>7</v>
      </c>
      <c r="X68">
        <v>376</v>
      </c>
      <c r="Y68">
        <v>4402013</v>
      </c>
      <c r="AG68">
        <v>9</v>
      </c>
      <c r="AH68">
        <v>42727</v>
      </c>
      <c r="AI68">
        <v>111090</v>
      </c>
      <c r="AJ68">
        <v>0</v>
      </c>
      <c r="AK68">
        <v>390</v>
      </c>
      <c r="AL68">
        <v>182028</v>
      </c>
      <c r="AM68">
        <v>55029</v>
      </c>
      <c r="AN68" t="s">
        <v>8</v>
      </c>
      <c r="AO68" t="s">
        <v>202</v>
      </c>
    </row>
    <row r="69" spans="2:42" x14ac:dyDescent="0.25">
      <c r="B69">
        <v>22319</v>
      </c>
      <c r="C69" t="s">
        <v>203</v>
      </c>
      <c r="D69" t="s">
        <v>204</v>
      </c>
      <c r="E69">
        <v>2012</v>
      </c>
      <c r="F69" t="s">
        <v>1</v>
      </c>
      <c r="G69" s="1">
        <v>42261</v>
      </c>
      <c r="H69" s="2">
        <v>0.58333333333333337</v>
      </c>
      <c r="I69">
        <v>77941</v>
      </c>
      <c r="J69" s="1">
        <v>42262</v>
      </c>
      <c r="K69" s="2">
        <v>0.75</v>
      </c>
      <c r="L69">
        <v>77941</v>
      </c>
      <c r="M69">
        <v>1</v>
      </c>
      <c r="N69" t="s">
        <v>205</v>
      </c>
      <c r="O69" t="s">
        <v>2</v>
      </c>
      <c r="P69" t="s">
        <v>206</v>
      </c>
      <c r="R69">
        <v>30645622169</v>
      </c>
      <c r="S69" t="s">
        <v>207</v>
      </c>
      <c r="T69" t="s">
        <v>115</v>
      </c>
      <c r="U69">
        <v>3302</v>
      </c>
      <c r="V69" t="s">
        <v>50</v>
      </c>
      <c r="W69" t="s">
        <v>7</v>
      </c>
      <c r="X69">
        <v>3786</v>
      </c>
      <c r="Y69">
        <v>420349</v>
      </c>
      <c r="AG69">
        <v>9</v>
      </c>
      <c r="AH69">
        <v>48471</v>
      </c>
      <c r="AI69">
        <v>135719</v>
      </c>
      <c r="AJ69">
        <v>0</v>
      </c>
      <c r="AK69">
        <v>280</v>
      </c>
      <c r="AL69">
        <v>7600</v>
      </c>
      <c r="AM69">
        <v>0</v>
      </c>
      <c r="AN69" t="s">
        <v>8</v>
      </c>
      <c r="AO69" t="s">
        <v>27</v>
      </c>
    </row>
    <row r="70" spans="2:42" x14ac:dyDescent="0.25">
      <c r="B70">
        <v>22320</v>
      </c>
      <c r="C70" t="s">
        <v>208</v>
      </c>
      <c r="D70" t="s">
        <v>68</v>
      </c>
      <c r="E70">
        <v>2014</v>
      </c>
      <c r="F70" t="s">
        <v>1</v>
      </c>
      <c r="G70" s="1">
        <v>42262</v>
      </c>
      <c r="H70" s="2">
        <v>0.3125</v>
      </c>
      <c r="I70">
        <v>30991</v>
      </c>
      <c r="J70" s="1">
        <v>42262</v>
      </c>
      <c r="K70" s="2">
        <v>0.70833333333333337</v>
      </c>
      <c r="L70">
        <v>30991</v>
      </c>
      <c r="M70">
        <v>1</v>
      </c>
      <c r="N70" t="s">
        <v>209</v>
      </c>
      <c r="O70" t="s">
        <v>69</v>
      </c>
      <c r="P70" t="s">
        <v>210</v>
      </c>
      <c r="R70">
        <v>30598218095</v>
      </c>
      <c r="S70" t="s">
        <v>211</v>
      </c>
      <c r="T70" t="s">
        <v>212</v>
      </c>
      <c r="U70">
        <v>3304</v>
      </c>
      <c r="V70" t="s">
        <v>6</v>
      </c>
      <c r="W70" t="s">
        <v>7</v>
      </c>
      <c r="X70">
        <v>3751</v>
      </c>
      <c r="Y70">
        <v>431526</v>
      </c>
      <c r="AG70">
        <v>9</v>
      </c>
      <c r="AH70">
        <v>42727</v>
      </c>
      <c r="AI70">
        <v>118910</v>
      </c>
      <c r="AJ70">
        <v>0</v>
      </c>
      <c r="AK70">
        <v>230</v>
      </c>
      <c r="AL70">
        <v>236062</v>
      </c>
      <c r="AM70">
        <v>141456</v>
      </c>
      <c r="AN70" t="s">
        <v>8</v>
      </c>
      <c r="AO70" t="s">
        <v>16</v>
      </c>
    </row>
    <row r="71" spans="2:42" x14ac:dyDescent="0.25">
      <c r="B71">
        <v>22321</v>
      </c>
      <c r="C71" t="s">
        <v>213</v>
      </c>
      <c r="D71" t="s">
        <v>77</v>
      </c>
      <c r="E71">
        <v>2013</v>
      </c>
      <c r="F71" t="s">
        <v>1</v>
      </c>
      <c r="G71" s="1">
        <v>42262</v>
      </c>
      <c r="H71" s="2">
        <v>0.3520833333333333</v>
      </c>
      <c r="I71">
        <v>32797</v>
      </c>
      <c r="J71" s="1">
        <v>42262</v>
      </c>
      <c r="K71" s="2">
        <v>0.3520833333333333</v>
      </c>
      <c r="L71">
        <v>32797</v>
      </c>
      <c r="M71">
        <v>1</v>
      </c>
      <c r="N71" t="s">
        <v>59</v>
      </c>
      <c r="O71" t="s">
        <v>69</v>
      </c>
      <c r="P71" t="s">
        <v>214</v>
      </c>
      <c r="R71">
        <v>12665532</v>
      </c>
      <c r="S71" t="s">
        <v>215</v>
      </c>
      <c r="T71" t="s">
        <v>37</v>
      </c>
      <c r="U71">
        <v>3300</v>
      </c>
      <c r="V71" t="s">
        <v>6</v>
      </c>
      <c r="W71" t="s">
        <v>7</v>
      </c>
      <c r="X71">
        <v>-376</v>
      </c>
      <c r="Y71">
        <v>154335696</v>
      </c>
      <c r="AB71" t="s">
        <v>216</v>
      </c>
      <c r="AG71">
        <v>9</v>
      </c>
      <c r="AH71">
        <v>48471</v>
      </c>
      <c r="AI71">
        <v>87975</v>
      </c>
      <c r="AJ71">
        <v>0</v>
      </c>
      <c r="AK71">
        <v>150</v>
      </c>
      <c r="AL71">
        <v>479499</v>
      </c>
      <c r="AM71">
        <v>0</v>
      </c>
      <c r="AN71" t="s">
        <v>8</v>
      </c>
      <c r="AO71" t="s">
        <v>27</v>
      </c>
    </row>
    <row r="72" spans="2:42" x14ac:dyDescent="0.25">
      <c r="B72">
        <v>22322</v>
      </c>
      <c r="C72" t="s">
        <v>409</v>
      </c>
      <c r="D72" t="s">
        <v>126</v>
      </c>
      <c r="E72">
        <v>2014</v>
      </c>
      <c r="F72" t="s">
        <v>1</v>
      </c>
      <c r="G72" s="1">
        <v>42262</v>
      </c>
      <c r="H72" s="2">
        <v>0.375</v>
      </c>
      <c r="I72">
        <v>141475</v>
      </c>
      <c r="J72" s="1">
        <v>42262</v>
      </c>
      <c r="K72" s="2">
        <v>0.75</v>
      </c>
      <c r="L72">
        <v>141475</v>
      </c>
      <c r="M72">
        <v>1</v>
      </c>
      <c r="N72" t="s">
        <v>410</v>
      </c>
      <c r="O72" t="s">
        <v>2</v>
      </c>
      <c r="P72" t="s">
        <v>3</v>
      </c>
      <c r="R72">
        <v>30711087164</v>
      </c>
      <c r="S72" t="s">
        <v>4</v>
      </c>
      <c r="T72" t="s">
        <v>5</v>
      </c>
      <c r="V72" t="s">
        <v>6</v>
      </c>
      <c r="W72" t="s">
        <v>7</v>
      </c>
      <c r="X72">
        <v>376</v>
      </c>
      <c r="Y72">
        <v>154641432</v>
      </c>
      <c r="AG72">
        <v>9</v>
      </c>
      <c r="AH72">
        <v>0</v>
      </c>
      <c r="AI72">
        <v>34182</v>
      </c>
      <c r="AJ72">
        <v>110500</v>
      </c>
      <c r="AK72">
        <v>80</v>
      </c>
      <c r="AL72">
        <v>392484</v>
      </c>
      <c r="AM72">
        <v>0</v>
      </c>
      <c r="AN72" t="s">
        <v>8</v>
      </c>
      <c r="AO72" t="s">
        <v>16</v>
      </c>
    </row>
    <row r="73" spans="2:42" x14ac:dyDescent="0.25">
      <c r="B73">
        <v>22324</v>
      </c>
      <c r="C73" t="s">
        <v>217</v>
      </c>
      <c r="D73">
        <v>1720</v>
      </c>
      <c r="E73">
        <v>2015</v>
      </c>
      <c r="F73" t="s">
        <v>1</v>
      </c>
      <c r="G73" s="1">
        <v>42262</v>
      </c>
      <c r="H73" s="2">
        <v>0.44097222222222227</v>
      </c>
      <c r="I73">
        <v>16210</v>
      </c>
      <c r="J73" s="1">
        <v>42262</v>
      </c>
      <c r="K73" s="2">
        <v>0.52083333333333337</v>
      </c>
      <c r="L73">
        <v>16210</v>
      </c>
      <c r="M73">
        <v>1</v>
      </c>
      <c r="N73" t="s">
        <v>181</v>
      </c>
      <c r="O73" t="s">
        <v>2</v>
      </c>
      <c r="P73" t="s">
        <v>218</v>
      </c>
      <c r="R73">
        <v>30687868524</v>
      </c>
      <c r="S73" t="s">
        <v>219</v>
      </c>
      <c r="T73" t="s">
        <v>220</v>
      </c>
      <c r="U73">
        <v>3315</v>
      </c>
      <c r="V73" t="s">
        <v>6</v>
      </c>
      <c r="W73" t="s">
        <v>7</v>
      </c>
      <c r="X73">
        <v>3754</v>
      </c>
      <c r="Y73">
        <v>420414</v>
      </c>
      <c r="AG73">
        <v>9</v>
      </c>
      <c r="AH73">
        <v>42727</v>
      </c>
      <c r="AI73">
        <v>98272</v>
      </c>
      <c r="AJ73">
        <v>0</v>
      </c>
      <c r="AK73">
        <v>230</v>
      </c>
      <c r="AL73">
        <v>135329</v>
      </c>
      <c r="AM73">
        <v>55777</v>
      </c>
      <c r="AN73" t="s">
        <v>8</v>
      </c>
      <c r="AO73" t="s">
        <v>9</v>
      </c>
    </row>
    <row r="74" spans="2:42" x14ac:dyDescent="0.25">
      <c r="B74">
        <v>22327</v>
      </c>
      <c r="C74" t="s">
        <v>221</v>
      </c>
      <c r="D74" t="s">
        <v>102</v>
      </c>
      <c r="E74">
        <v>2015</v>
      </c>
      <c r="F74" t="s">
        <v>1</v>
      </c>
      <c r="G74" s="1">
        <v>42262</v>
      </c>
      <c r="H74" s="2">
        <v>0.60416666666666663</v>
      </c>
      <c r="I74">
        <v>21926</v>
      </c>
      <c r="J74" s="1">
        <v>42262</v>
      </c>
      <c r="K74" s="2">
        <v>0.72916666666666663</v>
      </c>
      <c r="L74">
        <v>21926</v>
      </c>
      <c r="M74">
        <v>1</v>
      </c>
      <c r="N74" t="s">
        <v>59</v>
      </c>
      <c r="O74" t="s">
        <v>2</v>
      </c>
      <c r="P74" t="s">
        <v>222</v>
      </c>
      <c r="R74">
        <v>20113262185</v>
      </c>
      <c r="S74" t="s">
        <v>223</v>
      </c>
      <c r="T74" t="s">
        <v>153</v>
      </c>
      <c r="U74">
        <v>3380</v>
      </c>
      <c r="V74" t="s">
        <v>6</v>
      </c>
      <c r="W74" t="s">
        <v>7</v>
      </c>
      <c r="X74">
        <v>3751</v>
      </c>
      <c r="Y74">
        <v>424504</v>
      </c>
      <c r="AG74">
        <v>9</v>
      </c>
      <c r="AH74">
        <v>42727</v>
      </c>
      <c r="AI74">
        <v>93999</v>
      </c>
      <c r="AJ74">
        <v>0</v>
      </c>
      <c r="AK74">
        <v>220</v>
      </c>
      <c r="AL74">
        <v>131693</v>
      </c>
      <c r="AM74">
        <v>86553</v>
      </c>
      <c r="AN74" t="s">
        <v>8</v>
      </c>
      <c r="AO74" t="s">
        <v>16</v>
      </c>
    </row>
    <row r="75" spans="2:42" x14ac:dyDescent="0.25">
      <c r="B75">
        <v>22329</v>
      </c>
      <c r="C75" t="s">
        <v>224</v>
      </c>
      <c r="D75">
        <v>710</v>
      </c>
      <c r="E75">
        <v>2014</v>
      </c>
      <c r="F75" t="s">
        <v>1</v>
      </c>
      <c r="G75" s="1">
        <v>42263</v>
      </c>
      <c r="H75" s="2">
        <v>0.33333333333333331</v>
      </c>
      <c r="I75">
        <v>15143</v>
      </c>
      <c r="J75" s="1">
        <v>42263</v>
      </c>
      <c r="K75" s="2">
        <v>0.5</v>
      </c>
      <c r="L75">
        <v>15143</v>
      </c>
      <c r="M75">
        <v>1</v>
      </c>
      <c r="N75" t="s">
        <v>225</v>
      </c>
      <c r="O75" t="s">
        <v>2</v>
      </c>
      <c r="P75" t="s">
        <v>226</v>
      </c>
      <c r="R75">
        <v>20267205737</v>
      </c>
      <c r="S75" t="s">
        <v>227</v>
      </c>
      <c r="T75" t="s">
        <v>228</v>
      </c>
      <c r="U75">
        <v>3334</v>
      </c>
      <c r="V75" t="s">
        <v>6</v>
      </c>
      <c r="W75" t="s">
        <v>7</v>
      </c>
      <c r="X75">
        <v>3743</v>
      </c>
      <c r="Y75">
        <v>495420</v>
      </c>
      <c r="AB75" t="s">
        <v>229</v>
      </c>
      <c r="AG75">
        <v>9</v>
      </c>
      <c r="AH75">
        <v>42727</v>
      </c>
      <c r="AI75">
        <v>93999</v>
      </c>
      <c r="AJ75">
        <v>0</v>
      </c>
      <c r="AK75">
        <v>240</v>
      </c>
      <c r="AL75">
        <v>122922</v>
      </c>
      <c r="AM75">
        <v>36091</v>
      </c>
      <c r="AN75" t="s">
        <v>8</v>
      </c>
      <c r="AO75" t="s">
        <v>9</v>
      </c>
    </row>
    <row r="76" spans="2:42" x14ac:dyDescent="0.25">
      <c r="B76">
        <v>22330</v>
      </c>
      <c r="C76" t="s">
        <v>230</v>
      </c>
      <c r="D76" t="s">
        <v>231</v>
      </c>
      <c r="E76">
        <v>0</v>
      </c>
      <c r="F76" t="s">
        <v>1</v>
      </c>
      <c r="G76" s="1">
        <v>42263</v>
      </c>
      <c r="H76" s="2">
        <v>0.375</v>
      </c>
      <c r="I76">
        <v>15662</v>
      </c>
      <c r="J76" s="1">
        <v>42263</v>
      </c>
      <c r="K76" s="2">
        <v>0.66666666666666663</v>
      </c>
      <c r="L76">
        <v>15662</v>
      </c>
      <c r="M76">
        <v>1</v>
      </c>
      <c r="N76" t="s">
        <v>232</v>
      </c>
      <c r="O76" t="s">
        <v>2</v>
      </c>
      <c r="P76" t="s">
        <v>233</v>
      </c>
      <c r="R76">
        <v>30515637210</v>
      </c>
      <c r="S76" t="s">
        <v>234</v>
      </c>
      <c r="T76" t="s">
        <v>37</v>
      </c>
      <c r="U76">
        <v>3300</v>
      </c>
      <c r="V76" t="s">
        <v>6</v>
      </c>
      <c r="W76" t="s">
        <v>7</v>
      </c>
      <c r="X76">
        <v>376</v>
      </c>
      <c r="Y76">
        <v>4481240</v>
      </c>
      <c r="AG76">
        <v>9</v>
      </c>
      <c r="AH76">
        <v>42727</v>
      </c>
      <c r="AI76">
        <v>119636</v>
      </c>
      <c r="AJ76">
        <v>0</v>
      </c>
      <c r="AK76">
        <v>400</v>
      </c>
      <c r="AL76">
        <v>146742</v>
      </c>
      <c r="AM76">
        <v>72832</v>
      </c>
      <c r="AN76" t="s">
        <v>8</v>
      </c>
      <c r="AO76" t="s">
        <v>9</v>
      </c>
      <c r="AP76" t="s">
        <v>411</v>
      </c>
    </row>
    <row r="77" spans="2:42" x14ac:dyDescent="0.25">
      <c r="B77">
        <v>22332</v>
      </c>
      <c r="C77" t="s">
        <v>235</v>
      </c>
      <c r="D77">
        <v>1624</v>
      </c>
      <c r="E77">
        <v>2007</v>
      </c>
      <c r="F77" t="s">
        <v>1</v>
      </c>
      <c r="G77" s="1">
        <v>42263</v>
      </c>
      <c r="H77" s="2">
        <v>0.42569444444444443</v>
      </c>
      <c r="I77">
        <v>154589</v>
      </c>
      <c r="J77" s="1">
        <v>42263</v>
      </c>
      <c r="K77" s="2">
        <v>0.75</v>
      </c>
      <c r="L77">
        <v>154589</v>
      </c>
      <c r="M77">
        <v>1</v>
      </c>
      <c r="N77" t="s">
        <v>236</v>
      </c>
      <c r="O77" t="s">
        <v>69</v>
      </c>
      <c r="P77" t="s">
        <v>237</v>
      </c>
      <c r="R77">
        <v>30683239107</v>
      </c>
      <c r="S77" t="s">
        <v>238</v>
      </c>
      <c r="T77" t="s">
        <v>239</v>
      </c>
      <c r="U77">
        <v>3316</v>
      </c>
      <c r="V77" t="s">
        <v>6</v>
      </c>
      <c r="W77" t="s">
        <v>7</v>
      </c>
      <c r="X77">
        <v>376</v>
      </c>
      <c r="Y77">
        <v>4497014</v>
      </c>
      <c r="AG77">
        <v>9</v>
      </c>
      <c r="AH77">
        <v>42727</v>
      </c>
      <c r="AI77">
        <v>155100</v>
      </c>
      <c r="AJ77">
        <v>0</v>
      </c>
      <c r="AK77">
        <v>300</v>
      </c>
      <c r="AL77">
        <v>218545</v>
      </c>
      <c r="AM77">
        <v>173442</v>
      </c>
      <c r="AN77" t="s">
        <v>8</v>
      </c>
      <c r="AO77" t="s">
        <v>9</v>
      </c>
    </row>
    <row r="78" spans="2:42" x14ac:dyDescent="0.25">
      <c r="B78">
        <v>22333</v>
      </c>
      <c r="C78" t="s">
        <v>240</v>
      </c>
      <c r="D78" t="s">
        <v>241</v>
      </c>
      <c r="E78">
        <v>2010</v>
      </c>
      <c r="F78" t="s">
        <v>1</v>
      </c>
      <c r="G78" s="1">
        <v>42263</v>
      </c>
      <c r="H78" s="2">
        <v>0.4375</v>
      </c>
      <c r="I78">
        <v>102506</v>
      </c>
      <c r="J78" s="1">
        <v>42263</v>
      </c>
      <c r="K78" s="2">
        <v>0.70833333333333337</v>
      </c>
      <c r="L78">
        <v>102506</v>
      </c>
      <c r="M78">
        <v>1</v>
      </c>
      <c r="N78" t="s">
        <v>242</v>
      </c>
      <c r="O78" t="s">
        <v>2</v>
      </c>
      <c r="P78" t="s">
        <v>25</v>
      </c>
      <c r="R78">
        <v>27187004239</v>
      </c>
      <c r="S78" t="s">
        <v>26</v>
      </c>
      <c r="T78" t="s">
        <v>15</v>
      </c>
      <c r="U78">
        <v>3370</v>
      </c>
      <c r="V78" t="s">
        <v>6</v>
      </c>
      <c r="W78" t="s">
        <v>7</v>
      </c>
      <c r="X78">
        <v>3757</v>
      </c>
      <c r="Y78">
        <v>15672283</v>
      </c>
      <c r="AG78">
        <v>9</v>
      </c>
      <c r="AH78">
        <v>48471</v>
      </c>
      <c r="AI78">
        <v>67859</v>
      </c>
      <c r="AJ78">
        <v>0</v>
      </c>
      <c r="AK78">
        <v>140</v>
      </c>
      <c r="AL78">
        <v>270344</v>
      </c>
      <c r="AM78">
        <v>0</v>
      </c>
      <c r="AN78" t="s">
        <v>8</v>
      </c>
      <c r="AO78" t="s">
        <v>27</v>
      </c>
    </row>
    <row r="79" spans="2:42" x14ac:dyDescent="0.25">
      <c r="B79">
        <v>22334</v>
      </c>
      <c r="C79" t="s">
        <v>243</v>
      </c>
      <c r="D79" t="s">
        <v>18</v>
      </c>
      <c r="E79">
        <v>2013</v>
      </c>
      <c r="F79" t="s">
        <v>1</v>
      </c>
      <c r="G79" s="1">
        <v>42264</v>
      </c>
      <c r="H79" s="2">
        <v>0.33333333333333331</v>
      </c>
      <c r="I79">
        <v>185269</v>
      </c>
      <c r="J79" s="1">
        <v>42264</v>
      </c>
      <c r="K79" s="2">
        <v>0.5</v>
      </c>
      <c r="L79">
        <v>185269</v>
      </c>
      <c r="M79">
        <v>1</v>
      </c>
      <c r="N79" t="s">
        <v>244</v>
      </c>
      <c r="O79" t="s">
        <v>2</v>
      </c>
      <c r="P79" t="s">
        <v>245</v>
      </c>
      <c r="R79">
        <v>23244016669</v>
      </c>
      <c r="S79" t="s">
        <v>246</v>
      </c>
      <c r="T79" t="s">
        <v>168</v>
      </c>
      <c r="U79">
        <v>3364</v>
      </c>
      <c r="V79" t="s">
        <v>6</v>
      </c>
      <c r="W79" t="s">
        <v>7</v>
      </c>
      <c r="X79">
        <v>3755</v>
      </c>
      <c r="Y79">
        <v>15502372</v>
      </c>
      <c r="AB79" t="s">
        <v>247</v>
      </c>
      <c r="AG79">
        <v>9</v>
      </c>
      <c r="AH79">
        <v>42727</v>
      </c>
      <c r="AI79">
        <v>111090</v>
      </c>
      <c r="AJ79">
        <v>0</v>
      </c>
      <c r="AK79">
        <v>260</v>
      </c>
      <c r="AL79">
        <v>293985</v>
      </c>
      <c r="AM79">
        <v>129480</v>
      </c>
      <c r="AN79" t="s">
        <v>8</v>
      </c>
      <c r="AO79" t="s">
        <v>9</v>
      </c>
    </row>
    <row r="80" spans="2:42" x14ac:dyDescent="0.25">
      <c r="B80">
        <v>22335</v>
      </c>
      <c r="C80" t="s">
        <v>412</v>
      </c>
      <c r="D80" t="s">
        <v>305</v>
      </c>
      <c r="E80">
        <v>2008</v>
      </c>
      <c r="F80" t="s">
        <v>1</v>
      </c>
      <c r="G80" s="1">
        <v>42264</v>
      </c>
      <c r="H80" s="2">
        <v>0.375</v>
      </c>
      <c r="I80">
        <v>168432</v>
      </c>
      <c r="J80" s="1">
        <v>42264</v>
      </c>
      <c r="K80" s="2">
        <v>0.64583333333333337</v>
      </c>
      <c r="L80">
        <v>168432</v>
      </c>
      <c r="M80">
        <v>1</v>
      </c>
      <c r="N80" t="s">
        <v>413</v>
      </c>
      <c r="O80" t="s">
        <v>2</v>
      </c>
      <c r="P80" t="s">
        <v>414</v>
      </c>
      <c r="R80">
        <v>30539554014</v>
      </c>
      <c r="S80" t="s">
        <v>415</v>
      </c>
      <c r="T80" t="s">
        <v>37</v>
      </c>
      <c r="U80">
        <v>3300</v>
      </c>
      <c r="V80" t="s">
        <v>6</v>
      </c>
      <c r="W80" t="s">
        <v>7</v>
      </c>
      <c r="X80">
        <v>376</v>
      </c>
      <c r="Y80">
        <v>442302144</v>
      </c>
      <c r="AG80">
        <v>9</v>
      </c>
      <c r="AH80">
        <v>42727</v>
      </c>
      <c r="AI80">
        <v>303362</v>
      </c>
      <c r="AJ80">
        <v>0</v>
      </c>
      <c r="AK80">
        <v>710</v>
      </c>
      <c r="AL80">
        <v>1873685</v>
      </c>
      <c r="AM80">
        <v>29520</v>
      </c>
      <c r="AN80" t="s">
        <v>8</v>
      </c>
      <c r="AO80" t="s">
        <v>16</v>
      </c>
    </row>
    <row r="81" spans="2:41" x14ac:dyDescent="0.25">
      <c r="B81">
        <v>22336</v>
      </c>
      <c r="C81" t="s">
        <v>248</v>
      </c>
      <c r="D81" t="s">
        <v>52</v>
      </c>
      <c r="E81">
        <v>2014</v>
      </c>
      <c r="F81" t="s">
        <v>1</v>
      </c>
      <c r="G81" s="1">
        <v>42264</v>
      </c>
      <c r="H81" s="2">
        <v>0.375</v>
      </c>
      <c r="I81">
        <v>6598</v>
      </c>
      <c r="J81" s="1">
        <v>42264</v>
      </c>
      <c r="K81" s="2">
        <v>0.70833333333333337</v>
      </c>
      <c r="L81">
        <v>6598</v>
      </c>
      <c r="M81">
        <v>1</v>
      </c>
      <c r="N81" t="s">
        <v>249</v>
      </c>
      <c r="O81" t="s">
        <v>2</v>
      </c>
      <c r="P81" t="s">
        <v>250</v>
      </c>
      <c r="R81">
        <v>20271901683</v>
      </c>
      <c r="S81" t="s">
        <v>251</v>
      </c>
      <c r="T81" t="s">
        <v>252</v>
      </c>
      <c r="U81">
        <v>3364</v>
      </c>
      <c r="V81" t="s">
        <v>6</v>
      </c>
      <c r="W81" t="s">
        <v>7</v>
      </c>
      <c r="X81">
        <v>3755</v>
      </c>
      <c r="Y81">
        <v>15232234</v>
      </c>
      <c r="AG81">
        <v>9</v>
      </c>
      <c r="AH81">
        <v>42727</v>
      </c>
      <c r="AI81">
        <v>132454</v>
      </c>
      <c r="AJ81">
        <v>0</v>
      </c>
      <c r="AK81">
        <v>310</v>
      </c>
      <c r="AL81">
        <v>175591</v>
      </c>
      <c r="AM81">
        <v>115404</v>
      </c>
      <c r="AN81" t="s">
        <v>8</v>
      </c>
      <c r="AO81" t="s">
        <v>16</v>
      </c>
    </row>
    <row r="82" spans="2:41" x14ac:dyDescent="0.25">
      <c r="B82">
        <v>22340</v>
      </c>
      <c r="C82" t="s">
        <v>253</v>
      </c>
      <c r="D82" t="s">
        <v>254</v>
      </c>
      <c r="E82">
        <v>2014</v>
      </c>
      <c r="F82" t="s">
        <v>1</v>
      </c>
      <c r="G82" s="1">
        <v>42265</v>
      </c>
      <c r="H82" s="2">
        <v>0.33333333333333331</v>
      </c>
      <c r="I82">
        <v>11727</v>
      </c>
      <c r="J82" s="1">
        <v>42265</v>
      </c>
      <c r="K82" s="2">
        <v>0.45833333333333331</v>
      </c>
      <c r="L82">
        <v>11727</v>
      </c>
      <c r="M82">
        <v>1</v>
      </c>
      <c r="N82" t="s">
        <v>59</v>
      </c>
      <c r="O82" t="s">
        <v>2</v>
      </c>
      <c r="P82" t="s">
        <v>255</v>
      </c>
      <c r="R82">
        <v>20235001358</v>
      </c>
      <c r="S82" t="s">
        <v>256</v>
      </c>
      <c r="T82" t="s">
        <v>134</v>
      </c>
      <c r="U82">
        <v>3360</v>
      </c>
      <c r="V82" t="s">
        <v>6</v>
      </c>
      <c r="W82" t="s">
        <v>7</v>
      </c>
      <c r="X82">
        <v>3755</v>
      </c>
      <c r="Y82">
        <v>421349</v>
      </c>
      <c r="AG82">
        <v>9</v>
      </c>
      <c r="AH82">
        <v>48471</v>
      </c>
      <c r="AI82">
        <v>58165</v>
      </c>
      <c r="AJ82">
        <v>0</v>
      </c>
      <c r="AK82">
        <v>120</v>
      </c>
      <c r="AL82">
        <v>177776</v>
      </c>
      <c r="AM82">
        <v>0</v>
      </c>
      <c r="AN82" t="s">
        <v>8</v>
      </c>
      <c r="AO82" t="s">
        <v>27</v>
      </c>
    </row>
    <row r="83" spans="2:41" x14ac:dyDescent="0.25">
      <c r="B83">
        <v>22342</v>
      </c>
      <c r="C83" t="s">
        <v>257</v>
      </c>
      <c r="D83" t="s">
        <v>258</v>
      </c>
      <c r="E83">
        <v>2013</v>
      </c>
      <c r="F83" t="s">
        <v>1</v>
      </c>
      <c r="G83" s="1">
        <v>42265</v>
      </c>
      <c r="H83" s="2">
        <v>0.375</v>
      </c>
      <c r="I83">
        <v>62914</v>
      </c>
      <c r="J83" s="1">
        <v>42265</v>
      </c>
      <c r="K83" s="2">
        <v>0.45833333333333331</v>
      </c>
      <c r="L83">
        <v>62914</v>
      </c>
      <c r="M83">
        <v>1</v>
      </c>
      <c r="N83" t="s">
        <v>59</v>
      </c>
      <c r="O83" t="s">
        <v>2</v>
      </c>
      <c r="P83" t="s">
        <v>259</v>
      </c>
      <c r="R83">
        <v>30707653562</v>
      </c>
      <c r="S83" t="s">
        <v>260</v>
      </c>
      <c r="T83" t="s">
        <v>134</v>
      </c>
      <c r="U83">
        <v>3360</v>
      </c>
      <c r="V83" t="s">
        <v>6</v>
      </c>
      <c r="W83" t="s">
        <v>7</v>
      </c>
      <c r="X83">
        <v>3755</v>
      </c>
      <c r="Y83">
        <v>401280</v>
      </c>
      <c r="AG83">
        <v>9</v>
      </c>
      <c r="AH83">
        <v>42727</v>
      </c>
      <c r="AI83">
        <v>85454</v>
      </c>
      <c r="AJ83">
        <v>0</v>
      </c>
      <c r="AK83">
        <v>200</v>
      </c>
      <c r="AL83">
        <v>175591</v>
      </c>
      <c r="AM83">
        <v>115404</v>
      </c>
      <c r="AN83" t="s">
        <v>8</v>
      </c>
      <c r="AO83" t="s">
        <v>16</v>
      </c>
    </row>
    <row r="84" spans="2:41" x14ac:dyDescent="0.25">
      <c r="B84">
        <v>22345</v>
      </c>
      <c r="C84" t="s">
        <v>261</v>
      </c>
      <c r="D84" t="s">
        <v>262</v>
      </c>
      <c r="E84">
        <v>2015</v>
      </c>
      <c r="F84" t="s">
        <v>1</v>
      </c>
      <c r="G84" s="1">
        <v>42265</v>
      </c>
      <c r="H84" s="2">
        <v>0.375</v>
      </c>
      <c r="I84">
        <v>15002</v>
      </c>
      <c r="J84" s="1">
        <v>42265</v>
      </c>
      <c r="K84" s="2">
        <v>0.54166666666666663</v>
      </c>
      <c r="L84">
        <v>15002</v>
      </c>
      <c r="M84">
        <v>1</v>
      </c>
      <c r="N84" t="s">
        <v>263</v>
      </c>
      <c r="O84" t="s">
        <v>2</v>
      </c>
      <c r="P84" t="s">
        <v>264</v>
      </c>
      <c r="R84">
        <v>30646103351</v>
      </c>
      <c r="S84" t="s">
        <v>265</v>
      </c>
      <c r="T84" t="s">
        <v>37</v>
      </c>
      <c r="U84">
        <v>3300</v>
      </c>
      <c r="V84" t="s">
        <v>6</v>
      </c>
      <c r="W84" t="s">
        <v>7</v>
      </c>
      <c r="X84" t="s">
        <v>266</v>
      </c>
      <c r="Y84">
        <v>54820578</v>
      </c>
      <c r="AG84">
        <v>9</v>
      </c>
      <c r="AH84">
        <v>42727</v>
      </c>
      <c r="AI84">
        <v>119636</v>
      </c>
      <c r="AJ84">
        <v>0</v>
      </c>
      <c r="AK84">
        <v>280</v>
      </c>
      <c r="AL84">
        <v>121280</v>
      </c>
      <c r="AM84">
        <v>55029</v>
      </c>
      <c r="AN84" t="s">
        <v>8</v>
      </c>
      <c r="AO84" t="s">
        <v>9</v>
      </c>
    </row>
    <row r="85" spans="2:41" x14ac:dyDescent="0.25">
      <c r="B85">
        <v>22346</v>
      </c>
      <c r="C85" t="s">
        <v>416</v>
      </c>
      <c r="D85" t="s">
        <v>52</v>
      </c>
      <c r="E85">
        <v>2012</v>
      </c>
      <c r="F85" t="s">
        <v>1</v>
      </c>
      <c r="G85" s="1">
        <v>42265</v>
      </c>
      <c r="H85" s="2">
        <v>0.33333333333333331</v>
      </c>
      <c r="I85">
        <v>73878</v>
      </c>
      <c r="J85" s="1">
        <v>42265</v>
      </c>
      <c r="K85" s="2">
        <v>0.75</v>
      </c>
      <c r="L85">
        <v>73878</v>
      </c>
      <c r="M85">
        <v>1</v>
      </c>
      <c r="N85" t="s">
        <v>417</v>
      </c>
      <c r="O85" t="s">
        <v>2</v>
      </c>
      <c r="P85" t="s">
        <v>418</v>
      </c>
      <c r="R85">
        <v>20922791326</v>
      </c>
      <c r="S85" t="s">
        <v>419</v>
      </c>
      <c r="T85" t="s">
        <v>153</v>
      </c>
      <c r="U85">
        <v>3380</v>
      </c>
      <c r="V85" t="s">
        <v>6</v>
      </c>
      <c r="W85" t="s">
        <v>7</v>
      </c>
      <c r="X85">
        <v>3751</v>
      </c>
      <c r="Y85">
        <v>15522501</v>
      </c>
      <c r="AG85">
        <v>9</v>
      </c>
      <c r="AH85">
        <v>42727</v>
      </c>
      <c r="AI85">
        <v>205090</v>
      </c>
      <c r="AJ85">
        <v>0</v>
      </c>
      <c r="AK85">
        <v>480</v>
      </c>
      <c r="AL85">
        <v>295240</v>
      </c>
      <c r="AM85">
        <v>0</v>
      </c>
      <c r="AN85" t="s">
        <v>8</v>
      </c>
      <c r="AO85" t="s">
        <v>16</v>
      </c>
    </row>
    <row r="86" spans="2:41" x14ac:dyDescent="0.25">
      <c r="B86">
        <v>22347</v>
      </c>
      <c r="C86" t="s">
        <v>267</v>
      </c>
      <c r="D86" t="s">
        <v>268</v>
      </c>
      <c r="E86">
        <v>2014</v>
      </c>
      <c r="F86" t="s">
        <v>1</v>
      </c>
      <c r="G86" s="1">
        <v>42265</v>
      </c>
      <c r="H86" s="2">
        <v>0.44166666666666665</v>
      </c>
      <c r="I86">
        <v>99076</v>
      </c>
      <c r="J86" s="1">
        <v>42265</v>
      </c>
      <c r="K86" s="2">
        <v>0.72916666666666663</v>
      </c>
      <c r="L86">
        <v>99076</v>
      </c>
      <c r="M86">
        <v>1</v>
      </c>
      <c r="N86" t="s">
        <v>59</v>
      </c>
      <c r="O86" t="s">
        <v>2</v>
      </c>
      <c r="P86" t="s">
        <v>269</v>
      </c>
      <c r="R86">
        <v>30686058782</v>
      </c>
      <c r="S86" t="s">
        <v>270</v>
      </c>
      <c r="T86" t="s">
        <v>271</v>
      </c>
      <c r="U86">
        <v>3500</v>
      </c>
      <c r="V86" t="s">
        <v>272</v>
      </c>
      <c r="W86" t="s">
        <v>7</v>
      </c>
      <c r="X86">
        <v>362</v>
      </c>
      <c r="Y86">
        <v>154215338</v>
      </c>
      <c r="AG86">
        <v>9</v>
      </c>
      <c r="AH86">
        <v>42727</v>
      </c>
      <c r="AI86">
        <v>145272</v>
      </c>
      <c r="AJ86">
        <v>0</v>
      </c>
      <c r="AK86">
        <v>340</v>
      </c>
      <c r="AL86">
        <v>290851</v>
      </c>
      <c r="AM86">
        <v>97110</v>
      </c>
      <c r="AN86" t="s">
        <v>8</v>
      </c>
      <c r="AO86" t="s">
        <v>9</v>
      </c>
    </row>
    <row r="87" spans="2:41" x14ac:dyDescent="0.25">
      <c r="B87">
        <v>22352</v>
      </c>
      <c r="C87" t="s">
        <v>420</v>
      </c>
      <c r="D87" t="s">
        <v>170</v>
      </c>
      <c r="E87">
        <v>2013</v>
      </c>
      <c r="F87" t="s">
        <v>1</v>
      </c>
      <c r="G87" s="1">
        <v>42268</v>
      </c>
      <c r="H87" s="2">
        <v>0.34375</v>
      </c>
      <c r="I87">
        <v>185593</v>
      </c>
      <c r="J87" s="1">
        <v>42268</v>
      </c>
      <c r="K87" s="2">
        <v>0.54166666666666663</v>
      </c>
      <c r="L87">
        <v>185593</v>
      </c>
      <c r="M87">
        <v>1</v>
      </c>
      <c r="N87" t="s">
        <v>421</v>
      </c>
      <c r="O87" t="s">
        <v>2</v>
      </c>
      <c r="P87" t="s">
        <v>422</v>
      </c>
      <c r="R87">
        <v>20181052520</v>
      </c>
      <c r="S87" t="s">
        <v>423</v>
      </c>
      <c r="T87" t="s">
        <v>306</v>
      </c>
      <c r="U87">
        <v>3358</v>
      </c>
      <c r="V87" t="s">
        <v>304</v>
      </c>
      <c r="W87" t="s">
        <v>7</v>
      </c>
      <c r="X87">
        <v>3758</v>
      </c>
      <c r="Y87">
        <v>567333</v>
      </c>
      <c r="AG87">
        <v>9</v>
      </c>
      <c r="AH87">
        <v>42727</v>
      </c>
      <c r="AI87">
        <v>273453</v>
      </c>
      <c r="AJ87">
        <v>0</v>
      </c>
      <c r="AK87">
        <v>640</v>
      </c>
      <c r="AL87">
        <v>405155</v>
      </c>
      <c r="AM87">
        <v>198610</v>
      </c>
      <c r="AN87" t="s">
        <v>8</v>
      </c>
      <c r="AO87" t="s">
        <v>9</v>
      </c>
    </row>
    <row r="88" spans="2:41" x14ac:dyDescent="0.25">
      <c r="B88">
        <v>22355</v>
      </c>
      <c r="C88" t="s">
        <v>424</v>
      </c>
      <c r="D88" t="s">
        <v>425</v>
      </c>
      <c r="E88">
        <v>2005</v>
      </c>
      <c r="F88" t="s">
        <v>1</v>
      </c>
      <c r="G88" s="1">
        <v>42268</v>
      </c>
      <c r="H88" s="2">
        <v>0.39513888888888887</v>
      </c>
      <c r="I88">
        <v>72217</v>
      </c>
      <c r="J88" s="1">
        <v>42268</v>
      </c>
      <c r="K88" s="2">
        <v>0.70833333333333337</v>
      </c>
      <c r="L88">
        <v>72217</v>
      </c>
      <c r="M88">
        <v>1</v>
      </c>
      <c r="N88" t="s">
        <v>426</v>
      </c>
      <c r="O88" t="s">
        <v>2</v>
      </c>
      <c r="P88" t="s">
        <v>427</v>
      </c>
      <c r="R88">
        <v>30687876403</v>
      </c>
      <c r="S88" t="s">
        <v>428</v>
      </c>
      <c r="T88" t="s">
        <v>37</v>
      </c>
      <c r="U88">
        <v>3300</v>
      </c>
      <c r="V88" t="s">
        <v>6</v>
      </c>
      <c r="W88" t="s">
        <v>7</v>
      </c>
      <c r="X88">
        <v>376</v>
      </c>
      <c r="Y88">
        <v>443093744</v>
      </c>
      <c r="AB88" t="s">
        <v>429</v>
      </c>
      <c r="AG88">
        <v>9</v>
      </c>
      <c r="AH88">
        <v>42727</v>
      </c>
      <c r="AI88">
        <v>205090</v>
      </c>
      <c r="AJ88">
        <v>0</v>
      </c>
      <c r="AK88">
        <v>480</v>
      </c>
      <c r="AL88">
        <v>36183</v>
      </c>
      <c r="AM88">
        <v>0</v>
      </c>
      <c r="AN88" t="s">
        <v>8</v>
      </c>
      <c r="AO88" t="s">
        <v>16</v>
      </c>
    </row>
    <row r="89" spans="2:41" x14ac:dyDescent="0.25">
      <c r="B89">
        <v>22360</v>
      </c>
      <c r="C89" t="s">
        <v>278</v>
      </c>
      <c r="D89" t="s">
        <v>279</v>
      </c>
      <c r="E89">
        <v>2013</v>
      </c>
      <c r="F89" t="s">
        <v>1</v>
      </c>
      <c r="G89" s="1">
        <v>42268</v>
      </c>
      <c r="H89" s="2">
        <v>0.5</v>
      </c>
      <c r="I89">
        <v>24673</v>
      </c>
      <c r="J89" s="1">
        <v>42268</v>
      </c>
      <c r="K89" s="2">
        <v>0.75</v>
      </c>
      <c r="L89">
        <v>24673</v>
      </c>
      <c r="M89">
        <v>1</v>
      </c>
      <c r="N89" t="s">
        <v>430</v>
      </c>
      <c r="O89" t="s">
        <v>69</v>
      </c>
      <c r="P89" t="s">
        <v>280</v>
      </c>
      <c r="R89">
        <v>14128088</v>
      </c>
      <c r="S89" t="s">
        <v>281</v>
      </c>
      <c r="T89" t="s">
        <v>37</v>
      </c>
      <c r="U89">
        <v>3300</v>
      </c>
      <c r="V89" t="s">
        <v>6</v>
      </c>
      <c r="W89" t="s">
        <v>7</v>
      </c>
      <c r="X89">
        <v>-376</v>
      </c>
      <c r="Y89">
        <v>154647059</v>
      </c>
      <c r="AG89">
        <v>9</v>
      </c>
      <c r="AH89">
        <v>0</v>
      </c>
      <c r="AI89">
        <v>0</v>
      </c>
      <c r="AJ89">
        <v>1035760</v>
      </c>
      <c r="AK89">
        <v>70</v>
      </c>
      <c r="AL89">
        <v>1498380</v>
      </c>
      <c r="AM89">
        <v>0</v>
      </c>
      <c r="AN89" t="s">
        <v>8</v>
      </c>
      <c r="AO89" t="s">
        <v>27</v>
      </c>
    </row>
    <row r="90" spans="2:41" x14ac:dyDescent="0.25">
      <c r="B90">
        <v>22361</v>
      </c>
      <c r="C90" t="s">
        <v>431</v>
      </c>
      <c r="D90" t="s">
        <v>170</v>
      </c>
      <c r="E90">
        <v>2014</v>
      </c>
      <c r="F90" t="s">
        <v>1</v>
      </c>
      <c r="G90" s="1">
        <v>42269</v>
      </c>
      <c r="H90" s="2">
        <v>0.33333333333333331</v>
      </c>
      <c r="I90">
        <v>29897</v>
      </c>
      <c r="J90" s="1">
        <v>42269</v>
      </c>
      <c r="K90" s="2">
        <v>0.54166666666666663</v>
      </c>
      <c r="L90">
        <v>29897</v>
      </c>
      <c r="M90">
        <v>1</v>
      </c>
      <c r="N90" t="s">
        <v>432</v>
      </c>
      <c r="O90" t="s">
        <v>2</v>
      </c>
      <c r="P90" t="s">
        <v>433</v>
      </c>
      <c r="R90">
        <v>20242759673</v>
      </c>
      <c r="S90" t="s">
        <v>434</v>
      </c>
      <c r="T90" t="s">
        <v>435</v>
      </c>
      <c r="U90">
        <v>3362</v>
      </c>
      <c r="V90" t="s">
        <v>6</v>
      </c>
      <c r="W90" t="s">
        <v>7</v>
      </c>
      <c r="X90">
        <v>3755</v>
      </c>
      <c r="Y90">
        <v>15249000</v>
      </c>
      <c r="AG90">
        <v>9</v>
      </c>
      <c r="AH90">
        <v>42727</v>
      </c>
      <c r="AI90">
        <v>149545</v>
      </c>
      <c r="AJ90">
        <v>0</v>
      </c>
      <c r="AK90">
        <v>420</v>
      </c>
      <c r="AL90">
        <v>172380</v>
      </c>
      <c r="AM90">
        <v>131200</v>
      </c>
      <c r="AN90" t="s">
        <v>8</v>
      </c>
      <c r="AO90" t="s">
        <v>9</v>
      </c>
    </row>
    <row r="91" spans="2:41" x14ac:dyDescent="0.25">
      <c r="B91">
        <v>22362</v>
      </c>
      <c r="C91" t="s">
        <v>436</v>
      </c>
      <c r="D91" t="s">
        <v>18</v>
      </c>
      <c r="E91">
        <v>2015</v>
      </c>
      <c r="F91" t="s">
        <v>1</v>
      </c>
      <c r="G91" s="1">
        <v>42269</v>
      </c>
      <c r="H91" s="2">
        <v>0.33333333333333331</v>
      </c>
      <c r="I91">
        <v>44643</v>
      </c>
      <c r="J91" s="1">
        <v>42269</v>
      </c>
      <c r="K91" s="2">
        <v>0.75</v>
      </c>
      <c r="L91">
        <v>44643</v>
      </c>
      <c r="M91">
        <v>1</v>
      </c>
      <c r="N91" t="s">
        <v>437</v>
      </c>
      <c r="O91" t="s">
        <v>2</v>
      </c>
      <c r="P91" t="s">
        <v>438</v>
      </c>
      <c r="R91">
        <v>20175985825</v>
      </c>
      <c r="S91" t="s">
        <v>439</v>
      </c>
      <c r="T91" t="s">
        <v>153</v>
      </c>
      <c r="U91">
        <v>3380</v>
      </c>
      <c r="V91" t="s">
        <v>6</v>
      </c>
      <c r="W91" t="s">
        <v>7</v>
      </c>
      <c r="X91">
        <v>3751</v>
      </c>
      <c r="Y91">
        <v>4286601</v>
      </c>
      <c r="AG91">
        <v>9</v>
      </c>
      <c r="AH91">
        <v>42727</v>
      </c>
      <c r="AI91">
        <v>187999</v>
      </c>
      <c r="AJ91">
        <v>0</v>
      </c>
      <c r="AK91">
        <v>440</v>
      </c>
      <c r="AL91">
        <v>194224</v>
      </c>
      <c r="AM91">
        <v>198610</v>
      </c>
      <c r="AN91" t="s">
        <v>8</v>
      </c>
      <c r="AO91" t="s">
        <v>9</v>
      </c>
    </row>
    <row r="92" spans="2:41" x14ac:dyDescent="0.25">
      <c r="B92">
        <v>22363</v>
      </c>
      <c r="C92" t="s">
        <v>440</v>
      </c>
      <c r="D92" t="s">
        <v>441</v>
      </c>
      <c r="E92">
        <v>2010</v>
      </c>
      <c r="F92" t="s">
        <v>1</v>
      </c>
      <c r="G92" s="1">
        <v>42269</v>
      </c>
      <c r="H92" s="2">
        <v>0.35416666666666669</v>
      </c>
      <c r="I92">
        <v>58955</v>
      </c>
      <c r="J92" s="1">
        <v>42269</v>
      </c>
      <c r="K92" s="2">
        <v>0.70833333333333337</v>
      </c>
      <c r="L92">
        <v>58955</v>
      </c>
      <c r="M92">
        <v>1</v>
      </c>
      <c r="N92" t="s">
        <v>442</v>
      </c>
      <c r="O92" t="s">
        <v>69</v>
      </c>
      <c r="P92" t="s">
        <v>443</v>
      </c>
      <c r="R92">
        <v>14713015</v>
      </c>
      <c r="S92" t="s">
        <v>444</v>
      </c>
      <c r="T92" t="s">
        <v>37</v>
      </c>
      <c r="U92">
        <v>3300</v>
      </c>
      <c r="V92" t="s">
        <v>6</v>
      </c>
      <c r="W92" t="s">
        <v>7</v>
      </c>
      <c r="X92">
        <v>376</v>
      </c>
      <c r="Y92">
        <v>4440250</v>
      </c>
      <c r="AB92" t="s">
        <v>229</v>
      </c>
      <c r="AG92">
        <v>9</v>
      </c>
      <c r="AH92">
        <v>48471</v>
      </c>
      <c r="AI92">
        <v>222870</v>
      </c>
      <c r="AJ92">
        <v>0</v>
      </c>
      <c r="AK92">
        <v>380</v>
      </c>
      <c r="AL92">
        <v>684157</v>
      </c>
      <c r="AM92">
        <v>0</v>
      </c>
      <c r="AN92" t="s">
        <v>8</v>
      </c>
      <c r="AO92" t="s">
        <v>27</v>
      </c>
    </row>
    <row r="93" spans="2:41" x14ac:dyDescent="0.25">
      <c r="B93">
        <v>22364</v>
      </c>
      <c r="C93" t="s">
        <v>445</v>
      </c>
      <c r="D93" t="s">
        <v>289</v>
      </c>
      <c r="E93">
        <v>2011</v>
      </c>
      <c r="F93" t="s">
        <v>1</v>
      </c>
      <c r="G93" s="1">
        <v>42269</v>
      </c>
      <c r="H93" s="2">
        <v>0.33333333333333331</v>
      </c>
      <c r="I93">
        <v>88651</v>
      </c>
      <c r="J93" s="1">
        <v>42269</v>
      </c>
      <c r="K93" s="2">
        <v>0.52083333333333337</v>
      </c>
      <c r="L93">
        <v>88651</v>
      </c>
      <c r="M93">
        <v>1</v>
      </c>
      <c r="N93" t="s">
        <v>446</v>
      </c>
      <c r="O93" t="s">
        <v>2</v>
      </c>
      <c r="P93" t="s">
        <v>447</v>
      </c>
      <c r="R93">
        <v>20050905773</v>
      </c>
      <c r="S93" t="s">
        <v>448</v>
      </c>
      <c r="T93" t="s">
        <v>62</v>
      </c>
      <c r="U93">
        <v>3328</v>
      </c>
      <c r="V93" t="s">
        <v>6</v>
      </c>
      <c r="W93" t="s">
        <v>7</v>
      </c>
      <c r="X93">
        <v>3764</v>
      </c>
      <c r="Y93">
        <v>15642068</v>
      </c>
      <c r="AG93">
        <v>9</v>
      </c>
      <c r="AH93">
        <v>48471</v>
      </c>
      <c r="AI93">
        <v>19388</v>
      </c>
      <c r="AJ93">
        <v>0</v>
      </c>
      <c r="AK93">
        <v>470</v>
      </c>
      <c r="AL93">
        <v>187677</v>
      </c>
      <c r="AM93">
        <v>0</v>
      </c>
      <c r="AN93" t="s">
        <v>8</v>
      </c>
      <c r="AO93" t="s">
        <v>27</v>
      </c>
    </row>
    <row r="94" spans="2:41" x14ac:dyDescent="0.25">
      <c r="B94">
        <v>22366</v>
      </c>
      <c r="C94" t="s">
        <v>449</v>
      </c>
      <c r="D94" t="s">
        <v>0</v>
      </c>
      <c r="E94">
        <v>2010</v>
      </c>
      <c r="F94" t="s">
        <v>1</v>
      </c>
      <c r="G94" s="1">
        <v>42269</v>
      </c>
      <c r="H94" s="2">
        <v>0.49305555555555558</v>
      </c>
      <c r="I94">
        <v>674761</v>
      </c>
      <c r="J94" s="1">
        <v>42269</v>
      </c>
      <c r="K94" s="2">
        <v>0.66666666666666663</v>
      </c>
      <c r="L94">
        <v>674761</v>
      </c>
      <c r="M94">
        <v>1</v>
      </c>
      <c r="N94" t="s">
        <v>450</v>
      </c>
      <c r="O94" t="s">
        <v>2</v>
      </c>
      <c r="P94" t="s">
        <v>451</v>
      </c>
      <c r="R94">
        <v>30519255614</v>
      </c>
      <c r="S94" t="s">
        <v>452</v>
      </c>
      <c r="T94" t="s">
        <v>453</v>
      </c>
      <c r="U94">
        <v>2000</v>
      </c>
      <c r="V94" t="s">
        <v>318</v>
      </c>
      <c r="W94" t="s">
        <v>7</v>
      </c>
      <c r="X94">
        <v>353</v>
      </c>
      <c r="Y94">
        <v>4918600</v>
      </c>
      <c r="AB94" t="s">
        <v>454</v>
      </c>
      <c r="AG94">
        <v>9</v>
      </c>
      <c r="AH94">
        <v>42727</v>
      </c>
      <c r="AI94">
        <v>170908</v>
      </c>
      <c r="AJ94">
        <v>0</v>
      </c>
      <c r="AK94">
        <v>400</v>
      </c>
      <c r="AL94">
        <v>63818</v>
      </c>
      <c r="AM94">
        <v>0</v>
      </c>
      <c r="AN94" t="s">
        <v>8</v>
      </c>
      <c r="AO94" t="s">
        <v>9</v>
      </c>
    </row>
    <row r="95" spans="2:41" x14ac:dyDescent="0.25">
      <c r="B95">
        <v>22367</v>
      </c>
      <c r="C95" t="s">
        <v>455</v>
      </c>
      <c r="D95" t="s">
        <v>111</v>
      </c>
      <c r="E95">
        <v>2012</v>
      </c>
      <c r="F95" t="s">
        <v>1</v>
      </c>
      <c r="G95" s="1">
        <v>42269</v>
      </c>
      <c r="H95" s="2">
        <v>0.5180555555555556</v>
      </c>
      <c r="I95">
        <v>32829</v>
      </c>
      <c r="J95" s="1">
        <v>42269</v>
      </c>
      <c r="K95" s="2">
        <v>0.72916666666666663</v>
      </c>
      <c r="L95">
        <v>32829</v>
      </c>
      <c r="M95">
        <v>1</v>
      </c>
      <c r="N95" t="s">
        <v>456</v>
      </c>
      <c r="O95" t="s">
        <v>2</v>
      </c>
      <c r="P95" t="s">
        <v>457</v>
      </c>
      <c r="R95">
        <v>20127791105</v>
      </c>
      <c r="S95" t="s">
        <v>458</v>
      </c>
      <c r="T95" t="s">
        <v>37</v>
      </c>
      <c r="U95">
        <v>3300</v>
      </c>
      <c r="V95" t="s">
        <v>6</v>
      </c>
      <c r="W95" t="s">
        <v>7</v>
      </c>
      <c r="X95">
        <v>-376</v>
      </c>
      <c r="Y95">
        <v>154630507</v>
      </c>
      <c r="AG95">
        <v>9</v>
      </c>
      <c r="AH95">
        <v>48471</v>
      </c>
      <c r="AI95">
        <v>130872</v>
      </c>
      <c r="AJ95">
        <v>0</v>
      </c>
      <c r="AK95">
        <v>270</v>
      </c>
      <c r="AL95">
        <v>356292</v>
      </c>
      <c r="AM95">
        <v>0</v>
      </c>
      <c r="AN95" t="s">
        <v>8</v>
      </c>
      <c r="AO95" t="s">
        <v>27</v>
      </c>
    </row>
    <row r="96" spans="2:41" x14ac:dyDescent="0.25">
      <c r="B96">
        <v>22368</v>
      </c>
      <c r="C96" t="s">
        <v>459</v>
      </c>
      <c r="D96" t="s">
        <v>294</v>
      </c>
      <c r="E96">
        <v>2012</v>
      </c>
      <c r="F96" t="s">
        <v>1</v>
      </c>
      <c r="G96" s="1">
        <v>42269</v>
      </c>
      <c r="H96" s="2">
        <v>0.39583333333333331</v>
      </c>
      <c r="I96">
        <v>41246</v>
      </c>
      <c r="J96" s="1">
        <v>42269</v>
      </c>
      <c r="K96" s="2">
        <v>0.70833333333333337</v>
      </c>
      <c r="L96">
        <v>41246</v>
      </c>
      <c r="M96">
        <v>1</v>
      </c>
      <c r="N96" t="s">
        <v>460</v>
      </c>
      <c r="O96" t="s">
        <v>69</v>
      </c>
      <c r="P96" t="s">
        <v>309</v>
      </c>
      <c r="R96">
        <v>30686318865</v>
      </c>
      <c r="S96" t="s">
        <v>310</v>
      </c>
      <c r="T96" t="s">
        <v>178</v>
      </c>
      <c r="U96">
        <v>1067</v>
      </c>
      <c r="V96" t="s">
        <v>179</v>
      </c>
      <c r="W96" t="s">
        <v>7</v>
      </c>
      <c r="X96">
        <v>376</v>
      </c>
      <c r="Y96">
        <v>4468819</v>
      </c>
      <c r="AB96" t="s">
        <v>311</v>
      </c>
      <c r="AG96">
        <v>9</v>
      </c>
      <c r="AH96">
        <v>42727</v>
      </c>
      <c r="AI96">
        <v>149930</v>
      </c>
      <c r="AJ96">
        <v>0</v>
      </c>
      <c r="AK96">
        <v>290</v>
      </c>
      <c r="AL96">
        <v>155086</v>
      </c>
      <c r="AM96">
        <v>35721</v>
      </c>
      <c r="AN96" t="s">
        <v>8</v>
      </c>
      <c r="AO96" t="s">
        <v>16</v>
      </c>
    </row>
    <row r="97" spans="2:41" x14ac:dyDescent="0.25">
      <c r="B97">
        <v>22369</v>
      </c>
      <c r="C97" t="s">
        <v>461</v>
      </c>
      <c r="D97" t="s">
        <v>11</v>
      </c>
      <c r="E97">
        <v>2010</v>
      </c>
      <c r="F97" t="s">
        <v>1</v>
      </c>
      <c r="G97" s="1">
        <v>42269</v>
      </c>
      <c r="H97" s="2">
        <v>0.72291666666666676</v>
      </c>
      <c r="I97">
        <v>444119</v>
      </c>
      <c r="J97" s="1">
        <v>42270</v>
      </c>
      <c r="K97" s="2">
        <v>0.72916666666666663</v>
      </c>
      <c r="L97">
        <v>444119</v>
      </c>
      <c r="M97">
        <v>1</v>
      </c>
      <c r="N97" t="s">
        <v>462</v>
      </c>
      <c r="O97" t="s">
        <v>2</v>
      </c>
      <c r="P97" t="s">
        <v>463</v>
      </c>
      <c r="R97">
        <v>30710840721</v>
      </c>
      <c r="S97" t="s">
        <v>464</v>
      </c>
      <c r="T97" t="s">
        <v>153</v>
      </c>
      <c r="U97">
        <v>3380</v>
      </c>
      <c r="V97" t="s">
        <v>6</v>
      </c>
      <c r="W97" t="s">
        <v>7</v>
      </c>
      <c r="X97">
        <v>376</v>
      </c>
      <c r="Y97">
        <v>4433866</v>
      </c>
      <c r="AG97">
        <v>9</v>
      </c>
      <c r="AH97">
        <v>42727</v>
      </c>
      <c r="AI97">
        <v>29909</v>
      </c>
      <c r="AJ97">
        <v>0</v>
      </c>
      <c r="AK97">
        <v>360</v>
      </c>
      <c r="AL97">
        <v>662650</v>
      </c>
      <c r="AM97">
        <v>0</v>
      </c>
      <c r="AN97" t="s">
        <v>8</v>
      </c>
      <c r="AO97" t="s">
        <v>16</v>
      </c>
    </row>
    <row r="98" spans="2:41" x14ac:dyDescent="0.25">
      <c r="B98">
        <v>22371</v>
      </c>
      <c r="C98" t="s">
        <v>465</v>
      </c>
      <c r="D98" t="s">
        <v>268</v>
      </c>
      <c r="E98">
        <v>2014</v>
      </c>
      <c r="F98" t="s">
        <v>1</v>
      </c>
      <c r="G98" s="1">
        <v>42270</v>
      </c>
      <c r="H98" s="2">
        <v>0.36805555555555558</v>
      </c>
      <c r="I98">
        <v>143324</v>
      </c>
      <c r="J98" s="1">
        <v>42270</v>
      </c>
      <c r="K98" s="2">
        <v>0.5</v>
      </c>
      <c r="L98">
        <v>143324</v>
      </c>
      <c r="M98">
        <v>1</v>
      </c>
      <c r="N98" t="s">
        <v>59</v>
      </c>
      <c r="O98" t="s">
        <v>2</v>
      </c>
      <c r="P98" t="s">
        <v>466</v>
      </c>
      <c r="R98">
        <v>30612310900</v>
      </c>
      <c r="S98" t="s">
        <v>273</v>
      </c>
      <c r="T98" t="s">
        <v>252</v>
      </c>
      <c r="U98">
        <v>3364</v>
      </c>
      <c r="V98" t="s">
        <v>6</v>
      </c>
      <c r="W98" t="s">
        <v>7</v>
      </c>
      <c r="X98">
        <v>3755</v>
      </c>
      <c r="Y98">
        <v>470179</v>
      </c>
      <c r="AB98" t="s">
        <v>467</v>
      </c>
      <c r="AG98">
        <v>9</v>
      </c>
      <c r="AH98">
        <v>42727</v>
      </c>
      <c r="AI98">
        <v>123908</v>
      </c>
      <c r="AJ98">
        <v>0</v>
      </c>
      <c r="AK98">
        <v>290</v>
      </c>
      <c r="AL98">
        <v>233066</v>
      </c>
      <c r="AM98">
        <v>98400</v>
      </c>
      <c r="AN98" t="s">
        <v>8</v>
      </c>
      <c r="AO98" t="s">
        <v>9</v>
      </c>
    </row>
    <row r="99" spans="2:41" x14ac:dyDescent="0.25">
      <c r="B99">
        <v>22373</v>
      </c>
      <c r="C99" t="s">
        <v>468</v>
      </c>
      <c r="D99" t="s">
        <v>469</v>
      </c>
      <c r="E99">
        <v>2015</v>
      </c>
      <c r="F99" t="s">
        <v>1</v>
      </c>
      <c r="G99" s="1">
        <v>42270</v>
      </c>
      <c r="H99" s="2">
        <v>0.33333333333333331</v>
      </c>
      <c r="I99">
        <v>8717</v>
      </c>
      <c r="J99" s="1">
        <v>42270</v>
      </c>
      <c r="K99" s="2">
        <v>0.75</v>
      </c>
      <c r="L99">
        <v>8717</v>
      </c>
      <c r="M99">
        <v>1</v>
      </c>
      <c r="N99" t="s">
        <v>470</v>
      </c>
      <c r="O99" t="s">
        <v>2</v>
      </c>
      <c r="P99" t="s">
        <v>471</v>
      </c>
      <c r="R99">
        <v>30711372268</v>
      </c>
      <c r="S99" t="s">
        <v>472</v>
      </c>
      <c r="T99" t="s">
        <v>134</v>
      </c>
      <c r="U99">
        <v>3360</v>
      </c>
      <c r="V99" t="s">
        <v>6</v>
      </c>
      <c r="W99" t="s">
        <v>7</v>
      </c>
      <c r="X99">
        <v>3755</v>
      </c>
      <c r="Y99">
        <v>15631352</v>
      </c>
      <c r="AG99">
        <v>9</v>
      </c>
      <c r="AH99">
        <v>42727</v>
      </c>
      <c r="AI99">
        <v>128181</v>
      </c>
      <c r="AJ99">
        <v>0</v>
      </c>
      <c r="AK99">
        <v>440</v>
      </c>
      <c r="AL99">
        <v>120000</v>
      </c>
      <c r="AM99">
        <v>55760</v>
      </c>
      <c r="AN99" t="s">
        <v>8</v>
      </c>
      <c r="AO99" t="s">
        <v>9</v>
      </c>
    </row>
    <row r="100" spans="2:41" x14ac:dyDescent="0.25">
      <c r="B100">
        <v>22375</v>
      </c>
      <c r="C100" t="s">
        <v>473</v>
      </c>
      <c r="D100" t="s">
        <v>204</v>
      </c>
      <c r="E100">
        <v>2011</v>
      </c>
      <c r="F100" t="s">
        <v>1</v>
      </c>
      <c r="G100" s="1">
        <v>42270</v>
      </c>
      <c r="H100" s="2">
        <v>0.375</v>
      </c>
      <c r="I100">
        <v>37775</v>
      </c>
      <c r="J100" s="1">
        <v>42270</v>
      </c>
      <c r="K100" s="2">
        <v>0.70833333333333337</v>
      </c>
      <c r="L100">
        <v>37775</v>
      </c>
      <c r="M100">
        <v>1</v>
      </c>
      <c r="N100" t="s">
        <v>474</v>
      </c>
      <c r="O100" t="s">
        <v>69</v>
      </c>
      <c r="P100" t="s">
        <v>475</v>
      </c>
      <c r="R100">
        <v>28110433</v>
      </c>
      <c r="S100" t="s">
        <v>476</v>
      </c>
      <c r="T100" t="s">
        <v>477</v>
      </c>
      <c r="U100">
        <v>3300</v>
      </c>
      <c r="V100" t="s">
        <v>6</v>
      </c>
      <c r="W100" t="s">
        <v>7</v>
      </c>
      <c r="X100">
        <v>376</v>
      </c>
      <c r="Y100">
        <v>154151919</v>
      </c>
      <c r="AB100" t="s">
        <v>478</v>
      </c>
      <c r="AG100">
        <v>9</v>
      </c>
      <c r="AH100">
        <v>48471</v>
      </c>
      <c r="AI100">
        <v>158355</v>
      </c>
      <c r="AJ100">
        <v>0</v>
      </c>
      <c r="AK100">
        <v>270</v>
      </c>
      <c r="AL100">
        <v>369629</v>
      </c>
      <c r="AM100">
        <v>0</v>
      </c>
      <c r="AN100" t="s">
        <v>8</v>
      </c>
      <c r="AO100" t="s">
        <v>27</v>
      </c>
    </row>
    <row r="101" spans="2:41" x14ac:dyDescent="0.25">
      <c r="B101">
        <v>22378</v>
      </c>
      <c r="C101" t="s">
        <v>479</v>
      </c>
      <c r="D101" t="s">
        <v>254</v>
      </c>
      <c r="E101">
        <v>2011</v>
      </c>
      <c r="F101" t="s">
        <v>1</v>
      </c>
      <c r="G101" s="1">
        <v>42270</v>
      </c>
      <c r="H101" s="2">
        <v>0.60416666666666663</v>
      </c>
      <c r="I101">
        <v>107136</v>
      </c>
      <c r="J101" s="1">
        <v>42270</v>
      </c>
      <c r="K101" s="2">
        <v>0.75</v>
      </c>
      <c r="L101">
        <v>107136</v>
      </c>
      <c r="M101">
        <v>1</v>
      </c>
      <c r="N101" t="s">
        <v>277</v>
      </c>
      <c r="O101" t="s">
        <v>2</v>
      </c>
      <c r="P101" t="s">
        <v>480</v>
      </c>
      <c r="R101">
        <v>20315710082</v>
      </c>
      <c r="S101" t="s">
        <v>481</v>
      </c>
      <c r="T101" t="s">
        <v>134</v>
      </c>
      <c r="V101" t="s">
        <v>6</v>
      </c>
      <c r="W101" t="s">
        <v>7</v>
      </c>
      <c r="X101">
        <v>3755</v>
      </c>
      <c r="Y101">
        <v>402340</v>
      </c>
      <c r="AG101">
        <v>9</v>
      </c>
      <c r="AH101">
        <v>48471</v>
      </c>
      <c r="AI101">
        <v>63012</v>
      </c>
      <c r="AJ101">
        <v>0</v>
      </c>
      <c r="AK101">
        <v>130</v>
      </c>
      <c r="AL101">
        <v>323767</v>
      </c>
      <c r="AM101">
        <v>0</v>
      </c>
      <c r="AN101" t="s">
        <v>8</v>
      </c>
      <c r="AO101" t="s">
        <v>27</v>
      </c>
    </row>
    <row r="102" spans="2:41" x14ac:dyDescent="0.25">
      <c r="B102">
        <v>22381</v>
      </c>
      <c r="C102" t="s">
        <v>482</v>
      </c>
      <c r="D102">
        <v>710</v>
      </c>
      <c r="E102">
        <v>2015</v>
      </c>
      <c r="F102" t="s">
        <v>1</v>
      </c>
      <c r="G102" s="1">
        <v>42271</v>
      </c>
      <c r="H102" s="2">
        <v>0.33333333333333331</v>
      </c>
      <c r="I102">
        <v>4491</v>
      </c>
      <c r="J102" s="1">
        <v>42271</v>
      </c>
      <c r="K102" s="2">
        <v>0.54166666666666663</v>
      </c>
      <c r="L102">
        <v>4491</v>
      </c>
      <c r="M102">
        <v>1</v>
      </c>
      <c r="N102" t="s">
        <v>483</v>
      </c>
      <c r="O102" t="s">
        <v>2</v>
      </c>
      <c r="P102" t="s">
        <v>471</v>
      </c>
      <c r="R102">
        <v>30711372268</v>
      </c>
      <c r="S102" t="s">
        <v>472</v>
      </c>
      <c r="T102" t="s">
        <v>134</v>
      </c>
      <c r="U102">
        <v>3360</v>
      </c>
      <c r="V102" t="s">
        <v>6</v>
      </c>
      <c r="W102" t="s">
        <v>7</v>
      </c>
      <c r="X102">
        <v>3755</v>
      </c>
      <c r="Y102">
        <v>15631352</v>
      </c>
      <c r="AG102">
        <v>9</v>
      </c>
      <c r="AH102">
        <v>42727</v>
      </c>
      <c r="AI102">
        <v>93999</v>
      </c>
      <c r="AJ102">
        <v>0</v>
      </c>
      <c r="AK102">
        <v>240</v>
      </c>
      <c r="AL102">
        <v>122668</v>
      </c>
      <c r="AM102">
        <v>36080</v>
      </c>
      <c r="AN102" t="s">
        <v>8</v>
      </c>
      <c r="AO102" t="s">
        <v>16</v>
      </c>
    </row>
    <row r="103" spans="2:41" x14ac:dyDescent="0.25">
      <c r="B103">
        <v>22382</v>
      </c>
      <c r="C103" t="s">
        <v>484</v>
      </c>
      <c r="D103" t="s">
        <v>485</v>
      </c>
      <c r="E103">
        <v>2015</v>
      </c>
      <c r="F103" t="s">
        <v>1</v>
      </c>
      <c r="G103" s="1">
        <v>42271</v>
      </c>
      <c r="H103" s="2">
        <v>0.4375</v>
      </c>
      <c r="I103">
        <v>81416</v>
      </c>
      <c r="J103" s="1">
        <v>42272</v>
      </c>
      <c r="K103" s="2">
        <v>0.5</v>
      </c>
      <c r="L103">
        <v>81416</v>
      </c>
      <c r="M103">
        <v>1</v>
      </c>
      <c r="N103" t="s">
        <v>486</v>
      </c>
      <c r="O103" t="s">
        <v>69</v>
      </c>
      <c r="P103" t="s">
        <v>487</v>
      </c>
      <c r="R103">
        <v>24663900</v>
      </c>
      <c r="S103" t="s">
        <v>488</v>
      </c>
      <c r="T103" t="s">
        <v>15</v>
      </c>
      <c r="U103">
        <v>3370</v>
      </c>
      <c r="V103" t="s">
        <v>6</v>
      </c>
      <c r="W103" t="s">
        <v>7</v>
      </c>
      <c r="X103">
        <v>3757</v>
      </c>
      <c r="Y103">
        <v>15551073</v>
      </c>
      <c r="AB103" t="s">
        <v>489</v>
      </c>
      <c r="AG103">
        <v>9</v>
      </c>
      <c r="AH103">
        <v>0</v>
      </c>
      <c r="AI103">
        <v>0</v>
      </c>
      <c r="AJ103">
        <v>349923</v>
      </c>
      <c r="AK103">
        <v>0</v>
      </c>
      <c r="AL103">
        <v>1227100</v>
      </c>
      <c r="AM103">
        <v>0</v>
      </c>
      <c r="AN103" t="s">
        <v>8</v>
      </c>
      <c r="AO103" t="s">
        <v>27</v>
      </c>
    </row>
    <row r="104" spans="2:41" x14ac:dyDescent="0.25">
      <c r="B104">
        <v>22385</v>
      </c>
      <c r="C104" t="s">
        <v>275</v>
      </c>
      <c r="D104" t="s">
        <v>18</v>
      </c>
      <c r="E104">
        <v>2015</v>
      </c>
      <c r="F104" t="s">
        <v>1</v>
      </c>
      <c r="G104" s="1">
        <v>42271</v>
      </c>
      <c r="H104" s="2">
        <v>0.66041666666666665</v>
      </c>
      <c r="I104">
        <v>738035</v>
      </c>
      <c r="J104" s="1">
        <v>42271</v>
      </c>
      <c r="K104" s="2">
        <v>0.70833333333333337</v>
      </c>
      <c r="L104">
        <v>738035</v>
      </c>
      <c r="M104">
        <v>1</v>
      </c>
      <c r="N104" t="s">
        <v>490</v>
      </c>
      <c r="O104" t="s">
        <v>2</v>
      </c>
      <c r="P104" t="s">
        <v>466</v>
      </c>
      <c r="R104">
        <v>30612310900</v>
      </c>
      <c r="S104" t="s">
        <v>273</v>
      </c>
      <c r="T104" t="s">
        <v>252</v>
      </c>
      <c r="U104">
        <v>3364</v>
      </c>
      <c r="V104" t="s">
        <v>6</v>
      </c>
      <c r="W104" t="s">
        <v>7</v>
      </c>
      <c r="X104">
        <v>3755</v>
      </c>
      <c r="Y104">
        <v>470179</v>
      </c>
      <c r="AB104" t="s">
        <v>467</v>
      </c>
      <c r="AG104">
        <v>9</v>
      </c>
      <c r="AH104">
        <v>42727</v>
      </c>
      <c r="AI104">
        <v>149545</v>
      </c>
      <c r="AJ104">
        <v>0</v>
      </c>
      <c r="AK104">
        <v>350</v>
      </c>
      <c r="AL104">
        <v>0</v>
      </c>
      <c r="AM104">
        <v>0</v>
      </c>
      <c r="AN104" t="s">
        <v>8</v>
      </c>
      <c r="AO104" t="s">
        <v>9</v>
      </c>
    </row>
    <row r="105" spans="2:41" x14ac:dyDescent="0.25">
      <c r="B105">
        <v>22386</v>
      </c>
      <c r="C105" t="s">
        <v>491</v>
      </c>
      <c r="D105">
        <v>1624</v>
      </c>
      <c r="E105">
        <v>2015</v>
      </c>
      <c r="F105" t="s">
        <v>1</v>
      </c>
      <c r="G105" s="1">
        <v>42271</v>
      </c>
      <c r="H105" s="2">
        <v>0.6694444444444444</v>
      </c>
      <c r="I105">
        <v>660279</v>
      </c>
      <c r="J105" s="1">
        <v>42271</v>
      </c>
      <c r="K105" s="2">
        <v>0.70833333333333337</v>
      </c>
      <c r="L105">
        <v>660279</v>
      </c>
      <c r="M105">
        <v>1</v>
      </c>
      <c r="N105" t="s">
        <v>492</v>
      </c>
      <c r="O105" t="s">
        <v>2</v>
      </c>
      <c r="P105" t="s">
        <v>466</v>
      </c>
      <c r="R105">
        <v>30612310900</v>
      </c>
      <c r="S105" t="s">
        <v>273</v>
      </c>
      <c r="T105" t="s">
        <v>252</v>
      </c>
      <c r="U105">
        <v>3364</v>
      </c>
      <c r="V105" t="s">
        <v>6</v>
      </c>
      <c r="W105" t="s">
        <v>7</v>
      </c>
      <c r="X105">
        <v>3755</v>
      </c>
      <c r="Y105">
        <v>470179</v>
      </c>
      <c r="AB105" t="s">
        <v>467</v>
      </c>
      <c r="AG105">
        <v>9</v>
      </c>
      <c r="AH105">
        <v>42727</v>
      </c>
      <c r="AI105">
        <v>666541</v>
      </c>
      <c r="AJ105">
        <v>0</v>
      </c>
      <c r="AK105">
        <v>1560</v>
      </c>
      <c r="AL105">
        <v>449222</v>
      </c>
      <c r="AM105">
        <v>0</v>
      </c>
      <c r="AN105" t="s">
        <v>8</v>
      </c>
      <c r="AO105" t="s">
        <v>9</v>
      </c>
    </row>
    <row r="106" spans="2:41" x14ac:dyDescent="0.25">
      <c r="B106">
        <v>22389</v>
      </c>
      <c r="C106" t="s">
        <v>300</v>
      </c>
      <c r="D106" t="s">
        <v>301</v>
      </c>
      <c r="E106">
        <v>2015</v>
      </c>
      <c r="F106" t="s">
        <v>1</v>
      </c>
      <c r="G106" s="1">
        <v>42272</v>
      </c>
      <c r="H106" s="2">
        <v>0.3611111111111111</v>
      </c>
      <c r="I106">
        <v>92040</v>
      </c>
      <c r="J106" s="1">
        <v>42272</v>
      </c>
      <c r="K106" s="2">
        <v>0.45833333333333331</v>
      </c>
      <c r="L106">
        <v>92040</v>
      </c>
      <c r="M106">
        <v>1</v>
      </c>
      <c r="N106" t="s">
        <v>59</v>
      </c>
      <c r="O106" t="s">
        <v>2</v>
      </c>
      <c r="P106" t="s">
        <v>389</v>
      </c>
      <c r="R106">
        <v>20924372371</v>
      </c>
      <c r="S106" t="s">
        <v>292</v>
      </c>
      <c r="T106" t="s">
        <v>62</v>
      </c>
      <c r="U106">
        <v>3328</v>
      </c>
      <c r="V106" t="s">
        <v>6</v>
      </c>
      <c r="W106" t="s">
        <v>7</v>
      </c>
      <c r="X106">
        <v>3743</v>
      </c>
      <c r="Y106">
        <v>461032</v>
      </c>
      <c r="AG106">
        <v>9</v>
      </c>
      <c r="AH106">
        <v>42727</v>
      </c>
      <c r="AI106">
        <v>145272</v>
      </c>
      <c r="AJ106">
        <v>0</v>
      </c>
      <c r="AK106">
        <v>340</v>
      </c>
      <c r="AL106">
        <v>145231</v>
      </c>
      <c r="AM106">
        <v>74485</v>
      </c>
      <c r="AN106" t="s">
        <v>8</v>
      </c>
      <c r="AO106" t="s">
        <v>202</v>
      </c>
    </row>
    <row r="107" spans="2:41" x14ac:dyDescent="0.25">
      <c r="B107">
        <v>22397</v>
      </c>
      <c r="C107" t="s">
        <v>493</v>
      </c>
      <c r="D107" t="s">
        <v>64</v>
      </c>
      <c r="E107">
        <v>2014</v>
      </c>
      <c r="F107" t="s">
        <v>1</v>
      </c>
      <c r="G107" s="1">
        <v>42275</v>
      </c>
      <c r="H107" s="2">
        <v>0.38541666666666669</v>
      </c>
      <c r="I107">
        <v>44106</v>
      </c>
      <c r="J107" s="1">
        <v>42275</v>
      </c>
      <c r="K107" s="2">
        <v>0.53472222222222221</v>
      </c>
      <c r="L107">
        <v>44106</v>
      </c>
      <c r="M107">
        <v>1</v>
      </c>
      <c r="N107" t="s">
        <v>494</v>
      </c>
      <c r="O107" t="s">
        <v>69</v>
      </c>
      <c r="P107" t="s">
        <v>495</v>
      </c>
      <c r="R107">
        <v>30672335643</v>
      </c>
      <c r="S107" t="s">
        <v>496</v>
      </c>
      <c r="T107" t="s">
        <v>435</v>
      </c>
      <c r="U107">
        <v>3362</v>
      </c>
      <c r="V107" t="s">
        <v>6</v>
      </c>
      <c r="W107" t="s">
        <v>7</v>
      </c>
      <c r="X107">
        <v>3755</v>
      </c>
      <c r="Y107">
        <v>15682640</v>
      </c>
      <c r="AG107">
        <v>9</v>
      </c>
      <c r="AH107">
        <v>42727</v>
      </c>
      <c r="AI107">
        <v>103400</v>
      </c>
      <c r="AJ107">
        <v>0</v>
      </c>
      <c r="AK107">
        <v>200</v>
      </c>
      <c r="AL107">
        <v>539400</v>
      </c>
      <c r="AM107">
        <v>0</v>
      </c>
      <c r="AN107" t="s">
        <v>8</v>
      </c>
      <c r="AO107" t="s">
        <v>16</v>
      </c>
    </row>
    <row r="108" spans="2:41" x14ac:dyDescent="0.25">
      <c r="B108">
        <v>22398</v>
      </c>
      <c r="C108" t="s">
        <v>497</v>
      </c>
      <c r="D108" t="s">
        <v>274</v>
      </c>
      <c r="E108">
        <v>2004</v>
      </c>
      <c r="F108" t="s">
        <v>1</v>
      </c>
      <c r="G108" s="1">
        <v>42275</v>
      </c>
      <c r="H108" s="2">
        <v>0.35416666666666669</v>
      </c>
      <c r="I108">
        <v>131287</v>
      </c>
      <c r="J108" s="1">
        <v>42275</v>
      </c>
      <c r="K108" s="2">
        <v>0.54166666666666663</v>
      </c>
      <c r="L108">
        <v>131287</v>
      </c>
      <c r="M108">
        <v>1</v>
      </c>
      <c r="N108" t="s">
        <v>498</v>
      </c>
      <c r="O108" t="s">
        <v>2</v>
      </c>
      <c r="P108" t="s">
        <v>499</v>
      </c>
      <c r="R108">
        <v>30522250356</v>
      </c>
      <c r="S108" t="s">
        <v>500</v>
      </c>
      <c r="T108" t="s">
        <v>276</v>
      </c>
      <c r="U108">
        <v>3350</v>
      </c>
      <c r="V108" t="s">
        <v>6</v>
      </c>
      <c r="W108" t="s">
        <v>7</v>
      </c>
      <c r="X108">
        <v>3758</v>
      </c>
      <c r="Y108">
        <v>422220</v>
      </c>
      <c r="AB108" t="s">
        <v>501</v>
      </c>
      <c r="AG108">
        <v>9</v>
      </c>
      <c r="AH108">
        <v>48471</v>
      </c>
      <c r="AI108">
        <v>247202</v>
      </c>
      <c r="AJ108">
        <v>0</v>
      </c>
      <c r="AK108">
        <v>510</v>
      </c>
      <c r="AL108">
        <v>890645</v>
      </c>
      <c r="AM108">
        <v>0</v>
      </c>
      <c r="AN108" t="s">
        <v>8</v>
      </c>
      <c r="AO108" t="s">
        <v>27</v>
      </c>
    </row>
    <row r="109" spans="2:41" x14ac:dyDescent="0.25">
      <c r="B109">
        <v>22399</v>
      </c>
      <c r="C109" t="s">
        <v>502</v>
      </c>
      <c r="D109" t="s">
        <v>262</v>
      </c>
      <c r="E109">
        <v>2004</v>
      </c>
      <c r="F109" t="s">
        <v>1</v>
      </c>
      <c r="G109" s="1">
        <v>42275</v>
      </c>
      <c r="H109" s="2">
        <v>0.39583333333333331</v>
      </c>
      <c r="I109">
        <v>63361</v>
      </c>
      <c r="J109" s="1">
        <v>42275</v>
      </c>
      <c r="K109" s="2">
        <v>0.70833333333333337</v>
      </c>
      <c r="L109">
        <v>63361</v>
      </c>
      <c r="M109">
        <v>1</v>
      </c>
      <c r="N109" t="s">
        <v>59</v>
      </c>
      <c r="O109" t="s">
        <v>2</v>
      </c>
      <c r="P109" t="s">
        <v>503</v>
      </c>
      <c r="R109">
        <v>30709785520</v>
      </c>
      <c r="S109" t="s">
        <v>504</v>
      </c>
      <c r="T109" t="s">
        <v>134</v>
      </c>
      <c r="U109">
        <v>3360</v>
      </c>
      <c r="V109" t="s">
        <v>6</v>
      </c>
      <c r="W109" t="s">
        <v>7</v>
      </c>
      <c r="X109">
        <v>3755</v>
      </c>
      <c r="Y109">
        <v>4062001</v>
      </c>
      <c r="AG109">
        <v>9</v>
      </c>
      <c r="AH109">
        <v>42727</v>
      </c>
      <c r="AI109">
        <v>136726</v>
      </c>
      <c r="AJ109">
        <v>0</v>
      </c>
      <c r="AK109">
        <v>320</v>
      </c>
      <c r="AL109">
        <v>166698</v>
      </c>
      <c r="AM109">
        <v>100700</v>
      </c>
      <c r="AN109" t="s">
        <v>8</v>
      </c>
      <c r="AO109" t="s">
        <v>9</v>
      </c>
    </row>
    <row r="110" spans="2:41" x14ac:dyDescent="0.25">
      <c r="B110">
        <v>22400</v>
      </c>
      <c r="C110" t="s">
        <v>505</v>
      </c>
      <c r="D110">
        <v>710</v>
      </c>
      <c r="E110">
        <v>2013</v>
      </c>
      <c r="F110" t="s">
        <v>1</v>
      </c>
      <c r="G110" s="1">
        <v>42275</v>
      </c>
      <c r="H110" s="2">
        <v>0.3972222222222222</v>
      </c>
      <c r="I110">
        <v>35465</v>
      </c>
      <c r="J110" s="1">
        <v>42275</v>
      </c>
      <c r="K110" s="2">
        <v>0.54166666666666663</v>
      </c>
      <c r="L110">
        <v>35465</v>
      </c>
      <c r="M110">
        <v>1</v>
      </c>
      <c r="N110" t="s">
        <v>506</v>
      </c>
      <c r="O110" t="s">
        <v>2</v>
      </c>
      <c r="P110" t="s">
        <v>507</v>
      </c>
      <c r="R110">
        <v>30708243910</v>
      </c>
      <c r="S110" t="s">
        <v>508</v>
      </c>
      <c r="T110" t="s">
        <v>37</v>
      </c>
      <c r="U110">
        <v>3300</v>
      </c>
      <c r="V110" t="s">
        <v>6</v>
      </c>
      <c r="W110" t="s">
        <v>7</v>
      </c>
      <c r="X110">
        <v>376</v>
      </c>
      <c r="Y110">
        <v>154209720</v>
      </c>
      <c r="AB110" t="s">
        <v>229</v>
      </c>
      <c r="AG110">
        <v>9</v>
      </c>
      <c r="AH110">
        <v>42727</v>
      </c>
      <c r="AI110">
        <v>149545</v>
      </c>
      <c r="AJ110">
        <v>0</v>
      </c>
      <c r="AK110">
        <v>350</v>
      </c>
      <c r="AL110">
        <v>9402</v>
      </c>
      <c r="AM110">
        <v>0</v>
      </c>
      <c r="AN110" t="s">
        <v>8</v>
      </c>
      <c r="AO110" t="s">
        <v>9</v>
      </c>
    </row>
    <row r="111" spans="2:41" x14ac:dyDescent="0.25">
      <c r="B111">
        <v>22404</v>
      </c>
      <c r="C111" t="s">
        <v>509</v>
      </c>
      <c r="D111" t="s">
        <v>279</v>
      </c>
      <c r="E111">
        <v>2013</v>
      </c>
      <c r="F111" t="s">
        <v>1</v>
      </c>
      <c r="G111" s="1">
        <v>42272</v>
      </c>
      <c r="H111" s="2">
        <v>0.375</v>
      </c>
      <c r="I111">
        <v>20508</v>
      </c>
      <c r="J111" s="1">
        <v>42276</v>
      </c>
      <c r="K111" s="2">
        <v>0.54166666666666663</v>
      </c>
      <c r="L111">
        <v>20508</v>
      </c>
      <c r="M111">
        <v>1</v>
      </c>
      <c r="N111" t="s">
        <v>510</v>
      </c>
      <c r="O111" t="s">
        <v>2</v>
      </c>
      <c r="P111" t="s">
        <v>511</v>
      </c>
      <c r="R111">
        <v>30708849991</v>
      </c>
      <c r="S111" t="s">
        <v>512</v>
      </c>
      <c r="T111" t="s">
        <v>134</v>
      </c>
      <c r="U111">
        <v>3360</v>
      </c>
      <c r="V111" t="s">
        <v>6</v>
      </c>
      <c r="W111" t="s">
        <v>7</v>
      </c>
      <c r="X111">
        <v>3755</v>
      </c>
      <c r="Y111">
        <v>422144</v>
      </c>
      <c r="AG111">
        <v>9</v>
      </c>
      <c r="AH111">
        <v>48471</v>
      </c>
      <c r="AI111">
        <v>55540</v>
      </c>
      <c r="AJ111">
        <v>0</v>
      </c>
      <c r="AK111">
        <v>130</v>
      </c>
      <c r="AL111">
        <v>333273</v>
      </c>
      <c r="AM111">
        <v>0</v>
      </c>
      <c r="AN111" t="s">
        <v>8</v>
      </c>
      <c r="AO111" t="s">
        <v>9</v>
      </c>
    </row>
    <row r="112" spans="2:41" x14ac:dyDescent="0.25">
      <c r="B112">
        <v>22409</v>
      </c>
      <c r="C112" t="s">
        <v>513</v>
      </c>
      <c r="D112" t="s">
        <v>299</v>
      </c>
      <c r="E112">
        <v>2014</v>
      </c>
      <c r="F112" t="s">
        <v>1</v>
      </c>
      <c r="G112" s="1">
        <v>42276</v>
      </c>
      <c r="H112" s="2">
        <v>0.53194444444444444</v>
      </c>
      <c r="I112">
        <v>154233</v>
      </c>
      <c r="J112" s="1">
        <v>42276</v>
      </c>
      <c r="K112" s="2">
        <v>0.73958333333333337</v>
      </c>
      <c r="L112">
        <v>154233</v>
      </c>
      <c r="M112">
        <v>1</v>
      </c>
      <c r="N112" t="s">
        <v>514</v>
      </c>
      <c r="O112" t="s">
        <v>2</v>
      </c>
      <c r="P112" t="s">
        <v>47</v>
      </c>
      <c r="R112">
        <v>20124856567</v>
      </c>
      <c r="S112" t="s">
        <v>48</v>
      </c>
      <c r="T112" t="s">
        <v>49</v>
      </c>
      <c r="U112">
        <v>3342</v>
      </c>
      <c r="V112" t="s">
        <v>50</v>
      </c>
      <c r="W112" t="s">
        <v>7</v>
      </c>
      <c r="X112">
        <v>3757</v>
      </c>
      <c r="Y112">
        <v>15672118</v>
      </c>
      <c r="AG112">
        <v>9</v>
      </c>
      <c r="AH112">
        <v>42727</v>
      </c>
      <c r="AI112">
        <v>187999</v>
      </c>
      <c r="AJ112">
        <v>0</v>
      </c>
      <c r="AK112">
        <v>440</v>
      </c>
      <c r="AL112">
        <v>171534</v>
      </c>
      <c r="AM112">
        <v>131200</v>
      </c>
      <c r="AN112" t="s">
        <v>8</v>
      </c>
      <c r="AO112" t="s">
        <v>9</v>
      </c>
    </row>
    <row r="113" spans="1:43" x14ac:dyDescent="0.25">
      <c r="B113">
        <v>22411</v>
      </c>
      <c r="C113" t="s">
        <v>515</v>
      </c>
      <c r="D113" t="s">
        <v>302</v>
      </c>
      <c r="E113">
        <v>2008</v>
      </c>
      <c r="F113" t="s">
        <v>1</v>
      </c>
      <c r="G113" s="1">
        <v>42277</v>
      </c>
      <c r="H113" s="2">
        <v>0.36805555555555558</v>
      </c>
      <c r="I113">
        <v>523158</v>
      </c>
      <c r="J113" s="1">
        <v>42277</v>
      </c>
      <c r="K113" s="2">
        <v>0.70833333333333337</v>
      </c>
      <c r="L113">
        <v>523158</v>
      </c>
      <c r="M113">
        <v>1</v>
      </c>
      <c r="N113" t="s">
        <v>516</v>
      </c>
      <c r="O113" t="s">
        <v>2</v>
      </c>
      <c r="P113" t="s">
        <v>517</v>
      </c>
      <c r="R113">
        <v>30508834973</v>
      </c>
      <c r="S113" t="s">
        <v>518</v>
      </c>
      <c r="T113" t="s">
        <v>37</v>
      </c>
      <c r="U113">
        <v>3300</v>
      </c>
      <c r="V113" t="s">
        <v>6</v>
      </c>
      <c r="W113" t="s">
        <v>7</v>
      </c>
      <c r="X113">
        <v>376</v>
      </c>
      <c r="Y113">
        <v>4422077</v>
      </c>
      <c r="AG113">
        <v>9</v>
      </c>
      <c r="AH113">
        <v>42727</v>
      </c>
      <c r="AI113">
        <v>209362</v>
      </c>
      <c r="AJ113">
        <v>0</v>
      </c>
      <c r="AK113">
        <v>490</v>
      </c>
      <c r="AL113">
        <v>168456</v>
      </c>
      <c r="AM113">
        <v>0</v>
      </c>
      <c r="AN113" t="s">
        <v>8</v>
      </c>
      <c r="AO113" t="s">
        <v>27</v>
      </c>
    </row>
    <row r="114" spans="1:43" x14ac:dyDescent="0.25">
      <c r="B114">
        <v>22413</v>
      </c>
      <c r="C114" t="s">
        <v>519</v>
      </c>
      <c r="D114" t="s">
        <v>102</v>
      </c>
      <c r="E114">
        <v>2014</v>
      </c>
      <c r="F114" t="s">
        <v>1</v>
      </c>
      <c r="G114" s="1">
        <v>42277</v>
      </c>
      <c r="H114" s="2">
        <v>0.39027777777777778</v>
      </c>
      <c r="I114">
        <v>35860</v>
      </c>
      <c r="J114" s="1">
        <v>42277</v>
      </c>
      <c r="K114" s="2">
        <v>0.5</v>
      </c>
      <c r="L114">
        <v>35860</v>
      </c>
      <c r="M114">
        <v>1</v>
      </c>
      <c r="N114" t="s">
        <v>520</v>
      </c>
      <c r="O114" t="s">
        <v>2</v>
      </c>
      <c r="P114" t="s">
        <v>222</v>
      </c>
      <c r="R114">
        <v>20113262185</v>
      </c>
      <c r="S114" t="s">
        <v>223</v>
      </c>
      <c r="T114" t="s">
        <v>153</v>
      </c>
      <c r="U114">
        <v>3380</v>
      </c>
      <c r="V114" t="s">
        <v>6</v>
      </c>
      <c r="W114" t="s">
        <v>7</v>
      </c>
      <c r="X114">
        <v>3751</v>
      </c>
      <c r="Y114">
        <v>424504</v>
      </c>
      <c r="AG114">
        <v>9</v>
      </c>
      <c r="AH114">
        <v>42727</v>
      </c>
      <c r="AI114">
        <v>158090</v>
      </c>
      <c r="AJ114">
        <v>0</v>
      </c>
      <c r="AK114">
        <v>370</v>
      </c>
      <c r="AL114">
        <v>125843</v>
      </c>
      <c r="AM114">
        <v>0</v>
      </c>
      <c r="AN114" t="s">
        <v>8</v>
      </c>
      <c r="AO114" t="s">
        <v>16</v>
      </c>
    </row>
    <row r="115" spans="1:43" x14ac:dyDescent="0.25">
      <c r="B115">
        <v>22414</v>
      </c>
      <c r="C115" t="s">
        <v>521</v>
      </c>
      <c r="D115" t="s">
        <v>397</v>
      </c>
      <c r="E115">
        <v>2015</v>
      </c>
      <c r="F115" t="s">
        <v>1</v>
      </c>
      <c r="G115" s="1">
        <v>42277</v>
      </c>
      <c r="H115" s="2">
        <v>0.41666666666666669</v>
      </c>
      <c r="I115">
        <v>15507</v>
      </c>
      <c r="J115" s="1">
        <v>42277</v>
      </c>
      <c r="K115" s="2">
        <v>0.66666666666666663</v>
      </c>
      <c r="L115">
        <v>15507</v>
      </c>
      <c r="M115">
        <v>1</v>
      </c>
      <c r="N115" t="s">
        <v>181</v>
      </c>
      <c r="O115" t="s">
        <v>2</v>
      </c>
      <c r="P115" t="s">
        <v>176</v>
      </c>
      <c r="R115">
        <v>33707712029</v>
      </c>
      <c r="S115" t="s">
        <v>177</v>
      </c>
      <c r="T115" t="s">
        <v>178</v>
      </c>
      <c r="U115">
        <v>1010</v>
      </c>
      <c r="V115" t="s">
        <v>179</v>
      </c>
      <c r="W115" t="s">
        <v>7</v>
      </c>
      <c r="X115">
        <v>37644</v>
      </c>
      <c r="Y115">
        <v>51800445</v>
      </c>
      <c r="AG115">
        <v>9</v>
      </c>
      <c r="AH115">
        <v>42727</v>
      </c>
      <c r="AI115">
        <v>85454</v>
      </c>
      <c r="AJ115">
        <v>0</v>
      </c>
      <c r="AK115">
        <v>200</v>
      </c>
      <c r="AL115">
        <v>127043</v>
      </c>
      <c r="AM115">
        <v>36080</v>
      </c>
      <c r="AN115" t="s">
        <v>8</v>
      </c>
      <c r="AO115" t="s">
        <v>9</v>
      </c>
    </row>
    <row r="118" spans="1:43" x14ac:dyDescent="0.25">
      <c r="A118" t="s">
        <v>564</v>
      </c>
      <c r="B118">
        <f>COUNTBLANK(B3:B115)</f>
        <v>0</v>
      </c>
      <c r="C118">
        <f t="shared" ref="C118:AQ118" si="0">COUNTBLANK(C3:C115)</f>
        <v>0</v>
      </c>
      <c r="D118">
        <f t="shared" si="0"/>
        <v>0</v>
      </c>
      <c r="E118">
        <f t="shared" si="0"/>
        <v>0</v>
      </c>
      <c r="F118">
        <f t="shared" si="0"/>
        <v>0</v>
      </c>
      <c r="G118">
        <f t="shared" si="0"/>
        <v>0</v>
      </c>
      <c r="H118">
        <f t="shared" si="0"/>
        <v>0</v>
      </c>
      <c r="I118">
        <f t="shared" si="0"/>
        <v>0</v>
      </c>
      <c r="J118">
        <f t="shared" si="0"/>
        <v>0</v>
      </c>
      <c r="K118">
        <f t="shared" si="0"/>
        <v>0</v>
      </c>
      <c r="L118">
        <f t="shared" si="0"/>
        <v>0</v>
      </c>
      <c r="M118">
        <f t="shared" si="0"/>
        <v>0</v>
      </c>
      <c r="N118">
        <f t="shared" si="0"/>
        <v>0</v>
      </c>
      <c r="O118">
        <f t="shared" si="0"/>
        <v>0</v>
      </c>
      <c r="P118">
        <f t="shared" si="0"/>
        <v>0</v>
      </c>
      <c r="Q118">
        <f t="shared" si="0"/>
        <v>113</v>
      </c>
      <c r="R118">
        <f t="shared" si="0"/>
        <v>0</v>
      </c>
      <c r="S118">
        <f t="shared" si="0"/>
        <v>0</v>
      </c>
      <c r="T118">
        <f t="shared" si="0"/>
        <v>0</v>
      </c>
      <c r="U118">
        <f t="shared" si="0"/>
        <v>3</v>
      </c>
      <c r="V118">
        <f t="shared" si="0"/>
        <v>0</v>
      </c>
      <c r="W118">
        <f t="shared" si="0"/>
        <v>0</v>
      </c>
      <c r="X118">
        <f t="shared" si="0"/>
        <v>0</v>
      </c>
      <c r="Y118">
        <f t="shared" si="0"/>
        <v>0</v>
      </c>
      <c r="Z118">
        <f t="shared" si="0"/>
        <v>113</v>
      </c>
      <c r="AA118">
        <f t="shared" si="0"/>
        <v>113</v>
      </c>
      <c r="AB118">
        <f t="shared" si="0"/>
        <v>87</v>
      </c>
      <c r="AC118">
        <f t="shared" si="0"/>
        <v>113</v>
      </c>
      <c r="AD118">
        <f t="shared" si="0"/>
        <v>113</v>
      </c>
      <c r="AE118">
        <f t="shared" si="0"/>
        <v>113</v>
      </c>
      <c r="AF118">
        <f t="shared" si="0"/>
        <v>113</v>
      </c>
      <c r="AG118">
        <f t="shared" si="0"/>
        <v>0</v>
      </c>
      <c r="AH118">
        <f t="shared" si="0"/>
        <v>0</v>
      </c>
      <c r="AI118">
        <f t="shared" si="0"/>
        <v>0</v>
      </c>
      <c r="AJ118">
        <f t="shared" si="0"/>
        <v>0</v>
      </c>
      <c r="AK118">
        <f t="shared" si="0"/>
        <v>0</v>
      </c>
      <c r="AL118">
        <f t="shared" si="0"/>
        <v>0</v>
      </c>
      <c r="AM118">
        <f t="shared" si="0"/>
        <v>0</v>
      </c>
      <c r="AN118">
        <f t="shared" si="0"/>
        <v>0</v>
      </c>
      <c r="AO118">
        <f t="shared" si="0"/>
        <v>0</v>
      </c>
      <c r="AP118">
        <f t="shared" si="0"/>
        <v>112</v>
      </c>
      <c r="AQ118">
        <f t="shared" si="0"/>
        <v>113</v>
      </c>
    </row>
  </sheetData>
  <conditionalFormatting sqref="B1:B1048576 C118:AQ118">
    <cfRule type="duplicateValues" dxfId="20" priority="2"/>
  </conditionalFormatting>
  <conditionalFormatting sqref="C1:C117 C119:C1048576">
    <cfRule type="duplicateValues" dxfId="19" priority="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AQ14"/>
  <sheetViews>
    <sheetView workbookViewId="0">
      <selection activeCell="B14" sqref="B14"/>
    </sheetView>
  </sheetViews>
  <sheetFormatPr baseColWidth="10" defaultRowHeight="15" x14ac:dyDescent="0.25"/>
  <cols>
    <col min="1" max="1" width="13.85546875" bestFit="1" customWidth="1"/>
    <col min="2" max="2" width="13" bestFit="1" customWidth="1"/>
    <col min="8" max="8" width="19.28515625" bestFit="1" customWidth="1"/>
    <col min="9" max="9" width="16.7109375" bestFit="1" customWidth="1"/>
    <col min="11" max="11" width="15.7109375" bestFit="1" customWidth="1"/>
    <col min="18" max="18" width="13" bestFit="1" customWidth="1"/>
    <col min="34" max="34" width="18.140625" bestFit="1" customWidth="1"/>
    <col min="35" max="35" width="20.85546875" bestFit="1" customWidth="1"/>
    <col min="36" max="36" width="19.5703125" bestFit="1" customWidth="1"/>
    <col min="38" max="38" width="19" bestFit="1" customWidth="1"/>
    <col min="39" max="39" width="17.7109375" bestFit="1" customWidth="1"/>
  </cols>
  <sheetData>
    <row r="5" spans="1:43" x14ac:dyDescent="0.25">
      <c r="B5" t="s">
        <v>522</v>
      </c>
      <c r="C5" t="s">
        <v>523</v>
      </c>
      <c r="D5" t="s">
        <v>524</v>
      </c>
      <c r="E5" t="s">
        <v>525</v>
      </c>
      <c r="F5" t="s">
        <v>526</v>
      </c>
      <c r="G5" t="s">
        <v>527</v>
      </c>
      <c r="H5" t="s">
        <v>528</v>
      </c>
      <c r="I5" t="s">
        <v>529</v>
      </c>
      <c r="J5" t="s">
        <v>530</v>
      </c>
      <c r="K5" t="s">
        <v>531</v>
      </c>
      <c r="L5" t="s">
        <v>532</v>
      </c>
      <c r="M5" t="s">
        <v>533</v>
      </c>
      <c r="N5" t="s">
        <v>534</v>
      </c>
      <c r="O5" t="s">
        <v>535</v>
      </c>
      <c r="P5" t="s">
        <v>536</v>
      </c>
      <c r="Q5" t="s">
        <v>537</v>
      </c>
      <c r="R5" t="s">
        <v>538</v>
      </c>
      <c r="S5" t="s">
        <v>539</v>
      </c>
      <c r="T5" t="s">
        <v>540</v>
      </c>
      <c r="U5" t="s">
        <v>541</v>
      </c>
      <c r="V5" t="s">
        <v>542</v>
      </c>
      <c r="W5" t="s">
        <v>543</v>
      </c>
      <c r="X5" t="s">
        <v>544</v>
      </c>
      <c r="Y5" t="s">
        <v>545</v>
      </c>
      <c r="Z5" t="s">
        <v>546</v>
      </c>
      <c r="AA5" t="s">
        <v>547</v>
      </c>
      <c r="AB5" t="s">
        <v>548</v>
      </c>
      <c r="AC5" t="s">
        <v>549</v>
      </c>
      <c r="AD5" t="s">
        <v>550</v>
      </c>
      <c r="AE5" t="s">
        <v>551</v>
      </c>
      <c r="AF5" t="s">
        <v>552</v>
      </c>
      <c r="AG5" t="s">
        <v>553</v>
      </c>
      <c r="AH5" t="s">
        <v>554</v>
      </c>
      <c r="AI5" t="s">
        <v>555</v>
      </c>
      <c r="AJ5" t="s">
        <v>556</v>
      </c>
      <c r="AK5" t="s">
        <v>557</v>
      </c>
      <c r="AL5" t="s">
        <v>558</v>
      </c>
      <c r="AM5" t="s">
        <v>559</v>
      </c>
      <c r="AN5" t="s">
        <v>560</v>
      </c>
      <c r="AO5" t="s">
        <v>561</v>
      </c>
      <c r="AP5" t="s">
        <v>562</v>
      </c>
      <c r="AQ5" t="s">
        <v>563</v>
      </c>
    </row>
    <row r="6" spans="1:43" x14ac:dyDescent="0.25">
      <c r="A6" t="s">
        <v>565</v>
      </c>
      <c r="B6">
        <v>22330</v>
      </c>
      <c r="C6" t="s">
        <v>230</v>
      </c>
      <c r="D6" t="s">
        <v>231</v>
      </c>
      <c r="E6" s="3">
        <v>0</v>
      </c>
      <c r="F6" t="s">
        <v>1</v>
      </c>
      <c r="G6" s="1">
        <v>42263</v>
      </c>
      <c r="H6" s="2">
        <v>0.375</v>
      </c>
      <c r="I6">
        <v>15662</v>
      </c>
      <c r="J6" s="1">
        <v>42263</v>
      </c>
      <c r="K6" s="2">
        <v>0.66666666666666663</v>
      </c>
      <c r="L6">
        <v>15662</v>
      </c>
      <c r="M6">
        <v>1</v>
      </c>
      <c r="N6" t="s">
        <v>232</v>
      </c>
      <c r="O6" t="s">
        <v>2</v>
      </c>
      <c r="P6" t="s">
        <v>233</v>
      </c>
      <c r="R6">
        <v>30515637210</v>
      </c>
      <c r="S6" t="s">
        <v>234</v>
      </c>
      <c r="T6" t="s">
        <v>37</v>
      </c>
      <c r="U6">
        <v>3300</v>
      </c>
      <c r="V6" t="s">
        <v>6</v>
      </c>
      <c r="W6" t="s">
        <v>7</v>
      </c>
      <c r="X6">
        <v>376</v>
      </c>
      <c r="Y6">
        <v>4481240</v>
      </c>
      <c r="AG6">
        <v>9</v>
      </c>
      <c r="AH6">
        <v>42727</v>
      </c>
      <c r="AI6">
        <v>119636</v>
      </c>
      <c r="AJ6">
        <v>0</v>
      </c>
      <c r="AK6">
        <v>400</v>
      </c>
      <c r="AL6">
        <v>146742</v>
      </c>
      <c r="AM6">
        <v>72832</v>
      </c>
      <c r="AN6" t="s">
        <v>8</v>
      </c>
      <c r="AO6" t="s">
        <v>9</v>
      </c>
      <c r="AP6" t="s">
        <v>411</v>
      </c>
    </row>
    <row r="7" spans="1:43" x14ac:dyDescent="0.25">
      <c r="A7" t="s">
        <v>566</v>
      </c>
      <c r="B7">
        <v>20612</v>
      </c>
      <c r="C7" t="s">
        <v>321</v>
      </c>
      <c r="D7" t="s">
        <v>294</v>
      </c>
      <c r="E7">
        <v>2006</v>
      </c>
      <c r="F7" t="s">
        <v>1</v>
      </c>
      <c r="G7" s="1">
        <v>41992</v>
      </c>
      <c r="H7" s="2">
        <v>0.33333333333333331</v>
      </c>
      <c r="I7">
        <v>0</v>
      </c>
      <c r="J7" s="4">
        <v>41992</v>
      </c>
      <c r="K7" s="2">
        <v>0.75</v>
      </c>
      <c r="L7">
        <v>0</v>
      </c>
      <c r="M7">
        <v>1</v>
      </c>
      <c r="N7" t="s">
        <v>322</v>
      </c>
      <c r="O7" t="s">
        <v>69</v>
      </c>
      <c r="P7" t="s">
        <v>323</v>
      </c>
      <c r="R7">
        <v>33628302729</v>
      </c>
      <c r="S7" t="s">
        <v>324</v>
      </c>
      <c r="T7" t="s">
        <v>178</v>
      </c>
      <c r="U7">
        <v>1111</v>
      </c>
      <c r="V7" t="s">
        <v>179</v>
      </c>
      <c r="W7" t="s">
        <v>7</v>
      </c>
      <c r="X7">
        <v>376</v>
      </c>
      <c r="Y7">
        <v>44534223</v>
      </c>
      <c r="AB7" t="s">
        <v>325</v>
      </c>
      <c r="AG7">
        <v>9</v>
      </c>
      <c r="AH7">
        <v>0</v>
      </c>
      <c r="AI7">
        <v>1964600</v>
      </c>
      <c r="AJ7">
        <v>129349</v>
      </c>
      <c r="AK7">
        <v>3800</v>
      </c>
      <c r="AL7">
        <v>14770706</v>
      </c>
      <c r="AM7">
        <v>35721</v>
      </c>
      <c r="AN7" t="s">
        <v>8</v>
      </c>
      <c r="AO7" t="s">
        <v>16</v>
      </c>
    </row>
    <row r="8" spans="1:43" x14ac:dyDescent="0.25">
      <c r="A8" t="s">
        <v>567</v>
      </c>
      <c r="B8">
        <v>22315</v>
      </c>
      <c r="C8" t="s">
        <v>405</v>
      </c>
      <c r="D8" t="s">
        <v>52</v>
      </c>
      <c r="E8">
        <v>2015</v>
      </c>
      <c r="F8" t="s">
        <v>1</v>
      </c>
      <c r="G8" s="1">
        <v>42261</v>
      </c>
      <c r="H8" s="2">
        <v>0.375</v>
      </c>
      <c r="I8">
        <v>32026</v>
      </c>
      <c r="J8" s="4">
        <v>38975</v>
      </c>
      <c r="K8" s="2">
        <v>0.75</v>
      </c>
      <c r="L8">
        <v>32026</v>
      </c>
      <c r="M8">
        <v>1</v>
      </c>
      <c r="N8" t="s">
        <v>406</v>
      </c>
      <c r="O8" t="s">
        <v>2</v>
      </c>
      <c r="P8" t="s">
        <v>407</v>
      </c>
      <c r="R8">
        <v>30712275533</v>
      </c>
      <c r="S8" t="s">
        <v>408</v>
      </c>
      <c r="T8" t="s">
        <v>37</v>
      </c>
      <c r="U8">
        <v>3300</v>
      </c>
      <c r="V8" t="s">
        <v>6</v>
      </c>
      <c r="W8" t="s">
        <v>7</v>
      </c>
      <c r="X8">
        <v>376</v>
      </c>
      <c r="Y8">
        <v>154288119</v>
      </c>
      <c r="AG8">
        <v>9</v>
      </c>
      <c r="AH8">
        <v>42727</v>
      </c>
      <c r="AI8">
        <v>93999</v>
      </c>
      <c r="AJ8">
        <v>0</v>
      </c>
      <c r="AK8">
        <v>270</v>
      </c>
      <c r="AL8">
        <v>175591</v>
      </c>
      <c r="AM8">
        <v>115404</v>
      </c>
      <c r="AN8" t="s">
        <v>8</v>
      </c>
      <c r="AO8" t="s">
        <v>16</v>
      </c>
    </row>
    <row r="12" spans="1:43" ht="180" x14ac:dyDescent="0.25">
      <c r="A12" s="6"/>
      <c r="B12" s="7">
        <v>22330</v>
      </c>
      <c r="C12" s="7" t="s">
        <v>230</v>
      </c>
      <c r="D12" s="7" t="s">
        <v>231</v>
      </c>
      <c r="E12" s="7">
        <v>0</v>
      </c>
      <c r="F12" s="7" t="s">
        <v>1</v>
      </c>
      <c r="G12" s="8">
        <v>42263</v>
      </c>
      <c r="H12" s="9">
        <v>42263.375</v>
      </c>
      <c r="I12" s="7">
        <v>15662</v>
      </c>
      <c r="J12" s="8">
        <v>42263</v>
      </c>
      <c r="K12" s="9">
        <v>42263.666666666664</v>
      </c>
      <c r="L12" s="7">
        <v>15662</v>
      </c>
      <c r="M12" s="7">
        <v>1</v>
      </c>
      <c r="N12" s="7" t="s">
        <v>232</v>
      </c>
      <c r="O12" s="7" t="s">
        <v>2</v>
      </c>
      <c r="P12" s="7" t="s">
        <v>233</v>
      </c>
      <c r="Q12" s="7"/>
      <c r="R12" s="7">
        <v>30515637210</v>
      </c>
      <c r="S12" s="7" t="s">
        <v>234</v>
      </c>
      <c r="T12" s="7" t="s">
        <v>37</v>
      </c>
      <c r="U12" s="7">
        <v>3300</v>
      </c>
      <c r="V12" s="7" t="s">
        <v>6</v>
      </c>
      <c r="W12" s="7" t="s">
        <v>7</v>
      </c>
      <c r="X12" s="7">
        <v>376</v>
      </c>
      <c r="Y12" s="7">
        <v>4481240</v>
      </c>
      <c r="Z12" s="7" t="s">
        <v>568</v>
      </c>
      <c r="AA12" s="7" t="s">
        <v>569</v>
      </c>
      <c r="AB12" s="7"/>
      <c r="AC12" s="7"/>
      <c r="AD12" s="7"/>
      <c r="AE12" s="7"/>
      <c r="AF12" s="7"/>
      <c r="AG12" s="7">
        <v>9</v>
      </c>
      <c r="AH12" s="7">
        <v>427.27</v>
      </c>
      <c r="AI12" s="7">
        <v>1196.3599999999999</v>
      </c>
      <c r="AJ12" s="7">
        <v>0</v>
      </c>
      <c r="AK12" s="7">
        <v>4</v>
      </c>
      <c r="AL12" s="7">
        <v>1467.42</v>
      </c>
      <c r="AM12" s="7">
        <v>728.32</v>
      </c>
      <c r="AN12" s="7" t="s">
        <v>8</v>
      </c>
      <c r="AO12" s="7" t="s">
        <v>9</v>
      </c>
      <c r="AP12" s="7" t="s">
        <v>411</v>
      </c>
      <c r="AQ12" s="7"/>
    </row>
    <row r="14" spans="1:43" x14ac:dyDescent="0.25">
      <c r="B14" t="s">
        <v>570</v>
      </c>
    </row>
  </sheetData>
  <conditionalFormatting sqref="B6">
    <cfRule type="duplicateValues" dxfId="14" priority="8"/>
  </conditionalFormatting>
  <conditionalFormatting sqref="C6">
    <cfRule type="duplicateValues" dxfId="13" priority="7"/>
  </conditionalFormatting>
  <conditionalFormatting sqref="B5">
    <cfRule type="duplicateValues" dxfId="12" priority="6"/>
  </conditionalFormatting>
  <conditionalFormatting sqref="C5">
    <cfRule type="duplicateValues" dxfId="11" priority="5"/>
  </conditionalFormatting>
  <conditionalFormatting sqref="B7">
    <cfRule type="duplicateValues" dxfId="10" priority="4"/>
  </conditionalFormatting>
  <conditionalFormatting sqref="C7">
    <cfRule type="duplicateValues" dxfId="9" priority="3"/>
  </conditionalFormatting>
  <conditionalFormatting sqref="B8">
    <cfRule type="duplicateValues" dxfId="8" priority="2"/>
  </conditionalFormatting>
  <conditionalFormatting sqref="C8">
    <cfRule type="duplicateValues" dxfId="7"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6"/>
  <sheetViews>
    <sheetView topLeftCell="A112" workbookViewId="0">
      <selection activeCell="E126" sqref="E126"/>
    </sheetView>
  </sheetViews>
  <sheetFormatPr baseColWidth="10" defaultRowHeight="15" x14ac:dyDescent="0.25"/>
  <cols>
    <col min="1" max="1" width="12" bestFit="1" customWidth="1"/>
    <col min="2" max="2" width="8" bestFit="1" customWidth="1"/>
    <col min="4" max="4" width="21.5703125" bestFit="1" customWidth="1"/>
    <col min="5" max="5" width="31" bestFit="1" customWidth="1"/>
  </cols>
  <sheetData>
    <row r="1" spans="1:45" x14ac:dyDescent="0.25">
      <c r="A1" s="5">
        <v>42246</v>
      </c>
    </row>
    <row r="2" spans="1:45" x14ac:dyDescent="0.25">
      <c r="A2" s="5">
        <v>42277</v>
      </c>
    </row>
    <row r="3" spans="1:45" x14ac:dyDescent="0.25">
      <c r="A3" t="s">
        <v>576</v>
      </c>
      <c r="B3" t="s">
        <v>575</v>
      </c>
      <c r="C3" t="s">
        <v>522</v>
      </c>
      <c r="D3" t="s">
        <v>523</v>
      </c>
      <c r="E3" t="s">
        <v>524</v>
      </c>
      <c r="F3" t="s">
        <v>525</v>
      </c>
      <c r="G3" t="s">
        <v>526</v>
      </c>
      <c r="H3" t="s">
        <v>527</v>
      </c>
      <c r="I3" t="s">
        <v>528</v>
      </c>
      <c r="J3" t="s">
        <v>529</v>
      </c>
      <c r="K3" t="s">
        <v>577</v>
      </c>
      <c r="L3" t="s">
        <v>530</v>
      </c>
      <c r="M3" t="s">
        <v>531</v>
      </c>
      <c r="N3" t="s">
        <v>532</v>
      </c>
      <c r="O3" t="s">
        <v>533</v>
      </c>
      <c r="P3" t="s">
        <v>534</v>
      </c>
      <c r="Q3" t="s">
        <v>535</v>
      </c>
      <c r="R3" t="s">
        <v>536</v>
      </c>
      <c r="S3" t="s">
        <v>537</v>
      </c>
      <c r="T3" t="s">
        <v>538</v>
      </c>
      <c r="U3" t="s">
        <v>539</v>
      </c>
      <c r="V3" t="s">
        <v>540</v>
      </c>
      <c r="W3" t="s">
        <v>541</v>
      </c>
      <c r="X3" t="s">
        <v>542</v>
      </c>
      <c r="Y3" t="s">
        <v>543</v>
      </c>
      <c r="Z3" t="s">
        <v>544</v>
      </c>
      <c r="AA3" t="s">
        <v>545</v>
      </c>
      <c r="AB3" t="s">
        <v>546</v>
      </c>
      <c r="AC3" t="s">
        <v>547</v>
      </c>
      <c r="AD3" t="s">
        <v>548</v>
      </c>
      <c r="AE3" t="s">
        <v>549</v>
      </c>
      <c r="AF3" t="s">
        <v>550</v>
      </c>
      <c r="AG3" t="s">
        <v>551</v>
      </c>
      <c r="AH3" t="s">
        <v>552</v>
      </c>
      <c r="AI3" t="s">
        <v>553</v>
      </c>
      <c r="AJ3" t="s">
        <v>554</v>
      </c>
      <c r="AK3" t="s">
        <v>555</v>
      </c>
      <c r="AL3" t="s">
        <v>556</v>
      </c>
      <c r="AM3" t="s">
        <v>557</v>
      </c>
      <c r="AN3" t="s">
        <v>558</v>
      </c>
      <c r="AO3" t="s">
        <v>559</v>
      </c>
      <c r="AP3" t="s">
        <v>560</v>
      </c>
      <c r="AQ3" t="s">
        <v>561</v>
      </c>
      <c r="AR3" t="s">
        <v>562</v>
      </c>
      <c r="AS3" t="s">
        <v>563</v>
      </c>
    </row>
    <row r="4" spans="1:45" x14ac:dyDescent="0.25">
      <c r="A4" t="str">
        <f>IF(H4&lt;=$A$1,"No es Actual",IF(H4&lt;=$A$2,"Es actual","Es superior"))</f>
        <v>No es Actual</v>
      </c>
      <c r="B4">
        <v>1</v>
      </c>
      <c r="C4">
        <v>20612</v>
      </c>
      <c r="D4" t="s">
        <v>321</v>
      </c>
      <c r="E4" t="s">
        <v>294</v>
      </c>
      <c r="F4">
        <v>2006</v>
      </c>
      <c r="G4" t="s">
        <v>1</v>
      </c>
      <c r="H4" s="1">
        <v>41992</v>
      </c>
      <c r="I4" s="2">
        <v>0.33333333333333331</v>
      </c>
      <c r="J4">
        <v>0</v>
      </c>
      <c r="K4">
        <f>Tabla22[[#This Row],[Fecha Fin Orden]]-Tabla22[[#This Row],[Fecha inicio de Orden]]</f>
        <v>0</v>
      </c>
      <c r="L4" s="1">
        <v>41992</v>
      </c>
      <c r="M4" s="2">
        <v>0.75</v>
      </c>
      <c r="N4">
        <v>0</v>
      </c>
      <c r="O4">
        <v>1</v>
      </c>
      <c r="P4" t="s">
        <v>322</v>
      </c>
      <c r="Q4" t="s">
        <v>69</v>
      </c>
      <c r="R4" t="s">
        <v>323</v>
      </c>
      <c r="T4">
        <v>33628302729</v>
      </c>
      <c r="U4" t="s">
        <v>324</v>
      </c>
      <c r="V4" t="s">
        <v>178</v>
      </c>
      <c r="W4">
        <v>1111</v>
      </c>
      <c r="X4" t="s">
        <v>179</v>
      </c>
      <c r="Y4" t="s">
        <v>7</v>
      </c>
      <c r="Z4">
        <v>376</v>
      </c>
      <c r="AA4">
        <v>44534223</v>
      </c>
      <c r="AD4" t="s">
        <v>325</v>
      </c>
      <c r="AI4">
        <v>9</v>
      </c>
      <c r="AJ4">
        <v>0</v>
      </c>
      <c r="AK4">
        <v>1964600</v>
      </c>
      <c r="AL4">
        <v>129349</v>
      </c>
      <c r="AM4">
        <v>3800</v>
      </c>
      <c r="AN4">
        <v>14770706</v>
      </c>
      <c r="AO4">
        <v>35721</v>
      </c>
      <c r="AP4" t="s">
        <v>8</v>
      </c>
      <c r="AQ4" t="s">
        <v>16</v>
      </c>
    </row>
    <row r="5" spans="1:45" x14ac:dyDescent="0.25">
      <c r="A5" t="str">
        <f t="shared" ref="A5:A68" si="0">IF(H5&lt;=$A$1,"No es Actual",IF(H5&lt;=$A$2,"Es actual","Es superior"))</f>
        <v>No es Actual</v>
      </c>
      <c r="B5">
        <v>2</v>
      </c>
      <c r="C5">
        <v>21694</v>
      </c>
      <c r="D5" t="s">
        <v>326</v>
      </c>
      <c r="E5" t="s">
        <v>291</v>
      </c>
      <c r="F5">
        <v>2006</v>
      </c>
      <c r="G5" t="s">
        <v>1</v>
      </c>
      <c r="H5" s="1">
        <v>42167</v>
      </c>
      <c r="I5" s="2">
        <v>0.4375</v>
      </c>
      <c r="J5">
        <v>26802</v>
      </c>
      <c r="K5">
        <f>Tabla22[[#This Row],[Fecha Fin Orden]]-Tabla22[[#This Row],[Fecha inicio de Orden]]</f>
        <v>0</v>
      </c>
      <c r="L5" s="1">
        <v>42167</v>
      </c>
      <c r="M5" s="2">
        <v>0.72916666666666663</v>
      </c>
      <c r="N5">
        <v>26802</v>
      </c>
      <c r="O5">
        <v>1</v>
      </c>
      <c r="P5" t="s">
        <v>327</v>
      </c>
      <c r="Q5" t="s">
        <v>2</v>
      </c>
      <c r="R5" t="s">
        <v>328</v>
      </c>
      <c r="T5">
        <v>20176758555</v>
      </c>
      <c r="U5" t="s">
        <v>329</v>
      </c>
      <c r="V5" t="s">
        <v>37</v>
      </c>
      <c r="W5">
        <v>3300</v>
      </c>
      <c r="X5" t="s">
        <v>6</v>
      </c>
      <c r="Y5" t="s">
        <v>7</v>
      </c>
      <c r="Z5">
        <v>376</v>
      </c>
      <c r="AA5">
        <v>154517721</v>
      </c>
      <c r="AI5">
        <v>9</v>
      </c>
      <c r="AJ5">
        <v>48471</v>
      </c>
      <c r="AK5">
        <v>111483</v>
      </c>
      <c r="AL5">
        <v>0</v>
      </c>
      <c r="AM5">
        <v>330</v>
      </c>
      <c r="AN5">
        <v>223986</v>
      </c>
      <c r="AO5">
        <v>0</v>
      </c>
      <c r="AP5" t="s">
        <v>8</v>
      </c>
      <c r="AQ5" t="s">
        <v>27</v>
      </c>
    </row>
    <row r="6" spans="1:45" x14ac:dyDescent="0.25">
      <c r="A6" t="str">
        <f t="shared" si="0"/>
        <v>No es Actual</v>
      </c>
      <c r="B6">
        <v>3</v>
      </c>
      <c r="C6">
        <v>21891</v>
      </c>
      <c r="D6" t="s">
        <v>326</v>
      </c>
      <c r="E6" t="s">
        <v>291</v>
      </c>
      <c r="F6">
        <v>2006</v>
      </c>
      <c r="G6" t="s">
        <v>1</v>
      </c>
      <c r="H6" s="1">
        <v>42198</v>
      </c>
      <c r="I6" s="2">
        <v>0.375</v>
      </c>
      <c r="J6">
        <v>26802</v>
      </c>
      <c r="K6">
        <f>Tabla22[[#This Row],[Fecha Fin Orden]]-Tabla22[[#This Row],[Fecha inicio de Orden]]</f>
        <v>0</v>
      </c>
      <c r="L6" s="1">
        <v>42198</v>
      </c>
      <c r="M6" s="2">
        <v>0.75</v>
      </c>
      <c r="N6">
        <v>26802</v>
      </c>
      <c r="O6">
        <v>1</v>
      </c>
      <c r="P6" t="s">
        <v>330</v>
      </c>
      <c r="Q6" t="s">
        <v>2</v>
      </c>
      <c r="R6" t="s">
        <v>328</v>
      </c>
      <c r="T6">
        <v>20176758555</v>
      </c>
      <c r="U6" t="s">
        <v>329</v>
      </c>
      <c r="V6" t="s">
        <v>37</v>
      </c>
      <c r="W6">
        <v>3300</v>
      </c>
      <c r="X6" t="s">
        <v>6</v>
      </c>
      <c r="Y6" t="s">
        <v>7</v>
      </c>
      <c r="Z6">
        <v>376</v>
      </c>
      <c r="AA6">
        <v>154517721</v>
      </c>
      <c r="AI6">
        <v>9</v>
      </c>
      <c r="AJ6">
        <v>48471</v>
      </c>
      <c r="AK6">
        <v>58650</v>
      </c>
      <c r="AL6">
        <v>0</v>
      </c>
      <c r="AM6">
        <v>100</v>
      </c>
      <c r="AN6">
        <v>204678</v>
      </c>
      <c r="AO6">
        <v>0</v>
      </c>
      <c r="AP6" t="s">
        <v>8</v>
      </c>
      <c r="AQ6" t="s">
        <v>27</v>
      </c>
    </row>
    <row r="7" spans="1:45" x14ac:dyDescent="0.25">
      <c r="A7" t="str">
        <f t="shared" si="0"/>
        <v>No es Actual</v>
      </c>
      <c r="B7">
        <v>4</v>
      </c>
      <c r="C7">
        <v>21921</v>
      </c>
      <c r="D7" t="s">
        <v>283</v>
      </c>
      <c r="E7" t="s">
        <v>284</v>
      </c>
      <c r="F7">
        <v>2006</v>
      </c>
      <c r="G7" t="s">
        <v>1</v>
      </c>
      <c r="H7" s="1">
        <v>42200</v>
      </c>
      <c r="I7" s="2">
        <v>0.33333333333333331</v>
      </c>
      <c r="J7">
        <v>197335</v>
      </c>
      <c r="K7">
        <f>Tabla22[[#This Row],[Fecha Fin Orden]]-Tabla22[[#This Row],[Fecha inicio de Orden]]</f>
        <v>0</v>
      </c>
      <c r="L7" s="1">
        <v>42200</v>
      </c>
      <c r="M7" s="2">
        <v>0.5</v>
      </c>
      <c r="N7">
        <v>197335</v>
      </c>
      <c r="O7">
        <v>1</v>
      </c>
      <c r="P7" t="s">
        <v>285</v>
      </c>
      <c r="Q7" t="s">
        <v>2</v>
      </c>
      <c r="R7" t="s">
        <v>286</v>
      </c>
      <c r="T7">
        <v>30707912533</v>
      </c>
      <c r="U7" t="s">
        <v>287</v>
      </c>
      <c r="V7" t="s">
        <v>37</v>
      </c>
      <c r="W7">
        <v>3300</v>
      </c>
      <c r="X7" t="s">
        <v>6</v>
      </c>
      <c r="Y7" t="s">
        <v>7</v>
      </c>
      <c r="Z7">
        <v>376</v>
      </c>
      <c r="AA7">
        <v>154100524</v>
      </c>
      <c r="AD7" t="s">
        <v>288</v>
      </c>
      <c r="AI7">
        <v>9</v>
      </c>
      <c r="AJ7">
        <v>48471</v>
      </c>
      <c r="AK7">
        <v>24236</v>
      </c>
      <c r="AL7">
        <v>0</v>
      </c>
      <c r="AM7">
        <v>50</v>
      </c>
      <c r="AN7">
        <v>145541</v>
      </c>
      <c r="AO7">
        <v>0</v>
      </c>
      <c r="AP7" t="s">
        <v>8</v>
      </c>
      <c r="AQ7" t="s">
        <v>27</v>
      </c>
    </row>
    <row r="8" spans="1:45" x14ac:dyDescent="0.25">
      <c r="A8" t="str">
        <f t="shared" si="0"/>
        <v>No es Actual</v>
      </c>
      <c r="B8">
        <v>5</v>
      </c>
      <c r="C8">
        <v>21994</v>
      </c>
      <c r="D8" t="s">
        <v>10</v>
      </c>
      <c r="E8" t="s">
        <v>11</v>
      </c>
      <c r="F8">
        <v>2011</v>
      </c>
      <c r="G8" t="s">
        <v>1</v>
      </c>
      <c r="H8" s="1">
        <v>42213</v>
      </c>
      <c r="I8" s="2">
        <v>0.41666666666666669</v>
      </c>
      <c r="J8">
        <v>192629</v>
      </c>
      <c r="K8">
        <f>Tabla22[[#This Row],[Fecha Fin Orden]]-Tabla22[[#This Row],[Fecha inicio de Orden]]</f>
        <v>0</v>
      </c>
      <c r="L8" s="1">
        <v>42213</v>
      </c>
      <c r="M8" s="2">
        <v>0.70277777777777783</v>
      </c>
      <c r="N8">
        <v>192629</v>
      </c>
      <c r="O8">
        <v>1</v>
      </c>
      <c r="P8" t="s">
        <v>12</v>
      </c>
      <c r="Q8" t="s">
        <v>2</v>
      </c>
      <c r="R8" t="s">
        <v>13</v>
      </c>
      <c r="T8">
        <v>30711633711</v>
      </c>
      <c r="U8" t="s">
        <v>14</v>
      </c>
      <c r="V8" t="s">
        <v>15</v>
      </c>
      <c r="W8">
        <v>3370</v>
      </c>
      <c r="X8" t="s">
        <v>6</v>
      </c>
      <c r="Y8" t="s">
        <v>7</v>
      </c>
      <c r="Z8">
        <v>3757</v>
      </c>
      <c r="AA8">
        <v>425750</v>
      </c>
      <c r="AI8">
        <v>9</v>
      </c>
      <c r="AJ8">
        <v>0</v>
      </c>
      <c r="AK8">
        <v>939994</v>
      </c>
      <c r="AL8">
        <v>908179</v>
      </c>
      <c r="AM8">
        <v>2200</v>
      </c>
      <c r="AN8">
        <v>4982738</v>
      </c>
      <c r="AO8">
        <v>29133</v>
      </c>
      <c r="AP8" t="s">
        <v>8</v>
      </c>
      <c r="AQ8" t="s">
        <v>16</v>
      </c>
    </row>
    <row r="9" spans="1:45" x14ac:dyDescent="0.25">
      <c r="A9" t="str">
        <f t="shared" si="0"/>
        <v>No es Actual</v>
      </c>
      <c r="B9">
        <v>6</v>
      </c>
      <c r="C9">
        <v>22045</v>
      </c>
      <c r="D9" t="s">
        <v>293</v>
      </c>
      <c r="E9" t="s">
        <v>294</v>
      </c>
      <c r="F9">
        <v>2011</v>
      </c>
      <c r="G9" t="s">
        <v>1</v>
      </c>
      <c r="H9" s="1">
        <v>42222</v>
      </c>
      <c r="I9" s="2">
        <v>0.35416666666666669</v>
      </c>
      <c r="J9">
        <v>194597</v>
      </c>
      <c r="K9">
        <f>Tabla22[[#This Row],[Fecha Fin Orden]]-Tabla22[[#This Row],[Fecha inicio de Orden]]</f>
        <v>0</v>
      </c>
      <c r="L9" s="1">
        <v>42222</v>
      </c>
      <c r="M9" s="2">
        <v>0.625</v>
      </c>
      <c r="N9">
        <v>194597</v>
      </c>
      <c r="O9">
        <v>1</v>
      </c>
      <c r="P9" t="s">
        <v>320</v>
      </c>
      <c r="Q9" t="s">
        <v>69</v>
      </c>
      <c r="R9" t="s">
        <v>295</v>
      </c>
      <c r="T9">
        <v>22584155</v>
      </c>
      <c r="U9" t="s">
        <v>331</v>
      </c>
      <c r="V9" t="s">
        <v>134</v>
      </c>
      <c r="W9">
        <v>3360</v>
      </c>
      <c r="X9" t="s">
        <v>6</v>
      </c>
      <c r="Y9" t="s">
        <v>7</v>
      </c>
      <c r="Z9">
        <v>-376</v>
      </c>
      <c r="AA9">
        <v>154115843</v>
      </c>
      <c r="AI9">
        <v>9</v>
      </c>
      <c r="AJ9">
        <v>0</v>
      </c>
      <c r="AK9">
        <v>377410</v>
      </c>
      <c r="AL9">
        <v>583549</v>
      </c>
      <c r="AM9">
        <v>760</v>
      </c>
      <c r="AN9">
        <v>306143</v>
      </c>
      <c r="AO9">
        <v>28202</v>
      </c>
      <c r="AP9" t="s">
        <v>8</v>
      </c>
      <c r="AQ9" t="s">
        <v>16</v>
      </c>
    </row>
    <row r="10" spans="1:45" x14ac:dyDescent="0.25">
      <c r="A10" t="str">
        <f t="shared" si="0"/>
        <v>No es Actual</v>
      </c>
      <c r="B10">
        <v>7</v>
      </c>
      <c r="C10">
        <v>22070</v>
      </c>
      <c r="D10" t="s">
        <v>17</v>
      </c>
      <c r="E10" t="s">
        <v>18</v>
      </c>
      <c r="F10">
        <v>2008</v>
      </c>
      <c r="G10" t="s">
        <v>1</v>
      </c>
      <c r="H10" s="1">
        <v>42226</v>
      </c>
      <c r="I10" s="2">
        <v>0.58333333333333337</v>
      </c>
      <c r="J10">
        <v>962372</v>
      </c>
      <c r="K10">
        <f>Tabla22[[#This Row],[Fecha Fin Orden]]-Tabla22[[#This Row],[Fecha inicio de Orden]]</f>
        <v>0</v>
      </c>
      <c r="L10" s="1">
        <v>42226</v>
      </c>
      <c r="M10" s="2">
        <v>0.75</v>
      </c>
      <c r="N10">
        <v>962372</v>
      </c>
      <c r="O10">
        <v>1</v>
      </c>
      <c r="P10" t="s">
        <v>19</v>
      </c>
      <c r="Q10" t="s">
        <v>2</v>
      </c>
      <c r="R10" t="s">
        <v>20</v>
      </c>
      <c r="T10">
        <v>30672447115</v>
      </c>
      <c r="U10" t="s">
        <v>21</v>
      </c>
      <c r="V10" t="s">
        <v>15</v>
      </c>
      <c r="W10">
        <v>3370</v>
      </c>
      <c r="X10" t="s">
        <v>6</v>
      </c>
      <c r="Y10" t="s">
        <v>7</v>
      </c>
      <c r="Z10">
        <v>3757</v>
      </c>
      <c r="AA10">
        <v>15460208</v>
      </c>
      <c r="AI10">
        <v>9</v>
      </c>
      <c r="AJ10">
        <v>0</v>
      </c>
      <c r="AK10">
        <v>1290355</v>
      </c>
      <c r="AL10">
        <v>330030</v>
      </c>
      <c r="AM10">
        <v>3020</v>
      </c>
      <c r="AN10">
        <v>5147521</v>
      </c>
      <c r="AO10">
        <v>0</v>
      </c>
      <c r="AP10" t="s">
        <v>8</v>
      </c>
      <c r="AQ10" t="s">
        <v>9</v>
      </c>
    </row>
    <row r="11" spans="1:45" x14ac:dyDescent="0.25">
      <c r="A11" t="str">
        <f t="shared" si="0"/>
        <v>No es Actual</v>
      </c>
      <c r="B11">
        <v>8</v>
      </c>
      <c r="C11">
        <v>22113</v>
      </c>
      <c r="D11" t="s">
        <v>22</v>
      </c>
      <c r="E11" t="s">
        <v>23</v>
      </c>
      <c r="F11">
        <v>2010</v>
      </c>
      <c r="G11" t="s">
        <v>1</v>
      </c>
      <c r="H11" s="1">
        <v>42230</v>
      </c>
      <c r="I11" s="2">
        <v>0.5</v>
      </c>
      <c r="J11">
        <v>43608</v>
      </c>
      <c r="K11">
        <f>Tabla22[[#This Row],[Fecha Fin Orden]]-Tabla22[[#This Row],[Fecha inicio de Orden]]</f>
        <v>0</v>
      </c>
      <c r="L11" s="1">
        <v>42230</v>
      </c>
      <c r="M11" s="2">
        <v>0.72916666666666663</v>
      </c>
      <c r="N11">
        <v>43608</v>
      </c>
      <c r="O11">
        <v>1</v>
      </c>
      <c r="P11" t="s">
        <v>24</v>
      </c>
      <c r="Q11" t="s">
        <v>2</v>
      </c>
      <c r="R11" t="s">
        <v>25</v>
      </c>
      <c r="T11">
        <v>27187004239</v>
      </c>
      <c r="U11" t="s">
        <v>26</v>
      </c>
      <c r="V11" t="s">
        <v>15</v>
      </c>
      <c r="W11">
        <v>3370</v>
      </c>
      <c r="X11" t="s">
        <v>6</v>
      </c>
      <c r="Y11" t="s">
        <v>7</v>
      </c>
      <c r="Z11">
        <v>3757</v>
      </c>
      <c r="AA11">
        <v>15672283</v>
      </c>
      <c r="AI11">
        <v>9</v>
      </c>
      <c r="AJ11">
        <v>48471</v>
      </c>
      <c r="AK11">
        <v>126025</v>
      </c>
      <c r="AL11">
        <v>0</v>
      </c>
      <c r="AM11">
        <v>260</v>
      </c>
      <c r="AN11">
        <v>924718</v>
      </c>
      <c r="AO11">
        <v>0</v>
      </c>
      <c r="AP11" t="s">
        <v>8</v>
      </c>
      <c r="AQ11" t="s">
        <v>27</v>
      </c>
    </row>
    <row r="12" spans="1:45" x14ac:dyDescent="0.25">
      <c r="A12" t="str">
        <f t="shared" si="0"/>
        <v>No es Actual</v>
      </c>
      <c r="B12">
        <v>9</v>
      </c>
      <c r="C12">
        <v>22145</v>
      </c>
      <c r="D12" t="s">
        <v>332</v>
      </c>
      <c r="E12" t="s">
        <v>333</v>
      </c>
      <c r="F12">
        <v>2010</v>
      </c>
      <c r="G12" t="s">
        <v>1</v>
      </c>
      <c r="H12" s="1">
        <v>42236</v>
      </c>
      <c r="I12" s="2">
        <v>0.52083333333333337</v>
      </c>
      <c r="J12">
        <v>205073</v>
      </c>
      <c r="K12">
        <f>Tabla22[[#This Row],[Fecha Fin Orden]]-Tabla22[[#This Row],[Fecha inicio de Orden]]</f>
        <v>0</v>
      </c>
      <c r="L12" s="1">
        <v>42236</v>
      </c>
      <c r="M12" s="2">
        <v>0.75</v>
      </c>
      <c r="N12">
        <v>205073</v>
      </c>
      <c r="O12">
        <v>1</v>
      </c>
      <c r="P12" t="s">
        <v>334</v>
      </c>
      <c r="Q12" t="s">
        <v>69</v>
      </c>
      <c r="R12" t="s">
        <v>335</v>
      </c>
      <c r="T12">
        <v>17814503</v>
      </c>
      <c r="U12" t="s">
        <v>336</v>
      </c>
      <c r="V12" t="s">
        <v>5</v>
      </c>
      <c r="W12">
        <v>3304</v>
      </c>
      <c r="X12" t="s">
        <v>6</v>
      </c>
      <c r="Y12" t="s">
        <v>7</v>
      </c>
      <c r="Z12">
        <v>376</v>
      </c>
      <c r="AA12">
        <v>154658707</v>
      </c>
      <c r="AD12" t="s">
        <v>337</v>
      </c>
      <c r="AI12">
        <v>9</v>
      </c>
      <c r="AJ12">
        <v>42727</v>
      </c>
      <c r="AK12">
        <v>263670</v>
      </c>
      <c r="AL12">
        <v>0</v>
      </c>
      <c r="AM12">
        <v>510</v>
      </c>
      <c r="AN12">
        <v>90840</v>
      </c>
      <c r="AO12">
        <v>0</v>
      </c>
      <c r="AP12" t="s">
        <v>8</v>
      </c>
      <c r="AQ12" t="s">
        <v>16</v>
      </c>
    </row>
    <row r="13" spans="1:45" x14ac:dyDescent="0.25">
      <c r="A13" t="str">
        <f t="shared" si="0"/>
        <v>No es Actual</v>
      </c>
      <c r="B13">
        <v>10</v>
      </c>
      <c r="C13">
        <v>22147</v>
      </c>
      <c r="D13" t="s">
        <v>315</v>
      </c>
      <c r="E13" t="s">
        <v>316</v>
      </c>
      <c r="F13">
        <v>2010</v>
      </c>
      <c r="G13" t="s">
        <v>1</v>
      </c>
      <c r="H13" s="1">
        <v>42237</v>
      </c>
      <c r="I13" s="2">
        <v>0.33333333333333331</v>
      </c>
      <c r="J13">
        <v>2090</v>
      </c>
      <c r="K13">
        <f>Tabla22[[#This Row],[Fecha Fin Orden]]-Tabla22[[#This Row],[Fecha inicio de Orden]]</f>
        <v>0</v>
      </c>
      <c r="L13" s="1">
        <v>42237</v>
      </c>
      <c r="M13" s="2">
        <v>0.4375</v>
      </c>
      <c r="N13">
        <v>2090</v>
      </c>
      <c r="O13">
        <v>1</v>
      </c>
      <c r="P13" t="s">
        <v>277</v>
      </c>
      <c r="Q13" t="s">
        <v>2</v>
      </c>
      <c r="R13" t="s">
        <v>290</v>
      </c>
      <c r="T13">
        <v>30707342729</v>
      </c>
      <c r="U13" t="s">
        <v>338</v>
      </c>
      <c r="V13" t="s">
        <v>5</v>
      </c>
      <c r="W13">
        <v>3304</v>
      </c>
      <c r="X13" t="s">
        <v>6</v>
      </c>
      <c r="Y13" t="s">
        <v>7</v>
      </c>
      <c r="Z13">
        <v>3751</v>
      </c>
      <c r="AA13">
        <v>425990</v>
      </c>
      <c r="AI13">
        <v>9</v>
      </c>
      <c r="AJ13">
        <v>48471</v>
      </c>
      <c r="AK13">
        <v>64515</v>
      </c>
      <c r="AL13">
        <v>0</v>
      </c>
      <c r="AM13">
        <v>120</v>
      </c>
      <c r="AN13">
        <v>126438</v>
      </c>
      <c r="AO13">
        <v>0</v>
      </c>
      <c r="AP13" t="s">
        <v>8</v>
      </c>
      <c r="AQ13" t="s">
        <v>27</v>
      </c>
    </row>
    <row r="14" spans="1:45" x14ac:dyDescent="0.25">
      <c r="A14" t="str">
        <f t="shared" si="0"/>
        <v>No es Actual</v>
      </c>
      <c r="B14">
        <v>11</v>
      </c>
      <c r="C14">
        <v>22158</v>
      </c>
      <c r="D14" t="s">
        <v>28</v>
      </c>
      <c r="E14" t="s">
        <v>29</v>
      </c>
      <c r="F14">
        <v>2014</v>
      </c>
      <c r="G14" t="s">
        <v>1</v>
      </c>
      <c r="H14" s="1">
        <v>42240</v>
      </c>
      <c r="I14" s="2">
        <v>0.33333333333333331</v>
      </c>
      <c r="J14">
        <v>2861</v>
      </c>
      <c r="K14">
        <f>Tabla22[[#This Row],[Fecha Fin Orden]]-Tabla22[[#This Row],[Fecha inicio de Orden]]</f>
        <v>0</v>
      </c>
      <c r="L14" s="1">
        <v>42240</v>
      </c>
      <c r="M14" s="2">
        <v>0.66666666666666663</v>
      </c>
      <c r="N14">
        <v>2861</v>
      </c>
      <c r="O14">
        <v>1</v>
      </c>
      <c r="P14" t="s">
        <v>30</v>
      </c>
      <c r="Q14" t="s">
        <v>2</v>
      </c>
      <c r="R14" t="s">
        <v>31</v>
      </c>
      <c r="T14">
        <v>33707099319</v>
      </c>
      <c r="U14" t="s">
        <v>32</v>
      </c>
      <c r="V14" t="s">
        <v>5</v>
      </c>
      <c r="W14">
        <v>3304</v>
      </c>
      <c r="X14" t="s">
        <v>6</v>
      </c>
      <c r="Y14" t="s">
        <v>7</v>
      </c>
      <c r="Z14">
        <v>376</v>
      </c>
      <c r="AA14">
        <v>154754302</v>
      </c>
      <c r="AI14">
        <v>9</v>
      </c>
      <c r="AJ14">
        <v>42727</v>
      </c>
      <c r="AK14">
        <v>42727</v>
      </c>
      <c r="AL14">
        <v>0</v>
      </c>
      <c r="AM14">
        <v>300</v>
      </c>
      <c r="AN14">
        <v>90534</v>
      </c>
      <c r="AO14">
        <v>115404</v>
      </c>
      <c r="AP14" t="s">
        <v>8</v>
      </c>
      <c r="AQ14" t="s">
        <v>16</v>
      </c>
    </row>
    <row r="15" spans="1:45" x14ac:dyDescent="0.25">
      <c r="A15" t="str">
        <f t="shared" si="0"/>
        <v>No es Actual</v>
      </c>
      <c r="B15">
        <v>12</v>
      </c>
      <c r="C15">
        <v>22162</v>
      </c>
      <c r="D15" t="s">
        <v>339</v>
      </c>
      <c r="E15" t="s">
        <v>141</v>
      </c>
      <c r="F15">
        <v>2013</v>
      </c>
      <c r="G15" t="s">
        <v>1</v>
      </c>
      <c r="H15" s="1">
        <v>42240</v>
      </c>
      <c r="I15" s="2">
        <v>0.375</v>
      </c>
      <c r="J15">
        <v>26157</v>
      </c>
      <c r="K15">
        <f>Tabla22[[#This Row],[Fecha Fin Orden]]-Tabla22[[#This Row],[Fecha inicio de Orden]]</f>
        <v>1</v>
      </c>
      <c r="L15" s="1">
        <v>42241</v>
      </c>
      <c r="M15" s="2">
        <v>0.41666666666666669</v>
      </c>
      <c r="N15">
        <v>26157</v>
      </c>
      <c r="O15">
        <v>1</v>
      </c>
      <c r="P15" t="s">
        <v>340</v>
      </c>
      <c r="Q15" t="s">
        <v>2</v>
      </c>
      <c r="R15" t="s">
        <v>341</v>
      </c>
      <c r="T15">
        <v>30687841081</v>
      </c>
      <c r="U15" t="s">
        <v>342</v>
      </c>
      <c r="V15" t="s">
        <v>276</v>
      </c>
      <c r="W15">
        <v>3350</v>
      </c>
      <c r="X15" t="s">
        <v>6</v>
      </c>
      <c r="Y15" t="s">
        <v>7</v>
      </c>
      <c r="Z15">
        <v>376</v>
      </c>
      <c r="AA15">
        <v>4456516</v>
      </c>
      <c r="AI15">
        <v>9</v>
      </c>
      <c r="AJ15">
        <v>48471</v>
      </c>
      <c r="AK15">
        <v>4847</v>
      </c>
      <c r="AL15">
        <v>0</v>
      </c>
      <c r="AM15">
        <v>10</v>
      </c>
      <c r="AN15">
        <v>104795</v>
      </c>
      <c r="AO15">
        <v>0</v>
      </c>
      <c r="AP15" t="s">
        <v>8</v>
      </c>
      <c r="AQ15" t="s">
        <v>27</v>
      </c>
    </row>
    <row r="16" spans="1:45" x14ac:dyDescent="0.25">
      <c r="A16" t="str">
        <f t="shared" si="0"/>
        <v>No es Actual</v>
      </c>
      <c r="B16">
        <v>13</v>
      </c>
      <c r="C16">
        <v>22167</v>
      </c>
      <c r="D16" t="s">
        <v>343</v>
      </c>
      <c r="E16" t="s">
        <v>291</v>
      </c>
      <c r="F16">
        <v>2013</v>
      </c>
      <c r="G16" t="s">
        <v>1</v>
      </c>
      <c r="H16" s="1">
        <v>42240</v>
      </c>
      <c r="I16" s="2">
        <v>0.58333333333333337</v>
      </c>
      <c r="J16">
        <v>48520</v>
      </c>
      <c r="K16">
        <f>Tabla22[[#This Row],[Fecha Fin Orden]]-Tabla22[[#This Row],[Fecha inicio de Orden]]</f>
        <v>0</v>
      </c>
      <c r="L16" s="1">
        <v>42240</v>
      </c>
      <c r="M16" s="2">
        <v>0.75</v>
      </c>
      <c r="N16">
        <v>48520</v>
      </c>
      <c r="O16">
        <v>1</v>
      </c>
      <c r="P16" t="s">
        <v>344</v>
      </c>
      <c r="Q16" t="s">
        <v>69</v>
      </c>
      <c r="R16" t="s">
        <v>345</v>
      </c>
      <c r="T16">
        <v>24659282</v>
      </c>
      <c r="U16" t="s">
        <v>346</v>
      </c>
      <c r="V16" t="s">
        <v>347</v>
      </c>
      <c r="W16">
        <v>3342</v>
      </c>
      <c r="X16" t="s">
        <v>50</v>
      </c>
      <c r="Y16" t="s">
        <v>7</v>
      </c>
      <c r="Z16">
        <v>3756</v>
      </c>
      <c r="AA16">
        <v>15617541</v>
      </c>
      <c r="AI16">
        <v>9</v>
      </c>
      <c r="AJ16">
        <v>48471</v>
      </c>
      <c r="AK16">
        <v>351900</v>
      </c>
      <c r="AL16">
        <v>0</v>
      </c>
      <c r="AM16">
        <v>610</v>
      </c>
      <c r="AN16">
        <v>308600</v>
      </c>
      <c r="AO16">
        <v>0</v>
      </c>
      <c r="AP16" t="s">
        <v>8</v>
      </c>
      <c r="AQ16" t="s">
        <v>27</v>
      </c>
    </row>
    <row r="17" spans="1:43" x14ac:dyDescent="0.25">
      <c r="A17" t="str">
        <f t="shared" si="0"/>
        <v>No es Actual</v>
      </c>
      <c r="B17">
        <v>14</v>
      </c>
      <c r="C17">
        <v>22179</v>
      </c>
      <c r="D17" t="s">
        <v>348</v>
      </c>
      <c r="E17" t="s">
        <v>282</v>
      </c>
      <c r="F17">
        <v>2013</v>
      </c>
      <c r="G17" t="s">
        <v>1</v>
      </c>
      <c r="H17" s="1">
        <v>42241</v>
      </c>
      <c r="I17" s="2">
        <v>0.58333333333333337</v>
      </c>
      <c r="J17">
        <v>70403</v>
      </c>
      <c r="K17">
        <f>Tabla22[[#This Row],[Fecha Fin Orden]]-Tabla22[[#This Row],[Fecha inicio de Orden]]</f>
        <v>0</v>
      </c>
      <c r="L17" s="1">
        <v>42241</v>
      </c>
      <c r="M17" s="2">
        <v>0.70833333333333337</v>
      </c>
      <c r="N17">
        <v>70403</v>
      </c>
      <c r="O17">
        <v>1</v>
      </c>
      <c r="P17" t="s">
        <v>349</v>
      </c>
      <c r="Q17" t="s">
        <v>2</v>
      </c>
      <c r="R17" t="s">
        <v>350</v>
      </c>
      <c r="T17">
        <v>30712127240</v>
      </c>
      <c r="U17" t="s">
        <v>351</v>
      </c>
      <c r="V17" t="s">
        <v>252</v>
      </c>
      <c r="W17">
        <v>3364</v>
      </c>
      <c r="X17" t="s">
        <v>6</v>
      </c>
      <c r="Y17" t="s">
        <v>7</v>
      </c>
      <c r="Z17">
        <v>3755</v>
      </c>
      <c r="AA17">
        <v>460152</v>
      </c>
      <c r="AI17">
        <v>9</v>
      </c>
      <c r="AJ17">
        <v>48471</v>
      </c>
      <c r="AK17">
        <v>48471</v>
      </c>
      <c r="AL17">
        <v>0</v>
      </c>
      <c r="AM17">
        <v>130</v>
      </c>
      <c r="AN17">
        <v>139701</v>
      </c>
      <c r="AO17">
        <v>0</v>
      </c>
      <c r="AP17" t="s">
        <v>8</v>
      </c>
      <c r="AQ17" t="s">
        <v>27</v>
      </c>
    </row>
    <row r="18" spans="1:43" x14ac:dyDescent="0.25">
      <c r="A18" t="str">
        <f t="shared" si="0"/>
        <v>No es Actual</v>
      </c>
      <c r="B18">
        <v>15</v>
      </c>
      <c r="C18">
        <v>22186</v>
      </c>
      <c r="D18" t="s">
        <v>352</v>
      </c>
      <c r="E18" t="s">
        <v>64</v>
      </c>
      <c r="F18">
        <v>2013</v>
      </c>
      <c r="G18" t="s">
        <v>1</v>
      </c>
      <c r="H18" s="1">
        <v>42242</v>
      </c>
      <c r="I18" s="2">
        <v>0.41666666666666669</v>
      </c>
      <c r="J18">
        <v>143316</v>
      </c>
      <c r="K18">
        <f>Tabla22[[#This Row],[Fecha Fin Orden]]-Tabla22[[#This Row],[Fecha inicio de Orden]]</f>
        <v>1</v>
      </c>
      <c r="L18" s="1">
        <v>42243</v>
      </c>
      <c r="M18" s="2">
        <v>0.75</v>
      </c>
      <c r="N18">
        <v>143316</v>
      </c>
      <c r="O18">
        <v>1</v>
      </c>
      <c r="P18" t="s">
        <v>353</v>
      </c>
      <c r="Q18" t="s">
        <v>2</v>
      </c>
      <c r="R18" t="s">
        <v>104</v>
      </c>
      <c r="T18">
        <v>30672502469</v>
      </c>
      <c r="U18" t="s">
        <v>105</v>
      </c>
      <c r="V18" t="s">
        <v>15</v>
      </c>
      <c r="W18">
        <v>3370</v>
      </c>
      <c r="X18" t="s">
        <v>6</v>
      </c>
      <c r="Y18" t="s">
        <v>7</v>
      </c>
      <c r="Z18">
        <v>3757</v>
      </c>
      <c r="AA18">
        <v>421140</v>
      </c>
      <c r="AI18">
        <v>9</v>
      </c>
      <c r="AJ18">
        <v>42727</v>
      </c>
      <c r="AK18">
        <v>615269</v>
      </c>
      <c r="AL18">
        <v>0</v>
      </c>
      <c r="AM18">
        <v>1440</v>
      </c>
      <c r="AN18">
        <v>234949</v>
      </c>
      <c r="AO18">
        <v>0</v>
      </c>
      <c r="AP18" t="s">
        <v>8</v>
      </c>
      <c r="AQ18" t="s">
        <v>16</v>
      </c>
    </row>
    <row r="19" spans="1:43" x14ac:dyDescent="0.25">
      <c r="A19" t="str">
        <f t="shared" si="0"/>
        <v>No es Actual</v>
      </c>
      <c r="B19">
        <v>16</v>
      </c>
      <c r="C19">
        <v>22195</v>
      </c>
      <c r="D19" t="s">
        <v>354</v>
      </c>
      <c r="E19" t="s">
        <v>317</v>
      </c>
      <c r="F19">
        <v>2013</v>
      </c>
      <c r="G19" t="s">
        <v>1</v>
      </c>
      <c r="H19" s="1">
        <v>42243</v>
      </c>
      <c r="I19" s="2">
        <v>0.375</v>
      </c>
      <c r="J19">
        <v>70927</v>
      </c>
      <c r="K19">
        <f>Tabla22[[#This Row],[Fecha Fin Orden]]-Tabla22[[#This Row],[Fecha inicio de Orden]]</f>
        <v>0</v>
      </c>
      <c r="L19" s="1">
        <v>42243</v>
      </c>
      <c r="M19" s="2">
        <v>0.70833333333333337</v>
      </c>
      <c r="N19">
        <v>70927</v>
      </c>
      <c r="O19">
        <v>1</v>
      </c>
      <c r="P19" t="s">
        <v>355</v>
      </c>
      <c r="Q19" t="s">
        <v>2</v>
      </c>
      <c r="R19" t="s">
        <v>148</v>
      </c>
      <c r="T19">
        <v>33711927439</v>
      </c>
      <c r="U19" t="s">
        <v>149</v>
      </c>
      <c r="V19" t="s">
        <v>134</v>
      </c>
      <c r="W19">
        <v>3360</v>
      </c>
      <c r="X19" t="s">
        <v>6</v>
      </c>
      <c r="Y19" t="s">
        <v>7</v>
      </c>
      <c r="Z19">
        <v>3755</v>
      </c>
      <c r="AA19">
        <v>421382</v>
      </c>
      <c r="AI19">
        <v>9</v>
      </c>
      <c r="AJ19">
        <v>42727</v>
      </c>
      <c r="AK19">
        <v>427270</v>
      </c>
      <c r="AL19">
        <v>0</v>
      </c>
      <c r="AM19">
        <v>1000</v>
      </c>
      <c r="AN19">
        <v>2021077</v>
      </c>
      <c r="AO19">
        <v>0</v>
      </c>
      <c r="AP19" t="s">
        <v>8</v>
      </c>
      <c r="AQ19" t="s">
        <v>16</v>
      </c>
    </row>
    <row r="20" spans="1:43" x14ac:dyDescent="0.25">
      <c r="A20" t="str">
        <f t="shared" si="0"/>
        <v>No es Actual</v>
      </c>
      <c r="B20">
        <v>17</v>
      </c>
      <c r="C20">
        <v>22212</v>
      </c>
      <c r="D20" t="s">
        <v>356</v>
      </c>
      <c r="E20" t="s">
        <v>357</v>
      </c>
      <c r="F20">
        <v>2013</v>
      </c>
      <c r="G20" t="s">
        <v>1</v>
      </c>
      <c r="H20" s="1">
        <v>42244</v>
      </c>
      <c r="I20" s="2">
        <v>0.32291666666666669</v>
      </c>
      <c r="J20">
        <v>49810</v>
      </c>
      <c r="K20">
        <f>Tabla22[[#This Row],[Fecha Fin Orden]]-Tabla22[[#This Row],[Fecha inicio de Orden]]</f>
        <v>0</v>
      </c>
      <c r="L20" s="1">
        <v>42244</v>
      </c>
      <c r="M20" s="2">
        <v>0.66666666666666663</v>
      </c>
      <c r="N20">
        <v>49810</v>
      </c>
      <c r="O20">
        <v>1</v>
      </c>
      <c r="P20" t="s">
        <v>142</v>
      </c>
      <c r="Q20" t="s">
        <v>69</v>
      </c>
      <c r="R20" t="s">
        <v>358</v>
      </c>
      <c r="T20">
        <v>18865320</v>
      </c>
      <c r="U20" t="s">
        <v>359</v>
      </c>
      <c r="V20" t="s">
        <v>239</v>
      </c>
      <c r="W20">
        <v>3316</v>
      </c>
      <c r="X20" t="s">
        <v>6</v>
      </c>
      <c r="Y20" t="s">
        <v>7</v>
      </c>
      <c r="Z20">
        <v>376</v>
      </c>
      <c r="AA20">
        <v>4497019</v>
      </c>
      <c r="AI20">
        <v>9</v>
      </c>
      <c r="AJ20">
        <v>48471</v>
      </c>
      <c r="AK20">
        <v>158355</v>
      </c>
      <c r="AL20">
        <v>0</v>
      </c>
      <c r="AM20">
        <v>270</v>
      </c>
      <c r="AN20">
        <v>447892</v>
      </c>
      <c r="AO20">
        <v>0</v>
      </c>
      <c r="AP20" t="s">
        <v>8</v>
      </c>
      <c r="AQ20" t="s">
        <v>27</v>
      </c>
    </row>
    <row r="21" spans="1:43" x14ac:dyDescent="0.25">
      <c r="A21" t="str">
        <f t="shared" si="0"/>
        <v>Es actual</v>
      </c>
      <c r="B21">
        <v>18</v>
      </c>
      <c r="C21">
        <v>22215</v>
      </c>
      <c r="D21" t="s">
        <v>33</v>
      </c>
      <c r="E21">
        <v>710</v>
      </c>
      <c r="F21">
        <v>2014</v>
      </c>
      <c r="G21" t="s">
        <v>1</v>
      </c>
      <c r="H21" s="1">
        <v>42247</v>
      </c>
      <c r="I21" s="2">
        <v>0.33333333333333331</v>
      </c>
      <c r="J21">
        <v>32379</v>
      </c>
      <c r="K21">
        <f>Tabla22[[#This Row],[Fecha Fin Orden]]-Tabla22[[#This Row],[Fecha inicio de Orden]]</f>
        <v>1</v>
      </c>
      <c r="L21" s="1">
        <v>42248</v>
      </c>
      <c r="M21" s="2">
        <v>0.75</v>
      </c>
      <c r="N21">
        <v>32379</v>
      </c>
      <c r="O21">
        <v>1</v>
      </c>
      <c r="P21" t="s">
        <v>34</v>
      </c>
      <c r="Q21" t="s">
        <v>2</v>
      </c>
      <c r="R21" t="s">
        <v>35</v>
      </c>
      <c r="T21">
        <v>33626076969</v>
      </c>
      <c r="U21" t="s">
        <v>36</v>
      </c>
      <c r="V21" t="s">
        <v>37</v>
      </c>
      <c r="W21">
        <v>3300</v>
      </c>
      <c r="X21" t="s">
        <v>6</v>
      </c>
      <c r="Y21" t="s">
        <v>7</v>
      </c>
      <c r="Z21">
        <v>376</v>
      </c>
      <c r="AA21">
        <v>4480341</v>
      </c>
      <c r="AI21">
        <v>9</v>
      </c>
      <c r="AJ21">
        <v>42727</v>
      </c>
      <c r="AK21">
        <v>93999</v>
      </c>
      <c r="AL21">
        <v>0</v>
      </c>
      <c r="AM21">
        <v>860</v>
      </c>
      <c r="AN21">
        <v>138261</v>
      </c>
      <c r="AO21">
        <v>35607</v>
      </c>
      <c r="AP21" t="s">
        <v>8</v>
      </c>
      <c r="AQ21" t="s">
        <v>9</v>
      </c>
    </row>
    <row r="22" spans="1:43" x14ac:dyDescent="0.25">
      <c r="A22" t="str">
        <f t="shared" si="0"/>
        <v>Es actual</v>
      </c>
      <c r="B22">
        <v>19</v>
      </c>
      <c r="C22">
        <v>22216</v>
      </c>
      <c r="D22" t="s">
        <v>38</v>
      </c>
      <c r="E22" t="s">
        <v>39</v>
      </c>
      <c r="F22">
        <v>2013</v>
      </c>
      <c r="G22" t="s">
        <v>1</v>
      </c>
      <c r="H22" s="1">
        <v>42247</v>
      </c>
      <c r="I22" s="2">
        <v>0.36458333333333331</v>
      </c>
      <c r="J22">
        <v>181396</v>
      </c>
      <c r="K22">
        <f>Tabla22[[#This Row],[Fecha Fin Orden]]-Tabla22[[#This Row],[Fecha inicio de Orden]]</f>
        <v>0</v>
      </c>
      <c r="L22" s="1">
        <v>42247</v>
      </c>
      <c r="M22" s="2">
        <v>0.3444444444444445</v>
      </c>
      <c r="N22">
        <v>181396</v>
      </c>
      <c r="O22">
        <v>1</v>
      </c>
      <c r="P22" t="s">
        <v>40</v>
      </c>
      <c r="Q22" t="s">
        <v>2</v>
      </c>
      <c r="R22" t="s">
        <v>41</v>
      </c>
      <c r="T22">
        <v>20179522633</v>
      </c>
      <c r="U22" t="s">
        <v>42</v>
      </c>
      <c r="V22" t="s">
        <v>43</v>
      </c>
      <c r="W22">
        <v>3334</v>
      </c>
      <c r="X22" t="s">
        <v>6</v>
      </c>
      <c r="Y22" t="s">
        <v>7</v>
      </c>
      <c r="Z22">
        <v>3743</v>
      </c>
      <c r="AA22">
        <v>476384</v>
      </c>
      <c r="AD22" t="s">
        <v>44</v>
      </c>
      <c r="AI22">
        <v>9</v>
      </c>
      <c r="AJ22">
        <v>42727</v>
      </c>
      <c r="AK22">
        <v>68363</v>
      </c>
      <c r="AL22">
        <v>0</v>
      </c>
      <c r="AM22">
        <v>380</v>
      </c>
      <c r="AN22">
        <v>276945</v>
      </c>
      <c r="AO22">
        <v>0</v>
      </c>
      <c r="AP22" t="s">
        <v>8</v>
      </c>
      <c r="AQ22" t="s">
        <v>16</v>
      </c>
    </row>
    <row r="23" spans="1:43" x14ac:dyDescent="0.25">
      <c r="A23" t="str">
        <f t="shared" si="0"/>
        <v>Es actual</v>
      </c>
      <c r="B23">
        <v>20</v>
      </c>
      <c r="C23">
        <v>22225</v>
      </c>
      <c r="D23" t="s">
        <v>45</v>
      </c>
      <c r="E23">
        <v>2636</v>
      </c>
      <c r="F23">
        <v>2014</v>
      </c>
      <c r="G23" t="s">
        <v>1</v>
      </c>
      <c r="H23" s="1">
        <v>42248</v>
      </c>
      <c r="I23" s="2">
        <v>0.33333333333333331</v>
      </c>
      <c r="J23">
        <v>119988</v>
      </c>
      <c r="K23">
        <f>Tabla22[[#This Row],[Fecha Fin Orden]]-Tabla22[[#This Row],[Fecha inicio de Orden]]</f>
        <v>0</v>
      </c>
      <c r="L23" s="1">
        <v>42248</v>
      </c>
      <c r="M23" s="2">
        <v>0.52083333333333337</v>
      </c>
      <c r="N23">
        <v>119988</v>
      </c>
      <c r="O23">
        <v>1</v>
      </c>
      <c r="P23" t="s">
        <v>46</v>
      </c>
      <c r="Q23" t="s">
        <v>2</v>
      </c>
      <c r="R23" t="s">
        <v>47</v>
      </c>
      <c r="T23">
        <v>20124856567</v>
      </c>
      <c r="U23" t="s">
        <v>48</v>
      </c>
      <c r="V23" t="s">
        <v>49</v>
      </c>
      <c r="W23">
        <v>3342</v>
      </c>
      <c r="X23" t="s">
        <v>50</v>
      </c>
      <c r="Y23" t="s">
        <v>7</v>
      </c>
      <c r="Z23">
        <v>3757</v>
      </c>
      <c r="AA23">
        <v>15672118</v>
      </c>
      <c r="AI23">
        <v>9</v>
      </c>
      <c r="AJ23">
        <v>42727</v>
      </c>
      <c r="AK23">
        <v>8545</v>
      </c>
      <c r="AL23">
        <v>0</v>
      </c>
      <c r="AM23">
        <v>610</v>
      </c>
      <c r="AN23">
        <v>10730</v>
      </c>
      <c r="AO23">
        <v>0</v>
      </c>
      <c r="AP23" t="s">
        <v>8</v>
      </c>
      <c r="AQ23" t="s">
        <v>9</v>
      </c>
    </row>
    <row r="24" spans="1:43" x14ac:dyDescent="0.25">
      <c r="A24" t="str">
        <f t="shared" si="0"/>
        <v>Es actual</v>
      </c>
      <c r="B24">
        <v>21</v>
      </c>
      <c r="C24">
        <v>22226</v>
      </c>
      <c r="D24" t="s">
        <v>51</v>
      </c>
      <c r="E24" t="s">
        <v>52</v>
      </c>
      <c r="F24">
        <v>2013</v>
      </c>
      <c r="G24" t="s">
        <v>1</v>
      </c>
      <c r="H24" s="1">
        <v>42248</v>
      </c>
      <c r="I24" s="2">
        <v>0.34375</v>
      </c>
      <c r="J24">
        <v>26163</v>
      </c>
      <c r="K24">
        <f>Tabla22[[#This Row],[Fecha Fin Orden]]-Tabla22[[#This Row],[Fecha inicio de Orden]]</f>
        <v>0</v>
      </c>
      <c r="L24" s="1">
        <v>42248</v>
      </c>
      <c r="M24" s="2">
        <v>0.72916666666666663</v>
      </c>
      <c r="N24">
        <v>26163</v>
      </c>
      <c r="O24">
        <v>1</v>
      </c>
      <c r="P24" t="s">
        <v>53</v>
      </c>
      <c r="Q24" t="s">
        <v>2</v>
      </c>
      <c r="R24" t="s">
        <v>54</v>
      </c>
      <c r="T24">
        <v>30648304095</v>
      </c>
      <c r="U24" t="s">
        <v>55</v>
      </c>
      <c r="V24" t="s">
        <v>56</v>
      </c>
      <c r="W24">
        <v>3361</v>
      </c>
      <c r="X24" t="s">
        <v>6</v>
      </c>
      <c r="Y24" t="s">
        <v>7</v>
      </c>
      <c r="Z24">
        <v>3754</v>
      </c>
      <c r="AA24">
        <v>492096</v>
      </c>
      <c r="AI24">
        <v>9</v>
      </c>
      <c r="AJ24">
        <v>42727</v>
      </c>
      <c r="AK24">
        <v>192272</v>
      </c>
      <c r="AL24">
        <v>0</v>
      </c>
      <c r="AM24">
        <v>450</v>
      </c>
      <c r="AN24">
        <v>367884</v>
      </c>
      <c r="AO24">
        <v>0</v>
      </c>
      <c r="AP24" t="s">
        <v>8</v>
      </c>
      <c r="AQ24" t="s">
        <v>16</v>
      </c>
    </row>
    <row r="25" spans="1:43" x14ac:dyDescent="0.25">
      <c r="A25" t="str">
        <f t="shared" si="0"/>
        <v>Es actual</v>
      </c>
      <c r="B25">
        <v>22</v>
      </c>
      <c r="C25">
        <v>22227</v>
      </c>
      <c r="D25" t="s">
        <v>57</v>
      </c>
      <c r="E25" t="s">
        <v>58</v>
      </c>
      <c r="F25">
        <v>2015</v>
      </c>
      <c r="G25" t="s">
        <v>1</v>
      </c>
      <c r="H25" s="1">
        <v>42248</v>
      </c>
      <c r="I25" s="2">
        <v>0.33333333333333331</v>
      </c>
      <c r="J25">
        <v>30707</v>
      </c>
      <c r="K25">
        <f>Tabla22[[#This Row],[Fecha Fin Orden]]-Tabla22[[#This Row],[Fecha inicio de Orden]]</f>
        <v>0</v>
      </c>
      <c r="L25" s="1">
        <v>42248</v>
      </c>
      <c r="M25" s="2">
        <v>0.54166666666666663</v>
      </c>
      <c r="N25">
        <v>30707</v>
      </c>
      <c r="O25">
        <v>1</v>
      </c>
      <c r="P25" t="s">
        <v>59</v>
      </c>
      <c r="Q25" t="s">
        <v>2</v>
      </c>
      <c r="R25" t="s">
        <v>60</v>
      </c>
      <c r="T25">
        <v>30687913465</v>
      </c>
      <c r="U25" t="s">
        <v>61</v>
      </c>
      <c r="V25" t="s">
        <v>62</v>
      </c>
      <c r="W25">
        <v>3328</v>
      </c>
      <c r="X25" t="s">
        <v>6</v>
      </c>
      <c r="Y25" t="s">
        <v>7</v>
      </c>
      <c r="Z25">
        <v>3743</v>
      </c>
      <c r="AA25">
        <v>15411932</v>
      </c>
      <c r="AI25">
        <v>9</v>
      </c>
      <c r="AJ25">
        <v>42727</v>
      </c>
      <c r="AK25">
        <v>149545</v>
      </c>
      <c r="AL25">
        <v>0</v>
      </c>
      <c r="AM25">
        <v>350</v>
      </c>
      <c r="AN25">
        <v>282960</v>
      </c>
      <c r="AO25">
        <v>141474</v>
      </c>
      <c r="AP25" t="s">
        <v>8</v>
      </c>
      <c r="AQ25" t="s">
        <v>9</v>
      </c>
    </row>
    <row r="26" spans="1:43" x14ac:dyDescent="0.25">
      <c r="A26" t="str">
        <f t="shared" si="0"/>
        <v>Es actual</v>
      </c>
      <c r="B26">
        <v>23</v>
      </c>
      <c r="C26">
        <v>22228</v>
      </c>
      <c r="D26" t="s">
        <v>360</v>
      </c>
      <c r="E26" t="s">
        <v>319</v>
      </c>
      <c r="F26">
        <v>2015</v>
      </c>
      <c r="G26" t="s">
        <v>1</v>
      </c>
      <c r="H26" s="1">
        <v>42247</v>
      </c>
      <c r="I26" s="2">
        <v>0.35416666666666669</v>
      </c>
      <c r="J26">
        <v>78914</v>
      </c>
      <c r="K26">
        <f>Tabla22[[#This Row],[Fecha Fin Orden]]-Tabla22[[#This Row],[Fecha inicio de Orden]]</f>
        <v>1</v>
      </c>
      <c r="L26" s="1">
        <v>42248</v>
      </c>
      <c r="M26" s="2">
        <v>0.75</v>
      </c>
      <c r="N26">
        <v>78914</v>
      </c>
      <c r="O26">
        <v>1</v>
      </c>
      <c r="P26" t="s">
        <v>361</v>
      </c>
      <c r="Q26" t="s">
        <v>69</v>
      </c>
      <c r="R26" t="s">
        <v>362</v>
      </c>
      <c r="T26">
        <v>27208788</v>
      </c>
      <c r="U26" t="s">
        <v>363</v>
      </c>
      <c r="V26" t="s">
        <v>37</v>
      </c>
      <c r="W26">
        <v>3300</v>
      </c>
      <c r="X26" t="s">
        <v>6</v>
      </c>
      <c r="Y26" t="s">
        <v>7</v>
      </c>
      <c r="Z26">
        <v>376</v>
      </c>
      <c r="AA26">
        <v>154286042</v>
      </c>
      <c r="AD26" t="s">
        <v>364</v>
      </c>
      <c r="AI26">
        <v>9</v>
      </c>
      <c r="AJ26">
        <v>48471</v>
      </c>
      <c r="AK26">
        <v>211140</v>
      </c>
      <c r="AL26">
        <v>0</v>
      </c>
      <c r="AM26">
        <v>560</v>
      </c>
      <c r="AN26">
        <v>1968383</v>
      </c>
      <c r="AO26">
        <v>0</v>
      </c>
      <c r="AP26" t="s">
        <v>8</v>
      </c>
      <c r="AQ26" t="s">
        <v>27</v>
      </c>
    </row>
    <row r="27" spans="1:43" x14ac:dyDescent="0.25">
      <c r="A27" t="str">
        <f t="shared" si="0"/>
        <v>Es actual</v>
      </c>
      <c r="B27">
        <v>24</v>
      </c>
      <c r="C27">
        <v>22230</v>
      </c>
      <c r="D27" t="s">
        <v>63</v>
      </c>
      <c r="E27" t="s">
        <v>64</v>
      </c>
      <c r="F27">
        <v>2013</v>
      </c>
      <c r="G27" t="s">
        <v>1</v>
      </c>
      <c r="H27" s="1">
        <v>42248</v>
      </c>
      <c r="I27" s="2">
        <v>0.35416666666666669</v>
      </c>
      <c r="J27">
        <v>77844</v>
      </c>
      <c r="K27">
        <f>Tabla22[[#This Row],[Fecha Fin Orden]]-Tabla22[[#This Row],[Fecha inicio de Orden]]</f>
        <v>0</v>
      </c>
      <c r="L27" s="1">
        <v>42248</v>
      </c>
      <c r="M27" s="2">
        <v>0.75</v>
      </c>
      <c r="N27">
        <v>77844</v>
      </c>
      <c r="O27">
        <v>1</v>
      </c>
      <c r="P27" t="s">
        <v>65</v>
      </c>
      <c r="Q27" t="s">
        <v>2</v>
      </c>
      <c r="R27" t="s">
        <v>66</v>
      </c>
      <c r="T27">
        <v>20392280244</v>
      </c>
      <c r="U27" t="s">
        <v>67</v>
      </c>
      <c r="V27" t="s">
        <v>37</v>
      </c>
      <c r="W27">
        <v>3300</v>
      </c>
      <c r="X27" t="s">
        <v>6</v>
      </c>
      <c r="Y27" t="s">
        <v>7</v>
      </c>
      <c r="Z27">
        <v>376</v>
      </c>
      <c r="AA27">
        <v>154634606</v>
      </c>
      <c r="AI27">
        <v>9</v>
      </c>
      <c r="AJ27">
        <v>42727</v>
      </c>
      <c r="AK27">
        <v>140999</v>
      </c>
      <c r="AL27">
        <v>0</v>
      </c>
      <c r="AM27">
        <v>330</v>
      </c>
      <c r="AN27">
        <v>407825</v>
      </c>
      <c r="AO27">
        <v>0</v>
      </c>
      <c r="AP27" t="s">
        <v>8</v>
      </c>
      <c r="AQ27" t="s">
        <v>16</v>
      </c>
    </row>
    <row r="28" spans="1:43" x14ac:dyDescent="0.25">
      <c r="A28" t="str">
        <f t="shared" si="0"/>
        <v>Es actual</v>
      </c>
      <c r="B28">
        <v>25</v>
      </c>
      <c r="C28">
        <v>22236</v>
      </c>
      <c r="D28" t="s">
        <v>365</v>
      </c>
      <c r="E28" t="s">
        <v>366</v>
      </c>
      <c r="F28">
        <v>2013</v>
      </c>
      <c r="G28" t="s">
        <v>1</v>
      </c>
      <c r="H28" s="1">
        <v>42249</v>
      </c>
      <c r="I28" s="2">
        <v>0.375</v>
      </c>
      <c r="J28">
        <v>48700</v>
      </c>
      <c r="K28">
        <f>Tabla22[[#This Row],[Fecha Fin Orden]]-Tabla22[[#This Row],[Fecha inicio de Orden]]</f>
        <v>0</v>
      </c>
      <c r="L28" s="1">
        <v>42249</v>
      </c>
      <c r="M28" s="2">
        <v>0.43611111111111112</v>
      </c>
      <c r="N28">
        <v>48700</v>
      </c>
      <c r="O28">
        <v>1</v>
      </c>
      <c r="P28" t="s">
        <v>367</v>
      </c>
      <c r="Q28" t="s">
        <v>2</v>
      </c>
      <c r="R28" t="s">
        <v>368</v>
      </c>
      <c r="T28">
        <v>23220025179</v>
      </c>
      <c r="U28" t="s">
        <v>369</v>
      </c>
      <c r="V28" t="s">
        <v>37</v>
      </c>
      <c r="W28">
        <v>3300</v>
      </c>
      <c r="X28" t="s">
        <v>6</v>
      </c>
      <c r="Y28" t="s">
        <v>7</v>
      </c>
      <c r="Z28">
        <v>3755</v>
      </c>
      <c r="AA28">
        <v>15340057</v>
      </c>
      <c r="AI28">
        <v>9</v>
      </c>
      <c r="AJ28">
        <v>48471</v>
      </c>
      <c r="AK28">
        <v>101789</v>
      </c>
      <c r="AL28">
        <v>0</v>
      </c>
      <c r="AM28">
        <v>210</v>
      </c>
      <c r="AN28">
        <v>199432</v>
      </c>
      <c r="AO28">
        <v>0</v>
      </c>
      <c r="AP28" t="s">
        <v>8</v>
      </c>
      <c r="AQ28" t="s">
        <v>27</v>
      </c>
    </row>
    <row r="29" spans="1:43" x14ac:dyDescent="0.25">
      <c r="A29" t="str">
        <f t="shared" si="0"/>
        <v>Es actual</v>
      </c>
      <c r="B29">
        <v>26</v>
      </c>
      <c r="C29">
        <v>22237</v>
      </c>
      <c r="D29" t="s">
        <v>370</v>
      </c>
      <c r="E29" t="s">
        <v>307</v>
      </c>
      <c r="F29">
        <v>2013</v>
      </c>
      <c r="G29" t="s">
        <v>1</v>
      </c>
      <c r="H29" s="1">
        <v>42249</v>
      </c>
      <c r="I29" s="2">
        <v>0.33333333333333331</v>
      </c>
      <c r="J29">
        <v>91250</v>
      </c>
      <c r="K29">
        <f>Tabla22[[#This Row],[Fecha Fin Orden]]-Tabla22[[#This Row],[Fecha inicio de Orden]]</f>
        <v>0</v>
      </c>
      <c r="L29" s="1">
        <v>42249</v>
      </c>
      <c r="M29" s="2">
        <v>0.44791666666666669</v>
      </c>
      <c r="N29">
        <v>91250</v>
      </c>
      <c r="O29">
        <v>1</v>
      </c>
      <c r="P29" t="s">
        <v>371</v>
      </c>
      <c r="Q29" t="s">
        <v>2</v>
      </c>
      <c r="R29" t="s">
        <v>372</v>
      </c>
      <c r="T29">
        <v>20232796090</v>
      </c>
      <c r="U29" t="s">
        <v>373</v>
      </c>
      <c r="V29" t="s">
        <v>37</v>
      </c>
      <c r="W29">
        <v>3300</v>
      </c>
      <c r="X29" t="s">
        <v>6</v>
      </c>
      <c r="Y29" t="s">
        <v>7</v>
      </c>
      <c r="Z29">
        <v>376</v>
      </c>
      <c r="AA29">
        <v>154711102</v>
      </c>
      <c r="AI29">
        <v>9</v>
      </c>
      <c r="AJ29">
        <v>42727</v>
      </c>
      <c r="AK29">
        <v>38454</v>
      </c>
      <c r="AL29">
        <v>0</v>
      </c>
      <c r="AM29">
        <v>340</v>
      </c>
      <c r="AN29">
        <v>45918</v>
      </c>
      <c r="AO29">
        <v>0</v>
      </c>
      <c r="AP29" t="s">
        <v>8</v>
      </c>
      <c r="AQ29" t="s">
        <v>16</v>
      </c>
    </row>
    <row r="30" spans="1:43" x14ac:dyDescent="0.25">
      <c r="A30" t="str">
        <f t="shared" si="0"/>
        <v>Es actual</v>
      </c>
      <c r="B30">
        <v>27</v>
      </c>
      <c r="C30">
        <v>22239</v>
      </c>
      <c r="D30" t="s">
        <v>374</v>
      </c>
      <c r="E30" t="s">
        <v>307</v>
      </c>
      <c r="F30">
        <v>2013</v>
      </c>
      <c r="G30" t="s">
        <v>1</v>
      </c>
      <c r="H30" s="1">
        <v>42249</v>
      </c>
      <c r="I30" s="2">
        <v>0.36458333333333331</v>
      </c>
      <c r="J30">
        <v>361055</v>
      </c>
      <c r="K30">
        <f>Tabla22[[#This Row],[Fecha Fin Orden]]-Tabla22[[#This Row],[Fecha inicio de Orden]]</f>
        <v>0</v>
      </c>
      <c r="L30" s="1">
        <v>42249</v>
      </c>
      <c r="M30" s="2">
        <v>0.75</v>
      </c>
      <c r="N30">
        <v>361055</v>
      </c>
      <c r="O30">
        <v>1</v>
      </c>
      <c r="P30" t="s">
        <v>375</v>
      </c>
      <c r="Q30" t="s">
        <v>2</v>
      </c>
      <c r="R30" t="s">
        <v>376</v>
      </c>
      <c r="T30">
        <v>30710541716</v>
      </c>
      <c r="U30" t="s">
        <v>377</v>
      </c>
      <c r="V30" t="s">
        <v>37</v>
      </c>
      <c r="W30">
        <v>3300</v>
      </c>
      <c r="X30" t="s">
        <v>6</v>
      </c>
      <c r="Y30" t="s">
        <v>7</v>
      </c>
      <c r="Z30">
        <v>376</v>
      </c>
      <c r="AA30">
        <v>432386</v>
      </c>
      <c r="AD30" t="s">
        <v>378</v>
      </c>
      <c r="AI30">
        <v>9</v>
      </c>
      <c r="AJ30">
        <v>42727</v>
      </c>
      <c r="AK30">
        <v>85454</v>
      </c>
      <c r="AL30">
        <v>0</v>
      </c>
      <c r="AM30">
        <v>200</v>
      </c>
      <c r="AN30">
        <v>0</v>
      </c>
      <c r="AO30">
        <v>0</v>
      </c>
      <c r="AP30" t="s">
        <v>8</v>
      </c>
      <c r="AQ30" t="s">
        <v>16</v>
      </c>
    </row>
    <row r="31" spans="1:43" x14ac:dyDescent="0.25">
      <c r="A31" t="str">
        <f t="shared" si="0"/>
        <v>Es actual</v>
      </c>
      <c r="B31">
        <v>28</v>
      </c>
      <c r="C31">
        <v>22240</v>
      </c>
      <c r="D31" t="s">
        <v>70</v>
      </c>
      <c r="E31" t="s">
        <v>71</v>
      </c>
      <c r="F31">
        <v>2014</v>
      </c>
      <c r="G31" t="s">
        <v>1</v>
      </c>
      <c r="H31" s="1">
        <v>42249</v>
      </c>
      <c r="I31" s="2">
        <v>0.58333333333333337</v>
      </c>
      <c r="J31">
        <v>67660</v>
      </c>
      <c r="K31">
        <f>Tabla22[[#This Row],[Fecha Fin Orden]]-Tabla22[[#This Row],[Fecha inicio de Orden]]</f>
        <v>0</v>
      </c>
      <c r="L31" s="1">
        <v>42249</v>
      </c>
      <c r="M31" s="2">
        <v>0.72916666666666663</v>
      </c>
      <c r="N31">
        <v>67660</v>
      </c>
      <c r="O31">
        <v>1</v>
      </c>
      <c r="P31" t="s">
        <v>72</v>
      </c>
      <c r="Q31" t="s">
        <v>2</v>
      </c>
      <c r="R31" t="s">
        <v>73</v>
      </c>
      <c r="T31">
        <v>33709598479</v>
      </c>
      <c r="U31" t="s">
        <v>74</v>
      </c>
      <c r="V31" t="s">
        <v>75</v>
      </c>
      <c r="W31">
        <v>3230</v>
      </c>
      <c r="X31" t="s">
        <v>50</v>
      </c>
      <c r="Y31" t="s">
        <v>7</v>
      </c>
      <c r="Z31">
        <v>3772</v>
      </c>
      <c r="AA31">
        <v>15638389</v>
      </c>
      <c r="AI31">
        <v>9</v>
      </c>
      <c r="AJ31">
        <v>42727</v>
      </c>
      <c r="AK31">
        <v>21364</v>
      </c>
      <c r="AL31">
        <v>0</v>
      </c>
      <c r="AM31">
        <v>510</v>
      </c>
      <c r="AN31">
        <v>88852</v>
      </c>
      <c r="AO31">
        <v>0</v>
      </c>
      <c r="AP31" t="s">
        <v>8</v>
      </c>
      <c r="AQ31" t="s">
        <v>9</v>
      </c>
    </row>
    <row r="32" spans="1:43" x14ac:dyDescent="0.25">
      <c r="A32" t="str">
        <f t="shared" si="0"/>
        <v>Es actual</v>
      </c>
      <c r="B32">
        <v>29</v>
      </c>
      <c r="C32">
        <v>22242</v>
      </c>
      <c r="D32" t="s">
        <v>76</v>
      </c>
      <c r="E32" t="s">
        <v>77</v>
      </c>
      <c r="F32">
        <v>2013</v>
      </c>
      <c r="G32" t="s">
        <v>1</v>
      </c>
      <c r="H32" s="1">
        <v>42250</v>
      </c>
      <c r="I32" s="2">
        <v>0.33333333333333331</v>
      </c>
      <c r="J32">
        <v>91607</v>
      </c>
      <c r="K32">
        <f>Tabla22[[#This Row],[Fecha Fin Orden]]-Tabla22[[#This Row],[Fecha inicio de Orden]]</f>
        <v>0</v>
      </c>
      <c r="L32" s="1">
        <v>42250</v>
      </c>
      <c r="M32" s="2">
        <v>0.36736111111111108</v>
      </c>
      <c r="N32">
        <v>91607</v>
      </c>
      <c r="O32">
        <v>1</v>
      </c>
      <c r="P32" t="s">
        <v>78</v>
      </c>
      <c r="Q32" t="s">
        <v>2</v>
      </c>
      <c r="R32" t="s">
        <v>79</v>
      </c>
      <c r="T32">
        <v>20132805564</v>
      </c>
      <c r="U32" t="s">
        <v>80</v>
      </c>
      <c r="V32" t="s">
        <v>81</v>
      </c>
      <c r="W32">
        <v>3315</v>
      </c>
      <c r="X32" t="s">
        <v>6</v>
      </c>
      <c r="Y32" t="s">
        <v>7</v>
      </c>
      <c r="Z32">
        <v>3754</v>
      </c>
      <c r="AA32">
        <v>422091</v>
      </c>
      <c r="AI32">
        <v>9</v>
      </c>
      <c r="AJ32">
        <v>48471</v>
      </c>
      <c r="AK32">
        <v>189037</v>
      </c>
      <c r="AL32">
        <v>0</v>
      </c>
      <c r="AM32">
        <v>390</v>
      </c>
      <c r="AN32">
        <v>1312460</v>
      </c>
      <c r="AO32">
        <v>0</v>
      </c>
      <c r="AP32" t="s">
        <v>8</v>
      </c>
      <c r="AQ32" t="s">
        <v>27</v>
      </c>
    </row>
    <row r="33" spans="1:43" x14ac:dyDescent="0.25">
      <c r="A33" t="str">
        <f t="shared" si="0"/>
        <v>Es actual</v>
      </c>
      <c r="B33">
        <v>30</v>
      </c>
      <c r="C33">
        <v>22243</v>
      </c>
      <c r="D33" t="s">
        <v>82</v>
      </c>
      <c r="E33" t="s">
        <v>0</v>
      </c>
      <c r="F33">
        <v>2014</v>
      </c>
      <c r="G33" t="s">
        <v>1</v>
      </c>
      <c r="H33" s="1">
        <v>42250</v>
      </c>
      <c r="I33" s="2">
        <v>0.35416666666666669</v>
      </c>
      <c r="J33">
        <v>161946</v>
      </c>
      <c r="K33">
        <f>Tabla22[[#This Row],[Fecha Fin Orden]]-Tabla22[[#This Row],[Fecha inicio de Orden]]</f>
        <v>0</v>
      </c>
      <c r="L33" s="1">
        <v>42250</v>
      </c>
      <c r="M33" s="2">
        <v>0.54166666666666663</v>
      </c>
      <c r="N33">
        <v>161946</v>
      </c>
      <c r="O33">
        <v>1</v>
      </c>
      <c r="P33" t="s">
        <v>83</v>
      </c>
      <c r="Q33" t="s">
        <v>2</v>
      </c>
      <c r="R33" t="s">
        <v>84</v>
      </c>
      <c r="T33">
        <v>30710697457</v>
      </c>
      <c r="U33" t="s">
        <v>85</v>
      </c>
      <c r="V33" t="s">
        <v>37</v>
      </c>
      <c r="W33">
        <v>3300</v>
      </c>
      <c r="X33" t="s">
        <v>6</v>
      </c>
      <c r="Y33" t="s">
        <v>7</v>
      </c>
      <c r="Z33">
        <v>376</v>
      </c>
      <c r="AA33">
        <v>154579586</v>
      </c>
      <c r="AD33" t="s">
        <v>86</v>
      </c>
      <c r="AI33">
        <v>9</v>
      </c>
      <c r="AJ33">
        <v>42727</v>
      </c>
      <c r="AK33">
        <v>192272</v>
      </c>
      <c r="AL33">
        <v>0</v>
      </c>
      <c r="AM33">
        <v>450</v>
      </c>
      <c r="AN33">
        <v>282751</v>
      </c>
      <c r="AO33">
        <v>196026</v>
      </c>
      <c r="AP33" t="s">
        <v>8</v>
      </c>
      <c r="AQ33" t="s">
        <v>9</v>
      </c>
    </row>
    <row r="34" spans="1:43" x14ac:dyDescent="0.25">
      <c r="A34" t="str">
        <f t="shared" si="0"/>
        <v>Es actual</v>
      </c>
      <c r="B34">
        <v>31</v>
      </c>
      <c r="C34">
        <v>22246</v>
      </c>
      <c r="D34" t="s">
        <v>87</v>
      </c>
      <c r="E34" t="s">
        <v>88</v>
      </c>
      <c r="F34">
        <v>2010</v>
      </c>
      <c r="G34" t="s">
        <v>1</v>
      </c>
      <c r="H34" s="1">
        <v>42250</v>
      </c>
      <c r="I34" s="2">
        <v>0.375</v>
      </c>
      <c r="J34">
        <v>115881</v>
      </c>
      <c r="K34">
        <f>Tabla22[[#This Row],[Fecha Fin Orden]]-Tabla22[[#This Row],[Fecha inicio de Orden]]</f>
        <v>0</v>
      </c>
      <c r="L34" s="1">
        <v>42250</v>
      </c>
      <c r="M34" s="2">
        <v>0.75</v>
      </c>
      <c r="N34">
        <v>115881</v>
      </c>
      <c r="O34">
        <v>1</v>
      </c>
      <c r="P34" t="s">
        <v>89</v>
      </c>
      <c r="Q34" t="s">
        <v>2</v>
      </c>
      <c r="R34" t="s">
        <v>90</v>
      </c>
      <c r="T34">
        <v>30687925544</v>
      </c>
      <c r="U34" t="s">
        <v>91</v>
      </c>
      <c r="V34" t="s">
        <v>37</v>
      </c>
      <c r="X34" t="s">
        <v>6</v>
      </c>
      <c r="Y34" t="s">
        <v>7</v>
      </c>
      <c r="Z34">
        <v>376</v>
      </c>
      <c r="AA34">
        <v>154691503</v>
      </c>
      <c r="AI34">
        <v>9</v>
      </c>
      <c r="AJ34">
        <v>48471</v>
      </c>
      <c r="AK34">
        <v>96943</v>
      </c>
      <c r="AL34">
        <v>0</v>
      </c>
      <c r="AM34">
        <v>240</v>
      </c>
      <c r="AN34">
        <v>152152</v>
      </c>
      <c r="AO34">
        <v>0</v>
      </c>
      <c r="AP34" t="s">
        <v>8</v>
      </c>
      <c r="AQ34" t="s">
        <v>27</v>
      </c>
    </row>
    <row r="35" spans="1:43" x14ac:dyDescent="0.25">
      <c r="A35" t="str">
        <f t="shared" si="0"/>
        <v>Es actual</v>
      </c>
      <c r="B35">
        <v>32</v>
      </c>
      <c r="C35">
        <v>22247</v>
      </c>
      <c r="D35" t="s">
        <v>92</v>
      </c>
      <c r="E35" t="s">
        <v>0</v>
      </c>
      <c r="F35">
        <v>2013</v>
      </c>
      <c r="G35" t="s">
        <v>1</v>
      </c>
      <c r="H35" s="1">
        <v>42250</v>
      </c>
      <c r="I35" s="2">
        <v>0.58333333333333337</v>
      </c>
      <c r="J35">
        <v>326896</v>
      </c>
      <c r="K35">
        <f>Tabla22[[#This Row],[Fecha Fin Orden]]-Tabla22[[#This Row],[Fecha inicio de Orden]]</f>
        <v>0</v>
      </c>
      <c r="L35" s="1">
        <v>42250</v>
      </c>
      <c r="M35" s="2">
        <v>0.70833333333333337</v>
      </c>
      <c r="N35">
        <v>326896</v>
      </c>
      <c r="O35">
        <v>1</v>
      </c>
      <c r="P35" t="s">
        <v>93</v>
      </c>
      <c r="Q35" t="s">
        <v>2</v>
      </c>
      <c r="R35" t="s">
        <v>94</v>
      </c>
      <c r="T35">
        <v>30711142572</v>
      </c>
      <c r="U35" t="s">
        <v>95</v>
      </c>
      <c r="V35" t="s">
        <v>43</v>
      </c>
      <c r="W35">
        <v>3334</v>
      </c>
      <c r="X35" t="s">
        <v>6</v>
      </c>
      <c r="Y35" t="s">
        <v>7</v>
      </c>
      <c r="Z35">
        <v>3743</v>
      </c>
      <c r="AA35">
        <v>420322</v>
      </c>
      <c r="AI35">
        <v>9</v>
      </c>
      <c r="AJ35">
        <v>42727</v>
      </c>
      <c r="AK35">
        <v>64091</v>
      </c>
      <c r="AL35">
        <v>0</v>
      </c>
      <c r="AM35">
        <v>150</v>
      </c>
      <c r="AN35">
        <v>35856</v>
      </c>
      <c r="AO35">
        <v>49909</v>
      </c>
      <c r="AP35" t="s">
        <v>8</v>
      </c>
      <c r="AQ35" t="s">
        <v>9</v>
      </c>
    </row>
    <row r="36" spans="1:43" x14ac:dyDescent="0.25">
      <c r="A36" t="str">
        <f t="shared" si="0"/>
        <v>Es actual</v>
      </c>
      <c r="B36">
        <v>33</v>
      </c>
      <c r="C36">
        <v>22249</v>
      </c>
      <c r="D36" t="s">
        <v>96</v>
      </c>
      <c r="E36" t="s">
        <v>11</v>
      </c>
      <c r="F36">
        <v>2006</v>
      </c>
      <c r="G36" t="s">
        <v>1</v>
      </c>
      <c r="H36" s="1">
        <v>42251</v>
      </c>
      <c r="I36" s="2">
        <v>0.33333333333333331</v>
      </c>
      <c r="J36">
        <v>113793</v>
      </c>
      <c r="K36">
        <f>Tabla22[[#This Row],[Fecha Fin Orden]]-Tabla22[[#This Row],[Fecha inicio de Orden]]</f>
        <v>0</v>
      </c>
      <c r="L36" s="1">
        <v>42251</v>
      </c>
      <c r="M36" s="2">
        <v>0.75</v>
      </c>
      <c r="N36">
        <v>113793</v>
      </c>
      <c r="O36">
        <v>1</v>
      </c>
      <c r="P36" t="s">
        <v>97</v>
      </c>
      <c r="Q36" t="s">
        <v>69</v>
      </c>
      <c r="R36" t="s">
        <v>98</v>
      </c>
      <c r="T36">
        <v>27106157273</v>
      </c>
      <c r="U36" t="s">
        <v>99</v>
      </c>
      <c r="V36" t="s">
        <v>100</v>
      </c>
      <c r="W36">
        <v>3308</v>
      </c>
      <c r="X36" t="s">
        <v>6</v>
      </c>
      <c r="Y36" t="s">
        <v>7</v>
      </c>
      <c r="Z36">
        <v>376</v>
      </c>
      <c r="AA36">
        <v>4493335</v>
      </c>
      <c r="AI36">
        <v>9</v>
      </c>
      <c r="AJ36">
        <v>42727</v>
      </c>
      <c r="AK36">
        <v>279180</v>
      </c>
      <c r="AL36">
        <v>0</v>
      </c>
      <c r="AM36">
        <v>540</v>
      </c>
      <c r="AN36">
        <v>321130</v>
      </c>
      <c r="AO36">
        <v>0</v>
      </c>
      <c r="AP36" t="s">
        <v>8</v>
      </c>
      <c r="AQ36" t="s">
        <v>16</v>
      </c>
    </row>
    <row r="37" spans="1:43" x14ac:dyDescent="0.25">
      <c r="A37" t="str">
        <f t="shared" si="0"/>
        <v>Es actual</v>
      </c>
      <c r="B37">
        <v>34</v>
      </c>
      <c r="C37">
        <v>22250</v>
      </c>
      <c r="D37" t="s">
        <v>101</v>
      </c>
      <c r="E37" t="s">
        <v>102</v>
      </c>
      <c r="F37">
        <v>2013</v>
      </c>
      <c r="G37" t="s">
        <v>1</v>
      </c>
      <c r="H37" s="1">
        <v>42251</v>
      </c>
      <c r="I37" s="2">
        <v>0.375</v>
      </c>
      <c r="J37">
        <v>52633</v>
      </c>
      <c r="K37">
        <f>Tabla22[[#This Row],[Fecha Fin Orden]]-Tabla22[[#This Row],[Fecha inicio de Orden]]</f>
        <v>0</v>
      </c>
      <c r="L37" s="1">
        <v>42251</v>
      </c>
      <c r="M37" s="2">
        <v>0.75</v>
      </c>
      <c r="N37">
        <v>52633</v>
      </c>
      <c r="O37">
        <v>1</v>
      </c>
      <c r="P37" t="s">
        <v>103</v>
      </c>
      <c r="Q37" t="s">
        <v>2</v>
      </c>
      <c r="R37" t="s">
        <v>104</v>
      </c>
      <c r="T37">
        <v>30672502469</v>
      </c>
      <c r="U37" t="s">
        <v>105</v>
      </c>
      <c r="V37" t="s">
        <v>15</v>
      </c>
      <c r="W37">
        <v>3370</v>
      </c>
      <c r="X37" t="s">
        <v>6</v>
      </c>
      <c r="Y37" t="s">
        <v>7</v>
      </c>
      <c r="Z37">
        <v>3757</v>
      </c>
      <c r="AA37">
        <v>421140</v>
      </c>
      <c r="AI37">
        <v>9</v>
      </c>
      <c r="AJ37">
        <v>42727</v>
      </c>
      <c r="AK37">
        <v>51272</v>
      </c>
      <c r="AL37">
        <v>0</v>
      </c>
      <c r="AM37">
        <v>330</v>
      </c>
      <c r="AN37">
        <v>63156</v>
      </c>
      <c r="AO37">
        <v>0</v>
      </c>
      <c r="AP37" t="s">
        <v>8</v>
      </c>
      <c r="AQ37" t="s">
        <v>16</v>
      </c>
    </row>
    <row r="38" spans="1:43" x14ac:dyDescent="0.25">
      <c r="A38" t="str">
        <f t="shared" si="0"/>
        <v>Es actual</v>
      </c>
      <c r="B38">
        <v>35</v>
      </c>
      <c r="C38">
        <v>22251</v>
      </c>
      <c r="D38" t="s">
        <v>106</v>
      </c>
      <c r="E38" t="s">
        <v>29</v>
      </c>
      <c r="F38">
        <v>2013</v>
      </c>
      <c r="G38" t="s">
        <v>1</v>
      </c>
      <c r="H38" s="1">
        <v>42251</v>
      </c>
      <c r="I38" s="2">
        <v>0.35416666666666669</v>
      </c>
      <c r="J38">
        <v>62392</v>
      </c>
      <c r="K38">
        <f>Tabla22[[#This Row],[Fecha Fin Orden]]-Tabla22[[#This Row],[Fecha inicio de Orden]]</f>
        <v>0</v>
      </c>
      <c r="L38" s="1">
        <v>42251</v>
      </c>
      <c r="M38" s="2">
        <v>0.3659722222222222</v>
      </c>
      <c r="N38">
        <v>62392</v>
      </c>
      <c r="O38">
        <v>1</v>
      </c>
      <c r="P38" t="s">
        <v>107</v>
      </c>
      <c r="Q38" t="s">
        <v>2</v>
      </c>
      <c r="R38" t="s">
        <v>108</v>
      </c>
      <c r="T38">
        <v>30708597992</v>
      </c>
      <c r="U38" t="s">
        <v>109</v>
      </c>
      <c r="V38" t="s">
        <v>37</v>
      </c>
      <c r="W38">
        <v>3300</v>
      </c>
      <c r="X38" t="s">
        <v>6</v>
      </c>
      <c r="Y38" t="s">
        <v>7</v>
      </c>
      <c r="Z38">
        <v>376</v>
      </c>
      <c r="AA38">
        <v>4430584</v>
      </c>
      <c r="AI38">
        <v>9</v>
      </c>
      <c r="AJ38">
        <v>42727</v>
      </c>
      <c r="AK38">
        <v>136726</v>
      </c>
      <c r="AL38">
        <v>0</v>
      </c>
      <c r="AM38">
        <v>320</v>
      </c>
      <c r="AN38">
        <v>535325</v>
      </c>
      <c r="AO38">
        <v>0</v>
      </c>
      <c r="AP38" t="s">
        <v>8</v>
      </c>
      <c r="AQ38" t="s">
        <v>16</v>
      </c>
    </row>
    <row r="39" spans="1:43" x14ac:dyDescent="0.25">
      <c r="A39" t="str">
        <f t="shared" si="0"/>
        <v>Es actual</v>
      </c>
      <c r="B39">
        <v>36</v>
      </c>
      <c r="C39">
        <v>22255</v>
      </c>
      <c r="D39" t="s">
        <v>110</v>
      </c>
      <c r="E39" t="s">
        <v>111</v>
      </c>
      <c r="F39">
        <v>2013</v>
      </c>
      <c r="G39" t="s">
        <v>1</v>
      </c>
      <c r="H39" s="1">
        <v>42251</v>
      </c>
      <c r="I39" s="2">
        <v>0.625</v>
      </c>
      <c r="J39">
        <v>31929</v>
      </c>
      <c r="K39">
        <f>Tabla22[[#This Row],[Fecha Fin Orden]]-Tabla22[[#This Row],[Fecha inicio de Orden]]</f>
        <v>0</v>
      </c>
      <c r="L39" s="1">
        <v>42251</v>
      </c>
      <c r="M39" s="2">
        <v>0.73958333333333337</v>
      </c>
      <c r="N39">
        <v>31929</v>
      </c>
      <c r="O39">
        <v>1</v>
      </c>
      <c r="P39" t="s">
        <v>112</v>
      </c>
      <c r="Q39" t="s">
        <v>69</v>
      </c>
      <c r="R39" t="s">
        <v>113</v>
      </c>
      <c r="T39">
        <v>27817524</v>
      </c>
      <c r="U39" t="s">
        <v>114</v>
      </c>
      <c r="V39" t="s">
        <v>115</v>
      </c>
      <c r="W39">
        <v>3302</v>
      </c>
      <c r="X39" t="s">
        <v>50</v>
      </c>
      <c r="Y39" t="s">
        <v>7</v>
      </c>
      <c r="Z39">
        <v>376</v>
      </c>
      <c r="AA39">
        <v>154673461</v>
      </c>
      <c r="AI39">
        <v>9</v>
      </c>
      <c r="AJ39">
        <v>48471</v>
      </c>
      <c r="AK39">
        <v>58650</v>
      </c>
      <c r="AL39">
        <v>0</v>
      </c>
      <c r="AM39">
        <v>100</v>
      </c>
      <c r="AN39">
        <v>0</v>
      </c>
      <c r="AO39">
        <v>0</v>
      </c>
      <c r="AP39" t="s">
        <v>8</v>
      </c>
      <c r="AQ39" t="s">
        <v>27</v>
      </c>
    </row>
    <row r="40" spans="1:43" x14ac:dyDescent="0.25">
      <c r="A40" t="str">
        <f t="shared" si="0"/>
        <v>Es actual</v>
      </c>
      <c r="B40">
        <v>37</v>
      </c>
      <c r="C40">
        <v>22261</v>
      </c>
      <c r="D40" t="s">
        <v>379</v>
      </c>
      <c r="E40">
        <v>1418</v>
      </c>
      <c r="F40">
        <v>2013</v>
      </c>
      <c r="G40" t="s">
        <v>1</v>
      </c>
      <c r="H40" s="1">
        <v>42254</v>
      </c>
      <c r="I40" s="2">
        <v>0.41666666666666669</v>
      </c>
      <c r="J40">
        <v>15528</v>
      </c>
      <c r="K40">
        <f>Tabla22[[#This Row],[Fecha Fin Orden]]-Tabla22[[#This Row],[Fecha inicio de Orden]]</f>
        <v>0</v>
      </c>
      <c r="L40" s="1">
        <v>42254</v>
      </c>
      <c r="M40" s="2">
        <v>0.75</v>
      </c>
      <c r="N40">
        <v>15528</v>
      </c>
      <c r="O40">
        <v>1</v>
      </c>
      <c r="P40" t="s">
        <v>380</v>
      </c>
      <c r="Q40" t="s">
        <v>2</v>
      </c>
      <c r="R40" t="s">
        <v>381</v>
      </c>
      <c r="T40">
        <v>30683247088</v>
      </c>
      <c r="U40" t="s">
        <v>382</v>
      </c>
      <c r="V40" t="s">
        <v>37</v>
      </c>
      <c r="W40">
        <v>3300</v>
      </c>
      <c r="X40" t="s">
        <v>6</v>
      </c>
      <c r="Y40" t="s">
        <v>7</v>
      </c>
      <c r="Z40">
        <v>376</v>
      </c>
      <c r="AA40">
        <v>4423190</v>
      </c>
      <c r="AI40">
        <v>9</v>
      </c>
      <c r="AJ40">
        <v>42727</v>
      </c>
      <c r="AK40">
        <v>132454</v>
      </c>
      <c r="AL40">
        <v>0</v>
      </c>
      <c r="AM40">
        <v>310</v>
      </c>
      <c r="AN40">
        <v>103949</v>
      </c>
      <c r="AO40">
        <v>41272</v>
      </c>
      <c r="AP40" t="s">
        <v>8</v>
      </c>
      <c r="AQ40" t="s">
        <v>202</v>
      </c>
    </row>
    <row r="41" spans="1:43" s="3" customFormat="1" x14ac:dyDescent="0.25">
      <c r="A41" s="3" t="str">
        <f t="shared" si="0"/>
        <v>No es Actual</v>
      </c>
      <c r="B41" s="3">
        <v>38</v>
      </c>
      <c r="C41" s="3">
        <v>22262</v>
      </c>
      <c r="D41" s="3" t="s">
        <v>116</v>
      </c>
      <c r="E41" s="3" t="s">
        <v>117</v>
      </c>
      <c r="F41" s="3">
        <v>2010</v>
      </c>
      <c r="G41" s="3" t="s">
        <v>1</v>
      </c>
      <c r="H41" s="4">
        <v>42100</v>
      </c>
      <c r="I41" s="10">
        <v>0.70833333333333337</v>
      </c>
      <c r="J41" s="3">
        <v>596701</v>
      </c>
      <c r="K41" s="3">
        <f>Tabla22[[#This Row],[Fecha Fin Orden]]-Tabla22[[#This Row],[Fecha inicio de Orden]]</f>
        <v>154</v>
      </c>
      <c r="L41" s="4">
        <v>42254</v>
      </c>
      <c r="M41" s="10">
        <v>0.40902777777777777</v>
      </c>
      <c r="N41" s="3">
        <v>596701</v>
      </c>
      <c r="O41" s="3">
        <v>1</v>
      </c>
      <c r="P41" s="3" t="s">
        <v>118</v>
      </c>
      <c r="Q41" s="3" t="s">
        <v>2</v>
      </c>
      <c r="R41" s="3" t="s">
        <v>35</v>
      </c>
      <c r="T41" s="3">
        <v>33626076969</v>
      </c>
      <c r="U41" s="3" t="s">
        <v>36</v>
      </c>
      <c r="V41" s="3" t="s">
        <v>37</v>
      </c>
      <c r="W41" s="3">
        <v>3300</v>
      </c>
      <c r="X41" s="3" t="s">
        <v>6</v>
      </c>
      <c r="Y41" s="3" t="s">
        <v>7</v>
      </c>
      <c r="Z41" s="3">
        <v>376</v>
      </c>
      <c r="AA41" s="3">
        <v>4480341</v>
      </c>
      <c r="AI41" s="3">
        <v>9</v>
      </c>
      <c r="AJ41" s="3">
        <v>42727</v>
      </c>
      <c r="AK41" s="3">
        <v>183726</v>
      </c>
      <c r="AL41" s="3">
        <v>0</v>
      </c>
      <c r="AM41" s="3">
        <v>430</v>
      </c>
      <c r="AN41" s="3">
        <v>271448</v>
      </c>
      <c r="AO41" s="3">
        <v>3237</v>
      </c>
      <c r="AP41" s="3" t="s">
        <v>8</v>
      </c>
      <c r="AQ41" s="3" t="s">
        <v>9</v>
      </c>
    </row>
    <row r="42" spans="1:43" x14ac:dyDescent="0.25">
      <c r="A42" t="str">
        <f t="shared" si="0"/>
        <v>Es actual</v>
      </c>
      <c r="B42">
        <v>39</v>
      </c>
      <c r="C42">
        <v>22263</v>
      </c>
      <c r="D42" t="s">
        <v>119</v>
      </c>
      <c r="E42" t="s">
        <v>11</v>
      </c>
      <c r="F42">
        <v>2008</v>
      </c>
      <c r="G42" t="s">
        <v>1</v>
      </c>
      <c r="H42" s="1">
        <v>42254</v>
      </c>
      <c r="I42" s="2">
        <v>0.35416666666666669</v>
      </c>
      <c r="J42">
        <v>77754</v>
      </c>
      <c r="K42">
        <f>Tabla22[[#This Row],[Fecha Fin Orden]]-Tabla22[[#This Row],[Fecha inicio de Orden]]</f>
        <v>0</v>
      </c>
      <c r="L42" s="1">
        <v>42254</v>
      </c>
      <c r="M42" s="2">
        <v>0.4465277777777778</v>
      </c>
      <c r="N42">
        <v>77754</v>
      </c>
      <c r="O42">
        <v>1</v>
      </c>
      <c r="P42" t="s">
        <v>120</v>
      </c>
      <c r="Q42" t="s">
        <v>2</v>
      </c>
      <c r="R42" t="s">
        <v>121</v>
      </c>
      <c r="T42">
        <v>30501835354</v>
      </c>
      <c r="U42" t="s">
        <v>122</v>
      </c>
      <c r="V42" t="s">
        <v>123</v>
      </c>
      <c r="W42">
        <v>3342</v>
      </c>
      <c r="X42" t="s">
        <v>50</v>
      </c>
      <c r="Y42" t="s">
        <v>7</v>
      </c>
      <c r="Z42">
        <v>3756</v>
      </c>
      <c r="AA42">
        <v>493000</v>
      </c>
      <c r="AD42" t="s">
        <v>124</v>
      </c>
      <c r="AI42">
        <v>9</v>
      </c>
      <c r="AJ42">
        <v>42727</v>
      </c>
      <c r="AK42">
        <v>504179</v>
      </c>
      <c r="AL42">
        <v>0</v>
      </c>
      <c r="AM42">
        <v>1180</v>
      </c>
      <c r="AN42">
        <v>696634</v>
      </c>
      <c r="AO42">
        <v>29133</v>
      </c>
      <c r="AP42" t="s">
        <v>8</v>
      </c>
      <c r="AQ42" t="s">
        <v>16</v>
      </c>
    </row>
    <row r="43" spans="1:43" x14ac:dyDescent="0.25">
      <c r="A43" t="str">
        <f t="shared" si="0"/>
        <v>Es actual</v>
      </c>
      <c r="B43">
        <v>40</v>
      </c>
      <c r="C43">
        <v>22264</v>
      </c>
      <c r="D43" t="s">
        <v>383</v>
      </c>
      <c r="E43" t="s">
        <v>199</v>
      </c>
      <c r="F43">
        <v>2008</v>
      </c>
      <c r="G43" t="s">
        <v>1</v>
      </c>
      <c r="H43" s="1">
        <v>42254</v>
      </c>
      <c r="I43" s="2">
        <v>0.45833333333333331</v>
      </c>
      <c r="J43">
        <v>15239</v>
      </c>
      <c r="K43">
        <f>Tabla22[[#This Row],[Fecha Fin Orden]]-Tabla22[[#This Row],[Fecha inicio de Orden]]</f>
        <v>0</v>
      </c>
      <c r="L43" s="1">
        <v>42254</v>
      </c>
      <c r="M43" s="2">
        <v>0.75</v>
      </c>
      <c r="N43">
        <v>15239</v>
      </c>
      <c r="O43">
        <v>1</v>
      </c>
      <c r="P43" t="s">
        <v>384</v>
      </c>
      <c r="Q43" t="s">
        <v>2</v>
      </c>
      <c r="R43" t="s">
        <v>200</v>
      </c>
      <c r="T43">
        <v>30571968734</v>
      </c>
      <c r="U43" t="s">
        <v>201</v>
      </c>
      <c r="V43" t="s">
        <v>37</v>
      </c>
      <c r="W43">
        <v>3300</v>
      </c>
      <c r="X43" t="s">
        <v>6</v>
      </c>
      <c r="Y43" t="s">
        <v>7</v>
      </c>
      <c r="Z43">
        <v>376</v>
      </c>
      <c r="AA43">
        <v>4402013</v>
      </c>
      <c r="AI43">
        <v>9</v>
      </c>
      <c r="AJ43">
        <v>42727</v>
      </c>
      <c r="AK43">
        <v>239271</v>
      </c>
      <c r="AL43">
        <v>0</v>
      </c>
      <c r="AM43">
        <v>690</v>
      </c>
      <c r="AN43">
        <v>193072</v>
      </c>
      <c r="AO43">
        <v>55029</v>
      </c>
      <c r="AP43" t="s">
        <v>8</v>
      </c>
      <c r="AQ43" t="s">
        <v>202</v>
      </c>
    </row>
    <row r="44" spans="1:43" x14ac:dyDescent="0.25">
      <c r="A44" t="str">
        <f t="shared" si="0"/>
        <v>Es actual</v>
      </c>
      <c r="B44">
        <v>41</v>
      </c>
      <c r="C44">
        <v>22266</v>
      </c>
      <c r="D44" t="s">
        <v>125</v>
      </c>
      <c r="E44" t="s">
        <v>126</v>
      </c>
      <c r="F44">
        <v>2013</v>
      </c>
      <c r="G44" t="s">
        <v>1</v>
      </c>
      <c r="H44" s="1">
        <v>42254</v>
      </c>
      <c r="I44" s="2">
        <v>0.60416666666666663</v>
      </c>
      <c r="J44">
        <v>90150</v>
      </c>
      <c r="K44">
        <f>Tabla22[[#This Row],[Fecha Fin Orden]]-Tabla22[[#This Row],[Fecha inicio de Orden]]</f>
        <v>0</v>
      </c>
      <c r="L44" s="1">
        <v>42254</v>
      </c>
      <c r="M44" s="2">
        <v>0.6875</v>
      </c>
      <c r="N44">
        <v>90150</v>
      </c>
      <c r="O44">
        <v>1</v>
      </c>
      <c r="P44" t="s">
        <v>127</v>
      </c>
      <c r="Q44" t="s">
        <v>2</v>
      </c>
      <c r="R44" t="s">
        <v>128</v>
      </c>
      <c r="T44">
        <v>20121183421</v>
      </c>
      <c r="U44" t="s">
        <v>129</v>
      </c>
      <c r="V44" t="s">
        <v>37</v>
      </c>
      <c r="W44">
        <v>3300</v>
      </c>
      <c r="X44" t="s">
        <v>6</v>
      </c>
      <c r="Y44" t="s">
        <v>7</v>
      </c>
      <c r="Z44">
        <v>376</v>
      </c>
      <c r="AA44">
        <v>154506113</v>
      </c>
      <c r="AI44">
        <v>9</v>
      </c>
      <c r="AJ44">
        <v>42727</v>
      </c>
      <c r="AK44">
        <v>47000</v>
      </c>
      <c r="AL44">
        <v>0</v>
      </c>
      <c r="AM44">
        <v>110</v>
      </c>
      <c r="AN44">
        <v>96946</v>
      </c>
      <c r="AO44">
        <v>0</v>
      </c>
      <c r="AP44" t="s">
        <v>8</v>
      </c>
      <c r="AQ44" t="s">
        <v>16</v>
      </c>
    </row>
    <row r="45" spans="1:43" x14ac:dyDescent="0.25">
      <c r="A45" t="str">
        <f t="shared" si="0"/>
        <v>Es actual</v>
      </c>
      <c r="B45">
        <v>42</v>
      </c>
      <c r="C45">
        <v>22267</v>
      </c>
      <c r="D45" t="s">
        <v>296</v>
      </c>
      <c r="E45" t="s">
        <v>77</v>
      </c>
      <c r="F45">
        <v>2014</v>
      </c>
      <c r="G45" t="s">
        <v>1</v>
      </c>
      <c r="H45" s="1">
        <v>42254</v>
      </c>
      <c r="I45" s="2">
        <v>0.58333333333333337</v>
      </c>
      <c r="J45">
        <v>12906</v>
      </c>
      <c r="K45">
        <f>Tabla22[[#This Row],[Fecha Fin Orden]]-Tabla22[[#This Row],[Fecha inicio de Orden]]</f>
        <v>0</v>
      </c>
      <c r="L45" s="1">
        <v>42254</v>
      </c>
      <c r="M45" s="2">
        <v>0.72916666666666663</v>
      </c>
      <c r="N45">
        <v>12906</v>
      </c>
      <c r="O45">
        <v>1</v>
      </c>
      <c r="P45" t="s">
        <v>385</v>
      </c>
      <c r="Q45" t="s">
        <v>2</v>
      </c>
      <c r="R45" t="s">
        <v>297</v>
      </c>
      <c r="T45">
        <v>30712369007</v>
      </c>
      <c r="U45" t="s">
        <v>298</v>
      </c>
      <c r="V45" t="s">
        <v>37</v>
      </c>
      <c r="W45">
        <v>3300</v>
      </c>
      <c r="X45" t="s">
        <v>6</v>
      </c>
      <c r="Y45" t="s">
        <v>7</v>
      </c>
      <c r="Z45">
        <v>-376</v>
      </c>
      <c r="AA45">
        <v>4427525</v>
      </c>
      <c r="AI45">
        <v>9</v>
      </c>
      <c r="AJ45">
        <v>48471</v>
      </c>
      <c r="AK45">
        <v>96942</v>
      </c>
      <c r="AL45">
        <v>0</v>
      </c>
      <c r="AM45">
        <v>200</v>
      </c>
      <c r="AN45">
        <v>5408929</v>
      </c>
      <c r="AO45">
        <v>0</v>
      </c>
      <c r="AP45" t="s">
        <v>8</v>
      </c>
      <c r="AQ45" t="s">
        <v>27</v>
      </c>
    </row>
    <row r="46" spans="1:43" x14ac:dyDescent="0.25">
      <c r="A46" t="str">
        <f t="shared" si="0"/>
        <v>Es actual</v>
      </c>
      <c r="B46">
        <v>43</v>
      </c>
      <c r="C46">
        <v>22270</v>
      </c>
      <c r="D46" t="s">
        <v>386</v>
      </c>
      <c r="E46" t="s">
        <v>303</v>
      </c>
      <c r="F46">
        <v>2014</v>
      </c>
      <c r="G46" t="s">
        <v>1</v>
      </c>
      <c r="H46" s="1">
        <v>42255</v>
      </c>
      <c r="I46" s="2">
        <v>0.33333333333333331</v>
      </c>
      <c r="J46">
        <v>15403</v>
      </c>
      <c r="K46">
        <f>Tabla22[[#This Row],[Fecha Fin Orden]]-Tabla22[[#This Row],[Fecha inicio de Orden]]</f>
        <v>0</v>
      </c>
      <c r="L46" s="1">
        <v>42255</v>
      </c>
      <c r="M46" s="2">
        <v>0.54166666666666663</v>
      </c>
      <c r="N46">
        <v>15403</v>
      </c>
      <c r="O46">
        <v>1</v>
      </c>
      <c r="P46" t="s">
        <v>59</v>
      </c>
      <c r="Q46" t="s">
        <v>2</v>
      </c>
      <c r="R46" t="s">
        <v>176</v>
      </c>
      <c r="T46">
        <v>33707712029</v>
      </c>
      <c r="U46" t="s">
        <v>177</v>
      </c>
      <c r="V46" t="s">
        <v>178</v>
      </c>
      <c r="W46">
        <v>1010</v>
      </c>
      <c r="X46" t="s">
        <v>179</v>
      </c>
      <c r="Y46" t="s">
        <v>7</v>
      </c>
      <c r="Z46">
        <v>37644</v>
      </c>
      <c r="AA46">
        <v>51800445</v>
      </c>
      <c r="AI46">
        <v>9</v>
      </c>
      <c r="AJ46">
        <v>42727</v>
      </c>
      <c r="AK46">
        <v>93999</v>
      </c>
      <c r="AL46">
        <v>0</v>
      </c>
      <c r="AM46">
        <v>220</v>
      </c>
      <c r="AN46">
        <v>123708</v>
      </c>
      <c r="AO46">
        <v>35607</v>
      </c>
      <c r="AP46" t="s">
        <v>8</v>
      </c>
      <c r="AQ46" t="s">
        <v>9</v>
      </c>
    </row>
    <row r="47" spans="1:43" x14ac:dyDescent="0.25">
      <c r="A47" t="str">
        <f t="shared" si="0"/>
        <v>Es actual</v>
      </c>
      <c r="B47">
        <v>44</v>
      </c>
      <c r="C47">
        <v>22271</v>
      </c>
      <c r="D47" t="s">
        <v>387</v>
      </c>
      <c r="E47" t="s">
        <v>301</v>
      </c>
      <c r="F47">
        <v>2014</v>
      </c>
      <c r="G47" t="s">
        <v>1</v>
      </c>
      <c r="H47" s="1">
        <v>42255</v>
      </c>
      <c r="I47" s="2">
        <v>0.33333333333333331</v>
      </c>
      <c r="J47">
        <v>16626</v>
      </c>
      <c r="K47">
        <f>Tabla22[[#This Row],[Fecha Fin Orden]]-Tabla22[[#This Row],[Fecha inicio de Orden]]</f>
        <v>0</v>
      </c>
      <c r="L47" s="1">
        <v>42255</v>
      </c>
      <c r="M47" s="2">
        <v>0.47916666666666669</v>
      </c>
      <c r="N47">
        <v>16626</v>
      </c>
      <c r="O47">
        <v>1</v>
      </c>
      <c r="P47" t="s">
        <v>59</v>
      </c>
      <c r="Q47" t="s">
        <v>2</v>
      </c>
      <c r="R47" t="s">
        <v>381</v>
      </c>
      <c r="T47">
        <v>30683247088</v>
      </c>
      <c r="U47" t="s">
        <v>382</v>
      </c>
      <c r="V47" t="s">
        <v>37</v>
      </c>
      <c r="W47">
        <v>3300</v>
      </c>
      <c r="X47" t="s">
        <v>6</v>
      </c>
      <c r="Y47" t="s">
        <v>7</v>
      </c>
      <c r="Z47">
        <v>376</v>
      </c>
      <c r="AA47">
        <v>4423190</v>
      </c>
      <c r="AI47">
        <v>9</v>
      </c>
      <c r="AJ47">
        <v>42727</v>
      </c>
      <c r="AK47">
        <v>119636</v>
      </c>
      <c r="AL47">
        <v>0</v>
      </c>
      <c r="AM47">
        <v>280</v>
      </c>
      <c r="AN47">
        <v>96607</v>
      </c>
      <c r="AO47">
        <v>41272</v>
      </c>
      <c r="AP47" t="s">
        <v>8</v>
      </c>
      <c r="AQ47" t="s">
        <v>202</v>
      </c>
    </row>
    <row r="48" spans="1:43" x14ac:dyDescent="0.25">
      <c r="A48" t="str">
        <f t="shared" si="0"/>
        <v>Es actual</v>
      </c>
      <c r="B48">
        <v>45</v>
      </c>
      <c r="C48">
        <v>22272</v>
      </c>
      <c r="D48" t="s">
        <v>130</v>
      </c>
      <c r="E48" t="s">
        <v>102</v>
      </c>
      <c r="F48">
        <v>2013</v>
      </c>
      <c r="G48" t="s">
        <v>1</v>
      </c>
      <c r="H48" s="1">
        <v>42255</v>
      </c>
      <c r="I48" s="2">
        <v>0.375</v>
      </c>
      <c r="J48">
        <v>19688</v>
      </c>
      <c r="K48">
        <f>Tabla22[[#This Row],[Fecha Fin Orden]]-Tabla22[[#This Row],[Fecha inicio de Orden]]</f>
        <v>0</v>
      </c>
      <c r="L48" s="1">
        <v>42255</v>
      </c>
      <c r="M48" s="2">
        <v>0.72916666666666663</v>
      </c>
      <c r="N48">
        <v>19688</v>
      </c>
      <c r="O48">
        <v>1</v>
      </c>
      <c r="P48" t="s">
        <v>131</v>
      </c>
      <c r="Q48" t="s">
        <v>2</v>
      </c>
      <c r="R48" t="s">
        <v>132</v>
      </c>
      <c r="T48">
        <v>30711606404</v>
      </c>
      <c r="U48" t="s">
        <v>133</v>
      </c>
      <c r="V48" t="s">
        <v>134</v>
      </c>
      <c r="W48">
        <v>3360</v>
      </c>
      <c r="X48" t="s">
        <v>6</v>
      </c>
      <c r="Y48" t="s">
        <v>7</v>
      </c>
      <c r="Z48">
        <v>3755</v>
      </c>
      <c r="AA48">
        <v>494758</v>
      </c>
      <c r="AI48">
        <v>9</v>
      </c>
      <c r="AJ48">
        <v>42727</v>
      </c>
      <c r="AK48">
        <v>98272</v>
      </c>
      <c r="AL48">
        <v>0</v>
      </c>
      <c r="AM48">
        <v>230</v>
      </c>
      <c r="AN48">
        <v>369504</v>
      </c>
      <c r="AO48">
        <v>0</v>
      </c>
      <c r="AP48" t="s">
        <v>8</v>
      </c>
      <c r="AQ48" t="s">
        <v>16</v>
      </c>
    </row>
    <row r="49" spans="1:43" x14ac:dyDescent="0.25">
      <c r="A49" t="str">
        <f t="shared" si="0"/>
        <v>Es actual</v>
      </c>
      <c r="B49">
        <v>46</v>
      </c>
      <c r="C49">
        <v>22273</v>
      </c>
      <c r="D49" t="s">
        <v>135</v>
      </c>
      <c r="E49" t="s">
        <v>136</v>
      </c>
      <c r="F49">
        <v>2013</v>
      </c>
      <c r="G49" t="s">
        <v>1</v>
      </c>
      <c r="H49" s="1">
        <v>42255</v>
      </c>
      <c r="I49" s="2">
        <v>0.34375</v>
      </c>
      <c r="J49">
        <v>50247</v>
      </c>
      <c r="K49">
        <f>Tabla22[[#This Row],[Fecha Fin Orden]]-Tabla22[[#This Row],[Fecha inicio de Orden]]</f>
        <v>0</v>
      </c>
      <c r="L49" s="1">
        <v>42255</v>
      </c>
      <c r="M49" s="2">
        <v>0.70833333333333337</v>
      </c>
      <c r="N49">
        <v>50247</v>
      </c>
      <c r="O49">
        <v>1</v>
      </c>
      <c r="P49" t="s">
        <v>137</v>
      </c>
      <c r="Q49" t="s">
        <v>2</v>
      </c>
      <c r="R49" t="s">
        <v>138</v>
      </c>
      <c r="T49">
        <v>30683253053</v>
      </c>
      <c r="U49" t="s">
        <v>139</v>
      </c>
      <c r="V49" t="s">
        <v>37</v>
      </c>
      <c r="W49">
        <v>3300</v>
      </c>
      <c r="X49" t="s">
        <v>6</v>
      </c>
      <c r="Y49" t="s">
        <v>7</v>
      </c>
      <c r="Z49">
        <v>376</v>
      </c>
      <c r="AA49">
        <v>4437787</v>
      </c>
      <c r="AI49">
        <v>9</v>
      </c>
      <c r="AJ49">
        <v>42727</v>
      </c>
      <c r="AK49">
        <v>102545</v>
      </c>
      <c r="AL49">
        <v>0</v>
      </c>
      <c r="AM49">
        <v>240</v>
      </c>
      <c r="AN49">
        <v>388757</v>
      </c>
      <c r="AO49">
        <v>0</v>
      </c>
      <c r="AP49" t="s">
        <v>8</v>
      </c>
      <c r="AQ49" t="s">
        <v>16</v>
      </c>
    </row>
    <row r="50" spans="1:43" x14ac:dyDescent="0.25">
      <c r="A50" t="str">
        <f t="shared" si="0"/>
        <v>Es actual</v>
      </c>
      <c r="B50">
        <v>47</v>
      </c>
      <c r="C50">
        <v>22275</v>
      </c>
      <c r="D50" t="s">
        <v>140</v>
      </c>
      <c r="E50" t="s">
        <v>141</v>
      </c>
      <c r="F50">
        <v>2014</v>
      </c>
      <c r="G50" t="s">
        <v>1</v>
      </c>
      <c r="H50" s="1">
        <v>42255</v>
      </c>
      <c r="I50" s="2">
        <v>0.375</v>
      </c>
      <c r="J50">
        <v>60360</v>
      </c>
      <c r="K50">
        <f>Tabla22[[#This Row],[Fecha Fin Orden]]-Tabla22[[#This Row],[Fecha inicio de Orden]]</f>
        <v>0</v>
      </c>
      <c r="L50" s="1">
        <v>42255</v>
      </c>
      <c r="M50" s="2">
        <v>0.625</v>
      </c>
      <c r="N50">
        <v>60360</v>
      </c>
      <c r="O50">
        <v>1</v>
      </c>
      <c r="P50" t="s">
        <v>142</v>
      </c>
      <c r="Q50" t="s">
        <v>2</v>
      </c>
      <c r="R50" t="s">
        <v>143</v>
      </c>
      <c r="T50">
        <v>20306196309</v>
      </c>
      <c r="U50" t="s">
        <v>144</v>
      </c>
      <c r="V50" t="s">
        <v>37</v>
      </c>
      <c r="W50">
        <v>3300</v>
      </c>
      <c r="X50" t="s">
        <v>6</v>
      </c>
      <c r="Y50" t="s">
        <v>7</v>
      </c>
      <c r="Z50">
        <v>376</v>
      </c>
      <c r="AA50">
        <v>154740000</v>
      </c>
      <c r="AI50">
        <v>9</v>
      </c>
      <c r="AJ50">
        <v>48471</v>
      </c>
      <c r="AK50">
        <v>130872</v>
      </c>
      <c r="AL50">
        <v>0</v>
      </c>
      <c r="AM50">
        <v>300</v>
      </c>
      <c r="AN50">
        <v>745409</v>
      </c>
      <c r="AO50">
        <v>0</v>
      </c>
      <c r="AP50" t="s">
        <v>8</v>
      </c>
      <c r="AQ50" t="s">
        <v>27</v>
      </c>
    </row>
    <row r="51" spans="1:43" x14ac:dyDescent="0.25">
      <c r="A51" t="str">
        <f t="shared" si="0"/>
        <v>Es actual</v>
      </c>
      <c r="B51">
        <v>48</v>
      </c>
      <c r="C51">
        <v>22277</v>
      </c>
      <c r="D51" t="s">
        <v>312</v>
      </c>
      <c r="E51" t="s">
        <v>301</v>
      </c>
      <c r="F51">
        <v>2014</v>
      </c>
      <c r="G51" t="s">
        <v>1</v>
      </c>
      <c r="H51" s="1">
        <v>42256</v>
      </c>
      <c r="I51" s="2">
        <v>0.33333333333333331</v>
      </c>
      <c r="J51">
        <v>28541</v>
      </c>
      <c r="K51">
        <f>Tabla22[[#This Row],[Fecha Fin Orden]]-Tabla22[[#This Row],[Fecha inicio de Orden]]</f>
        <v>0</v>
      </c>
      <c r="L51" s="1">
        <v>42256</v>
      </c>
      <c r="M51" s="2">
        <v>0.54166666666666663</v>
      </c>
      <c r="N51">
        <v>28541</v>
      </c>
      <c r="O51">
        <v>1</v>
      </c>
      <c r="P51" t="s">
        <v>388</v>
      </c>
      <c r="Q51" t="s">
        <v>2</v>
      </c>
      <c r="R51" t="s">
        <v>389</v>
      </c>
      <c r="T51">
        <v>20924372371</v>
      </c>
      <c r="U51" t="s">
        <v>292</v>
      </c>
      <c r="V51" t="s">
        <v>62</v>
      </c>
      <c r="W51">
        <v>3328</v>
      </c>
      <c r="X51" t="s">
        <v>6</v>
      </c>
      <c r="Y51" t="s">
        <v>7</v>
      </c>
      <c r="Z51">
        <v>3743</v>
      </c>
      <c r="AA51">
        <v>461032</v>
      </c>
      <c r="AI51">
        <v>9</v>
      </c>
      <c r="AJ51">
        <v>42727</v>
      </c>
      <c r="AK51">
        <v>158090</v>
      </c>
      <c r="AL51">
        <v>0</v>
      </c>
      <c r="AM51">
        <v>370</v>
      </c>
      <c r="AN51">
        <v>157404</v>
      </c>
      <c r="AO51">
        <v>73514</v>
      </c>
      <c r="AP51" t="s">
        <v>8</v>
      </c>
      <c r="AQ51" t="s">
        <v>202</v>
      </c>
    </row>
    <row r="52" spans="1:43" x14ac:dyDescent="0.25">
      <c r="A52" t="str">
        <f t="shared" si="0"/>
        <v>Es actual</v>
      </c>
      <c r="B52">
        <v>49</v>
      </c>
      <c r="C52">
        <v>22278</v>
      </c>
      <c r="D52" t="s">
        <v>145</v>
      </c>
      <c r="E52" t="s">
        <v>146</v>
      </c>
      <c r="F52">
        <v>2014</v>
      </c>
      <c r="G52" t="s">
        <v>1</v>
      </c>
      <c r="H52" s="1">
        <v>42256</v>
      </c>
      <c r="I52" s="2">
        <v>0.33333333333333331</v>
      </c>
      <c r="J52">
        <v>27482</v>
      </c>
      <c r="K52">
        <f>Tabla22[[#This Row],[Fecha Fin Orden]]-Tabla22[[#This Row],[Fecha inicio de Orden]]</f>
        <v>0</v>
      </c>
      <c r="L52" s="1">
        <v>42256</v>
      </c>
      <c r="M52" s="2">
        <v>0.625</v>
      </c>
      <c r="N52">
        <v>27482</v>
      </c>
      <c r="O52">
        <v>1</v>
      </c>
      <c r="P52" t="s">
        <v>147</v>
      </c>
      <c r="Q52" t="s">
        <v>2</v>
      </c>
      <c r="R52" t="s">
        <v>148</v>
      </c>
      <c r="T52">
        <v>33711927439</v>
      </c>
      <c r="U52" t="s">
        <v>149</v>
      </c>
      <c r="V52" t="s">
        <v>134</v>
      </c>
      <c r="W52">
        <v>3360</v>
      </c>
      <c r="X52" t="s">
        <v>6</v>
      </c>
      <c r="Y52" t="s">
        <v>7</v>
      </c>
      <c r="Z52">
        <v>3755</v>
      </c>
      <c r="AA52">
        <v>421382</v>
      </c>
      <c r="AI52">
        <v>9</v>
      </c>
      <c r="AJ52">
        <v>48471</v>
      </c>
      <c r="AK52">
        <v>38777</v>
      </c>
      <c r="AL52">
        <v>0</v>
      </c>
      <c r="AM52">
        <v>110</v>
      </c>
      <c r="AN52">
        <v>0</v>
      </c>
      <c r="AO52">
        <v>0</v>
      </c>
      <c r="AP52" t="s">
        <v>8</v>
      </c>
      <c r="AQ52" t="s">
        <v>27</v>
      </c>
    </row>
    <row r="53" spans="1:43" x14ac:dyDescent="0.25">
      <c r="A53" t="str">
        <f t="shared" si="0"/>
        <v>Es actual</v>
      </c>
      <c r="B53">
        <v>50</v>
      </c>
      <c r="C53">
        <v>22280</v>
      </c>
      <c r="D53" t="s">
        <v>150</v>
      </c>
      <c r="E53" t="s">
        <v>64</v>
      </c>
      <c r="F53">
        <v>2015</v>
      </c>
      <c r="G53" t="s">
        <v>1</v>
      </c>
      <c r="H53" s="1">
        <v>42256</v>
      </c>
      <c r="I53" s="2">
        <v>0.33333333333333331</v>
      </c>
      <c r="J53">
        <v>10445</v>
      </c>
      <c r="K53">
        <f>Tabla22[[#This Row],[Fecha Fin Orden]]-Tabla22[[#This Row],[Fecha inicio de Orden]]</f>
        <v>0</v>
      </c>
      <c r="L53" s="1">
        <v>42256</v>
      </c>
      <c r="M53" s="2">
        <v>0.625</v>
      </c>
      <c r="N53">
        <v>10445</v>
      </c>
      <c r="O53">
        <v>1</v>
      </c>
      <c r="P53" t="s">
        <v>59</v>
      </c>
      <c r="Q53" t="s">
        <v>69</v>
      </c>
      <c r="R53" t="s">
        <v>151</v>
      </c>
      <c r="T53">
        <v>30999145783</v>
      </c>
      <c r="U53" t="s">
        <v>152</v>
      </c>
      <c r="V53" t="s">
        <v>153</v>
      </c>
      <c r="W53">
        <v>3380</v>
      </c>
      <c r="X53" t="s">
        <v>6</v>
      </c>
      <c r="Y53" t="s">
        <v>7</v>
      </c>
      <c r="Z53">
        <v>3751</v>
      </c>
      <c r="AA53">
        <v>421787</v>
      </c>
      <c r="AI53">
        <v>9</v>
      </c>
      <c r="AJ53">
        <v>42727</v>
      </c>
      <c r="AK53">
        <v>103400</v>
      </c>
      <c r="AL53">
        <v>0</v>
      </c>
      <c r="AM53">
        <v>200</v>
      </c>
      <c r="AN53">
        <v>447069</v>
      </c>
      <c r="AO53">
        <v>0</v>
      </c>
      <c r="AP53" t="s">
        <v>8</v>
      </c>
      <c r="AQ53" t="s">
        <v>16</v>
      </c>
    </row>
    <row r="54" spans="1:43" x14ac:dyDescent="0.25">
      <c r="A54" t="str">
        <f t="shared" si="0"/>
        <v>Es actual</v>
      </c>
      <c r="B54">
        <v>51</v>
      </c>
      <c r="C54">
        <v>22285</v>
      </c>
      <c r="D54" t="s">
        <v>390</v>
      </c>
      <c r="E54" t="s">
        <v>308</v>
      </c>
      <c r="F54">
        <v>2015</v>
      </c>
      <c r="G54" t="s">
        <v>1</v>
      </c>
      <c r="H54" s="1">
        <v>42256</v>
      </c>
      <c r="I54" s="2">
        <v>0.33333333333333331</v>
      </c>
      <c r="J54">
        <v>24581</v>
      </c>
      <c r="K54">
        <f>Tabla22[[#This Row],[Fecha Fin Orden]]-Tabla22[[#This Row],[Fecha inicio de Orden]]</f>
        <v>0</v>
      </c>
      <c r="L54" s="1">
        <v>42256</v>
      </c>
      <c r="M54" s="2">
        <v>0.45833333333333331</v>
      </c>
      <c r="N54">
        <v>24581</v>
      </c>
      <c r="O54">
        <v>1</v>
      </c>
      <c r="P54" t="s">
        <v>391</v>
      </c>
      <c r="Q54" t="s">
        <v>2</v>
      </c>
      <c r="R54" t="s">
        <v>392</v>
      </c>
      <c r="T54">
        <v>30711342202</v>
      </c>
      <c r="U54" t="s">
        <v>393</v>
      </c>
      <c r="V54" t="s">
        <v>153</v>
      </c>
      <c r="W54">
        <v>3380</v>
      </c>
      <c r="X54" t="s">
        <v>6</v>
      </c>
      <c r="Y54" t="s">
        <v>7</v>
      </c>
      <c r="Z54">
        <v>3751</v>
      </c>
      <c r="AA54">
        <v>420814</v>
      </c>
      <c r="AI54">
        <v>9</v>
      </c>
      <c r="AJ54">
        <v>48500</v>
      </c>
      <c r="AK54">
        <v>0</v>
      </c>
      <c r="AL54">
        <v>0</v>
      </c>
      <c r="AM54">
        <v>250</v>
      </c>
      <c r="AN54">
        <v>93169</v>
      </c>
      <c r="AO54">
        <v>97110</v>
      </c>
      <c r="AP54" t="s">
        <v>8</v>
      </c>
      <c r="AQ54" t="s">
        <v>27</v>
      </c>
    </row>
    <row r="55" spans="1:43" x14ac:dyDescent="0.25">
      <c r="A55" t="str">
        <f t="shared" si="0"/>
        <v>Es actual</v>
      </c>
      <c r="B55">
        <v>52</v>
      </c>
      <c r="C55">
        <v>22289</v>
      </c>
      <c r="D55" t="s">
        <v>154</v>
      </c>
      <c r="E55" t="s">
        <v>39</v>
      </c>
      <c r="F55">
        <v>2014</v>
      </c>
      <c r="G55" t="s">
        <v>1</v>
      </c>
      <c r="H55" s="1">
        <v>42256</v>
      </c>
      <c r="I55" s="2">
        <v>0.33333333333333331</v>
      </c>
      <c r="J55">
        <v>25566</v>
      </c>
      <c r="K55">
        <f>Tabla22[[#This Row],[Fecha Fin Orden]]-Tabla22[[#This Row],[Fecha inicio de Orden]]</f>
        <v>0</v>
      </c>
      <c r="L55" s="1">
        <v>42256</v>
      </c>
      <c r="M55" s="2">
        <v>0.45833333333333331</v>
      </c>
      <c r="N55">
        <v>25566</v>
      </c>
      <c r="O55">
        <v>1</v>
      </c>
      <c r="P55" t="s">
        <v>59</v>
      </c>
      <c r="Q55" t="s">
        <v>2</v>
      </c>
      <c r="R55" t="s">
        <v>104</v>
      </c>
      <c r="T55">
        <v>30672502469</v>
      </c>
      <c r="U55" t="s">
        <v>105</v>
      </c>
      <c r="V55" t="s">
        <v>15</v>
      </c>
      <c r="W55">
        <v>3370</v>
      </c>
      <c r="X55" t="s">
        <v>6</v>
      </c>
      <c r="Y55" t="s">
        <v>7</v>
      </c>
      <c r="Z55">
        <v>3757</v>
      </c>
      <c r="AA55">
        <v>421140</v>
      </c>
      <c r="AI55">
        <v>9</v>
      </c>
      <c r="AJ55">
        <v>48500</v>
      </c>
      <c r="AK55">
        <v>0</v>
      </c>
      <c r="AL55">
        <v>0</v>
      </c>
      <c r="AM55">
        <v>220</v>
      </c>
      <c r="AN55">
        <v>350395</v>
      </c>
      <c r="AO55">
        <v>0</v>
      </c>
      <c r="AP55" t="s">
        <v>8</v>
      </c>
      <c r="AQ55" t="s">
        <v>16</v>
      </c>
    </row>
    <row r="56" spans="1:43" x14ac:dyDescent="0.25">
      <c r="A56" t="str">
        <f t="shared" si="0"/>
        <v>Es actual</v>
      </c>
      <c r="B56">
        <v>53</v>
      </c>
      <c r="C56">
        <v>22295</v>
      </c>
      <c r="D56" t="s">
        <v>394</v>
      </c>
      <c r="E56">
        <v>710</v>
      </c>
      <c r="F56">
        <v>2014</v>
      </c>
      <c r="G56" t="s">
        <v>1</v>
      </c>
      <c r="H56" s="1">
        <v>42257</v>
      </c>
      <c r="I56" s="2">
        <v>0.375</v>
      </c>
      <c r="J56">
        <v>166384</v>
      </c>
      <c r="K56">
        <f>Tabla22[[#This Row],[Fecha Fin Orden]]-Tabla22[[#This Row],[Fecha inicio de Orden]]</f>
        <v>1</v>
      </c>
      <c r="L56" s="1">
        <v>42258</v>
      </c>
      <c r="M56" s="2">
        <v>0.75</v>
      </c>
      <c r="N56">
        <v>166384</v>
      </c>
      <c r="O56">
        <v>1</v>
      </c>
      <c r="P56" t="s">
        <v>395</v>
      </c>
      <c r="Q56" t="s">
        <v>2</v>
      </c>
      <c r="R56" t="s">
        <v>313</v>
      </c>
      <c r="T56">
        <v>30583112797</v>
      </c>
      <c r="U56" t="s">
        <v>314</v>
      </c>
      <c r="V56" t="s">
        <v>252</v>
      </c>
      <c r="W56">
        <v>3364</v>
      </c>
      <c r="X56" t="s">
        <v>6</v>
      </c>
      <c r="Y56" t="s">
        <v>7</v>
      </c>
      <c r="Z56">
        <v>376</v>
      </c>
      <c r="AA56">
        <v>4481203</v>
      </c>
      <c r="AI56">
        <v>9</v>
      </c>
      <c r="AJ56">
        <v>42727</v>
      </c>
      <c r="AK56">
        <v>187999</v>
      </c>
      <c r="AL56">
        <v>97526</v>
      </c>
      <c r="AM56">
        <v>440</v>
      </c>
      <c r="AN56">
        <v>1005</v>
      </c>
      <c r="AO56">
        <v>0</v>
      </c>
      <c r="AP56" t="s">
        <v>8</v>
      </c>
      <c r="AQ56" t="s">
        <v>9</v>
      </c>
    </row>
    <row r="57" spans="1:43" x14ac:dyDescent="0.25">
      <c r="A57" t="str">
        <f t="shared" si="0"/>
        <v>Es actual</v>
      </c>
      <c r="B57">
        <v>54</v>
      </c>
      <c r="C57">
        <v>22296</v>
      </c>
      <c r="D57" t="s">
        <v>396</v>
      </c>
      <c r="E57" t="s">
        <v>397</v>
      </c>
      <c r="F57">
        <v>2014</v>
      </c>
      <c r="G57" t="s">
        <v>1</v>
      </c>
      <c r="H57" s="1">
        <v>42257</v>
      </c>
      <c r="I57" s="2">
        <v>0.58333333333333337</v>
      </c>
      <c r="J57">
        <v>15714</v>
      </c>
      <c r="K57">
        <f>Tabla22[[#This Row],[Fecha Fin Orden]]-Tabla22[[#This Row],[Fecha inicio de Orden]]</f>
        <v>0</v>
      </c>
      <c r="L57" s="1">
        <v>42257</v>
      </c>
      <c r="M57" s="2">
        <v>0.72916666666666663</v>
      </c>
      <c r="N57">
        <v>15714</v>
      </c>
      <c r="O57">
        <v>1</v>
      </c>
      <c r="P57" t="s">
        <v>398</v>
      </c>
      <c r="Q57" t="s">
        <v>2</v>
      </c>
      <c r="R57" t="s">
        <v>176</v>
      </c>
      <c r="T57">
        <v>33707712029</v>
      </c>
      <c r="U57" t="s">
        <v>177</v>
      </c>
      <c r="V57" t="s">
        <v>178</v>
      </c>
      <c r="W57">
        <v>1010</v>
      </c>
      <c r="X57" t="s">
        <v>179</v>
      </c>
      <c r="Y57" t="s">
        <v>7</v>
      </c>
      <c r="Z57">
        <v>37644</v>
      </c>
      <c r="AA57">
        <v>51800445</v>
      </c>
      <c r="AI57">
        <v>9</v>
      </c>
      <c r="AJ57">
        <v>42727</v>
      </c>
      <c r="AK57">
        <v>93999</v>
      </c>
      <c r="AL57">
        <v>0</v>
      </c>
      <c r="AM57">
        <v>330</v>
      </c>
      <c r="AN57">
        <v>120890</v>
      </c>
      <c r="AO57">
        <v>35607</v>
      </c>
      <c r="AP57" t="s">
        <v>8</v>
      </c>
      <c r="AQ57" t="s">
        <v>9</v>
      </c>
    </row>
    <row r="58" spans="1:43" x14ac:dyDescent="0.25">
      <c r="A58" t="str">
        <f t="shared" si="0"/>
        <v>Es actual</v>
      </c>
      <c r="B58">
        <v>55</v>
      </c>
      <c r="C58">
        <v>22300</v>
      </c>
      <c r="D58" t="s">
        <v>157</v>
      </c>
      <c r="E58" t="s">
        <v>141</v>
      </c>
      <c r="F58">
        <v>2013</v>
      </c>
      <c r="G58" t="s">
        <v>1</v>
      </c>
      <c r="H58" s="1">
        <v>42258</v>
      </c>
      <c r="I58" s="2">
        <v>0.73611111111111116</v>
      </c>
      <c r="J58">
        <v>48451</v>
      </c>
      <c r="K58">
        <f>Tabla22[[#This Row],[Fecha Fin Orden]]-Tabla22[[#This Row],[Fecha inicio de Orden]]</f>
        <v>0</v>
      </c>
      <c r="L58" s="1">
        <v>42258</v>
      </c>
      <c r="M58" s="2">
        <v>0.37291666666666662</v>
      </c>
      <c r="N58">
        <v>48451</v>
      </c>
      <c r="O58">
        <v>1</v>
      </c>
      <c r="P58" t="s">
        <v>158</v>
      </c>
      <c r="Q58" t="s">
        <v>69</v>
      </c>
      <c r="R58" t="s">
        <v>159</v>
      </c>
      <c r="T58">
        <v>14136532</v>
      </c>
      <c r="U58" t="s">
        <v>160</v>
      </c>
      <c r="V58" t="s">
        <v>161</v>
      </c>
      <c r="W58">
        <v>3364</v>
      </c>
      <c r="X58" t="s">
        <v>6</v>
      </c>
      <c r="Y58" t="s">
        <v>7</v>
      </c>
      <c r="Z58">
        <v>3755</v>
      </c>
      <c r="AA58">
        <v>15582476</v>
      </c>
      <c r="AD58" t="s">
        <v>162</v>
      </c>
      <c r="AI58">
        <v>9</v>
      </c>
      <c r="AJ58">
        <v>48471</v>
      </c>
      <c r="AK58">
        <v>105570</v>
      </c>
      <c r="AL58">
        <v>0</v>
      </c>
      <c r="AM58">
        <v>180</v>
      </c>
      <c r="AN58">
        <v>393427</v>
      </c>
      <c r="AO58">
        <v>0</v>
      </c>
      <c r="AP58" t="s">
        <v>8</v>
      </c>
      <c r="AQ58" t="s">
        <v>27</v>
      </c>
    </row>
    <row r="59" spans="1:43" x14ac:dyDescent="0.25">
      <c r="A59" t="str">
        <f t="shared" si="0"/>
        <v>Es actual</v>
      </c>
      <c r="B59">
        <v>56</v>
      </c>
      <c r="C59">
        <v>22301</v>
      </c>
      <c r="D59" t="s">
        <v>399</v>
      </c>
      <c r="E59" t="s">
        <v>199</v>
      </c>
      <c r="F59">
        <v>2013</v>
      </c>
      <c r="G59" t="s">
        <v>1</v>
      </c>
      <c r="H59" s="1">
        <v>42258</v>
      </c>
      <c r="I59" s="2">
        <v>0.34375</v>
      </c>
      <c r="J59">
        <v>17207</v>
      </c>
      <c r="K59">
        <f>Tabla22[[#This Row],[Fecha Fin Orden]]-Tabla22[[#This Row],[Fecha inicio de Orden]]</f>
        <v>0</v>
      </c>
      <c r="L59" s="1">
        <v>42258</v>
      </c>
      <c r="M59" s="2">
        <v>0.54166666666666663</v>
      </c>
      <c r="N59">
        <v>17207</v>
      </c>
      <c r="O59">
        <v>1</v>
      </c>
      <c r="P59" t="s">
        <v>59</v>
      </c>
      <c r="Q59" t="s">
        <v>2</v>
      </c>
      <c r="R59" t="s">
        <v>200</v>
      </c>
      <c r="T59">
        <v>30571968734</v>
      </c>
      <c r="U59" t="s">
        <v>201</v>
      </c>
      <c r="V59" t="s">
        <v>37</v>
      </c>
      <c r="W59">
        <v>3300</v>
      </c>
      <c r="X59" t="s">
        <v>6</v>
      </c>
      <c r="Y59" t="s">
        <v>7</v>
      </c>
      <c r="Z59">
        <v>376</v>
      </c>
      <c r="AA59">
        <v>4402013</v>
      </c>
      <c r="AI59">
        <v>9</v>
      </c>
      <c r="AJ59">
        <v>42727</v>
      </c>
      <c r="AK59">
        <v>111090</v>
      </c>
      <c r="AL59">
        <v>0</v>
      </c>
      <c r="AM59">
        <v>390</v>
      </c>
      <c r="AN59">
        <v>182028</v>
      </c>
      <c r="AO59">
        <v>55029</v>
      </c>
      <c r="AP59" t="s">
        <v>8</v>
      </c>
      <c r="AQ59" t="s">
        <v>202</v>
      </c>
    </row>
    <row r="60" spans="1:43" x14ac:dyDescent="0.25">
      <c r="A60" t="str">
        <f t="shared" si="0"/>
        <v>Es actual</v>
      </c>
      <c r="B60">
        <v>57</v>
      </c>
      <c r="C60">
        <v>22302</v>
      </c>
      <c r="D60" t="s">
        <v>163</v>
      </c>
      <c r="E60" t="s">
        <v>164</v>
      </c>
      <c r="F60">
        <v>2012</v>
      </c>
      <c r="G60" t="s">
        <v>1</v>
      </c>
      <c r="H60" s="1">
        <v>42258</v>
      </c>
      <c r="I60" s="2">
        <v>0.33333333333333331</v>
      </c>
      <c r="J60">
        <v>81315</v>
      </c>
      <c r="K60">
        <f>Tabla22[[#This Row],[Fecha Fin Orden]]-Tabla22[[#This Row],[Fecha inicio de Orden]]</f>
        <v>0</v>
      </c>
      <c r="L60" s="1">
        <v>42258</v>
      </c>
      <c r="M60" s="2">
        <v>0.44930555555555557</v>
      </c>
      <c r="N60">
        <v>81315</v>
      </c>
      <c r="O60">
        <v>1</v>
      </c>
      <c r="P60" t="s">
        <v>165</v>
      </c>
      <c r="Q60" t="s">
        <v>69</v>
      </c>
      <c r="R60" t="s">
        <v>166</v>
      </c>
      <c r="T60">
        <v>20238972</v>
      </c>
      <c r="U60" t="s">
        <v>167</v>
      </c>
      <c r="V60" t="s">
        <v>168</v>
      </c>
      <c r="W60">
        <v>3364</v>
      </c>
      <c r="X60" t="s">
        <v>6</v>
      </c>
      <c r="Y60" t="s">
        <v>7</v>
      </c>
      <c r="Z60">
        <v>3755</v>
      </c>
      <c r="AA60">
        <v>460673</v>
      </c>
      <c r="AI60">
        <v>9</v>
      </c>
      <c r="AJ60">
        <v>48471</v>
      </c>
      <c r="AK60">
        <v>87248</v>
      </c>
      <c r="AL60">
        <v>0</v>
      </c>
      <c r="AM60">
        <v>180</v>
      </c>
      <c r="AN60">
        <v>198203</v>
      </c>
      <c r="AO60">
        <v>0</v>
      </c>
      <c r="AP60" t="s">
        <v>8</v>
      </c>
      <c r="AQ60" t="s">
        <v>27</v>
      </c>
    </row>
    <row r="61" spans="1:43" x14ac:dyDescent="0.25">
      <c r="A61" t="str">
        <f t="shared" si="0"/>
        <v>Es actual</v>
      </c>
      <c r="B61">
        <v>58</v>
      </c>
      <c r="C61">
        <v>22303</v>
      </c>
      <c r="D61" t="s">
        <v>169</v>
      </c>
      <c r="E61" t="s">
        <v>170</v>
      </c>
      <c r="F61">
        <v>2014</v>
      </c>
      <c r="G61" t="s">
        <v>1</v>
      </c>
      <c r="H61" s="1">
        <v>42258</v>
      </c>
      <c r="I61" s="2">
        <v>0.51736111111111105</v>
      </c>
      <c r="J61">
        <v>38997</v>
      </c>
      <c r="K61">
        <f>Tabla22[[#This Row],[Fecha Fin Orden]]-Tabla22[[#This Row],[Fecha inicio de Orden]]</f>
        <v>0</v>
      </c>
      <c r="L61" s="1">
        <v>42258</v>
      </c>
      <c r="M61" s="2">
        <v>0.70833333333333337</v>
      </c>
      <c r="N61">
        <v>38997</v>
      </c>
      <c r="O61">
        <v>1</v>
      </c>
      <c r="P61" t="s">
        <v>171</v>
      </c>
      <c r="Q61" t="s">
        <v>2</v>
      </c>
      <c r="R61" t="s">
        <v>172</v>
      </c>
      <c r="T61">
        <v>30607086989</v>
      </c>
      <c r="U61" t="s">
        <v>173</v>
      </c>
      <c r="V61" t="s">
        <v>37</v>
      </c>
      <c r="W61">
        <v>3300</v>
      </c>
      <c r="X61" t="s">
        <v>6</v>
      </c>
      <c r="Y61" t="s">
        <v>7</v>
      </c>
      <c r="Z61">
        <v>376</v>
      </c>
      <c r="AA61">
        <v>154681730</v>
      </c>
      <c r="AI61">
        <v>9</v>
      </c>
      <c r="AJ61">
        <v>48471</v>
      </c>
      <c r="AK61">
        <v>140566</v>
      </c>
      <c r="AL61">
        <v>0</v>
      </c>
      <c r="AM61">
        <v>310</v>
      </c>
      <c r="AN61">
        <v>168058</v>
      </c>
      <c r="AO61">
        <v>129480</v>
      </c>
      <c r="AP61" t="s">
        <v>8</v>
      </c>
      <c r="AQ61" t="s">
        <v>9</v>
      </c>
    </row>
    <row r="62" spans="1:43" x14ac:dyDescent="0.25">
      <c r="A62" t="str">
        <f t="shared" si="0"/>
        <v>Es actual</v>
      </c>
      <c r="B62">
        <v>59</v>
      </c>
      <c r="C62">
        <v>22304</v>
      </c>
      <c r="D62" t="s">
        <v>174</v>
      </c>
      <c r="E62" t="s">
        <v>117</v>
      </c>
      <c r="F62">
        <v>2014</v>
      </c>
      <c r="G62" t="s">
        <v>1</v>
      </c>
      <c r="H62" s="1">
        <v>42258</v>
      </c>
      <c r="I62" s="2">
        <v>0.52083333333333337</v>
      </c>
      <c r="J62">
        <v>30729</v>
      </c>
      <c r="K62">
        <f>Tabla22[[#This Row],[Fecha Fin Orden]]-Tabla22[[#This Row],[Fecha inicio de Orden]]</f>
        <v>0</v>
      </c>
      <c r="L62" s="1">
        <v>42258</v>
      </c>
      <c r="M62" s="2">
        <v>0.75</v>
      </c>
      <c r="N62">
        <v>30729</v>
      </c>
      <c r="O62">
        <v>1</v>
      </c>
      <c r="P62" t="s">
        <v>175</v>
      </c>
      <c r="Q62" t="s">
        <v>2</v>
      </c>
      <c r="R62" t="s">
        <v>176</v>
      </c>
      <c r="T62">
        <v>33707712029</v>
      </c>
      <c r="U62" t="s">
        <v>177</v>
      </c>
      <c r="V62" t="s">
        <v>178</v>
      </c>
      <c r="W62">
        <v>1010</v>
      </c>
      <c r="X62" t="s">
        <v>179</v>
      </c>
      <c r="Y62" t="s">
        <v>7</v>
      </c>
      <c r="Z62">
        <v>37644</v>
      </c>
      <c r="AA62">
        <v>51800445</v>
      </c>
      <c r="AI62">
        <v>9</v>
      </c>
      <c r="AJ62">
        <v>42727</v>
      </c>
      <c r="AK62">
        <v>162363</v>
      </c>
      <c r="AL62">
        <v>0</v>
      </c>
      <c r="AM62">
        <v>380</v>
      </c>
      <c r="AN62">
        <v>237674</v>
      </c>
      <c r="AO62">
        <v>135000</v>
      </c>
      <c r="AP62" t="s">
        <v>8</v>
      </c>
      <c r="AQ62" t="s">
        <v>9</v>
      </c>
    </row>
    <row r="63" spans="1:43" x14ac:dyDescent="0.25">
      <c r="A63" t="str">
        <f t="shared" si="0"/>
        <v>Es actual</v>
      </c>
      <c r="B63">
        <v>60</v>
      </c>
      <c r="C63">
        <v>22305</v>
      </c>
      <c r="D63" t="s">
        <v>400</v>
      </c>
      <c r="E63" t="s">
        <v>401</v>
      </c>
      <c r="F63">
        <v>2008</v>
      </c>
      <c r="G63" t="s">
        <v>1</v>
      </c>
      <c r="H63" s="1">
        <v>42258</v>
      </c>
      <c r="I63" s="2">
        <v>0.60416666666666663</v>
      </c>
      <c r="J63">
        <v>331835</v>
      </c>
      <c r="K63">
        <f>Tabla22[[#This Row],[Fecha Fin Orden]]-Tabla22[[#This Row],[Fecha inicio de Orden]]</f>
        <v>0</v>
      </c>
      <c r="L63" s="1">
        <v>42258</v>
      </c>
      <c r="M63" s="2">
        <v>0.75</v>
      </c>
      <c r="N63">
        <v>331835</v>
      </c>
      <c r="O63">
        <v>1</v>
      </c>
      <c r="P63" t="s">
        <v>402</v>
      </c>
      <c r="Q63" t="s">
        <v>69</v>
      </c>
      <c r="R63" t="s">
        <v>403</v>
      </c>
      <c r="T63">
        <v>24573612</v>
      </c>
      <c r="U63" t="s">
        <v>404</v>
      </c>
      <c r="V63" t="s">
        <v>276</v>
      </c>
      <c r="W63">
        <v>3350</v>
      </c>
      <c r="X63" t="s">
        <v>6</v>
      </c>
      <c r="Y63" t="s">
        <v>7</v>
      </c>
      <c r="Z63">
        <v>3758</v>
      </c>
      <c r="AA63">
        <v>422204</v>
      </c>
      <c r="AI63">
        <v>9</v>
      </c>
      <c r="AJ63">
        <v>0</v>
      </c>
      <c r="AK63">
        <v>228735</v>
      </c>
      <c r="AL63">
        <v>120802</v>
      </c>
      <c r="AM63">
        <v>390</v>
      </c>
      <c r="AN63">
        <v>1615047</v>
      </c>
      <c r="AO63">
        <v>0</v>
      </c>
      <c r="AP63" t="s">
        <v>8</v>
      </c>
      <c r="AQ63" t="s">
        <v>27</v>
      </c>
    </row>
    <row r="64" spans="1:43" x14ac:dyDescent="0.25">
      <c r="A64" t="str">
        <f t="shared" si="0"/>
        <v>Es actual</v>
      </c>
      <c r="B64">
        <v>61</v>
      </c>
      <c r="C64">
        <v>22308</v>
      </c>
      <c r="D64" t="s">
        <v>180</v>
      </c>
      <c r="E64" t="s">
        <v>146</v>
      </c>
      <c r="F64">
        <v>2013</v>
      </c>
      <c r="G64" t="s">
        <v>1</v>
      </c>
      <c r="H64" s="1">
        <v>42261</v>
      </c>
      <c r="I64" s="2">
        <v>0.34027777777777773</v>
      </c>
      <c r="J64">
        <v>99685</v>
      </c>
      <c r="K64">
        <f>Tabla22[[#This Row],[Fecha Fin Orden]]-Tabla22[[#This Row],[Fecha inicio de Orden]]</f>
        <v>0</v>
      </c>
      <c r="L64" s="1">
        <v>42261</v>
      </c>
      <c r="M64" s="2">
        <v>0.54166666666666663</v>
      </c>
      <c r="N64">
        <v>99685</v>
      </c>
      <c r="O64">
        <v>1</v>
      </c>
      <c r="P64" t="s">
        <v>181</v>
      </c>
      <c r="Q64" t="s">
        <v>2</v>
      </c>
      <c r="R64" t="s">
        <v>182</v>
      </c>
      <c r="T64">
        <v>30687917282</v>
      </c>
      <c r="U64" t="s">
        <v>183</v>
      </c>
      <c r="V64" t="s">
        <v>168</v>
      </c>
      <c r="W64">
        <v>3364</v>
      </c>
      <c r="X64" t="s">
        <v>6</v>
      </c>
      <c r="Y64" t="s">
        <v>7</v>
      </c>
      <c r="Z64">
        <v>3755</v>
      </c>
      <c r="AA64">
        <v>460677</v>
      </c>
      <c r="AD64" t="s">
        <v>184</v>
      </c>
      <c r="AI64">
        <v>9</v>
      </c>
      <c r="AJ64">
        <v>48471</v>
      </c>
      <c r="AK64">
        <v>169649</v>
      </c>
      <c r="AL64">
        <v>0</v>
      </c>
      <c r="AM64">
        <v>350</v>
      </c>
      <c r="AN64">
        <v>507179</v>
      </c>
      <c r="AO64">
        <v>0</v>
      </c>
      <c r="AP64" t="s">
        <v>8</v>
      </c>
      <c r="AQ64" t="s">
        <v>27</v>
      </c>
    </row>
    <row r="65" spans="1:44" x14ac:dyDescent="0.25">
      <c r="A65" t="str">
        <f t="shared" si="0"/>
        <v>Es actual</v>
      </c>
      <c r="B65">
        <v>62</v>
      </c>
      <c r="C65">
        <v>22310</v>
      </c>
      <c r="D65" t="s">
        <v>185</v>
      </c>
      <c r="E65" t="s">
        <v>102</v>
      </c>
      <c r="F65">
        <v>2014</v>
      </c>
      <c r="G65" t="s">
        <v>1</v>
      </c>
      <c r="H65" s="1">
        <v>42261</v>
      </c>
      <c r="I65" s="2">
        <v>0.33333333333333331</v>
      </c>
      <c r="J65">
        <v>61318</v>
      </c>
      <c r="K65">
        <f>Tabla22[[#This Row],[Fecha Fin Orden]]-Tabla22[[#This Row],[Fecha inicio de Orden]]</f>
        <v>0</v>
      </c>
      <c r="L65" s="1">
        <v>42261</v>
      </c>
      <c r="M65" s="2">
        <v>0.72916666666666663</v>
      </c>
      <c r="N65">
        <v>61318</v>
      </c>
      <c r="O65">
        <v>1</v>
      </c>
      <c r="P65" t="s">
        <v>186</v>
      </c>
      <c r="Q65" t="s">
        <v>2</v>
      </c>
      <c r="R65" t="s">
        <v>155</v>
      </c>
      <c r="T65">
        <v>27934812552</v>
      </c>
      <c r="U65" t="s">
        <v>156</v>
      </c>
      <c r="V65" t="s">
        <v>15</v>
      </c>
      <c r="W65">
        <v>3370</v>
      </c>
      <c r="X65" t="s">
        <v>6</v>
      </c>
      <c r="Y65" t="s">
        <v>7</v>
      </c>
      <c r="Z65">
        <v>3757</v>
      </c>
      <c r="AA65">
        <v>421062</v>
      </c>
      <c r="AI65">
        <v>9</v>
      </c>
      <c r="AJ65">
        <v>42727</v>
      </c>
      <c r="AK65">
        <v>111090</v>
      </c>
      <c r="AL65">
        <v>0</v>
      </c>
      <c r="AM65">
        <v>360</v>
      </c>
      <c r="AN65">
        <v>192583</v>
      </c>
      <c r="AO65">
        <v>115404</v>
      </c>
      <c r="AP65" t="s">
        <v>8</v>
      </c>
      <c r="AQ65" t="s">
        <v>16</v>
      </c>
    </row>
    <row r="66" spans="1:44" x14ac:dyDescent="0.25">
      <c r="A66" t="str">
        <f t="shared" si="0"/>
        <v>Es actual</v>
      </c>
      <c r="B66">
        <v>63</v>
      </c>
      <c r="C66">
        <v>22311</v>
      </c>
      <c r="D66" t="s">
        <v>187</v>
      </c>
      <c r="E66" t="s">
        <v>111</v>
      </c>
      <c r="F66">
        <v>2012</v>
      </c>
      <c r="G66" t="s">
        <v>1</v>
      </c>
      <c r="H66" s="1">
        <v>42261</v>
      </c>
      <c r="I66" s="2">
        <v>0.36458333333333331</v>
      </c>
      <c r="J66">
        <v>54848</v>
      </c>
      <c r="K66">
        <f>Tabla22[[#This Row],[Fecha Fin Orden]]-Tabla22[[#This Row],[Fecha inicio de Orden]]</f>
        <v>0</v>
      </c>
      <c r="L66" s="1">
        <v>42261</v>
      </c>
      <c r="M66" s="2">
        <v>0.66666666666666663</v>
      </c>
      <c r="N66">
        <v>54848</v>
      </c>
      <c r="O66">
        <v>1</v>
      </c>
      <c r="P66" t="s">
        <v>188</v>
      </c>
      <c r="Q66" t="s">
        <v>2</v>
      </c>
      <c r="R66" t="s">
        <v>189</v>
      </c>
      <c r="T66">
        <v>30707009884</v>
      </c>
      <c r="U66" t="s">
        <v>190</v>
      </c>
      <c r="V66" t="s">
        <v>191</v>
      </c>
      <c r="W66">
        <v>3300</v>
      </c>
      <c r="X66" t="s">
        <v>6</v>
      </c>
      <c r="Y66" t="s">
        <v>7</v>
      </c>
      <c r="Z66">
        <v>376</v>
      </c>
      <c r="AA66">
        <v>154638860</v>
      </c>
      <c r="AD66" t="s">
        <v>192</v>
      </c>
      <c r="AI66">
        <v>9</v>
      </c>
      <c r="AJ66">
        <v>48471</v>
      </c>
      <c r="AK66">
        <v>67859</v>
      </c>
      <c r="AL66">
        <v>0</v>
      </c>
      <c r="AM66">
        <v>140</v>
      </c>
      <c r="AN66">
        <v>467839</v>
      </c>
      <c r="AO66">
        <v>0</v>
      </c>
      <c r="AP66" t="s">
        <v>8</v>
      </c>
      <c r="AQ66" t="s">
        <v>27</v>
      </c>
    </row>
    <row r="67" spans="1:44" x14ac:dyDescent="0.25">
      <c r="A67" t="str">
        <f t="shared" si="0"/>
        <v>Es actual</v>
      </c>
      <c r="B67">
        <v>64</v>
      </c>
      <c r="C67">
        <v>22312</v>
      </c>
      <c r="D67" t="s">
        <v>193</v>
      </c>
      <c r="E67" t="s">
        <v>170</v>
      </c>
      <c r="F67">
        <v>2015</v>
      </c>
      <c r="G67" t="s">
        <v>1</v>
      </c>
      <c r="H67" s="1">
        <v>42261</v>
      </c>
      <c r="I67" s="2">
        <v>0.39583333333333331</v>
      </c>
      <c r="J67">
        <v>38593</v>
      </c>
      <c r="K67">
        <f>Tabla22[[#This Row],[Fecha Fin Orden]]-Tabla22[[#This Row],[Fecha inicio de Orden]]</f>
        <v>0</v>
      </c>
      <c r="L67" s="1">
        <v>42261</v>
      </c>
      <c r="M67" s="2">
        <v>0.39513888888888887</v>
      </c>
      <c r="N67">
        <v>38593</v>
      </c>
      <c r="O67">
        <v>1</v>
      </c>
      <c r="P67" t="s">
        <v>194</v>
      </c>
      <c r="Q67" t="s">
        <v>2</v>
      </c>
      <c r="R67" t="s">
        <v>195</v>
      </c>
      <c r="T67">
        <v>30708086726</v>
      </c>
      <c r="U67" t="s">
        <v>196</v>
      </c>
      <c r="V67" t="s">
        <v>37</v>
      </c>
      <c r="W67">
        <v>3300</v>
      </c>
      <c r="X67" t="s">
        <v>6</v>
      </c>
      <c r="Y67" t="s">
        <v>7</v>
      </c>
      <c r="Z67">
        <v>376</v>
      </c>
      <c r="AA67">
        <v>4441113</v>
      </c>
      <c r="AD67" t="s">
        <v>197</v>
      </c>
      <c r="AI67">
        <v>9</v>
      </c>
      <c r="AJ67">
        <v>42727</v>
      </c>
      <c r="AK67">
        <v>136726</v>
      </c>
      <c r="AL67">
        <v>0</v>
      </c>
      <c r="AM67">
        <v>440</v>
      </c>
      <c r="AN67">
        <v>203484</v>
      </c>
      <c r="AO67">
        <v>129480</v>
      </c>
      <c r="AP67" t="s">
        <v>8</v>
      </c>
      <c r="AQ67" t="s">
        <v>9</v>
      </c>
    </row>
    <row r="68" spans="1:44" x14ac:dyDescent="0.25">
      <c r="A68" t="str">
        <f t="shared" si="0"/>
        <v>Es actual</v>
      </c>
      <c r="B68">
        <v>65</v>
      </c>
      <c r="C68">
        <v>22315</v>
      </c>
      <c r="D68" t="s">
        <v>405</v>
      </c>
      <c r="E68" t="s">
        <v>52</v>
      </c>
      <c r="F68">
        <v>2015</v>
      </c>
      <c r="G68" t="s">
        <v>1</v>
      </c>
      <c r="H68" s="1">
        <v>42261</v>
      </c>
      <c r="I68" s="2">
        <v>0.375</v>
      </c>
      <c r="J68">
        <v>32026</v>
      </c>
      <c r="K68">
        <f>Tabla22[[#This Row],[Fecha Fin Orden]]-Tabla22[[#This Row],[Fecha inicio de Orden]]</f>
        <v>-3286</v>
      </c>
      <c r="L68" s="1">
        <v>38975</v>
      </c>
      <c r="M68" s="2">
        <v>0.75</v>
      </c>
      <c r="N68">
        <v>32026</v>
      </c>
      <c r="O68">
        <v>1</v>
      </c>
      <c r="P68" t="s">
        <v>406</v>
      </c>
      <c r="Q68" t="s">
        <v>2</v>
      </c>
      <c r="R68" t="s">
        <v>407</v>
      </c>
      <c r="T68">
        <v>30712275533</v>
      </c>
      <c r="U68" t="s">
        <v>408</v>
      </c>
      <c r="V68" t="s">
        <v>37</v>
      </c>
      <c r="W68">
        <v>3300</v>
      </c>
      <c r="X68" t="s">
        <v>6</v>
      </c>
      <c r="Y68" t="s">
        <v>7</v>
      </c>
      <c r="Z68">
        <v>376</v>
      </c>
      <c r="AA68">
        <v>154288119</v>
      </c>
      <c r="AI68">
        <v>9</v>
      </c>
      <c r="AJ68">
        <v>42727</v>
      </c>
      <c r="AK68">
        <v>93999</v>
      </c>
      <c r="AL68">
        <v>0</v>
      </c>
      <c r="AM68">
        <v>270</v>
      </c>
      <c r="AN68">
        <v>175591</v>
      </c>
      <c r="AO68">
        <v>115404</v>
      </c>
      <c r="AP68" t="s">
        <v>8</v>
      </c>
      <c r="AQ68" t="s">
        <v>16</v>
      </c>
    </row>
    <row r="69" spans="1:44" x14ac:dyDescent="0.25">
      <c r="A69" t="str">
        <f t="shared" ref="A69:A116" si="1">IF(H69&lt;=$A$1,"No es Actual",IF(H69&lt;=$A$2,"Es actual","Es superior"))</f>
        <v>Es actual</v>
      </c>
      <c r="B69">
        <v>66</v>
      </c>
      <c r="C69">
        <v>22317</v>
      </c>
      <c r="D69" t="s">
        <v>198</v>
      </c>
      <c r="E69" t="s">
        <v>199</v>
      </c>
      <c r="F69">
        <v>2015</v>
      </c>
      <c r="G69" t="s">
        <v>1</v>
      </c>
      <c r="H69" s="1">
        <v>42261</v>
      </c>
      <c r="I69" s="2">
        <v>0.35416666666666669</v>
      </c>
      <c r="J69">
        <v>16000</v>
      </c>
      <c r="K69">
        <f>Tabla22[[#This Row],[Fecha Fin Orden]]-Tabla22[[#This Row],[Fecha inicio de Orden]]</f>
        <v>0</v>
      </c>
      <c r="L69" s="1">
        <v>42261</v>
      </c>
      <c r="M69" s="2">
        <v>0.72916666666666663</v>
      </c>
      <c r="N69">
        <v>16000</v>
      </c>
      <c r="O69">
        <v>1</v>
      </c>
      <c r="P69" t="s">
        <v>59</v>
      </c>
      <c r="Q69" t="s">
        <v>2</v>
      </c>
      <c r="R69" t="s">
        <v>200</v>
      </c>
      <c r="T69">
        <v>30571968734</v>
      </c>
      <c r="U69" t="s">
        <v>201</v>
      </c>
      <c r="V69" t="s">
        <v>37</v>
      </c>
      <c r="W69">
        <v>3300</v>
      </c>
      <c r="X69" t="s">
        <v>6</v>
      </c>
      <c r="Y69" t="s">
        <v>7</v>
      </c>
      <c r="Z69">
        <v>376</v>
      </c>
      <c r="AA69">
        <v>4402013</v>
      </c>
      <c r="AI69">
        <v>9</v>
      </c>
      <c r="AJ69">
        <v>42727</v>
      </c>
      <c r="AK69">
        <v>111090</v>
      </c>
      <c r="AL69">
        <v>0</v>
      </c>
      <c r="AM69">
        <v>390</v>
      </c>
      <c r="AN69">
        <v>182028</v>
      </c>
      <c r="AO69">
        <v>55029</v>
      </c>
      <c r="AP69" t="s">
        <v>8</v>
      </c>
      <c r="AQ69" t="s">
        <v>202</v>
      </c>
    </row>
    <row r="70" spans="1:44" x14ac:dyDescent="0.25">
      <c r="A70" t="str">
        <f t="shared" si="1"/>
        <v>Es actual</v>
      </c>
      <c r="B70">
        <v>67</v>
      </c>
      <c r="C70">
        <v>22319</v>
      </c>
      <c r="D70" t="s">
        <v>203</v>
      </c>
      <c r="E70" t="s">
        <v>204</v>
      </c>
      <c r="F70">
        <v>2012</v>
      </c>
      <c r="G70" t="s">
        <v>1</v>
      </c>
      <c r="H70" s="1">
        <v>42261</v>
      </c>
      <c r="I70" s="2">
        <v>0.58333333333333337</v>
      </c>
      <c r="J70">
        <v>77941</v>
      </c>
      <c r="K70">
        <f>Tabla22[[#This Row],[Fecha Fin Orden]]-Tabla22[[#This Row],[Fecha inicio de Orden]]</f>
        <v>1</v>
      </c>
      <c r="L70" s="1">
        <v>42262</v>
      </c>
      <c r="M70" s="2">
        <v>0.75</v>
      </c>
      <c r="N70">
        <v>77941</v>
      </c>
      <c r="O70">
        <v>1</v>
      </c>
      <c r="P70" t="s">
        <v>205</v>
      </c>
      <c r="Q70" t="s">
        <v>2</v>
      </c>
      <c r="R70" t="s">
        <v>206</v>
      </c>
      <c r="T70">
        <v>30645622169</v>
      </c>
      <c r="U70" t="s">
        <v>207</v>
      </c>
      <c r="V70" t="s">
        <v>115</v>
      </c>
      <c r="W70">
        <v>3302</v>
      </c>
      <c r="X70" t="s">
        <v>50</v>
      </c>
      <c r="Y70" t="s">
        <v>7</v>
      </c>
      <c r="Z70">
        <v>3786</v>
      </c>
      <c r="AA70">
        <v>420349</v>
      </c>
      <c r="AI70">
        <v>9</v>
      </c>
      <c r="AJ70">
        <v>48471</v>
      </c>
      <c r="AK70">
        <v>135719</v>
      </c>
      <c r="AL70">
        <v>0</v>
      </c>
      <c r="AM70">
        <v>280</v>
      </c>
      <c r="AN70">
        <v>7600</v>
      </c>
      <c r="AO70">
        <v>0</v>
      </c>
      <c r="AP70" t="s">
        <v>8</v>
      </c>
      <c r="AQ70" t="s">
        <v>27</v>
      </c>
    </row>
    <row r="71" spans="1:44" x14ac:dyDescent="0.25">
      <c r="A71" t="str">
        <f t="shared" si="1"/>
        <v>Es actual</v>
      </c>
      <c r="B71">
        <v>68</v>
      </c>
      <c r="C71">
        <v>22320</v>
      </c>
      <c r="D71" t="s">
        <v>208</v>
      </c>
      <c r="E71" t="s">
        <v>68</v>
      </c>
      <c r="F71">
        <v>2014</v>
      </c>
      <c r="G71" t="s">
        <v>1</v>
      </c>
      <c r="H71" s="1">
        <v>42262</v>
      </c>
      <c r="I71" s="2">
        <v>0.3125</v>
      </c>
      <c r="J71">
        <v>30991</v>
      </c>
      <c r="K71">
        <f>Tabla22[[#This Row],[Fecha Fin Orden]]-Tabla22[[#This Row],[Fecha inicio de Orden]]</f>
        <v>0</v>
      </c>
      <c r="L71" s="1">
        <v>42262</v>
      </c>
      <c r="M71" s="2">
        <v>0.70833333333333337</v>
      </c>
      <c r="N71">
        <v>30991</v>
      </c>
      <c r="O71">
        <v>1</v>
      </c>
      <c r="P71" t="s">
        <v>209</v>
      </c>
      <c r="Q71" t="s">
        <v>69</v>
      </c>
      <c r="R71" t="s">
        <v>210</v>
      </c>
      <c r="T71">
        <v>30598218095</v>
      </c>
      <c r="U71" t="s">
        <v>211</v>
      </c>
      <c r="V71" t="s">
        <v>212</v>
      </c>
      <c r="W71">
        <v>3304</v>
      </c>
      <c r="X71" t="s">
        <v>6</v>
      </c>
      <c r="Y71" t="s">
        <v>7</v>
      </c>
      <c r="Z71">
        <v>3751</v>
      </c>
      <c r="AA71">
        <v>431526</v>
      </c>
      <c r="AI71">
        <v>9</v>
      </c>
      <c r="AJ71">
        <v>42727</v>
      </c>
      <c r="AK71">
        <v>118910</v>
      </c>
      <c r="AL71">
        <v>0</v>
      </c>
      <c r="AM71">
        <v>230</v>
      </c>
      <c r="AN71">
        <v>236062</v>
      </c>
      <c r="AO71">
        <v>141456</v>
      </c>
      <c r="AP71" t="s">
        <v>8</v>
      </c>
      <c r="AQ71" t="s">
        <v>16</v>
      </c>
    </row>
    <row r="72" spans="1:44" x14ac:dyDescent="0.25">
      <c r="A72" t="str">
        <f t="shared" si="1"/>
        <v>Es actual</v>
      </c>
      <c r="B72">
        <v>69</v>
      </c>
      <c r="C72">
        <v>22321</v>
      </c>
      <c r="D72" t="s">
        <v>213</v>
      </c>
      <c r="E72" t="s">
        <v>77</v>
      </c>
      <c r="F72">
        <v>2013</v>
      </c>
      <c r="G72" t="s">
        <v>1</v>
      </c>
      <c r="H72" s="1">
        <v>42262</v>
      </c>
      <c r="I72" s="2">
        <v>0.3520833333333333</v>
      </c>
      <c r="J72">
        <v>32797</v>
      </c>
      <c r="K72">
        <f>Tabla22[[#This Row],[Fecha Fin Orden]]-Tabla22[[#This Row],[Fecha inicio de Orden]]</f>
        <v>0</v>
      </c>
      <c r="L72" s="1">
        <v>42262</v>
      </c>
      <c r="M72" s="2">
        <v>0.3520833333333333</v>
      </c>
      <c r="N72">
        <v>32797</v>
      </c>
      <c r="O72">
        <v>1</v>
      </c>
      <c r="P72" t="s">
        <v>59</v>
      </c>
      <c r="Q72" t="s">
        <v>69</v>
      </c>
      <c r="R72" t="s">
        <v>214</v>
      </c>
      <c r="T72">
        <v>12665532</v>
      </c>
      <c r="U72" t="s">
        <v>215</v>
      </c>
      <c r="V72" t="s">
        <v>37</v>
      </c>
      <c r="W72">
        <v>3300</v>
      </c>
      <c r="X72" t="s">
        <v>6</v>
      </c>
      <c r="Y72" t="s">
        <v>7</v>
      </c>
      <c r="Z72">
        <v>-376</v>
      </c>
      <c r="AA72">
        <v>154335696</v>
      </c>
      <c r="AD72" t="s">
        <v>216</v>
      </c>
      <c r="AI72">
        <v>9</v>
      </c>
      <c r="AJ72">
        <v>48471</v>
      </c>
      <c r="AK72">
        <v>87975</v>
      </c>
      <c r="AL72">
        <v>0</v>
      </c>
      <c r="AM72">
        <v>150</v>
      </c>
      <c r="AN72">
        <v>479499</v>
      </c>
      <c r="AO72">
        <v>0</v>
      </c>
      <c r="AP72" t="s">
        <v>8</v>
      </c>
      <c r="AQ72" t="s">
        <v>27</v>
      </c>
    </row>
    <row r="73" spans="1:44" x14ac:dyDescent="0.25">
      <c r="A73" t="str">
        <f t="shared" si="1"/>
        <v>Es actual</v>
      </c>
      <c r="B73">
        <v>70</v>
      </c>
      <c r="C73">
        <v>22322</v>
      </c>
      <c r="D73" t="s">
        <v>409</v>
      </c>
      <c r="E73" t="s">
        <v>126</v>
      </c>
      <c r="F73">
        <v>2014</v>
      </c>
      <c r="G73" t="s">
        <v>1</v>
      </c>
      <c r="H73" s="1">
        <v>42262</v>
      </c>
      <c r="I73" s="2">
        <v>0.375</v>
      </c>
      <c r="J73">
        <v>141475</v>
      </c>
      <c r="K73">
        <f>Tabla22[[#This Row],[Fecha Fin Orden]]-Tabla22[[#This Row],[Fecha inicio de Orden]]</f>
        <v>0</v>
      </c>
      <c r="L73" s="1">
        <v>42262</v>
      </c>
      <c r="M73" s="2">
        <v>0.75</v>
      </c>
      <c r="N73">
        <v>141475</v>
      </c>
      <c r="O73">
        <v>1</v>
      </c>
      <c r="P73" t="s">
        <v>410</v>
      </c>
      <c r="Q73" t="s">
        <v>2</v>
      </c>
      <c r="R73" t="s">
        <v>3</v>
      </c>
      <c r="T73">
        <v>30711087164</v>
      </c>
      <c r="U73" t="s">
        <v>4</v>
      </c>
      <c r="V73" t="s">
        <v>5</v>
      </c>
      <c r="X73" t="s">
        <v>6</v>
      </c>
      <c r="Y73" t="s">
        <v>7</v>
      </c>
      <c r="Z73">
        <v>376</v>
      </c>
      <c r="AA73">
        <v>154641432</v>
      </c>
      <c r="AI73">
        <v>9</v>
      </c>
      <c r="AJ73">
        <v>0</v>
      </c>
      <c r="AK73">
        <v>34182</v>
      </c>
      <c r="AL73">
        <v>110500</v>
      </c>
      <c r="AM73">
        <v>80</v>
      </c>
      <c r="AN73">
        <v>392484</v>
      </c>
      <c r="AO73">
        <v>0</v>
      </c>
      <c r="AP73" t="s">
        <v>8</v>
      </c>
      <c r="AQ73" t="s">
        <v>16</v>
      </c>
    </row>
    <row r="74" spans="1:44" x14ac:dyDescent="0.25">
      <c r="A74" t="str">
        <f t="shared" si="1"/>
        <v>Es actual</v>
      </c>
      <c r="B74">
        <v>71</v>
      </c>
      <c r="C74">
        <v>22324</v>
      </c>
      <c r="D74" t="s">
        <v>217</v>
      </c>
      <c r="E74">
        <v>1720</v>
      </c>
      <c r="F74">
        <v>2015</v>
      </c>
      <c r="G74" t="s">
        <v>1</v>
      </c>
      <c r="H74" s="1">
        <v>42262</v>
      </c>
      <c r="I74" s="2">
        <v>0.44097222222222227</v>
      </c>
      <c r="J74">
        <v>16210</v>
      </c>
      <c r="K74">
        <f>Tabla22[[#This Row],[Fecha Fin Orden]]-Tabla22[[#This Row],[Fecha inicio de Orden]]</f>
        <v>0</v>
      </c>
      <c r="L74" s="1">
        <v>42262</v>
      </c>
      <c r="M74" s="2">
        <v>0.52083333333333337</v>
      </c>
      <c r="N74">
        <v>16210</v>
      </c>
      <c r="O74">
        <v>1</v>
      </c>
      <c r="P74" t="s">
        <v>181</v>
      </c>
      <c r="Q74" t="s">
        <v>2</v>
      </c>
      <c r="R74" t="s">
        <v>218</v>
      </c>
      <c r="T74">
        <v>30687868524</v>
      </c>
      <c r="U74" t="s">
        <v>219</v>
      </c>
      <c r="V74" t="s">
        <v>220</v>
      </c>
      <c r="W74">
        <v>3315</v>
      </c>
      <c r="X74" t="s">
        <v>6</v>
      </c>
      <c r="Y74" t="s">
        <v>7</v>
      </c>
      <c r="Z74">
        <v>3754</v>
      </c>
      <c r="AA74">
        <v>420414</v>
      </c>
      <c r="AI74">
        <v>9</v>
      </c>
      <c r="AJ74">
        <v>42727</v>
      </c>
      <c r="AK74">
        <v>98272</v>
      </c>
      <c r="AL74">
        <v>0</v>
      </c>
      <c r="AM74">
        <v>230</v>
      </c>
      <c r="AN74">
        <v>135329</v>
      </c>
      <c r="AO74">
        <v>55777</v>
      </c>
      <c r="AP74" t="s">
        <v>8</v>
      </c>
      <c r="AQ74" t="s">
        <v>9</v>
      </c>
    </row>
    <row r="75" spans="1:44" x14ac:dyDescent="0.25">
      <c r="A75" t="str">
        <f t="shared" si="1"/>
        <v>Es actual</v>
      </c>
      <c r="B75">
        <v>72</v>
      </c>
      <c r="C75">
        <v>22327</v>
      </c>
      <c r="D75" t="s">
        <v>221</v>
      </c>
      <c r="E75" t="s">
        <v>102</v>
      </c>
      <c r="F75">
        <v>2015</v>
      </c>
      <c r="G75" t="s">
        <v>1</v>
      </c>
      <c r="H75" s="1">
        <v>42262</v>
      </c>
      <c r="I75" s="2">
        <v>0.60416666666666663</v>
      </c>
      <c r="J75">
        <v>21926</v>
      </c>
      <c r="K75">
        <f>Tabla22[[#This Row],[Fecha Fin Orden]]-Tabla22[[#This Row],[Fecha inicio de Orden]]</f>
        <v>0</v>
      </c>
      <c r="L75" s="1">
        <v>42262</v>
      </c>
      <c r="M75" s="2">
        <v>0.72916666666666663</v>
      </c>
      <c r="N75">
        <v>21926</v>
      </c>
      <c r="O75">
        <v>1</v>
      </c>
      <c r="P75" t="s">
        <v>59</v>
      </c>
      <c r="Q75" t="s">
        <v>2</v>
      </c>
      <c r="R75" t="s">
        <v>222</v>
      </c>
      <c r="T75">
        <v>20113262185</v>
      </c>
      <c r="U75" t="s">
        <v>223</v>
      </c>
      <c r="V75" t="s">
        <v>153</v>
      </c>
      <c r="W75">
        <v>3380</v>
      </c>
      <c r="X75" t="s">
        <v>6</v>
      </c>
      <c r="Y75" t="s">
        <v>7</v>
      </c>
      <c r="Z75">
        <v>3751</v>
      </c>
      <c r="AA75">
        <v>424504</v>
      </c>
      <c r="AI75">
        <v>9</v>
      </c>
      <c r="AJ75">
        <v>42727</v>
      </c>
      <c r="AK75">
        <v>93999</v>
      </c>
      <c r="AL75">
        <v>0</v>
      </c>
      <c r="AM75">
        <v>220</v>
      </c>
      <c r="AN75">
        <v>131693</v>
      </c>
      <c r="AO75">
        <v>86553</v>
      </c>
      <c r="AP75" t="s">
        <v>8</v>
      </c>
      <c r="AQ75" t="s">
        <v>16</v>
      </c>
    </row>
    <row r="76" spans="1:44" x14ac:dyDescent="0.25">
      <c r="A76" t="str">
        <f t="shared" si="1"/>
        <v>Es actual</v>
      </c>
      <c r="B76">
        <v>73</v>
      </c>
      <c r="C76">
        <v>22329</v>
      </c>
      <c r="D76" t="s">
        <v>224</v>
      </c>
      <c r="E76">
        <v>710</v>
      </c>
      <c r="F76">
        <v>2014</v>
      </c>
      <c r="G76" t="s">
        <v>1</v>
      </c>
      <c r="H76" s="1">
        <v>42263</v>
      </c>
      <c r="I76" s="2">
        <v>0.33333333333333331</v>
      </c>
      <c r="J76">
        <v>15143</v>
      </c>
      <c r="K76">
        <f>Tabla22[[#This Row],[Fecha Fin Orden]]-Tabla22[[#This Row],[Fecha inicio de Orden]]</f>
        <v>0</v>
      </c>
      <c r="L76" s="1">
        <v>42263</v>
      </c>
      <c r="M76" s="2">
        <v>0.5</v>
      </c>
      <c r="N76">
        <v>15143</v>
      </c>
      <c r="O76">
        <v>1</v>
      </c>
      <c r="P76" t="s">
        <v>225</v>
      </c>
      <c r="Q76" t="s">
        <v>2</v>
      </c>
      <c r="R76" t="s">
        <v>226</v>
      </c>
      <c r="T76">
        <v>20267205737</v>
      </c>
      <c r="U76" t="s">
        <v>227</v>
      </c>
      <c r="V76" t="s">
        <v>228</v>
      </c>
      <c r="W76">
        <v>3334</v>
      </c>
      <c r="X76" t="s">
        <v>6</v>
      </c>
      <c r="Y76" t="s">
        <v>7</v>
      </c>
      <c r="Z76">
        <v>3743</v>
      </c>
      <c r="AA76">
        <v>495420</v>
      </c>
      <c r="AD76" t="s">
        <v>229</v>
      </c>
      <c r="AI76">
        <v>9</v>
      </c>
      <c r="AJ76">
        <v>42727</v>
      </c>
      <c r="AK76">
        <v>93999</v>
      </c>
      <c r="AL76">
        <v>0</v>
      </c>
      <c r="AM76">
        <v>240</v>
      </c>
      <c r="AN76">
        <v>122922</v>
      </c>
      <c r="AO76">
        <v>36091</v>
      </c>
      <c r="AP76" t="s">
        <v>8</v>
      </c>
      <c r="AQ76" t="s">
        <v>9</v>
      </c>
    </row>
    <row r="77" spans="1:44" x14ac:dyDescent="0.25">
      <c r="A77" t="str">
        <f t="shared" si="1"/>
        <v>Es actual</v>
      </c>
      <c r="B77">
        <v>74</v>
      </c>
      <c r="C77">
        <v>22330</v>
      </c>
      <c r="D77" t="s">
        <v>230</v>
      </c>
      <c r="E77" t="s">
        <v>231</v>
      </c>
      <c r="F77">
        <v>0</v>
      </c>
      <c r="G77" t="s">
        <v>1</v>
      </c>
      <c r="H77" s="1">
        <v>42263</v>
      </c>
      <c r="I77" s="2">
        <v>0.375</v>
      </c>
      <c r="J77">
        <v>15662</v>
      </c>
      <c r="K77">
        <f>Tabla22[[#This Row],[Fecha Fin Orden]]-Tabla22[[#This Row],[Fecha inicio de Orden]]</f>
        <v>0</v>
      </c>
      <c r="L77" s="1">
        <v>42263</v>
      </c>
      <c r="M77" s="2">
        <v>0.66666666666666663</v>
      </c>
      <c r="N77">
        <v>15662</v>
      </c>
      <c r="O77">
        <v>1</v>
      </c>
      <c r="P77" t="s">
        <v>232</v>
      </c>
      <c r="Q77" t="s">
        <v>2</v>
      </c>
      <c r="R77" t="s">
        <v>233</v>
      </c>
      <c r="T77">
        <v>30515637210</v>
      </c>
      <c r="U77" t="s">
        <v>234</v>
      </c>
      <c r="V77" t="s">
        <v>37</v>
      </c>
      <c r="W77">
        <v>3300</v>
      </c>
      <c r="X77" t="s">
        <v>6</v>
      </c>
      <c r="Y77" t="s">
        <v>7</v>
      </c>
      <c r="Z77">
        <v>376</v>
      </c>
      <c r="AA77">
        <v>4481240</v>
      </c>
      <c r="AI77">
        <v>9</v>
      </c>
      <c r="AJ77">
        <v>42727</v>
      </c>
      <c r="AK77">
        <v>119636</v>
      </c>
      <c r="AL77">
        <v>0</v>
      </c>
      <c r="AM77">
        <v>400</v>
      </c>
      <c r="AN77">
        <v>146742</v>
      </c>
      <c r="AO77">
        <v>72832</v>
      </c>
      <c r="AP77" t="s">
        <v>8</v>
      </c>
      <c r="AQ77" t="s">
        <v>9</v>
      </c>
      <c r="AR77" t="s">
        <v>411</v>
      </c>
    </row>
    <row r="78" spans="1:44" x14ac:dyDescent="0.25">
      <c r="A78" t="str">
        <f t="shared" si="1"/>
        <v>Es actual</v>
      </c>
      <c r="B78">
        <v>75</v>
      </c>
      <c r="C78">
        <v>22332</v>
      </c>
      <c r="D78" t="s">
        <v>235</v>
      </c>
      <c r="E78">
        <v>1624</v>
      </c>
      <c r="F78">
        <v>2007</v>
      </c>
      <c r="G78" t="s">
        <v>1</v>
      </c>
      <c r="H78" s="1">
        <v>42263</v>
      </c>
      <c r="I78" s="2">
        <v>0.42569444444444443</v>
      </c>
      <c r="J78">
        <v>154589</v>
      </c>
      <c r="K78">
        <f>Tabla22[[#This Row],[Fecha Fin Orden]]-Tabla22[[#This Row],[Fecha inicio de Orden]]</f>
        <v>0</v>
      </c>
      <c r="L78" s="1">
        <v>42263</v>
      </c>
      <c r="M78" s="2">
        <v>0.75</v>
      </c>
      <c r="N78">
        <v>154589</v>
      </c>
      <c r="O78">
        <v>1</v>
      </c>
      <c r="P78" t="s">
        <v>236</v>
      </c>
      <c r="Q78" t="s">
        <v>69</v>
      </c>
      <c r="R78" t="s">
        <v>237</v>
      </c>
      <c r="T78">
        <v>30683239107</v>
      </c>
      <c r="U78" t="s">
        <v>238</v>
      </c>
      <c r="V78" t="s">
        <v>239</v>
      </c>
      <c r="W78">
        <v>3316</v>
      </c>
      <c r="X78" t="s">
        <v>6</v>
      </c>
      <c r="Y78" t="s">
        <v>7</v>
      </c>
      <c r="Z78">
        <v>376</v>
      </c>
      <c r="AA78">
        <v>4497014</v>
      </c>
      <c r="AI78">
        <v>9</v>
      </c>
      <c r="AJ78">
        <v>42727</v>
      </c>
      <c r="AK78">
        <v>155100</v>
      </c>
      <c r="AL78">
        <v>0</v>
      </c>
      <c r="AM78">
        <v>300</v>
      </c>
      <c r="AN78">
        <v>218545</v>
      </c>
      <c r="AO78">
        <v>173442</v>
      </c>
      <c r="AP78" t="s">
        <v>8</v>
      </c>
      <c r="AQ78" t="s">
        <v>9</v>
      </c>
    </row>
    <row r="79" spans="1:44" x14ac:dyDescent="0.25">
      <c r="A79" t="str">
        <f t="shared" si="1"/>
        <v>Es actual</v>
      </c>
      <c r="B79">
        <v>76</v>
      </c>
      <c r="C79">
        <v>22333</v>
      </c>
      <c r="D79" t="s">
        <v>240</v>
      </c>
      <c r="E79" t="s">
        <v>241</v>
      </c>
      <c r="F79">
        <v>2010</v>
      </c>
      <c r="G79" t="s">
        <v>1</v>
      </c>
      <c r="H79" s="1">
        <v>42263</v>
      </c>
      <c r="I79" s="2">
        <v>0.4375</v>
      </c>
      <c r="J79">
        <v>102506</v>
      </c>
      <c r="K79">
        <f>Tabla22[[#This Row],[Fecha Fin Orden]]-Tabla22[[#This Row],[Fecha inicio de Orden]]</f>
        <v>0</v>
      </c>
      <c r="L79" s="1">
        <v>42263</v>
      </c>
      <c r="M79" s="2">
        <v>0.70833333333333337</v>
      </c>
      <c r="N79">
        <v>102506</v>
      </c>
      <c r="O79">
        <v>1</v>
      </c>
      <c r="P79" t="s">
        <v>242</v>
      </c>
      <c r="Q79" t="s">
        <v>2</v>
      </c>
      <c r="R79" t="s">
        <v>25</v>
      </c>
      <c r="T79">
        <v>27187004239</v>
      </c>
      <c r="U79" t="s">
        <v>26</v>
      </c>
      <c r="V79" t="s">
        <v>15</v>
      </c>
      <c r="W79">
        <v>3370</v>
      </c>
      <c r="X79" t="s">
        <v>6</v>
      </c>
      <c r="Y79" t="s">
        <v>7</v>
      </c>
      <c r="Z79">
        <v>3757</v>
      </c>
      <c r="AA79">
        <v>15672283</v>
      </c>
      <c r="AI79">
        <v>9</v>
      </c>
      <c r="AJ79">
        <v>48471</v>
      </c>
      <c r="AK79">
        <v>67859</v>
      </c>
      <c r="AL79">
        <v>0</v>
      </c>
      <c r="AM79">
        <v>140</v>
      </c>
      <c r="AN79">
        <v>270344</v>
      </c>
      <c r="AO79">
        <v>0</v>
      </c>
      <c r="AP79" t="s">
        <v>8</v>
      </c>
      <c r="AQ79" t="s">
        <v>27</v>
      </c>
    </row>
    <row r="80" spans="1:44" x14ac:dyDescent="0.25">
      <c r="A80" t="str">
        <f t="shared" si="1"/>
        <v>Es actual</v>
      </c>
      <c r="B80">
        <v>77</v>
      </c>
      <c r="C80">
        <v>22334</v>
      </c>
      <c r="D80" t="s">
        <v>243</v>
      </c>
      <c r="E80" t="s">
        <v>18</v>
      </c>
      <c r="F80">
        <v>2013</v>
      </c>
      <c r="G80" t="s">
        <v>1</v>
      </c>
      <c r="H80" s="1">
        <v>42264</v>
      </c>
      <c r="I80" s="2">
        <v>0.33333333333333331</v>
      </c>
      <c r="J80">
        <v>185269</v>
      </c>
      <c r="K80">
        <f>Tabla22[[#This Row],[Fecha Fin Orden]]-Tabla22[[#This Row],[Fecha inicio de Orden]]</f>
        <v>0</v>
      </c>
      <c r="L80" s="1">
        <v>42264</v>
      </c>
      <c r="M80" s="2">
        <v>0.5</v>
      </c>
      <c r="N80">
        <v>185269</v>
      </c>
      <c r="O80">
        <v>1</v>
      </c>
      <c r="P80" t="s">
        <v>244</v>
      </c>
      <c r="Q80" t="s">
        <v>2</v>
      </c>
      <c r="R80" t="s">
        <v>245</v>
      </c>
      <c r="T80">
        <v>23244016669</v>
      </c>
      <c r="U80" t="s">
        <v>246</v>
      </c>
      <c r="V80" t="s">
        <v>168</v>
      </c>
      <c r="W80">
        <v>3364</v>
      </c>
      <c r="X80" t="s">
        <v>6</v>
      </c>
      <c r="Y80" t="s">
        <v>7</v>
      </c>
      <c r="Z80">
        <v>3755</v>
      </c>
      <c r="AA80">
        <v>15502372</v>
      </c>
      <c r="AD80" t="s">
        <v>247</v>
      </c>
      <c r="AI80">
        <v>9</v>
      </c>
      <c r="AJ80">
        <v>42727</v>
      </c>
      <c r="AK80">
        <v>111090</v>
      </c>
      <c r="AL80">
        <v>0</v>
      </c>
      <c r="AM80">
        <v>260</v>
      </c>
      <c r="AN80">
        <v>293985</v>
      </c>
      <c r="AO80">
        <v>129480</v>
      </c>
      <c r="AP80" t="s">
        <v>8</v>
      </c>
      <c r="AQ80" t="s">
        <v>9</v>
      </c>
    </row>
    <row r="81" spans="1:43" x14ac:dyDescent="0.25">
      <c r="A81" t="str">
        <f t="shared" si="1"/>
        <v>Es actual</v>
      </c>
      <c r="B81">
        <v>78</v>
      </c>
      <c r="C81">
        <v>22335</v>
      </c>
      <c r="D81" t="s">
        <v>412</v>
      </c>
      <c r="E81" t="s">
        <v>305</v>
      </c>
      <c r="F81">
        <v>2008</v>
      </c>
      <c r="G81" t="s">
        <v>1</v>
      </c>
      <c r="H81" s="1">
        <v>42264</v>
      </c>
      <c r="I81" s="2">
        <v>0.375</v>
      </c>
      <c r="J81">
        <v>168432</v>
      </c>
      <c r="K81">
        <f>Tabla22[[#This Row],[Fecha Fin Orden]]-Tabla22[[#This Row],[Fecha inicio de Orden]]</f>
        <v>0</v>
      </c>
      <c r="L81" s="1">
        <v>42264</v>
      </c>
      <c r="M81" s="2">
        <v>0.64583333333333337</v>
      </c>
      <c r="N81">
        <v>168432</v>
      </c>
      <c r="O81">
        <v>1</v>
      </c>
      <c r="P81" t="s">
        <v>413</v>
      </c>
      <c r="Q81" t="s">
        <v>2</v>
      </c>
      <c r="R81" t="s">
        <v>414</v>
      </c>
      <c r="T81">
        <v>30539554014</v>
      </c>
      <c r="U81" t="s">
        <v>415</v>
      </c>
      <c r="V81" t="s">
        <v>37</v>
      </c>
      <c r="W81">
        <v>3300</v>
      </c>
      <c r="X81" t="s">
        <v>6</v>
      </c>
      <c r="Y81" t="s">
        <v>7</v>
      </c>
      <c r="Z81">
        <v>376</v>
      </c>
      <c r="AA81">
        <v>442302144</v>
      </c>
      <c r="AI81">
        <v>9</v>
      </c>
      <c r="AJ81">
        <v>42727</v>
      </c>
      <c r="AK81">
        <v>303362</v>
      </c>
      <c r="AL81">
        <v>0</v>
      </c>
      <c r="AM81">
        <v>710</v>
      </c>
      <c r="AN81">
        <v>1873685</v>
      </c>
      <c r="AO81">
        <v>29520</v>
      </c>
      <c r="AP81" t="s">
        <v>8</v>
      </c>
      <c r="AQ81" t="s">
        <v>16</v>
      </c>
    </row>
    <row r="82" spans="1:43" x14ac:dyDescent="0.25">
      <c r="A82" t="str">
        <f t="shared" si="1"/>
        <v>Es actual</v>
      </c>
      <c r="B82">
        <v>79</v>
      </c>
      <c r="C82">
        <v>22336</v>
      </c>
      <c r="D82" t="s">
        <v>248</v>
      </c>
      <c r="E82" t="s">
        <v>52</v>
      </c>
      <c r="F82">
        <v>2014</v>
      </c>
      <c r="G82" t="s">
        <v>1</v>
      </c>
      <c r="H82" s="1">
        <v>42264</v>
      </c>
      <c r="I82" s="2">
        <v>0.375</v>
      </c>
      <c r="J82">
        <v>6598</v>
      </c>
      <c r="K82">
        <f>Tabla22[[#This Row],[Fecha Fin Orden]]-Tabla22[[#This Row],[Fecha inicio de Orden]]</f>
        <v>0</v>
      </c>
      <c r="L82" s="1">
        <v>42264</v>
      </c>
      <c r="M82" s="2">
        <v>0.70833333333333337</v>
      </c>
      <c r="N82">
        <v>6598</v>
      </c>
      <c r="O82">
        <v>1</v>
      </c>
      <c r="P82" t="s">
        <v>249</v>
      </c>
      <c r="Q82" t="s">
        <v>2</v>
      </c>
      <c r="R82" t="s">
        <v>250</v>
      </c>
      <c r="T82">
        <v>20271901683</v>
      </c>
      <c r="U82" t="s">
        <v>251</v>
      </c>
      <c r="V82" t="s">
        <v>252</v>
      </c>
      <c r="W82">
        <v>3364</v>
      </c>
      <c r="X82" t="s">
        <v>6</v>
      </c>
      <c r="Y82" t="s">
        <v>7</v>
      </c>
      <c r="Z82">
        <v>3755</v>
      </c>
      <c r="AA82">
        <v>15232234</v>
      </c>
      <c r="AI82">
        <v>9</v>
      </c>
      <c r="AJ82">
        <v>42727</v>
      </c>
      <c r="AK82">
        <v>132454</v>
      </c>
      <c r="AL82">
        <v>0</v>
      </c>
      <c r="AM82">
        <v>310</v>
      </c>
      <c r="AN82">
        <v>175591</v>
      </c>
      <c r="AO82">
        <v>115404</v>
      </c>
      <c r="AP82" t="s">
        <v>8</v>
      </c>
      <c r="AQ82" t="s">
        <v>16</v>
      </c>
    </row>
    <row r="83" spans="1:43" x14ac:dyDescent="0.25">
      <c r="A83" t="str">
        <f t="shared" si="1"/>
        <v>Es actual</v>
      </c>
      <c r="B83">
        <v>80</v>
      </c>
      <c r="C83">
        <v>22340</v>
      </c>
      <c r="D83" t="s">
        <v>253</v>
      </c>
      <c r="E83" t="s">
        <v>254</v>
      </c>
      <c r="F83">
        <v>2014</v>
      </c>
      <c r="G83" t="s">
        <v>1</v>
      </c>
      <c r="H83" s="1">
        <v>42265</v>
      </c>
      <c r="I83" s="2">
        <v>0.33333333333333331</v>
      </c>
      <c r="J83">
        <v>11727</v>
      </c>
      <c r="K83">
        <f>Tabla22[[#This Row],[Fecha Fin Orden]]-Tabla22[[#This Row],[Fecha inicio de Orden]]</f>
        <v>0</v>
      </c>
      <c r="L83" s="1">
        <v>42265</v>
      </c>
      <c r="M83" s="2">
        <v>0.45833333333333331</v>
      </c>
      <c r="N83">
        <v>11727</v>
      </c>
      <c r="O83">
        <v>1</v>
      </c>
      <c r="P83" t="s">
        <v>59</v>
      </c>
      <c r="Q83" t="s">
        <v>2</v>
      </c>
      <c r="R83" t="s">
        <v>255</v>
      </c>
      <c r="T83">
        <v>20235001358</v>
      </c>
      <c r="U83" t="s">
        <v>256</v>
      </c>
      <c r="V83" t="s">
        <v>134</v>
      </c>
      <c r="W83">
        <v>3360</v>
      </c>
      <c r="X83" t="s">
        <v>6</v>
      </c>
      <c r="Y83" t="s">
        <v>7</v>
      </c>
      <c r="Z83">
        <v>3755</v>
      </c>
      <c r="AA83">
        <v>421349</v>
      </c>
      <c r="AI83">
        <v>9</v>
      </c>
      <c r="AJ83">
        <v>48471</v>
      </c>
      <c r="AK83">
        <v>58165</v>
      </c>
      <c r="AL83">
        <v>0</v>
      </c>
      <c r="AM83">
        <v>120</v>
      </c>
      <c r="AN83">
        <v>177776</v>
      </c>
      <c r="AO83">
        <v>0</v>
      </c>
      <c r="AP83" t="s">
        <v>8</v>
      </c>
      <c r="AQ83" t="s">
        <v>27</v>
      </c>
    </row>
    <row r="84" spans="1:43" x14ac:dyDescent="0.25">
      <c r="A84" t="str">
        <f t="shared" si="1"/>
        <v>Es actual</v>
      </c>
      <c r="B84">
        <v>81</v>
      </c>
      <c r="C84">
        <v>22342</v>
      </c>
      <c r="D84" t="s">
        <v>257</v>
      </c>
      <c r="E84" t="s">
        <v>258</v>
      </c>
      <c r="F84">
        <v>2013</v>
      </c>
      <c r="G84" t="s">
        <v>1</v>
      </c>
      <c r="H84" s="1">
        <v>42265</v>
      </c>
      <c r="I84" s="2">
        <v>0.375</v>
      </c>
      <c r="J84">
        <v>62914</v>
      </c>
      <c r="K84">
        <f>Tabla22[[#This Row],[Fecha Fin Orden]]-Tabla22[[#This Row],[Fecha inicio de Orden]]</f>
        <v>0</v>
      </c>
      <c r="L84" s="1">
        <v>42265</v>
      </c>
      <c r="M84" s="2">
        <v>0.45833333333333331</v>
      </c>
      <c r="N84">
        <v>62914</v>
      </c>
      <c r="O84">
        <v>1</v>
      </c>
      <c r="P84" t="s">
        <v>59</v>
      </c>
      <c r="Q84" t="s">
        <v>2</v>
      </c>
      <c r="R84" t="s">
        <v>259</v>
      </c>
      <c r="T84">
        <v>30707653562</v>
      </c>
      <c r="U84" t="s">
        <v>260</v>
      </c>
      <c r="V84" t="s">
        <v>134</v>
      </c>
      <c r="W84">
        <v>3360</v>
      </c>
      <c r="X84" t="s">
        <v>6</v>
      </c>
      <c r="Y84" t="s">
        <v>7</v>
      </c>
      <c r="Z84">
        <v>3755</v>
      </c>
      <c r="AA84">
        <v>401280</v>
      </c>
      <c r="AI84">
        <v>9</v>
      </c>
      <c r="AJ84">
        <v>42727</v>
      </c>
      <c r="AK84">
        <v>85454</v>
      </c>
      <c r="AL84">
        <v>0</v>
      </c>
      <c r="AM84">
        <v>200</v>
      </c>
      <c r="AN84">
        <v>175591</v>
      </c>
      <c r="AO84">
        <v>115404</v>
      </c>
      <c r="AP84" t="s">
        <v>8</v>
      </c>
      <c r="AQ84" t="s">
        <v>16</v>
      </c>
    </row>
    <row r="85" spans="1:43" x14ac:dyDescent="0.25">
      <c r="A85" t="str">
        <f t="shared" si="1"/>
        <v>Es actual</v>
      </c>
      <c r="B85">
        <v>82</v>
      </c>
      <c r="C85">
        <v>22345</v>
      </c>
      <c r="D85" t="s">
        <v>261</v>
      </c>
      <c r="E85" t="s">
        <v>262</v>
      </c>
      <c r="F85">
        <v>2015</v>
      </c>
      <c r="G85" t="s">
        <v>1</v>
      </c>
      <c r="H85" s="1">
        <v>42265</v>
      </c>
      <c r="I85" s="2">
        <v>0.375</v>
      </c>
      <c r="J85">
        <v>15002</v>
      </c>
      <c r="K85">
        <f>Tabla22[[#This Row],[Fecha Fin Orden]]-Tabla22[[#This Row],[Fecha inicio de Orden]]</f>
        <v>0</v>
      </c>
      <c r="L85" s="1">
        <v>42265</v>
      </c>
      <c r="M85" s="2">
        <v>0.54166666666666663</v>
      </c>
      <c r="N85">
        <v>15002</v>
      </c>
      <c r="O85">
        <v>1</v>
      </c>
      <c r="P85" t="s">
        <v>263</v>
      </c>
      <c r="Q85" t="s">
        <v>2</v>
      </c>
      <c r="R85" t="s">
        <v>264</v>
      </c>
      <c r="T85">
        <v>30646103351</v>
      </c>
      <c r="U85" t="s">
        <v>265</v>
      </c>
      <c r="V85" t="s">
        <v>37</v>
      </c>
      <c r="W85">
        <v>3300</v>
      </c>
      <c r="X85" t="s">
        <v>6</v>
      </c>
      <c r="Y85" t="s">
        <v>7</v>
      </c>
      <c r="Z85" t="s">
        <v>266</v>
      </c>
      <c r="AA85">
        <v>54820578</v>
      </c>
      <c r="AI85">
        <v>9</v>
      </c>
      <c r="AJ85">
        <v>42727</v>
      </c>
      <c r="AK85">
        <v>119636</v>
      </c>
      <c r="AL85">
        <v>0</v>
      </c>
      <c r="AM85">
        <v>280</v>
      </c>
      <c r="AN85">
        <v>121280</v>
      </c>
      <c r="AO85">
        <v>55029</v>
      </c>
      <c r="AP85" t="s">
        <v>8</v>
      </c>
      <c r="AQ85" t="s">
        <v>9</v>
      </c>
    </row>
    <row r="86" spans="1:43" x14ac:dyDescent="0.25">
      <c r="A86" t="str">
        <f t="shared" si="1"/>
        <v>Es actual</v>
      </c>
      <c r="B86">
        <v>83</v>
      </c>
      <c r="C86">
        <v>22346</v>
      </c>
      <c r="D86" t="s">
        <v>416</v>
      </c>
      <c r="E86" t="s">
        <v>52</v>
      </c>
      <c r="F86">
        <v>2012</v>
      </c>
      <c r="G86" t="s">
        <v>1</v>
      </c>
      <c r="H86" s="1">
        <v>42265</v>
      </c>
      <c r="I86" s="2">
        <v>0.33333333333333331</v>
      </c>
      <c r="J86">
        <v>73878</v>
      </c>
      <c r="K86">
        <f>Tabla22[[#This Row],[Fecha Fin Orden]]-Tabla22[[#This Row],[Fecha inicio de Orden]]</f>
        <v>0</v>
      </c>
      <c r="L86" s="1">
        <v>42265</v>
      </c>
      <c r="M86" s="2">
        <v>0.75</v>
      </c>
      <c r="N86">
        <v>73878</v>
      </c>
      <c r="O86">
        <v>1</v>
      </c>
      <c r="P86" t="s">
        <v>417</v>
      </c>
      <c r="Q86" t="s">
        <v>2</v>
      </c>
      <c r="R86" t="s">
        <v>418</v>
      </c>
      <c r="T86">
        <v>20922791326</v>
      </c>
      <c r="U86" t="s">
        <v>419</v>
      </c>
      <c r="V86" t="s">
        <v>153</v>
      </c>
      <c r="W86">
        <v>3380</v>
      </c>
      <c r="X86" t="s">
        <v>6</v>
      </c>
      <c r="Y86" t="s">
        <v>7</v>
      </c>
      <c r="Z86">
        <v>3751</v>
      </c>
      <c r="AA86">
        <v>15522501</v>
      </c>
      <c r="AI86">
        <v>9</v>
      </c>
      <c r="AJ86">
        <v>42727</v>
      </c>
      <c r="AK86">
        <v>205090</v>
      </c>
      <c r="AL86">
        <v>0</v>
      </c>
      <c r="AM86">
        <v>480</v>
      </c>
      <c r="AN86">
        <v>295240</v>
      </c>
      <c r="AO86">
        <v>0</v>
      </c>
      <c r="AP86" t="s">
        <v>8</v>
      </c>
      <c r="AQ86" t="s">
        <v>16</v>
      </c>
    </row>
    <row r="87" spans="1:43" x14ac:dyDescent="0.25">
      <c r="A87" t="str">
        <f t="shared" si="1"/>
        <v>Es actual</v>
      </c>
      <c r="B87">
        <v>84</v>
      </c>
      <c r="C87">
        <v>22347</v>
      </c>
      <c r="D87" t="s">
        <v>267</v>
      </c>
      <c r="E87" t="s">
        <v>268</v>
      </c>
      <c r="F87">
        <v>2014</v>
      </c>
      <c r="G87" t="s">
        <v>1</v>
      </c>
      <c r="H87" s="1">
        <v>42265</v>
      </c>
      <c r="I87" s="2">
        <v>0.44166666666666665</v>
      </c>
      <c r="J87">
        <v>99076</v>
      </c>
      <c r="K87">
        <f>Tabla22[[#This Row],[Fecha Fin Orden]]-Tabla22[[#This Row],[Fecha inicio de Orden]]</f>
        <v>0</v>
      </c>
      <c r="L87" s="1">
        <v>42265</v>
      </c>
      <c r="M87" s="2">
        <v>0.72916666666666663</v>
      </c>
      <c r="N87">
        <v>99076</v>
      </c>
      <c r="O87">
        <v>1</v>
      </c>
      <c r="P87" t="s">
        <v>59</v>
      </c>
      <c r="Q87" t="s">
        <v>2</v>
      </c>
      <c r="R87" t="s">
        <v>269</v>
      </c>
      <c r="T87">
        <v>30686058782</v>
      </c>
      <c r="U87" t="s">
        <v>270</v>
      </c>
      <c r="V87" t="s">
        <v>271</v>
      </c>
      <c r="W87">
        <v>3500</v>
      </c>
      <c r="X87" t="s">
        <v>272</v>
      </c>
      <c r="Y87" t="s">
        <v>7</v>
      </c>
      <c r="Z87">
        <v>362</v>
      </c>
      <c r="AA87">
        <v>154215338</v>
      </c>
      <c r="AI87">
        <v>9</v>
      </c>
      <c r="AJ87">
        <v>42727</v>
      </c>
      <c r="AK87">
        <v>145272</v>
      </c>
      <c r="AL87">
        <v>0</v>
      </c>
      <c r="AM87">
        <v>340</v>
      </c>
      <c r="AN87">
        <v>290851</v>
      </c>
      <c r="AO87">
        <v>97110</v>
      </c>
      <c r="AP87" t="s">
        <v>8</v>
      </c>
      <c r="AQ87" t="s">
        <v>9</v>
      </c>
    </row>
    <row r="88" spans="1:43" x14ac:dyDescent="0.25">
      <c r="A88" t="str">
        <f t="shared" si="1"/>
        <v>Es actual</v>
      </c>
      <c r="B88">
        <v>85</v>
      </c>
      <c r="C88">
        <v>22352</v>
      </c>
      <c r="D88" t="s">
        <v>420</v>
      </c>
      <c r="E88" t="s">
        <v>170</v>
      </c>
      <c r="F88">
        <v>2013</v>
      </c>
      <c r="G88" t="s">
        <v>1</v>
      </c>
      <c r="H88" s="1">
        <v>42268</v>
      </c>
      <c r="I88" s="2">
        <v>0.34375</v>
      </c>
      <c r="J88">
        <v>185593</v>
      </c>
      <c r="K88">
        <f>Tabla22[[#This Row],[Fecha Fin Orden]]-Tabla22[[#This Row],[Fecha inicio de Orden]]</f>
        <v>0</v>
      </c>
      <c r="L88" s="1">
        <v>42268</v>
      </c>
      <c r="M88" s="2">
        <v>0.54166666666666663</v>
      </c>
      <c r="N88">
        <v>185593</v>
      </c>
      <c r="O88">
        <v>1</v>
      </c>
      <c r="P88" t="s">
        <v>421</v>
      </c>
      <c r="Q88" t="s">
        <v>2</v>
      </c>
      <c r="R88" t="s">
        <v>422</v>
      </c>
      <c r="T88">
        <v>20181052520</v>
      </c>
      <c r="U88" t="s">
        <v>423</v>
      </c>
      <c r="V88" t="s">
        <v>306</v>
      </c>
      <c r="W88">
        <v>3358</v>
      </c>
      <c r="X88" t="s">
        <v>304</v>
      </c>
      <c r="Y88" t="s">
        <v>7</v>
      </c>
      <c r="Z88">
        <v>3758</v>
      </c>
      <c r="AA88">
        <v>567333</v>
      </c>
      <c r="AI88">
        <v>9</v>
      </c>
      <c r="AJ88">
        <v>42727</v>
      </c>
      <c r="AK88">
        <v>273453</v>
      </c>
      <c r="AL88">
        <v>0</v>
      </c>
      <c r="AM88">
        <v>640</v>
      </c>
      <c r="AN88">
        <v>405155</v>
      </c>
      <c r="AO88">
        <v>198610</v>
      </c>
      <c r="AP88" t="s">
        <v>8</v>
      </c>
      <c r="AQ88" t="s">
        <v>9</v>
      </c>
    </row>
    <row r="89" spans="1:43" x14ac:dyDescent="0.25">
      <c r="A89" t="str">
        <f t="shared" si="1"/>
        <v>Es actual</v>
      </c>
      <c r="B89">
        <v>86</v>
      </c>
      <c r="C89">
        <v>22355</v>
      </c>
      <c r="D89" t="s">
        <v>424</v>
      </c>
      <c r="E89" t="s">
        <v>425</v>
      </c>
      <c r="F89">
        <v>2005</v>
      </c>
      <c r="G89" t="s">
        <v>1</v>
      </c>
      <c r="H89" s="1">
        <v>42268</v>
      </c>
      <c r="I89" s="2">
        <v>0.39513888888888887</v>
      </c>
      <c r="J89">
        <v>72217</v>
      </c>
      <c r="K89">
        <f>Tabla22[[#This Row],[Fecha Fin Orden]]-Tabla22[[#This Row],[Fecha inicio de Orden]]</f>
        <v>0</v>
      </c>
      <c r="L89" s="1">
        <v>42268</v>
      </c>
      <c r="M89" s="2">
        <v>0.70833333333333337</v>
      </c>
      <c r="N89">
        <v>72217</v>
      </c>
      <c r="O89">
        <v>1</v>
      </c>
      <c r="P89" t="s">
        <v>426</v>
      </c>
      <c r="Q89" t="s">
        <v>2</v>
      </c>
      <c r="R89" t="s">
        <v>427</v>
      </c>
      <c r="T89">
        <v>30687876403</v>
      </c>
      <c r="U89" t="s">
        <v>428</v>
      </c>
      <c r="V89" t="s">
        <v>37</v>
      </c>
      <c r="W89">
        <v>3300</v>
      </c>
      <c r="X89" t="s">
        <v>6</v>
      </c>
      <c r="Y89" t="s">
        <v>7</v>
      </c>
      <c r="Z89">
        <v>376</v>
      </c>
      <c r="AA89">
        <v>443093744</v>
      </c>
      <c r="AD89" t="s">
        <v>429</v>
      </c>
      <c r="AI89">
        <v>9</v>
      </c>
      <c r="AJ89">
        <v>42727</v>
      </c>
      <c r="AK89">
        <v>205090</v>
      </c>
      <c r="AL89">
        <v>0</v>
      </c>
      <c r="AM89">
        <v>480</v>
      </c>
      <c r="AN89">
        <v>36183</v>
      </c>
      <c r="AO89">
        <v>0</v>
      </c>
      <c r="AP89" t="s">
        <v>8</v>
      </c>
      <c r="AQ89" t="s">
        <v>16</v>
      </c>
    </row>
    <row r="90" spans="1:43" x14ac:dyDescent="0.25">
      <c r="A90" t="str">
        <f t="shared" si="1"/>
        <v>Es actual</v>
      </c>
      <c r="B90">
        <v>87</v>
      </c>
      <c r="C90">
        <v>22360</v>
      </c>
      <c r="D90" t="s">
        <v>278</v>
      </c>
      <c r="E90" t="s">
        <v>279</v>
      </c>
      <c r="F90">
        <v>2013</v>
      </c>
      <c r="G90" t="s">
        <v>1</v>
      </c>
      <c r="H90" s="1">
        <v>42268</v>
      </c>
      <c r="I90" s="2">
        <v>0.5</v>
      </c>
      <c r="J90">
        <v>24673</v>
      </c>
      <c r="K90">
        <f>Tabla22[[#This Row],[Fecha Fin Orden]]-Tabla22[[#This Row],[Fecha inicio de Orden]]</f>
        <v>0</v>
      </c>
      <c r="L90" s="1">
        <v>42268</v>
      </c>
      <c r="M90" s="2">
        <v>0.75</v>
      </c>
      <c r="N90">
        <v>24673</v>
      </c>
      <c r="O90">
        <v>1</v>
      </c>
      <c r="P90" t="s">
        <v>430</v>
      </c>
      <c r="Q90" t="s">
        <v>69</v>
      </c>
      <c r="R90" t="s">
        <v>280</v>
      </c>
      <c r="T90">
        <v>14128088</v>
      </c>
      <c r="U90" t="s">
        <v>281</v>
      </c>
      <c r="V90" t="s">
        <v>37</v>
      </c>
      <c r="W90">
        <v>3300</v>
      </c>
      <c r="X90" t="s">
        <v>6</v>
      </c>
      <c r="Y90" t="s">
        <v>7</v>
      </c>
      <c r="Z90">
        <v>-376</v>
      </c>
      <c r="AA90">
        <v>154647059</v>
      </c>
      <c r="AI90">
        <v>9</v>
      </c>
      <c r="AJ90">
        <v>0</v>
      </c>
      <c r="AK90">
        <v>0</v>
      </c>
      <c r="AL90">
        <v>1035760</v>
      </c>
      <c r="AM90">
        <v>70</v>
      </c>
      <c r="AN90">
        <v>1498380</v>
      </c>
      <c r="AO90">
        <v>0</v>
      </c>
      <c r="AP90" t="s">
        <v>8</v>
      </c>
      <c r="AQ90" t="s">
        <v>27</v>
      </c>
    </row>
    <row r="91" spans="1:43" x14ac:dyDescent="0.25">
      <c r="A91" t="str">
        <f t="shared" si="1"/>
        <v>Es actual</v>
      </c>
      <c r="B91">
        <v>88</v>
      </c>
      <c r="C91">
        <v>22361</v>
      </c>
      <c r="D91" t="s">
        <v>431</v>
      </c>
      <c r="E91" t="s">
        <v>170</v>
      </c>
      <c r="F91">
        <v>2014</v>
      </c>
      <c r="G91" t="s">
        <v>1</v>
      </c>
      <c r="H91" s="1">
        <v>42269</v>
      </c>
      <c r="I91" s="2">
        <v>0.33333333333333331</v>
      </c>
      <c r="J91">
        <v>29897</v>
      </c>
      <c r="K91">
        <f>Tabla22[[#This Row],[Fecha Fin Orden]]-Tabla22[[#This Row],[Fecha inicio de Orden]]</f>
        <v>0</v>
      </c>
      <c r="L91" s="1">
        <v>42269</v>
      </c>
      <c r="M91" s="2">
        <v>0.54166666666666663</v>
      </c>
      <c r="N91">
        <v>29897</v>
      </c>
      <c r="O91">
        <v>1</v>
      </c>
      <c r="P91" t="s">
        <v>432</v>
      </c>
      <c r="Q91" t="s">
        <v>2</v>
      </c>
      <c r="R91" t="s">
        <v>433</v>
      </c>
      <c r="T91">
        <v>20242759673</v>
      </c>
      <c r="U91" t="s">
        <v>434</v>
      </c>
      <c r="V91" t="s">
        <v>435</v>
      </c>
      <c r="W91">
        <v>3362</v>
      </c>
      <c r="X91" t="s">
        <v>6</v>
      </c>
      <c r="Y91" t="s">
        <v>7</v>
      </c>
      <c r="Z91">
        <v>3755</v>
      </c>
      <c r="AA91">
        <v>15249000</v>
      </c>
      <c r="AI91">
        <v>9</v>
      </c>
      <c r="AJ91">
        <v>42727</v>
      </c>
      <c r="AK91">
        <v>149545</v>
      </c>
      <c r="AL91">
        <v>0</v>
      </c>
      <c r="AM91">
        <v>420</v>
      </c>
      <c r="AN91">
        <v>172380</v>
      </c>
      <c r="AO91">
        <v>131200</v>
      </c>
      <c r="AP91" t="s">
        <v>8</v>
      </c>
      <c r="AQ91" t="s">
        <v>9</v>
      </c>
    </row>
    <row r="92" spans="1:43" x14ac:dyDescent="0.25">
      <c r="A92" t="str">
        <f t="shared" si="1"/>
        <v>Es actual</v>
      </c>
      <c r="B92">
        <v>89</v>
      </c>
      <c r="C92">
        <v>22362</v>
      </c>
      <c r="D92" t="s">
        <v>436</v>
      </c>
      <c r="E92" t="s">
        <v>18</v>
      </c>
      <c r="F92">
        <v>2015</v>
      </c>
      <c r="G92" t="s">
        <v>1</v>
      </c>
      <c r="H92" s="1">
        <v>42269</v>
      </c>
      <c r="I92" s="2">
        <v>0.33333333333333331</v>
      </c>
      <c r="J92">
        <v>44643</v>
      </c>
      <c r="K92">
        <f>Tabla22[[#This Row],[Fecha Fin Orden]]-Tabla22[[#This Row],[Fecha inicio de Orden]]</f>
        <v>0</v>
      </c>
      <c r="L92" s="1">
        <v>42269</v>
      </c>
      <c r="M92" s="2">
        <v>0.75</v>
      </c>
      <c r="N92">
        <v>44643</v>
      </c>
      <c r="O92">
        <v>1</v>
      </c>
      <c r="P92" t="s">
        <v>437</v>
      </c>
      <c r="Q92" t="s">
        <v>2</v>
      </c>
      <c r="R92" t="s">
        <v>438</v>
      </c>
      <c r="T92">
        <v>20175985825</v>
      </c>
      <c r="U92" t="s">
        <v>439</v>
      </c>
      <c r="V92" t="s">
        <v>153</v>
      </c>
      <c r="W92">
        <v>3380</v>
      </c>
      <c r="X92" t="s">
        <v>6</v>
      </c>
      <c r="Y92" t="s">
        <v>7</v>
      </c>
      <c r="Z92">
        <v>3751</v>
      </c>
      <c r="AA92">
        <v>4286601</v>
      </c>
      <c r="AI92">
        <v>9</v>
      </c>
      <c r="AJ92">
        <v>42727</v>
      </c>
      <c r="AK92">
        <v>187999</v>
      </c>
      <c r="AL92">
        <v>0</v>
      </c>
      <c r="AM92">
        <v>440</v>
      </c>
      <c r="AN92">
        <v>194224</v>
      </c>
      <c r="AO92">
        <v>198610</v>
      </c>
      <c r="AP92" t="s">
        <v>8</v>
      </c>
      <c r="AQ92" t="s">
        <v>9</v>
      </c>
    </row>
    <row r="93" spans="1:43" x14ac:dyDescent="0.25">
      <c r="A93" t="str">
        <f t="shared" si="1"/>
        <v>Es actual</v>
      </c>
      <c r="B93">
        <v>90</v>
      </c>
      <c r="C93">
        <v>22363</v>
      </c>
      <c r="D93" t="s">
        <v>440</v>
      </c>
      <c r="E93" t="s">
        <v>441</v>
      </c>
      <c r="F93">
        <v>2010</v>
      </c>
      <c r="G93" t="s">
        <v>1</v>
      </c>
      <c r="H93" s="1">
        <v>42269</v>
      </c>
      <c r="I93" s="2">
        <v>0.35416666666666669</v>
      </c>
      <c r="J93">
        <v>58955</v>
      </c>
      <c r="K93">
        <f>Tabla22[[#This Row],[Fecha Fin Orden]]-Tabla22[[#This Row],[Fecha inicio de Orden]]</f>
        <v>0</v>
      </c>
      <c r="L93" s="1">
        <v>42269</v>
      </c>
      <c r="M93" s="2">
        <v>0.70833333333333337</v>
      </c>
      <c r="N93">
        <v>58955</v>
      </c>
      <c r="O93">
        <v>1</v>
      </c>
      <c r="P93" t="s">
        <v>442</v>
      </c>
      <c r="Q93" t="s">
        <v>69</v>
      </c>
      <c r="R93" t="s">
        <v>443</v>
      </c>
      <c r="T93">
        <v>14713015</v>
      </c>
      <c r="U93" t="s">
        <v>444</v>
      </c>
      <c r="V93" t="s">
        <v>37</v>
      </c>
      <c r="W93">
        <v>3300</v>
      </c>
      <c r="X93" t="s">
        <v>6</v>
      </c>
      <c r="Y93" t="s">
        <v>7</v>
      </c>
      <c r="Z93">
        <v>376</v>
      </c>
      <c r="AA93">
        <v>4440250</v>
      </c>
      <c r="AD93" t="s">
        <v>229</v>
      </c>
      <c r="AI93">
        <v>9</v>
      </c>
      <c r="AJ93">
        <v>48471</v>
      </c>
      <c r="AK93">
        <v>222870</v>
      </c>
      <c r="AL93">
        <v>0</v>
      </c>
      <c r="AM93">
        <v>380</v>
      </c>
      <c r="AN93">
        <v>684157</v>
      </c>
      <c r="AO93">
        <v>0</v>
      </c>
      <c r="AP93" t="s">
        <v>8</v>
      </c>
      <c r="AQ93" t="s">
        <v>27</v>
      </c>
    </row>
    <row r="94" spans="1:43" x14ac:dyDescent="0.25">
      <c r="A94" t="str">
        <f t="shared" si="1"/>
        <v>Es actual</v>
      </c>
      <c r="B94">
        <v>91</v>
      </c>
      <c r="C94">
        <v>22364</v>
      </c>
      <c r="D94" t="s">
        <v>445</v>
      </c>
      <c r="E94" t="s">
        <v>289</v>
      </c>
      <c r="F94">
        <v>2011</v>
      </c>
      <c r="G94" t="s">
        <v>1</v>
      </c>
      <c r="H94" s="1">
        <v>42269</v>
      </c>
      <c r="I94" s="2">
        <v>0.33333333333333331</v>
      </c>
      <c r="J94">
        <v>88651</v>
      </c>
      <c r="K94">
        <f>Tabla22[[#This Row],[Fecha Fin Orden]]-Tabla22[[#This Row],[Fecha inicio de Orden]]</f>
        <v>0</v>
      </c>
      <c r="L94" s="1">
        <v>42269</v>
      </c>
      <c r="M94" s="2">
        <v>0.52083333333333337</v>
      </c>
      <c r="N94">
        <v>88651</v>
      </c>
      <c r="O94">
        <v>1</v>
      </c>
      <c r="P94" t="s">
        <v>446</v>
      </c>
      <c r="Q94" t="s">
        <v>2</v>
      </c>
      <c r="R94" t="s">
        <v>447</v>
      </c>
      <c r="T94">
        <v>20050905773</v>
      </c>
      <c r="U94" t="s">
        <v>448</v>
      </c>
      <c r="V94" t="s">
        <v>62</v>
      </c>
      <c r="W94">
        <v>3328</v>
      </c>
      <c r="X94" t="s">
        <v>6</v>
      </c>
      <c r="Y94" t="s">
        <v>7</v>
      </c>
      <c r="Z94">
        <v>3764</v>
      </c>
      <c r="AA94">
        <v>15642068</v>
      </c>
      <c r="AI94">
        <v>9</v>
      </c>
      <c r="AJ94">
        <v>48471</v>
      </c>
      <c r="AK94">
        <v>19388</v>
      </c>
      <c r="AL94">
        <v>0</v>
      </c>
      <c r="AM94">
        <v>470</v>
      </c>
      <c r="AN94">
        <v>187677</v>
      </c>
      <c r="AO94">
        <v>0</v>
      </c>
      <c r="AP94" t="s">
        <v>8</v>
      </c>
      <c r="AQ94" t="s">
        <v>27</v>
      </c>
    </row>
    <row r="95" spans="1:43" x14ac:dyDescent="0.25">
      <c r="A95" t="str">
        <f t="shared" si="1"/>
        <v>Es actual</v>
      </c>
      <c r="B95">
        <v>92</v>
      </c>
      <c r="C95">
        <v>22366</v>
      </c>
      <c r="D95" t="s">
        <v>449</v>
      </c>
      <c r="E95" t="s">
        <v>0</v>
      </c>
      <c r="F95">
        <v>2010</v>
      </c>
      <c r="G95" t="s">
        <v>1</v>
      </c>
      <c r="H95" s="1">
        <v>42269</v>
      </c>
      <c r="I95" s="2">
        <v>0.49305555555555558</v>
      </c>
      <c r="J95">
        <v>674761</v>
      </c>
      <c r="K95">
        <f>Tabla22[[#This Row],[Fecha Fin Orden]]-Tabla22[[#This Row],[Fecha inicio de Orden]]</f>
        <v>0</v>
      </c>
      <c r="L95" s="1">
        <v>42269</v>
      </c>
      <c r="M95" s="2">
        <v>0.66666666666666663</v>
      </c>
      <c r="N95">
        <v>674761</v>
      </c>
      <c r="O95">
        <v>1</v>
      </c>
      <c r="P95" t="s">
        <v>450</v>
      </c>
      <c r="Q95" t="s">
        <v>2</v>
      </c>
      <c r="R95" t="s">
        <v>451</v>
      </c>
      <c r="T95">
        <v>30519255614</v>
      </c>
      <c r="U95" t="s">
        <v>452</v>
      </c>
      <c r="V95" t="s">
        <v>453</v>
      </c>
      <c r="W95">
        <v>2000</v>
      </c>
      <c r="X95" t="s">
        <v>318</v>
      </c>
      <c r="Y95" t="s">
        <v>7</v>
      </c>
      <c r="Z95">
        <v>353</v>
      </c>
      <c r="AA95">
        <v>4918600</v>
      </c>
      <c r="AD95" t="s">
        <v>454</v>
      </c>
      <c r="AI95">
        <v>9</v>
      </c>
      <c r="AJ95">
        <v>42727</v>
      </c>
      <c r="AK95">
        <v>170908</v>
      </c>
      <c r="AL95">
        <v>0</v>
      </c>
      <c r="AM95">
        <v>400</v>
      </c>
      <c r="AN95">
        <v>63818</v>
      </c>
      <c r="AO95">
        <v>0</v>
      </c>
      <c r="AP95" t="s">
        <v>8</v>
      </c>
      <c r="AQ95" t="s">
        <v>9</v>
      </c>
    </row>
    <row r="96" spans="1:43" x14ac:dyDescent="0.25">
      <c r="A96" t="str">
        <f t="shared" si="1"/>
        <v>Es actual</v>
      </c>
      <c r="B96">
        <v>93</v>
      </c>
      <c r="C96">
        <v>22367</v>
      </c>
      <c r="D96" t="s">
        <v>455</v>
      </c>
      <c r="E96" t="s">
        <v>111</v>
      </c>
      <c r="F96">
        <v>2012</v>
      </c>
      <c r="G96" t="s">
        <v>1</v>
      </c>
      <c r="H96" s="1">
        <v>42269</v>
      </c>
      <c r="I96" s="2">
        <v>0.5180555555555556</v>
      </c>
      <c r="J96">
        <v>32829</v>
      </c>
      <c r="K96">
        <f>Tabla22[[#This Row],[Fecha Fin Orden]]-Tabla22[[#This Row],[Fecha inicio de Orden]]</f>
        <v>0</v>
      </c>
      <c r="L96" s="1">
        <v>42269</v>
      </c>
      <c r="M96" s="2">
        <v>0.72916666666666663</v>
      </c>
      <c r="N96">
        <v>32829</v>
      </c>
      <c r="O96">
        <v>1</v>
      </c>
      <c r="P96" t="s">
        <v>456</v>
      </c>
      <c r="Q96" t="s">
        <v>2</v>
      </c>
      <c r="R96" t="s">
        <v>457</v>
      </c>
      <c r="T96">
        <v>20127791105</v>
      </c>
      <c r="U96" t="s">
        <v>458</v>
      </c>
      <c r="V96" t="s">
        <v>37</v>
      </c>
      <c r="W96">
        <v>3300</v>
      </c>
      <c r="X96" t="s">
        <v>6</v>
      </c>
      <c r="Y96" t="s">
        <v>7</v>
      </c>
      <c r="Z96">
        <v>-376</v>
      </c>
      <c r="AA96">
        <v>154630507</v>
      </c>
      <c r="AI96">
        <v>9</v>
      </c>
      <c r="AJ96">
        <v>48471</v>
      </c>
      <c r="AK96">
        <v>130872</v>
      </c>
      <c r="AL96">
        <v>0</v>
      </c>
      <c r="AM96">
        <v>270</v>
      </c>
      <c r="AN96">
        <v>356292</v>
      </c>
      <c r="AO96">
        <v>0</v>
      </c>
      <c r="AP96" t="s">
        <v>8</v>
      </c>
      <c r="AQ96" t="s">
        <v>27</v>
      </c>
    </row>
    <row r="97" spans="1:43" x14ac:dyDescent="0.25">
      <c r="A97" t="str">
        <f t="shared" si="1"/>
        <v>Es actual</v>
      </c>
      <c r="B97">
        <v>94</v>
      </c>
      <c r="C97">
        <v>22368</v>
      </c>
      <c r="D97" t="s">
        <v>459</v>
      </c>
      <c r="E97" t="s">
        <v>294</v>
      </c>
      <c r="F97">
        <v>2012</v>
      </c>
      <c r="G97" t="s">
        <v>1</v>
      </c>
      <c r="H97" s="1">
        <v>42269</v>
      </c>
      <c r="I97" s="2">
        <v>0.39583333333333331</v>
      </c>
      <c r="J97">
        <v>41246</v>
      </c>
      <c r="K97">
        <f>Tabla22[[#This Row],[Fecha Fin Orden]]-Tabla22[[#This Row],[Fecha inicio de Orden]]</f>
        <v>0</v>
      </c>
      <c r="L97" s="1">
        <v>42269</v>
      </c>
      <c r="M97" s="2">
        <v>0.70833333333333337</v>
      </c>
      <c r="N97">
        <v>41246</v>
      </c>
      <c r="O97">
        <v>1</v>
      </c>
      <c r="P97" t="s">
        <v>460</v>
      </c>
      <c r="Q97" t="s">
        <v>69</v>
      </c>
      <c r="R97" t="s">
        <v>309</v>
      </c>
      <c r="T97">
        <v>30686318865</v>
      </c>
      <c r="U97" t="s">
        <v>310</v>
      </c>
      <c r="V97" t="s">
        <v>178</v>
      </c>
      <c r="W97">
        <v>1067</v>
      </c>
      <c r="X97" t="s">
        <v>179</v>
      </c>
      <c r="Y97" t="s">
        <v>7</v>
      </c>
      <c r="Z97">
        <v>376</v>
      </c>
      <c r="AA97">
        <v>4468819</v>
      </c>
      <c r="AD97" t="s">
        <v>311</v>
      </c>
      <c r="AI97">
        <v>9</v>
      </c>
      <c r="AJ97">
        <v>42727</v>
      </c>
      <c r="AK97">
        <v>149930</v>
      </c>
      <c r="AL97">
        <v>0</v>
      </c>
      <c r="AM97">
        <v>290</v>
      </c>
      <c r="AN97">
        <v>155086</v>
      </c>
      <c r="AO97">
        <v>35721</v>
      </c>
      <c r="AP97" t="s">
        <v>8</v>
      </c>
      <c r="AQ97" t="s">
        <v>16</v>
      </c>
    </row>
    <row r="98" spans="1:43" x14ac:dyDescent="0.25">
      <c r="A98" t="str">
        <f t="shared" si="1"/>
        <v>Es actual</v>
      </c>
      <c r="B98">
        <v>95</v>
      </c>
      <c r="C98">
        <v>22369</v>
      </c>
      <c r="D98" t="s">
        <v>461</v>
      </c>
      <c r="E98" t="s">
        <v>11</v>
      </c>
      <c r="F98">
        <v>2010</v>
      </c>
      <c r="G98" t="s">
        <v>1</v>
      </c>
      <c r="H98" s="1">
        <v>42269</v>
      </c>
      <c r="I98" s="2">
        <v>0.72291666666666676</v>
      </c>
      <c r="J98">
        <v>444119</v>
      </c>
      <c r="K98">
        <f>Tabla22[[#This Row],[Fecha Fin Orden]]-Tabla22[[#This Row],[Fecha inicio de Orden]]</f>
        <v>1</v>
      </c>
      <c r="L98" s="1">
        <v>42270</v>
      </c>
      <c r="M98" s="2">
        <v>0.72916666666666663</v>
      </c>
      <c r="N98">
        <v>444119</v>
      </c>
      <c r="O98">
        <v>1</v>
      </c>
      <c r="P98" t="s">
        <v>462</v>
      </c>
      <c r="Q98" t="s">
        <v>2</v>
      </c>
      <c r="R98" t="s">
        <v>463</v>
      </c>
      <c r="T98">
        <v>30710840721</v>
      </c>
      <c r="U98" t="s">
        <v>464</v>
      </c>
      <c r="V98" t="s">
        <v>153</v>
      </c>
      <c r="W98">
        <v>3380</v>
      </c>
      <c r="X98" t="s">
        <v>6</v>
      </c>
      <c r="Y98" t="s">
        <v>7</v>
      </c>
      <c r="Z98">
        <v>376</v>
      </c>
      <c r="AA98">
        <v>4433866</v>
      </c>
      <c r="AI98">
        <v>9</v>
      </c>
      <c r="AJ98">
        <v>42727</v>
      </c>
      <c r="AK98">
        <v>29909</v>
      </c>
      <c r="AL98">
        <v>0</v>
      </c>
      <c r="AM98">
        <v>360</v>
      </c>
      <c r="AN98">
        <v>662650</v>
      </c>
      <c r="AO98">
        <v>0</v>
      </c>
      <c r="AP98" t="s">
        <v>8</v>
      </c>
      <c r="AQ98" t="s">
        <v>16</v>
      </c>
    </row>
    <row r="99" spans="1:43" x14ac:dyDescent="0.25">
      <c r="A99" t="str">
        <f t="shared" si="1"/>
        <v>Es actual</v>
      </c>
      <c r="B99">
        <v>96</v>
      </c>
      <c r="C99">
        <v>22371</v>
      </c>
      <c r="D99" t="s">
        <v>465</v>
      </c>
      <c r="E99" t="s">
        <v>268</v>
      </c>
      <c r="F99">
        <v>2014</v>
      </c>
      <c r="G99" t="s">
        <v>1</v>
      </c>
      <c r="H99" s="1">
        <v>42270</v>
      </c>
      <c r="I99" s="2">
        <v>0.36805555555555558</v>
      </c>
      <c r="J99">
        <v>143324</v>
      </c>
      <c r="K99">
        <f>Tabla22[[#This Row],[Fecha Fin Orden]]-Tabla22[[#This Row],[Fecha inicio de Orden]]</f>
        <v>0</v>
      </c>
      <c r="L99" s="1">
        <v>42270</v>
      </c>
      <c r="M99" s="2">
        <v>0.5</v>
      </c>
      <c r="N99">
        <v>143324</v>
      </c>
      <c r="O99">
        <v>1</v>
      </c>
      <c r="P99" t="s">
        <v>59</v>
      </c>
      <c r="Q99" t="s">
        <v>2</v>
      </c>
      <c r="R99" t="s">
        <v>466</v>
      </c>
      <c r="T99">
        <v>30612310900</v>
      </c>
      <c r="U99" t="s">
        <v>273</v>
      </c>
      <c r="V99" t="s">
        <v>252</v>
      </c>
      <c r="W99">
        <v>3364</v>
      </c>
      <c r="X99" t="s">
        <v>6</v>
      </c>
      <c r="Y99" t="s">
        <v>7</v>
      </c>
      <c r="Z99">
        <v>3755</v>
      </c>
      <c r="AA99">
        <v>470179</v>
      </c>
      <c r="AD99" t="s">
        <v>467</v>
      </c>
      <c r="AI99">
        <v>9</v>
      </c>
      <c r="AJ99">
        <v>42727</v>
      </c>
      <c r="AK99">
        <v>123908</v>
      </c>
      <c r="AL99">
        <v>0</v>
      </c>
      <c r="AM99">
        <v>290</v>
      </c>
      <c r="AN99">
        <v>233066</v>
      </c>
      <c r="AO99">
        <v>98400</v>
      </c>
      <c r="AP99" t="s">
        <v>8</v>
      </c>
      <c r="AQ99" t="s">
        <v>9</v>
      </c>
    </row>
    <row r="100" spans="1:43" x14ac:dyDescent="0.25">
      <c r="A100" t="str">
        <f t="shared" si="1"/>
        <v>Es actual</v>
      </c>
      <c r="B100">
        <v>97</v>
      </c>
      <c r="C100">
        <v>22373</v>
      </c>
      <c r="D100" t="s">
        <v>468</v>
      </c>
      <c r="E100" t="s">
        <v>469</v>
      </c>
      <c r="F100">
        <v>2015</v>
      </c>
      <c r="G100" t="s">
        <v>1</v>
      </c>
      <c r="H100" s="1">
        <v>42270</v>
      </c>
      <c r="I100" s="2">
        <v>0.33333333333333331</v>
      </c>
      <c r="J100">
        <v>8717</v>
      </c>
      <c r="K100">
        <f>Tabla22[[#This Row],[Fecha Fin Orden]]-Tabla22[[#This Row],[Fecha inicio de Orden]]</f>
        <v>0</v>
      </c>
      <c r="L100" s="1">
        <v>42270</v>
      </c>
      <c r="M100" s="2">
        <v>0.75</v>
      </c>
      <c r="N100">
        <v>8717</v>
      </c>
      <c r="O100">
        <v>1</v>
      </c>
      <c r="P100" t="s">
        <v>470</v>
      </c>
      <c r="Q100" t="s">
        <v>2</v>
      </c>
      <c r="R100" t="s">
        <v>471</v>
      </c>
      <c r="T100">
        <v>30711372268</v>
      </c>
      <c r="U100" t="s">
        <v>472</v>
      </c>
      <c r="V100" t="s">
        <v>134</v>
      </c>
      <c r="W100">
        <v>3360</v>
      </c>
      <c r="X100" t="s">
        <v>6</v>
      </c>
      <c r="Y100" t="s">
        <v>7</v>
      </c>
      <c r="Z100">
        <v>3755</v>
      </c>
      <c r="AA100">
        <v>15631352</v>
      </c>
      <c r="AI100">
        <v>9</v>
      </c>
      <c r="AJ100">
        <v>42727</v>
      </c>
      <c r="AK100">
        <v>128181</v>
      </c>
      <c r="AL100">
        <v>0</v>
      </c>
      <c r="AM100">
        <v>440</v>
      </c>
      <c r="AN100">
        <v>120000</v>
      </c>
      <c r="AO100">
        <v>55760</v>
      </c>
      <c r="AP100" t="s">
        <v>8</v>
      </c>
      <c r="AQ100" t="s">
        <v>9</v>
      </c>
    </row>
    <row r="101" spans="1:43" x14ac:dyDescent="0.25">
      <c r="A101" t="str">
        <f t="shared" si="1"/>
        <v>Es actual</v>
      </c>
      <c r="B101">
        <v>98</v>
      </c>
      <c r="C101">
        <v>22375</v>
      </c>
      <c r="D101" t="s">
        <v>473</v>
      </c>
      <c r="E101" t="s">
        <v>204</v>
      </c>
      <c r="F101">
        <v>2011</v>
      </c>
      <c r="G101" t="s">
        <v>1</v>
      </c>
      <c r="H101" s="1">
        <v>42270</v>
      </c>
      <c r="I101" s="2">
        <v>0.375</v>
      </c>
      <c r="J101">
        <v>37775</v>
      </c>
      <c r="K101">
        <f>Tabla22[[#This Row],[Fecha Fin Orden]]-Tabla22[[#This Row],[Fecha inicio de Orden]]</f>
        <v>0</v>
      </c>
      <c r="L101" s="1">
        <v>42270</v>
      </c>
      <c r="M101" s="2">
        <v>0.70833333333333337</v>
      </c>
      <c r="N101">
        <v>37775</v>
      </c>
      <c r="O101">
        <v>1</v>
      </c>
      <c r="P101" t="s">
        <v>474</v>
      </c>
      <c r="Q101" t="s">
        <v>69</v>
      </c>
      <c r="R101" t="s">
        <v>475</v>
      </c>
      <c r="T101">
        <v>28110433</v>
      </c>
      <c r="U101" t="s">
        <v>476</v>
      </c>
      <c r="V101" t="s">
        <v>477</v>
      </c>
      <c r="W101">
        <v>3300</v>
      </c>
      <c r="X101" t="s">
        <v>6</v>
      </c>
      <c r="Y101" t="s">
        <v>7</v>
      </c>
      <c r="Z101">
        <v>376</v>
      </c>
      <c r="AA101">
        <v>154151919</v>
      </c>
      <c r="AD101" t="s">
        <v>478</v>
      </c>
      <c r="AI101">
        <v>9</v>
      </c>
      <c r="AJ101">
        <v>48471</v>
      </c>
      <c r="AK101">
        <v>158355</v>
      </c>
      <c r="AL101">
        <v>0</v>
      </c>
      <c r="AM101">
        <v>270</v>
      </c>
      <c r="AN101">
        <v>369629</v>
      </c>
      <c r="AO101">
        <v>0</v>
      </c>
      <c r="AP101" t="s">
        <v>8</v>
      </c>
      <c r="AQ101" t="s">
        <v>27</v>
      </c>
    </row>
    <row r="102" spans="1:43" x14ac:dyDescent="0.25">
      <c r="A102" t="str">
        <f t="shared" si="1"/>
        <v>Es actual</v>
      </c>
      <c r="B102">
        <v>99</v>
      </c>
      <c r="C102">
        <v>22378</v>
      </c>
      <c r="D102" t="s">
        <v>479</v>
      </c>
      <c r="E102" t="s">
        <v>254</v>
      </c>
      <c r="F102">
        <v>2011</v>
      </c>
      <c r="G102" t="s">
        <v>1</v>
      </c>
      <c r="H102" s="1">
        <v>42270</v>
      </c>
      <c r="I102" s="2">
        <v>0.60416666666666663</v>
      </c>
      <c r="J102">
        <v>107136</v>
      </c>
      <c r="K102">
        <f>Tabla22[[#This Row],[Fecha Fin Orden]]-Tabla22[[#This Row],[Fecha inicio de Orden]]</f>
        <v>0</v>
      </c>
      <c r="L102" s="1">
        <v>42270</v>
      </c>
      <c r="M102" s="2">
        <v>0.75</v>
      </c>
      <c r="N102">
        <v>107136</v>
      </c>
      <c r="O102">
        <v>1</v>
      </c>
      <c r="P102" t="s">
        <v>277</v>
      </c>
      <c r="Q102" t="s">
        <v>2</v>
      </c>
      <c r="R102" t="s">
        <v>480</v>
      </c>
      <c r="T102">
        <v>20315710082</v>
      </c>
      <c r="U102" t="s">
        <v>481</v>
      </c>
      <c r="V102" t="s">
        <v>134</v>
      </c>
      <c r="X102" t="s">
        <v>6</v>
      </c>
      <c r="Y102" t="s">
        <v>7</v>
      </c>
      <c r="Z102">
        <v>3755</v>
      </c>
      <c r="AA102">
        <v>402340</v>
      </c>
      <c r="AI102">
        <v>9</v>
      </c>
      <c r="AJ102">
        <v>48471</v>
      </c>
      <c r="AK102">
        <v>63012</v>
      </c>
      <c r="AL102">
        <v>0</v>
      </c>
      <c r="AM102">
        <v>130</v>
      </c>
      <c r="AN102">
        <v>323767</v>
      </c>
      <c r="AO102">
        <v>0</v>
      </c>
      <c r="AP102" t="s">
        <v>8</v>
      </c>
      <c r="AQ102" t="s">
        <v>27</v>
      </c>
    </row>
    <row r="103" spans="1:43" x14ac:dyDescent="0.25">
      <c r="A103" t="str">
        <f t="shared" si="1"/>
        <v>Es actual</v>
      </c>
      <c r="B103">
        <v>100</v>
      </c>
      <c r="C103">
        <v>22381</v>
      </c>
      <c r="D103" t="s">
        <v>482</v>
      </c>
      <c r="E103">
        <v>710</v>
      </c>
      <c r="F103">
        <v>2015</v>
      </c>
      <c r="G103" t="s">
        <v>1</v>
      </c>
      <c r="H103" s="1">
        <v>42271</v>
      </c>
      <c r="I103" s="2">
        <v>0.33333333333333331</v>
      </c>
      <c r="J103">
        <v>4491</v>
      </c>
      <c r="K103">
        <f>Tabla22[[#This Row],[Fecha Fin Orden]]-Tabla22[[#This Row],[Fecha inicio de Orden]]</f>
        <v>0</v>
      </c>
      <c r="L103" s="1">
        <v>42271</v>
      </c>
      <c r="M103" s="2">
        <v>0.54166666666666663</v>
      </c>
      <c r="N103">
        <v>4491</v>
      </c>
      <c r="O103">
        <v>1</v>
      </c>
      <c r="P103" t="s">
        <v>483</v>
      </c>
      <c r="Q103" t="s">
        <v>2</v>
      </c>
      <c r="R103" t="s">
        <v>471</v>
      </c>
      <c r="T103">
        <v>30711372268</v>
      </c>
      <c r="U103" t="s">
        <v>472</v>
      </c>
      <c r="V103" t="s">
        <v>134</v>
      </c>
      <c r="W103">
        <v>3360</v>
      </c>
      <c r="X103" t="s">
        <v>6</v>
      </c>
      <c r="Y103" t="s">
        <v>7</v>
      </c>
      <c r="Z103">
        <v>3755</v>
      </c>
      <c r="AA103">
        <v>15631352</v>
      </c>
      <c r="AI103">
        <v>9</v>
      </c>
      <c r="AJ103">
        <v>42727</v>
      </c>
      <c r="AK103">
        <v>93999</v>
      </c>
      <c r="AL103">
        <v>0</v>
      </c>
      <c r="AM103">
        <v>240</v>
      </c>
      <c r="AN103">
        <v>122668</v>
      </c>
      <c r="AO103">
        <v>36080</v>
      </c>
      <c r="AP103" t="s">
        <v>8</v>
      </c>
      <c r="AQ103" t="s">
        <v>16</v>
      </c>
    </row>
    <row r="104" spans="1:43" x14ac:dyDescent="0.25">
      <c r="A104" t="str">
        <f t="shared" si="1"/>
        <v>Es actual</v>
      </c>
      <c r="B104">
        <v>101</v>
      </c>
      <c r="C104">
        <v>22382</v>
      </c>
      <c r="D104" t="s">
        <v>484</v>
      </c>
      <c r="E104" t="s">
        <v>485</v>
      </c>
      <c r="F104">
        <v>2015</v>
      </c>
      <c r="G104" t="s">
        <v>1</v>
      </c>
      <c r="H104" s="1">
        <v>42271</v>
      </c>
      <c r="I104" s="2">
        <v>0.4375</v>
      </c>
      <c r="J104">
        <v>81416</v>
      </c>
      <c r="K104">
        <f>Tabla22[[#This Row],[Fecha Fin Orden]]-Tabla22[[#This Row],[Fecha inicio de Orden]]</f>
        <v>1</v>
      </c>
      <c r="L104" s="1">
        <v>42272</v>
      </c>
      <c r="M104" s="2">
        <v>0.5</v>
      </c>
      <c r="N104">
        <v>81416</v>
      </c>
      <c r="O104">
        <v>1</v>
      </c>
      <c r="P104" t="s">
        <v>486</v>
      </c>
      <c r="Q104" t="s">
        <v>69</v>
      </c>
      <c r="R104" t="s">
        <v>487</v>
      </c>
      <c r="T104">
        <v>24663900</v>
      </c>
      <c r="U104" t="s">
        <v>488</v>
      </c>
      <c r="V104" t="s">
        <v>15</v>
      </c>
      <c r="W104">
        <v>3370</v>
      </c>
      <c r="X104" t="s">
        <v>6</v>
      </c>
      <c r="Y104" t="s">
        <v>7</v>
      </c>
      <c r="Z104">
        <v>3757</v>
      </c>
      <c r="AA104">
        <v>15551073</v>
      </c>
      <c r="AD104" t="s">
        <v>489</v>
      </c>
      <c r="AI104">
        <v>9</v>
      </c>
      <c r="AJ104">
        <v>0</v>
      </c>
      <c r="AK104">
        <v>0</v>
      </c>
      <c r="AL104">
        <v>349923</v>
      </c>
      <c r="AM104">
        <v>0</v>
      </c>
      <c r="AN104">
        <v>1227100</v>
      </c>
      <c r="AO104">
        <v>0</v>
      </c>
      <c r="AP104" t="s">
        <v>8</v>
      </c>
      <c r="AQ104" t="s">
        <v>27</v>
      </c>
    </row>
    <row r="105" spans="1:43" x14ac:dyDescent="0.25">
      <c r="A105" t="str">
        <f t="shared" si="1"/>
        <v>Es actual</v>
      </c>
      <c r="B105">
        <v>102</v>
      </c>
      <c r="C105">
        <v>22385</v>
      </c>
      <c r="D105" t="s">
        <v>275</v>
      </c>
      <c r="E105" t="s">
        <v>18</v>
      </c>
      <c r="F105">
        <v>2015</v>
      </c>
      <c r="G105" t="s">
        <v>1</v>
      </c>
      <c r="H105" s="1">
        <v>42271</v>
      </c>
      <c r="I105" s="2">
        <v>0.66041666666666665</v>
      </c>
      <c r="J105">
        <v>738035</v>
      </c>
      <c r="K105">
        <f>Tabla22[[#This Row],[Fecha Fin Orden]]-Tabla22[[#This Row],[Fecha inicio de Orden]]</f>
        <v>0</v>
      </c>
      <c r="L105" s="1">
        <v>42271</v>
      </c>
      <c r="M105" s="2">
        <v>0.70833333333333337</v>
      </c>
      <c r="N105">
        <v>738035</v>
      </c>
      <c r="O105">
        <v>1</v>
      </c>
      <c r="P105" t="s">
        <v>490</v>
      </c>
      <c r="Q105" t="s">
        <v>2</v>
      </c>
      <c r="R105" t="s">
        <v>466</v>
      </c>
      <c r="T105">
        <v>30612310900</v>
      </c>
      <c r="U105" t="s">
        <v>273</v>
      </c>
      <c r="V105" t="s">
        <v>252</v>
      </c>
      <c r="W105">
        <v>3364</v>
      </c>
      <c r="X105" t="s">
        <v>6</v>
      </c>
      <c r="Y105" t="s">
        <v>7</v>
      </c>
      <c r="Z105">
        <v>3755</v>
      </c>
      <c r="AA105">
        <v>470179</v>
      </c>
      <c r="AD105" t="s">
        <v>467</v>
      </c>
      <c r="AI105">
        <v>9</v>
      </c>
      <c r="AJ105">
        <v>42727</v>
      </c>
      <c r="AK105">
        <v>149545</v>
      </c>
      <c r="AL105">
        <v>0</v>
      </c>
      <c r="AM105">
        <v>350</v>
      </c>
      <c r="AN105">
        <v>0</v>
      </c>
      <c r="AO105">
        <v>0</v>
      </c>
      <c r="AP105" t="s">
        <v>8</v>
      </c>
      <c r="AQ105" t="s">
        <v>9</v>
      </c>
    </row>
    <row r="106" spans="1:43" x14ac:dyDescent="0.25">
      <c r="A106" t="str">
        <f t="shared" si="1"/>
        <v>Es actual</v>
      </c>
      <c r="B106">
        <v>103</v>
      </c>
      <c r="C106">
        <v>22386</v>
      </c>
      <c r="D106" t="s">
        <v>491</v>
      </c>
      <c r="E106">
        <v>1624</v>
      </c>
      <c r="F106">
        <v>2015</v>
      </c>
      <c r="G106" t="s">
        <v>1</v>
      </c>
      <c r="H106" s="1">
        <v>42271</v>
      </c>
      <c r="I106" s="2">
        <v>0.6694444444444444</v>
      </c>
      <c r="J106">
        <v>660279</v>
      </c>
      <c r="K106">
        <f>Tabla22[[#This Row],[Fecha Fin Orden]]-Tabla22[[#This Row],[Fecha inicio de Orden]]</f>
        <v>0</v>
      </c>
      <c r="L106" s="1">
        <v>42271</v>
      </c>
      <c r="M106" s="2">
        <v>0.70833333333333337</v>
      </c>
      <c r="N106">
        <v>660279</v>
      </c>
      <c r="O106">
        <v>1</v>
      </c>
      <c r="P106" t="s">
        <v>492</v>
      </c>
      <c r="Q106" t="s">
        <v>2</v>
      </c>
      <c r="R106" t="s">
        <v>466</v>
      </c>
      <c r="T106">
        <v>30612310900</v>
      </c>
      <c r="U106" t="s">
        <v>273</v>
      </c>
      <c r="V106" t="s">
        <v>252</v>
      </c>
      <c r="W106">
        <v>3364</v>
      </c>
      <c r="X106" t="s">
        <v>6</v>
      </c>
      <c r="Y106" t="s">
        <v>7</v>
      </c>
      <c r="Z106">
        <v>3755</v>
      </c>
      <c r="AA106">
        <v>470179</v>
      </c>
      <c r="AD106" t="s">
        <v>467</v>
      </c>
      <c r="AI106">
        <v>9</v>
      </c>
      <c r="AJ106">
        <v>42727</v>
      </c>
      <c r="AK106">
        <v>666541</v>
      </c>
      <c r="AL106">
        <v>0</v>
      </c>
      <c r="AM106">
        <v>1560</v>
      </c>
      <c r="AN106">
        <v>449222</v>
      </c>
      <c r="AO106">
        <v>0</v>
      </c>
      <c r="AP106" t="s">
        <v>8</v>
      </c>
      <c r="AQ106" t="s">
        <v>9</v>
      </c>
    </row>
    <row r="107" spans="1:43" x14ac:dyDescent="0.25">
      <c r="A107" t="str">
        <f t="shared" si="1"/>
        <v>Es actual</v>
      </c>
      <c r="B107">
        <v>104</v>
      </c>
      <c r="C107">
        <v>22389</v>
      </c>
      <c r="D107" t="s">
        <v>300</v>
      </c>
      <c r="E107" t="s">
        <v>301</v>
      </c>
      <c r="F107">
        <v>2015</v>
      </c>
      <c r="G107" t="s">
        <v>1</v>
      </c>
      <c r="H107" s="1">
        <v>42272</v>
      </c>
      <c r="I107" s="2">
        <v>0.3611111111111111</v>
      </c>
      <c r="J107">
        <v>92040</v>
      </c>
      <c r="K107">
        <f>Tabla22[[#This Row],[Fecha Fin Orden]]-Tabla22[[#This Row],[Fecha inicio de Orden]]</f>
        <v>0</v>
      </c>
      <c r="L107" s="1">
        <v>42272</v>
      </c>
      <c r="M107" s="2">
        <v>0.45833333333333331</v>
      </c>
      <c r="N107">
        <v>92040</v>
      </c>
      <c r="O107">
        <v>1</v>
      </c>
      <c r="P107" t="s">
        <v>59</v>
      </c>
      <c r="Q107" t="s">
        <v>2</v>
      </c>
      <c r="R107" t="s">
        <v>389</v>
      </c>
      <c r="T107">
        <v>20924372371</v>
      </c>
      <c r="U107" t="s">
        <v>292</v>
      </c>
      <c r="V107" t="s">
        <v>62</v>
      </c>
      <c r="W107">
        <v>3328</v>
      </c>
      <c r="X107" t="s">
        <v>6</v>
      </c>
      <c r="Y107" t="s">
        <v>7</v>
      </c>
      <c r="Z107">
        <v>3743</v>
      </c>
      <c r="AA107">
        <v>461032</v>
      </c>
      <c r="AI107">
        <v>9</v>
      </c>
      <c r="AJ107">
        <v>42727</v>
      </c>
      <c r="AK107">
        <v>145272</v>
      </c>
      <c r="AL107">
        <v>0</v>
      </c>
      <c r="AM107">
        <v>340</v>
      </c>
      <c r="AN107">
        <v>145231</v>
      </c>
      <c r="AO107">
        <v>74485</v>
      </c>
      <c r="AP107" t="s">
        <v>8</v>
      </c>
      <c r="AQ107" t="s">
        <v>202</v>
      </c>
    </row>
    <row r="108" spans="1:43" x14ac:dyDescent="0.25">
      <c r="A108" t="str">
        <f t="shared" si="1"/>
        <v>Es actual</v>
      </c>
      <c r="B108">
        <v>105</v>
      </c>
      <c r="C108">
        <v>22397</v>
      </c>
      <c r="D108" t="s">
        <v>493</v>
      </c>
      <c r="E108" t="s">
        <v>64</v>
      </c>
      <c r="F108">
        <v>2014</v>
      </c>
      <c r="G108" t="s">
        <v>1</v>
      </c>
      <c r="H108" s="1">
        <v>42275</v>
      </c>
      <c r="I108" s="2">
        <v>0.38541666666666669</v>
      </c>
      <c r="J108">
        <v>44106</v>
      </c>
      <c r="K108">
        <f>Tabla22[[#This Row],[Fecha Fin Orden]]-Tabla22[[#This Row],[Fecha inicio de Orden]]</f>
        <v>0</v>
      </c>
      <c r="L108" s="1">
        <v>42275</v>
      </c>
      <c r="M108" s="2">
        <v>0.53472222222222221</v>
      </c>
      <c r="N108">
        <v>44106</v>
      </c>
      <c r="O108">
        <v>1</v>
      </c>
      <c r="P108" t="s">
        <v>494</v>
      </c>
      <c r="Q108" t="s">
        <v>69</v>
      </c>
      <c r="R108" t="s">
        <v>495</v>
      </c>
      <c r="T108">
        <v>30672335643</v>
      </c>
      <c r="U108" t="s">
        <v>496</v>
      </c>
      <c r="V108" t="s">
        <v>435</v>
      </c>
      <c r="W108">
        <v>3362</v>
      </c>
      <c r="X108" t="s">
        <v>6</v>
      </c>
      <c r="Y108" t="s">
        <v>7</v>
      </c>
      <c r="Z108">
        <v>3755</v>
      </c>
      <c r="AA108">
        <v>15682640</v>
      </c>
      <c r="AI108">
        <v>9</v>
      </c>
      <c r="AJ108">
        <v>42727</v>
      </c>
      <c r="AK108">
        <v>103400</v>
      </c>
      <c r="AL108">
        <v>0</v>
      </c>
      <c r="AM108">
        <v>200</v>
      </c>
      <c r="AN108">
        <v>539400</v>
      </c>
      <c r="AO108">
        <v>0</v>
      </c>
      <c r="AP108" t="s">
        <v>8</v>
      </c>
      <c r="AQ108" t="s">
        <v>16</v>
      </c>
    </row>
    <row r="109" spans="1:43" x14ac:dyDescent="0.25">
      <c r="A109" t="str">
        <f t="shared" si="1"/>
        <v>Es actual</v>
      </c>
      <c r="B109">
        <v>106</v>
      </c>
      <c r="C109">
        <v>22398</v>
      </c>
      <c r="D109" t="s">
        <v>497</v>
      </c>
      <c r="E109" t="s">
        <v>274</v>
      </c>
      <c r="F109">
        <v>2004</v>
      </c>
      <c r="G109" t="s">
        <v>1</v>
      </c>
      <c r="H109" s="1">
        <v>42275</v>
      </c>
      <c r="I109" s="2">
        <v>0.35416666666666669</v>
      </c>
      <c r="J109">
        <v>131287</v>
      </c>
      <c r="K109">
        <f>Tabla22[[#This Row],[Fecha Fin Orden]]-Tabla22[[#This Row],[Fecha inicio de Orden]]</f>
        <v>0</v>
      </c>
      <c r="L109" s="1">
        <v>42275</v>
      </c>
      <c r="M109" s="2">
        <v>0.54166666666666663</v>
      </c>
      <c r="N109">
        <v>131287</v>
      </c>
      <c r="O109">
        <v>1</v>
      </c>
      <c r="P109" t="s">
        <v>498</v>
      </c>
      <c r="Q109" t="s">
        <v>2</v>
      </c>
      <c r="R109" t="s">
        <v>499</v>
      </c>
      <c r="T109">
        <v>30522250356</v>
      </c>
      <c r="U109" t="s">
        <v>500</v>
      </c>
      <c r="V109" t="s">
        <v>276</v>
      </c>
      <c r="W109">
        <v>3350</v>
      </c>
      <c r="X109" t="s">
        <v>6</v>
      </c>
      <c r="Y109" t="s">
        <v>7</v>
      </c>
      <c r="Z109">
        <v>3758</v>
      </c>
      <c r="AA109">
        <v>422220</v>
      </c>
      <c r="AD109" t="s">
        <v>501</v>
      </c>
      <c r="AI109">
        <v>9</v>
      </c>
      <c r="AJ109">
        <v>48471</v>
      </c>
      <c r="AK109">
        <v>247202</v>
      </c>
      <c r="AL109">
        <v>0</v>
      </c>
      <c r="AM109">
        <v>510</v>
      </c>
      <c r="AN109">
        <v>890645</v>
      </c>
      <c r="AO109">
        <v>0</v>
      </c>
      <c r="AP109" t="s">
        <v>8</v>
      </c>
      <c r="AQ109" t="s">
        <v>27</v>
      </c>
    </row>
    <row r="110" spans="1:43" x14ac:dyDescent="0.25">
      <c r="A110" t="str">
        <f t="shared" si="1"/>
        <v>Es actual</v>
      </c>
      <c r="B110">
        <v>107</v>
      </c>
      <c r="C110">
        <v>22399</v>
      </c>
      <c r="D110" t="s">
        <v>502</v>
      </c>
      <c r="E110" t="s">
        <v>262</v>
      </c>
      <c r="F110">
        <v>2004</v>
      </c>
      <c r="G110" t="s">
        <v>1</v>
      </c>
      <c r="H110" s="1">
        <v>42275</v>
      </c>
      <c r="I110" s="2">
        <v>0.39583333333333331</v>
      </c>
      <c r="J110">
        <v>63361</v>
      </c>
      <c r="K110">
        <f>Tabla22[[#This Row],[Fecha Fin Orden]]-Tabla22[[#This Row],[Fecha inicio de Orden]]</f>
        <v>0</v>
      </c>
      <c r="L110" s="1">
        <v>42275</v>
      </c>
      <c r="M110" s="2">
        <v>0.70833333333333337</v>
      </c>
      <c r="N110">
        <v>63361</v>
      </c>
      <c r="O110">
        <v>1</v>
      </c>
      <c r="P110" t="s">
        <v>59</v>
      </c>
      <c r="Q110" t="s">
        <v>2</v>
      </c>
      <c r="R110" t="s">
        <v>503</v>
      </c>
      <c r="T110">
        <v>30709785520</v>
      </c>
      <c r="U110" t="s">
        <v>504</v>
      </c>
      <c r="V110" t="s">
        <v>134</v>
      </c>
      <c r="W110">
        <v>3360</v>
      </c>
      <c r="X110" t="s">
        <v>6</v>
      </c>
      <c r="Y110" t="s">
        <v>7</v>
      </c>
      <c r="Z110">
        <v>3755</v>
      </c>
      <c r="AA110">
        <v>4062001</v>
      </c>
      <c r="AI110">
        <v>9</v>
      </c>
      <c r="AJ110">
        <v>42727</v>
      </c>
      <c r="AK110">
        <v>136726</v>
      </c>
      <c r="AL110">
        <v>0</v>
      </c>
      <c r="AM110">
        <v>320</v>
      </c>
      <c r="AN110">
        <v>166698</v>
      </c>
      <c r="AO110">
        <v>100700</v>
      </c>
      <c r="AP110" t="s">
        <v>8</v>
      </c>
      <c r="AQ110" t="s">
        <v>9</v>
      </c>
    </row>
    <row r="111" spans="1:43" x14ac:dyDescent="0.25">
      <c r="A111" t="str">
        <f t="shared" si="1"/>
        <v>Es actual</v>
      </c>
      <c r="B111">
        <v>108</v>
      </c>
      <c r="C111">
        <v>22400</v>
      </c>
      <c r="D111" t="s">
        <v>505</v>
      </c>
      <c r="E111">
        <v>710</v>
      </c>
      <c r="F111">
        <v>2013</v>
      </c>
      <c r="G111" t="s">
        <v>1</v>
      </c>
      <c r="H111" s="1">
        <v>42275</v>
      </c>
      <c r="I111" s="2">
        <v>0.3972222222222222</v>
      </c>
      <c r="J111">
        <v>35465</v>
      </c>
      <c r="K111">
        <f>Tabla22[[#This Row],[Fecha Fin Orden]]-Tabla22[[#This Row],[Fecha inicio de Orden]]</f>
        <v>0</v>
      </c>
      <c r="L111" s="1">
        <v>42275</v>
      </c>
      <c r="M111" s="2">
        <v>0.54166666666666663</v>
      </c>
      <c r="N111">
        <v>35465</v>
      </c>
      <c r="O111">
        <v>1</v>
      </c>
      <c r="P111" t="s">
        <v>506</v>
      </c>
      <c r="Q111" t="s">
        <v>2</v>
      </c>
      <c r="R111" t="s">
        <v>507</v>
      </c>
      <c r="T111">
        <v>30708243910</v>
      </c>
      <c r="U111" t="s">
        <v>508</v>
      </c>
      <c r="V111" t="s">
        <v>37</v>
      </c>
      <c r="W111">
        <v>3300</v>
      </c>
      <c r="X111" t="s">
        <v>6</v>
      </c>
      <c r="Y111" t="s">
        <v>7</v>
      </c>
      <c r="Z111">
        <v>376</v>
      </c>
      <c r="AA111">
        <v>154209720</v>
      </c>
      <c r="AD111" t="s">
        <v>229</v>
      </c>
      <c r="AI111">
        <v>9</v>
      </c>
      <c r="AJ111">
        <v>42727</v>
      </c>
      <c r="AK111">
        <v>149545</v>
      </c>
      <c r="AL111">
        <v>0</v>
      </c>
      <c r="AM111">
        <v>350</v>
      </c>
      <c r="AN111">
        <v>9402</v>
      </c>
      <c r="AO111">
        <v>0</v>
      </c>
      <c r="AP111" t="s">
        <v>8</v>
      </c>
      <c r="AQ111" t="s">
        <v>9</v>
      </c>
    </row>
    <row r="112" spans="1:43" x14ac:dyDescent="0.25">
      <c r="A112" t="str">
        <f t="shared" si="1"/>
        <v>Es actual</v>
      </c>
      <c r="B112">
        <v>109</v>
      </c>
      <c r="C112">
        <v>22404</v>
      </c>
      <c r="D112" t="s">
        <v>509</v>
      </c>
      <c r="E112" t="s">
        <v>279</v>
      </c>
      <c r="F112">
        <v>2013</v>
      </c>
      <c r="G112" t="s">
        <v>1</v>
      </c>
      <c r="H112" s="1">
        <v>42272</v>
      </c>
      <c r="I112" s="2">
        <v>0.375</v>
      </c>
      <c r="J112">
        <v>20508</v>
      </c>
      <c r="K112">
        <f>Tabla22[[#This Row],[Fecha Fin Orden]]-Tabla22[[#This Row],[Fecha inicio de Orden]]</f>
        <v>4</v>
      </c>
      <c r="L112" s="1">
        <v>42276</v>
      </c>
      <c r="M112" s="2">
        <v>0.54166666666666663</v>
      </c>
      <c r="N112">
        <v>20508</v>
      </c>
      <c r="O112">
        <v>1</v>
      </c>
      <c r="P112" t="s">
        <v>510</v>
      </c>
      <c r="Q112" t="s">
        <v>2</v>
      </c>
      <c r="R112" t="s">
        <v>511</v>
      </c>
      <c r="T112">
        <v>30708849991</v>
      </c>
      <c r="U112" t="s">
        <v>512</v>
      </c>
      <c r="V112" t="s">
        <v>134</v>
      </c>
      <c r="W112">
        <v>3360</v>
      </c>
      <c r="X112" t="s">
        <v>6</v>
      </c>
      <c r="Y112" t="s">
        <v>7</v>
      </c>
      <c r="Z112">
        <v>3755</v>
      </c>
      <c r="AA112">
        <v>422144</v>
      </c>
      <c r="AI112">
        <v>9</v>
      </c>
      <c r="AJ112">
        <v>48471</v>
      </c>
      <c r="AK112">
        <v>55540</v>
      </c>
      <c r="AL112">
        <v>0</v>
      </c>
      <c r="AM112">
        <v>130</v>
      </c>
      <c r="AN112">
        <v>333273</v>
      </c>
      <c r="AO112">
        <v>0</v>
      </c>
      <c r="AP112" t="s">
        <v>8</v>
      </c>
      <c r="AQ112" t="s">
        <v>9</v>
      </c>
    </row>
    <row r="113" spans="1:43" x14ac:dyDescent="0.25">
      <c r="A113" t="str">
        <f t="shared" si="1"/>
        <v>Es actual</v>
      </c>
      <c r="B113">
        <v>110</v>
      </c>
      <c r="C113">
        <v>22409</v>
      </c>
      <c r="D113" t="s">
        <v>513</v>
      </c>
      <c r="E113" t="s">
        <v>299</v>
      </c>
      <c r="F113">
        <v>2014</v>
      </c>
      <c r="G113" t="s">
        <v>1</v>
      </c>
      <c r="H113" s="1">
        <v>42276</v>
      </c>
      <c r="I113" s="2">
        <v>0.53194444444444444</v>
      </c>
      <c r="J113">
        <v>154233</v>
      </c>
      <c r="K113">
        <f>Tabla22[[#This Row],[Fecha Fin Orden]]-Tabla22[[#This Row],[Fecha inicio de Orden]]</f>
        <v>0</v>
      </c>
      <c r="L113" s="1">
        <v>42276</v>
      </c>
      <c r="M113" s="2">
        <v>0.73958333333333337</v>
      </c>
      <c r="N113">
        <v>154233</v>
      </c>
      <c r="O113">
        <v>1</v>
      </c>
      <c r="P113" t="s">
        <v>514</v>
      </c>
      <c r="Q113" t="s">
        <v>2</v>
      </c>
      <c r="R113" t="s">
        <v>47</v>
      </c>
      <c r="T113">
        <v>20124856567</v>
      </c>
      <c r="U113" t="s">
        <v>48</v>
      </c>
      <c r="V113" t="s">
        <v>49</v>
      </c>
      <c r="W113">
        <v>3342</v>
      </c>
      <c r="X113" t="s">
        <v>50</v>
      </c>
      <c r="Y113" t="s">
        <v>7</v>
      </c>
      <c r="Z113">
        <v>3757</v>
      </c>
      <c r="AA113">
        <v>15672118</v>
      </c>
      <c r="AI113">
        <v>9</v>
      </c>
      <c r="AJ113">
        <v>42727</v>
      </c>
      <c r="AK113">
        <v>187999</v>
      </c>
      <c r="AL113">
        <v>0</v>
      </c>
      <c r="AM113">
        <v>440</v>
      </c>
      <c r="AN113">
        <v>171534</v>
      </c>
      <c r="AO113">
        <v>131200</v>
      </c>
      <c r="AP113" t="s">
        <v>8</v>
      </c>
      <c r="AQ113" t="s">
        <v>9</v>
      </c>
    </row>
    <row r="114" spans="1:43" x14ac:dyDescent="0.25">
      <c r="A114" t="str">
        <f t="shared" si="1"/>
        <v>Es actual</v>
      </c>
      <c r="B114">
        <v>111</v>
      </c>
      <c r="C114">
        <v>22411</v>
      </c>
      <c r="D114" t="s">
        <v>515</v>
      </c>
      <c r="E114" t="s">
        <v>302</v>
      </c>
      <c r="F114">
        <v>2008</v>
      </c>
      <c r="G114" t="s">
        <v>1</v>
      </c>
      <c r="H114" s="1">
        <v>42277</v>
      </c>
      <c r="I114" s="2">
        <v>0.36805555555555558</v>
      </c>
      <c r="J114">
        <v>523158</v>
      </c>
      <c r="K114">
        <f>Tabla22[[#This Row],[Fecha Fin Orden]]-Tabla22[[#This Row],[Fecha inicio de Orden]]</f>
        <v>0</v>
      </c>
      <c r="L114" s="1">
        <v>42277</v>
      </c>
      <c r="M114" s="2">
        <v>0.70833333333333337</v>
      </c>
      <c r="N114">
        <v>523158</v>
      </c>
      <c r="O114">
        <v>1</v>
      </c>
      <c r="P114" t="s">
        <v>516</v>
      </c>
      <c r="Q114" t="s">
        <v>2</v>
      </c>
      <c r="R114" t="s">
        <v>517</v>
      </c>
      <c r="T114">
        <v>30508834973</v>
      </c>
      <c r="U114" t="s">
        <v>518</v>
      </c>
      <c r="V114" t="s">
        <v>37</v>
      </c>
      <c r="W114">
        <v>3300</v>
      </c>
      <c r="X114" t="s">
        <v>6</v>
      </c>
      <c r="Y114" t="s">
        <v>7</v>
      </c>
      <c r="Z114">
        <v>376</v>
      </c>
      <c r="AA114">
        <v>4422077</v>
      </c>
      <c r="AI114">
        <v>9</v>
      </c>
      <c r="AJ114">
        <v>42727</v>
      </c>
      <c r="AK114">
        <v>209362</v>
      </c>
      <c r="AL114">
        <v>0</v>
      </c>
      <c r="AM114">
        <v>490</v>
      </c>
      <c r="AN114">
        <v>168456</v>
      </c>
      <c r="AO114">
        <v>0</v>
      </c>
      <c r="AP114" t="s">
        <v>8</v>
      </c>
      <c r="AQ114" t="s">
        <v>27</v>
      </c>
    </row>
    <row r="115" spans="1:43" x14ac:dyDescent="0.25">
      <c r="A115" t="str">
        <f t="shared" si="1"/>
        <v>Es actual</v>
      </c>
      <c r="B115">
        <v>112</v>
      </c>
      <c r="C115">
        <v>22413</v>
      </c>
      <c r="D115" t="s">
        <v>519</v>
      </c>
      <c r="E115" t="s">
        <v>102</v>
      </c>
      <c r="F115">
        <v>2014</v>
      </c>
      <c r="G115" t="s">
        <v>1</v>
      </c>
      <c r="H115" s="1">
        <v>42277</v>
      </c>
      <c r="I115" s="2">
        <v>0.39027777777777778</v>
      </c>
      <c r="J115">
        <v>35860</v>
      </c>
      <c r="K115">
        <f>Tabla22[[#This Row],[Fecha Fin Orden]]-Tabla22[[#This Row],[Fecha inicio de Orden]]</f>
        <v>0</v>
      </c>
      <c r="L115" s="1">
        <v>42277</v>
      </c>
      <c r="M115" s="2">
        <v>0.5</v>
      </c>
      <c r="N115">
        <v>35860</v>
      </c>
      <c r="O115">
        <v>1</v>
      </c>
      <c r="P115" t="s">
        <v>520</v>
      </c>
      <c r="Q115" t="s">
        <v>2</v>
      </c>
      <c r="R115" t="s">
        <v>222</v>
      </c>
      <c r="T115">
        <v>20113262185</v>
      </c>
      <c r="U115" t="s">
        <v>223</v>
      </c>
      <c r="V115" t="s">
        <v>153</v>
      </c>
      <c r="W115">
        <v>3380</v>
      </c>
      <c r="X115" t="s">
        <v>6</v>
      </c>
      <c r="Y115" t="s">
        <v>7</v>
      </c>
      <c r="Z115">
        <v>3751</v>
      </c>
      <c r="AA115">
        <v>424504</v>
      </c>
      <c r="AI115">
        <v>9</v>
      </c>
      <c r="AJ115">
        <v>42727</v>
      </c>
      <c r="AK115">
        <v>158090</v>
      </c>
      <c r="AL115">
        <v>0</v>
      </c>
      <c r="AM115">
        <v>370</v>
      </c>
      <c r="AN115">
        <v>125843</v>
      </c>
      <c r="AO115">
        <v>0</v>
      </c>
      <c r="AP115" t="s">
        <v>8</v>
      </c>
      <c r="AQ115" t="s">
        <v>16</v>
      </c>
    </row>
    <row r="116" spans="1:43" x14ac:dyDescent="0.25">
      <c r="A116" t="str">
        <f t="shared" si="1"/>
        <v>Es actual</v>
      </c>
      <c r="B116">
        <v>113</v>
      </c>
      <c r="C116">
        <v>22414</v>
      </c>
      <c r="D116" t="s">
        <v>521</v>
      </c>
      <c r="E116" t="s">
        <v>397</v>
      </c>
      <c r="F116">
        <v>2015</v>
      </c>
      <c r="G116" t="s">
        <v>1</v>
      </c>
      <c r="H116" s="1">
        <v>42277</v>
      </c>
      <c r="I116" s="2">
        <v>0.41666666666666669</v>
      </c>
      <c r="J116">
        <v>15507</v>
      </c>
      <c r="K116">
        <f>Tabla22[[#This Row],[Fecha Fin Orden]]-Tabla22[[#This Row],[Fecha inicio de Orden]]</f>
        <v>0</v>
      </c>
      <c r="L116" s="1">
        <v>42277</v>
      </c>
      <c r="M116" s="2">
        <v>0.66666666666666663</v>
      </c>
      <c r="N116">
        <v>15507</v>
      </c>
      <c r="O116">
        <v>1</v>
      </c>
      <c r="P116" t="s">
        <v>181</v>
      </c>
      <c r="Q116" t="s">
        <v>2</v>
      </c>
      <c r="R116" t="s">
        <v>176</v>
      </c>
      <c r="T116">
        <v>33707712029</v>
      </c>
      <c r="U116" t="s">
        <v>177</v>
      </c>
      <c r="V116" t="s">
        <v>178</v>
      </c>
      <c r="W116">
        <v>1010</v>
      </c>
      <c r="X116" t="s">
        <v>179</v>
      </c>
      <c r="Y116" t="s">
        <v>7</v>
      </c>
      <c r="Z116">
        <v>37644</v>
      </c>
      <c r="AA116">
        <v>51800445</v>
      </c>
      <c r="AI116">
        <v>9</v>
      </c>
      <c r="AJ116">
        <v>42727</v>
      </c>
      <c r="AK116">
        <v>85454</v>
      </c>
      <c r="AL116">
        <v>0</v>
      </c>
      <c r="AM116">
        <v>200</v>
      </c>
      <c r="AN116">
        <v>127043</v>
      </c>
      <c r="AO116">
        <v>36080</v>
      </c>
      <c r="AP116" t="s">
        <v>8</v>
      </c>
      <c r="AQ116" t="s">
        <v>9</v>
      </c>
    </row>
    <row r="121" spans="1:43" x14ac:dyDescent="0.25">
      <c r="D121" t="s">
        <v>572</v>
      </c>
      <c r="E121">
        <v>22225</v>
      </c>
    </row>
    <row r="122" spans="1:43" x14ac:dyDescent="0.25">
      <c r="D122" t="s">
        <v>571</v>
      </c>
      <c r="E122">
        <f>C116</f>
        <v>22414</v>
      </c>
    </row>
    <row r="124" spans="1:43" x14ac:dyDescent="0.25">
      <c r="D124" t="s">
        <v>573</v>
      </c>
      <c r="E124">
        <f>E122-E121</f>
        <v>189</v>
      </c>
    </row>
    <row r="125" spans="1:43" x14ac:dyDescent="0.25">
      <c r="D125" t="s">
        <v>574</v>
      </c>
    </row>
    <row r="126" spans="1:43" x14ac:dyDescent="0.25">
      <c r="E126">
        <f>E124-113</f>
        <v>76</v>
      </c>
    </row>
  </sheetData>
  <conditionalFormatting sqref="C3:C116">
    <cfRule type="duplicateValues" dxfId="6" priority="2"/>
  </conditionalFormatting>
  <conditionalFormatting sqref="D3:D116">
    <cfRule type="duplicateValues" dxfId="5" priority="1"/>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Hoja3</vt:lpstr>
      <vt:lpstr>Hoja1</vt:lpstr>
      <vt:lpstr>Hoja2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2015-10-05T12:10:30Z</dcterms:modified>
</cp:coreProperties>
</file>