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statistik_austria\"/>
    </mc:Choice>
  </mc:AlternateContent>
  <xr:revisionPtr revIDLastSave="0" documentId="13_ncr:1_{66A6182B-B5CB-4F35-9CA3-CEDC884DF155}" xr6:coauthVersionLast="47" xr6:coauthVersionMax="47" xr10:uidLastSave="{00000000-0000-0000-0000-000000000000}"/>
  <bookViews>
    <workbookView xWindow="-108" yWindow="-108" windowWidth="23256" windowHeight="12456" xr2:uid="{C25922FA-5066-4D57-911D-846CB2958063}"/>
  </bookViews>
  <sheets>
    <sheet name="Bilanz" sheetId="1" r:id="rId1"/>
  </sheets>
  <definedNames>
    <definedName name="_143b285f_STF_Dekoration_1_CN1">Bilanz!$13:$16</definedName>
    <definedName name="_143b285f_STF_Dekoration_1_CN2">Bilanz!$8:$8</definedName>
    <definedName name="_143b285f_STF_Dekoration_1_CN3">Bilanz!$AB$2:$AL$16</definedName>
    <definedName name="_143b285f_STF_Fuss_1_CN1">Bilanz!$A$20:$AL$20</definedName>
    <definedName name="_143b285f_STF_Koerper_1_CN1">Bilanz!$B$3:$AL$19</definedName>
    <definedName name="_143b285f_STF_Tabellenkopf_1_CN1">Bilanz!$A$2:$AL$2</definedName>
    <definedName name="_143b285f_STF_Titel_1_CN1">Bilanz!$A$1:$AL$1</definedName>
    <definedName name="_143b285f_STF_Vorspalte_1_CN1">Bilanz!$A$3:$A$19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3" i="1" l="1"/>
  <c r="AM8" i="1"/>
  <c r="AN13" i="1"/>
</calcChain>
</file>

<file path=xl/sharedStrings.xml><?xml version="1.0" encoding="utf-8"?>
<sst xmlns="http://schemas.openxmlformats.org/spreadsheetml/2006/main" count="57" uniqueCount="57">
  <si>
    <t>Vorläufige Energiebilanz Österreich 2023 – in Terajoule</t>
  </si>
  <si>
    <t xml:space="preserve">Bilanzaggregat \ Energieträger
</t>
  </si>
  <si>
    <t>Steinkohle</t>
  </si>
  <si>
    <t>Braunkohle</t>
  </si>
  <si>
    <t>Koks</t>
  </si>
  <si>
    <t>Erdöl</t>
  </si>
  <si>
    <t>Sonst. 
Raffinerie-
Einsatz</t>
  </si>
  <si>
    <t>Benzin</t>
  </si>
  <si>
    <t>Petroleum</t>
  </si>
  <si>
    <t>Diesel</t>
  </si>
  <si>
    <t>Gasöl 
für 
Heizzwecke</t>
  </si>
  <si>
    <t>Heizöl</t>
  </si>
  <si>
    <t>Flüssiggas</t>
  </si>
  <si>
    <t>Sonst. Prod. 
Erdöl-Verarbeitung</t>
  </si>
  <si>
    <t>Naturgas</t>
  </si>
  <si>
    <t>Gichtgas</t>
  </si>
  <si>
    <t>Kokereigas</t>
  </si>
  <si>
    <t>Brennbare 
Abfälle</t>
  </si>
  <si>
    <t>Brennholz</t>
  </si>
  <si>
    <t>Biogase</t>
  </si>
  <si>
    <t>Umgebungs-wärme</t>
  </si>
  <si>
    <t>Geothermie</t>
  </si>
  <si>
    <t>Solarthermie</t>
  </si>
  <si>
    <t>Reaktions-wärme</t>
  </si>
  <si>
    <t>Fernwärme</t>
  </si>
  <si>
    <t>Wasserkraft</t>
  </si>
  <si>
    <t>Windkraft</t>
  </si>
  <si>
    <t>Fotovoltaik</t>
  </si>
  <si>
    <t>Kohle</t>
  </si>
  <si>
    <t>Gas</t>
  </si>
  <si>
    <t>Erneuerbare</t>
  </si>
  <si>
    <t>Insgesamt</t>
  </si>
  <si>
    <t>Inländische Erzeugung von Rohenergie</t>
  </si>
  <si>
    <t>Produktvertragung</t>
  </si>
  <si>
    <t>Importe von Roh- und abgeleiteter Energie</t>
  </si>
  <si>
    <r>
      <t>Lagerveränderung</t>
    </r>
    <r>
      <rPr>
        <vertAlign val="superscript"/>
        <sz val="10"/>
        <color rgb="FF000000"/>
        <rFont val="Calibri"/>
        <family val="2"/>
      </rPr>
      <t>1</t>
    </r>
  </si>
  <si>
    <t>Exporte von Roh- und abgeleiteter Energie</t>
  </si>
  <si>
    <t>Bruttoinlandsverbrauch</t>
  </si>
  <si>
    <t>Umwandlungseinsatz</t>
  </si>
  <si>
    <t>Umwandlungsausstoß</t>
  </si>
  <si>
    <r>
      <t>Verbrauch des Sektors Energie</t>
    </r>
    <r>
      <rPr>
        <vertAlign val="superscript"/>
        <sz val="10"/>
        <color rgb="FF000000"/>
        <rFont val="Calibri"/>
        <family val="2"/>
      </rPr>
      <t>2</t>
    </r>
  </si>
  <si>
    <t>Nichtenergetischer Verbrauch</t>
  </si>
  <si>
    <t>Energetischer Endverbrauch</t>
  </si>
  <si>
    <t>Produzierender Bereich</t>
  </si>
  <si>
    <t>Verkehr</t>
  </si>
  <si>
    <t>Sonstige</t>
  </si>
  <si>
    <t>Öffentliche und Private Dienstleistungen</t>
  </si>
  <si>
    <t>Private Haushalte</t>
  </si>
  <si>
    <t>Landwirtschaft</t>
  </si>
  <si>
    <t>Q: STATISTIK AUSTRIA, Energiestatistik. Erstellt am 24.05.2024.  
1) positiver Wert: Lagerabbau; negativer Wert: Lageraufbau. – 2) inkl. Transportverluste.</t>
  </si>
  <si>
    <t>Öl</t>
  </si>
  <si>
    <t>feste Biogene Brenn- u. Treibstoffe</t>
  </si>
  <si>
    <t>Biodiesel (Beimengung)</t>
  </si>
  <si>
    <t>Bioethanol (Beimengung)</t>
  </si>
  <si>
    <t>Raffinerie-Restgas</t>
  </si>
  <si>
    <t>Elektrische Energie</t>
  </si>
  <si>
    <t>Brennbare Abfälle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</si>
</sst>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 &quot;;[Red]&quot;-&quot;#,##0&quot; &quot;"/>
    <numFmt numFmtId="165" formatCode="&quot; &quot;#,##0.00&quot; &quot;;&quot;-&quot;#,##0.00&quot; &quot;;&quot; -&quot;#&quot; &quot;;&quot; &quot;@&quot; &quot;"/>
    <numFmt numFmtId="166" formatCode="0.0%"/>
    <numFmt numFmtId="167" formatCode="&quot; &quot;#,##0.000&quot; &quot;;&quot;-&quot;#,##0.000&quot; &quot;;&quot; -&quot;#&quot; &quot;;&quot; &quot;@&quot; &quot;"/>
    <numFmt numFmtId="168" formatCode="#,##0.000"/>
  </numFmts>
  <fonts count="10" x14ac:knownFonts="1"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vertAlign val="superscript"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rgb="FFC0C0C0"/>
      </right>
      <top style="medium">
        <color rgb="FFB0063D"/>
      </top>
      <bottom style="medium">
        <color rgb="FFB0063D"/>
      </bottom>
      <diagonal/>
    </border>
    <border>
      <left style="thin">
        <color rgb="FFC0C0C0"/>
      </left>
      <right style="thin">
        <color rgb="FFC0C0C0"/>
      </right>
      <top style="medium">
        <color rgb="FFB0063D"/>
      </top>
      <bottom style="medium">
        <color rgb="FFB0063D"/>
      </bottom>
      <diagonal/>
    </border>
    <border>
      <left style="thin">
        <color rgb="FFC0C0C0"/>
      </left>
      <right/>
      <top style="medium">
        <color rgb="FFB0063D"/>
      </top>
      <bottom style="medium">
        <color rgb="FFB0063D"/>
      </bottom>
      <diagonal/>
    </border>
    <border>
      <left/>
      <right style="thin">
        <color rgb="FFBEBEBE"/>
      </right>
      <top style="medium">
        <color rgb="FFB0063D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medium">
        <color rgb="FFB0063D"/>
      </top>
      <bottom style="thin">
        <color rgb="FFBEBEBE"/>
      </bottom>
      <diagonal/>
    </border>
    <border>
      <left style="thin">
        <color rgb="FFBEBEBE"/>
      </left>
      <right/>
      <top style="medium">
        <color rgb="FFB0063D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/>
      <top style="thin">
        <color rgb="FFBEBEBE"/>
      </top>
      <bottom/>
      <diagonal/>
    </border>
    <border>
      <left/>
      <right/>
      <top style="medium">
        <color rgb="FFB0063D"/>
      </top>
      <bottom style="thin">
        <color rgb="FFB0063D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3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4" xfId="0" applyBorder="1"/>
    <xf numFmtId="165" fontId="1" fillId="0" borderId="5" xfId="1" applyFill="1" applyBorder="1"/>
    <xf numFmtId="164" fontId="1" fillId="0" borderId="5" xfId="1" applyNumberFormat="1" applyFill="1" applyBorder="1"/>
    <xf numFmtId="165" fontId="4" fillId="0" borderId="5" xfId="1" applyFont="1" applyFill="1" applyBorder="1"/>
    <xf numFmtId="164" fontId="4" fillId="0" borderId="5" xfId="1" applyNumberFormat="1" applyFont="1" applyFill="1" applyBorder="1"/>
    <xf numFmtId="164" fontId="4" fillId="0" borderId="6" xfId="1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7" xfId="0" applyBorder="1"/>
    <xf numFmtId="165" fontId="1" fillId="0" borderId="8" xfId="1" applyFill="1" applyBorder="1"/>
    <xf numFmtId="164" fontId="1" fillId="0" borderId="8" xfId="1" applyNumberFormat="1" applyFill="1" applyBorder="1"/>
    <xf numFmtId="165" fontId="4" fillId="0" borderId="8" xfId="1" applyFont="1" applyFill="1" applyBorder="1"/>
    <xf numFmtId="164" fontId="4" fillId="0" borderId="8" xfId="1" applyNumberFormat="1" applyFont="1" applyFill="1" applyBorder="1"/>
    <xf numFmtId="164" fontId="4" fillId="0" borderId="9" xfId="1" applyNumberFormat="1" applyFont="1" applyFill="1" applyBorder="1"/>
    <xf numFmtId="0" fontId="4" fillId="0" borderId="7" xfId="0" applyFont="1" applyBorder="1"/>
    <xf numFmtId="0" fontId="5" fillId="0" borderId="0" xfId="0" applyFont="1"/>
    <xf numFmtId="164" fontId="1" fillId="0" borderId="9" xfId="1" applyNumberFormat="1" applyFill="1" applyBorder="1"/>
    <xf numFmtId="0" fontId="0" fillId="0" borderId="10" xfId="0" applyBorder="1"/>
    <xf numFmtId="164" fontId="1" fillId="0" borderId="11" xfId="1" applyNumberFormat="1" applyFill="1" applyBorder="1"/>
    <xf numFmtId="165" fontId="1" fillId="0" borderId="11" xfId="1" applyFill="1" applyBorder="1"/>
    <xf numFmtId="164" fontId="1" fillId="0" borderId="12" xfId="1" applyNumberFormat="1" applyFill="1" applyBorder="1"/>
    <xf numFmtId="9" fontId="8" fillId="0" borderId="0" xfId="2" applyFont="1" applyFill="1"/>
    <xf numFmtId="0" fontId="9" fillId="0" borderId="0" xfId="0" applyFont="1"/>
    <xf numFmtId="0" fontId="9" fillId="0" borderId="0" xfId="0" applyFont="1" applyAlignment="1">
      <alignment wrapText="1"/>
    </xf>
    <xf numFmtId="164" fontId="9" fillId="0" borderId="0" xfId="1" applyNumberFormat="1" applyFont="1" applyFill="1"/>
    <xf numFmtId="166" fontId="9" fillId="0" borderId="0" xfId="2" applyNumberFormat="1" applyFont="1" applyFill="1"/>
    <xf numFmtId="3" fontId="9" fillId="0" borderId="0" xfId="0" applyNumberFormat="1" applyFont="1"/>
    <xf numFmtId="167" fontId="9" fillId="0" borderId="0" xfId="1" applyNumberFormat="1" applyFont="1" applyFill="1"/>
    <xf numFmtId="168" fontId="9" fillId="0" borderId="0" xfId="0" applyNumberFormat="1" applyFont="1"/>
    <xf numFmtId="164" fontId="6" fillId="0" borderId="0" xfId="0" applyNumberFormat="1" applyFont="1" applyAlignment="1">
      <alignment wrapText="1"/>
    </xf>
    <xf numFmtId="0" fontId="3" fillId="0" borderId="0" xfId="0" applyFont="1" applyAlignment="1">
      <alignment horizontal="left" vertical="top"/>
    </xf>
    <xf numFmtId="0" fontId="6" fillId="0" borderId="13" xfId="0" applyFont="1" applyBorder="1" applyAlignment="1">
      <alignment horizontal="left" vertical="center" wrapText="1"/>
    </xf>
  </cellXfs>
  <cellStyles count="5">
    <cellStyle name="Komma" xfId="1" builtinId="3" customBuiltin="1"/>
    <cellStyle name="Prozent" xfId="2" builtinId="5" customBuiltin="1"/>
    <cellStyle name="Prozent 2" xfId="3" xr:uid="{D9CBA75B-67A3-4A0D-BFA0-FB3090DDD036}"/>
    <cellStyle name="Standard" xfId="0" builtinId="0" customBuiltin="1"/>
    <cellStyle name="Standard 2" xfId="4" xr:uid="{F1EBE0D6-BEBB-4B1F-89E9-5C32C8E8C9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F91-9DEA-44DF-ADBF-1A7EB0330F0F}">
  <dimension ref="A1:AO38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F8" sqref="AF8"/>
    </sheetView>
  </sheetViews>
  <sheetFormatPr baseColWidth="10" defaultColWidth="11.109375" defaultRowHeight="13.2" x14ac:dyDescent="0.25"/>
  <cols>
    <col min="1" max="1" width="43.33203125" style="28" customWidth="1"/>
    <col min="2" max="40" width="12.33203125" style="28" customWidth="1"/>
    <col min="41" max="41" width="11.109375" style="28" customWidth="1"/>
    <col min="42" max="16384" width="11.109375" style="28"/>
  </cols>
  <sheetData>
    <row r="1" spans="1:41" customFormat="1" ht="24.9" customHeight="1" thickBot="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41" s="5" customFormat="1" ht="41.25" customHeight="1" thickBot="1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53</v>
      </c>
      <c r="I2" s="3" t="s">
        <v>8</v>
      </c>
      <c r="J2" s="3" t="s">
        <v>9</v>
      </c>
      <c r="K2" s="3" t="s">
        <v>52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54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51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55</v>
      </c>
      <c r="AG2" s="3" t="s">
        <v>28</v>
      </c>
      <c r="AH2" s="3" t="s">
        <v>50</v>
      </c>
      <c r="AI2" s="3" t="s">
        <v>29</v>
      </c>
      <c r="AJ2" s="3" t="s">
        <v>30</v>
      </c>
      <c r="AK2" s="3" t="s">
        <v>56</v>
      </c>
      <c r="AL2" s="4" t="s">
        <v>31</v>
      </c>
    </row>
    <row r="3" spans="1:41" s="13" customFormat="1" ht="17.25" customHeight="1" x14ac:dyDescent="0.3">
      <c r="A3" s="6" t="s">
        <v>32</v>
      </c>
      <c r="B3" s="7">
        <v>0</v>
      </c>
      <c r="C3" s="7">
        <v>0</v>
      </c>
      <c r="D3" s="7">
        <v>0</v>
      </c>
      <c r="E3" s="8">
        <v>19804.617500000004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8">
        <v>19864.447308249572</v>
      </c>
      <c r="R3" s="7">
        <v>0</v>
      </c>
      <c r="S3" s="7">
        <v>0</v>
      </c>
      <c r="T3" s="8">
        <v>28341.403623317885</v>
      </c>
      <c r="U3" s="8">
        <v>49654.069837782852</v>
      </c>
      <c r="V3" s="8">
        <v>189345.50578731639</v>
      </c>
      <c r="W3" s="8">
        <v>14523.875723749808</v>
      </c>
      <c r="X3" s="8">
        <v>23797.633723337687</v>
      </c>
      <c r="Y3" s="8">
        <v>986.55268941139013</v>
      </c>
      <c r="Z3" s="8">
        <v>6770.4354055446729</v>
      </c>
      <c r="AA3" s="8">
        <v>54.893869800000004</v>
      </c>
      <c r="AB3" s="7">
        <v>0</v>
      </c>
      <c r="AC3" s="8">
        <v>146421.49263617067</v>
      </c>
      <c r="AD3" s="8">
        <v>28932.137728929178</v>
      </c>
      <c r="AE3" s="8">
        <v>21930.13566</v>
      </c>
      <c r="AF3" s="7">
        <v>0</v>
      </c>
      <c r="AG3" s="9">
        <v>0</v>
      </c>
      <c r="AH3" s="10">
        <v>19804.617500000004</v>
      </c>
      <c r="AI3" s="10">
        <v>19864.447308249572</v>
      </c>
      <c r="AJ3" s="10">
        <v>482416.73306204262</v>
      </c>
      <c r="AK3" s="10">
        <v>28341.403623317885</v>
      </c>
      <c r="AL3" s="11">
        <v>550427.20149361005</v>
      </c>
      <c r="AM3" s="12"/>
      <c r="AN3" s="12"/>
      <c r="AO3" s="12"/>
    </row>
    <row r="4" spans="1:41" s="13" customFormat="1" ht="17.25" customHeight="1" x14ac:dyDescent="0.3">
      <c r="A4" s="14" t="s">
        <v>33</v>
      </c>
      <c r="B4" s="15">
        <v>0</v>
      </c>
      <c r="C4" s="15">
        <v>0</v>
      </c>
      <c r="D4" s="15">
        <v>0</v>
      </c>
      <c r="E4" s="15">
        <v>0</v>
      </c>
      <c r="F4" s="16">
        <v>21921.451529999998</v>
      </c>
      <c r="G4" s="16">
        <v>-4388.0352800000001</v>
      </c>
      <c r="H4" s="15">
        <v>0</v>
      </c>
      <c r="I4" s="16">
        <v>-1098.7491</v>
      </c>
      <c r="J4" s="15">
        <v>0</v>
      </c>
      <c r="K4" s="15">
        <v>0</v>
      </c>
      <c r="L4" s="16">
        <v>-3987.04747</v>
      </c>
      <c r="M4" s="16">
        <v>-12390.64048</v>
      </c>
      <c r="N4" s="15">
        <v>0</v>
      </c>
      <c r="O4" s="16">
        <v>-56.979199999999999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7">
        <v>0</v>
      </c>
      <c r="AH4" s="18">
        <v>-2.0534685063466895E-12</v>
      </c>
      <c r="AI4" s="17">
        <v>0</v>
      </c>
      <c r="AJ4" s="17">
        <v>0</v>
      </c>
      <c r="AK4" s="17">
        <v>0</v>
      </c>
      <c r="AL4" s="19">
        <v>-2.0534685063466895E-12</v>
      </c>
      <c r="AM4" s="12"/>
      <c r="AN4" s="12"/>
      <c r="AO4" s="12"/>
    </row>
    <row r="5" spans="1:41" s="13" customFormat="1" ht="17.25" customHeight="1" x14ac:dyDescent="0.3">
      <c r="A5" s="14" t="s">
        <v>34</v>
      </c>
      <c r="B5" s="16">
        <v>74475.242810322248</v>
      </c>
      <c r="C5" s="16">
        <v>1106.7270058744959</v>
      </c>
      <c r="D5" s="16">
        <v>29591.957753330666</v>
      </c>
      <c r="E5" s="16">
        <v>321630.565</v>
      </c>
      <c r="F5" s="16">
        <v>4026.7529433778936</v>
      </c>
      <c r="G5" s="16">
        <v>28474.897884974998</v>
      </c>
      <c r="H5" s="16">
        <v>984.87697500000002</v>
      </c>
      <c r="I5" s="16">
        <v>5626.8594999999996</v>
      </c>
      <c r="J5" s="16">
        <v>153228.46195940001</v>
      </c>
      <c r="K5" s="16">
        <v>7250.4970599999997</v>
      </c>
      <c r="L5" s="16">
        <v>25546.925019999999</v>
      </c>
      <c r="M5" s="16">
        <v>90.735519999999994</v>
      </c>
      <c r="N5" s="16">
        <v>3025.7948399999996</v>
      </c>
      <c r="O5" s="16">
        <v>14221.942550522481</v>
      </c>
      <c r="P5" s="15">
        <v>0</v>
      </c>
      <c r="Q5" s="16">
        <v>250720.97194597663</v>
      </c>
      <c r="R5" s="15">
        <v>0</v>
      </c>
      <c r="S5" s="15">
        <v>0</v>
      </c>
      <c r="T5" s="15">
        <v>0</v>
      </c>
      <c r="U5" s="16">
        <v>3182.7950220000002</v>
      </c>
      <c r="V5" s="16">
        <v>15436.922265600002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6">
        <v>77581.225850400006</v>
      </c>
      <c r="AG5" s="18">
        <v>105173.92756952741</v>
      </c>
      <c r="AH5" s="18">
        <v>555872.93521827541</v>
      </c>
      <c r="AI5" s="18">
        <v>250720.97194597663</v>
      </c>
      <c r="AJ5" s="18">
        <v>26855.091322600005</v>
      </c>
      <c r="AK5" s="17">
        <v>0</v>
      </c>
      <c r="AL5" s="19">
        <v>1016204.1519067794</v>
      </c>
      <c r="AM5" s="12"/>
      <c r="AN5" s="12"/>
      <c r="AO5" s="12"/>
    </row>
    <row r="6" spans="1:41" s="13" customFormat="1" ht="17.25" customHeight="1" x14ac:dyDescent="0.3">
      <c r="A6" s="14" t="s">
        <v>35</v>
      </c>
      <c r="B6" s="16">
        <v>-2730.5041879858109</v>
      </c>
      <c r="C6" s="15">
        <v>0</v>
      </c>
      <c r="D6" s="16">
        <v>719.9499302395825</v>
      </c>
      <c r="E6" s="16">
        <v>-96.007500000000007</v>
      </c>
      <c r="F6" s="16">
        <v>-2708.0398378822706</v>
      </c>
      <c r="G6" s="16">
        <v>1423.4643357999998</v>
      </c>
      <c r="H6" s="16">
        <v>50.331600000000002</v>
      </c>
      <c r="I6" s="16">
        <v>651.8368999999999</v>
      </c>
      <c r="J6" s="16">
        <v>-256.55034999999998</v>
      </c>
      <c r="K6" s="16">
        <v>-16.872</v>
      </c>
      <c r="L6" s="16">
        <v>-1719.1434299999999</v>
      </c>
      <c r="M6" s="16">
        <v>178.55203999999966</v>
      </c>
      <c r="N6" s="16">
        <v>196.93239999999997</v>
      </c>
      <c r="O6" s="16">
        <v>388.67394987402037</v>
      </c>
      <c r="P6" s="15">
        <v>0</v>
      </c>
      <c r="Q6" s="16">
        <v>-23863.892337525449</v>
      </c>
      <c r="R6" s="15">
        <v>0</v>
      </c>
      <c r="S6" s="15">
        <v>0</v>
      </c>
      <c r="T6" s="15">
        <v>0</v>
      </c>
      <c r="U6" s="15">
        <v>0</v>
      </c>
      <c r="V6" s="16">
        <v>29.993826335999813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8">
        <v>-2010.5542577462284</v>
      </c>
      <c r="AH6" s="18">
        <v>-1940.2814922082507</v>
      </c>
      <c r="AI6" s="18">
        <v>-23863.892337525449</v>
      </c>
      <c r="AJ6" s="18">
        <v>63.453426335999822</v>
      </c>
      <c r="AK6" s="17">
        <v>0</v>
      </c>
      <c r="AL6" s="19">
        <v>-27751.274661143929</v>
      </c>
      <c r="AM6" s="12"/>
      <c r="AN6" s="12"/>
      <c r="AO6" s="12"/>
    </row>
    <row r="7" spans="1:41" s="13" customFormat="1" ht="17.25" customHeight="1" x14ac:dyDescent="0.3">
      <c r="A7" s="14" t="s">
        <v>36</v>
      </c>
      <c r="B7" s="15">
        <v>0</v>
      </c>
      <c r="C7" s="15">
        <v>0</v>
      </c>
      <c r="D7" s="15">
        <v>0</v>
      </c>
      <c r="E7" s="15">
        <v>0</v>
      </c>
      <c r="F7" s="16">
        <v>2980.8459351901447</v>
      </c>
      <c r="G7" s="16">
        <v>27820.9991013</v>
      </c>
      <c r="H7" s="16">
        <v>752.65830000000005</v>
      </c>
      <c r="I7" s="16">
        <v>19.532149999999998</v>
      </c>
      <c r="J7" s="16">
        <v>36588.952883699996</v>
      </c>
      <c r="K7" s="16">
        <v>2404.96263</v>
      </c>
      <c r="L7" s="16">
        <v>453.56345999999996</v>
      </c>
      <c r="M7" s="16">
        <v>16347.421439999998</v>
      </c>
      <c r="N7" s="16">
        <v>3884.0880399999996</v>
      </c>
      <c r="O7" s="16">
        <v>10734.063860662454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6">
        <v>150.62327500000001</v>
      </c>
      <c r="V7" s="16">
        <v>26868.060059599993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6">
        <v>77839.129169999986</v>
      </c>
      <c r="AG7" s="17">
        <v>0</v>
      </c>
      <c r="AH7" s="18">
        <v>98829.466870852601</v>
      </c>
      <c r="AI7" s="17">
        <v>0</v>
      </c>
      <c r="AJ7" s="18">
        <v>30176.304264599996</v>
      </c>
      <c r="AK7" s="17">
        <v>0</v>
      </c>
      <c r="AL7" s="19">
        <v>206844.90030545258</v>
      </c>
      <c r="AM7" s="12"/>
      <c r="AN7" s="12"/>
      <c r="AO7" s="12"/>
    </row>
    <row r="8" spans="1:41" s="21" customFormat="1" ht="17.25" customHeight="1" x14ac:dyDescent="0.3">
      <c r="A8" s="20" t="s">
        <v>37</v>
      </c>
      <c r="B8" s="18">
        <v>71744.738622336445</v>
      </c>
      <c r="C8" s="18">
        <v>1106.7270058744959</v>
      </c>
      <c r="D8" s="18">
        <v>30311.907683570247</v>
      </c>
      <c r="E8" s="18">
        <v>341339.17499999999</v>
      </c>
      <c r="F8" s="18">
        <v>20259.318700305477</v>
      </c>
      <c r="G8" s="18">
        <v>-2310.6721605250023</v>
      </c>
      <c r="H8" s="18">
        <v>282.55027500000006</v>
      </c>
      <c r="I8" s="18">
        <v>5160.4151499999998</v>
      </c>
      <c r="J8" s="18">
        <v>116382.95872570001</v>
      </c>
      <c r="K8" s="18">
        <v>4828.6624299999994</v>
      </c>
      <c r="L8" s="18">
        <v>19387.170659999996</v>
      </c>
      <c r="M8" s="18">
        <v>-28468.774359999996</v>
      </c>
      <c r="N8" s="18">
        <v>-661.36079999999993</v>
      </c>
      <c r="O8" s="18">
        <v>3819.5734397340475</v>
      </c>
      <c r="P8" s="17">
        <v>0</v>
      </c>
      <c r="Q8" s="18">
        <v>246721.52691670076</v>
      </c>
      <c r="R8" s="17">
        <v>0</v>
      </c>
      <c r="S8" s="17">
        <v>0</v>
      </c>
      <c r="T8" s="18">
        <v>28341.403623317885</v>
      </c>
      <c r="U8" s="18">
        <v>52686.241584782852</v>
      </c>
      <c r="V8" s="18">
        <v>177944.3618196524</v>
      </c>
      <c r="W8" s="18">
        <v>14523.875723749808</v>
      </c>
      <c r="X8" s="18">
        <v>23797.633723337687</v>
      </c>
      <c r="Y8" s="18">
        <v>986.55268941139013</v>
      </c>
      <c r="Z8" s="18">
        <v>6770.4354055446729</v>
      </c>
      <c r="AA8" s="18">
        <v>54.893869800000004</v>
      </c>
      <c r="AB8" s="17">
        <v>0</v>
      </c>
      <c r="AC8" s="18">
        <v>146421.49263617067</v>
      </c>
      <c r="AD8" s="18">
        <v>28932.137728929178</v>
      </c>
      <c r="AE8" s="18">
        <v>21930.13566</v>
      </c>
      <c r="AF8" s="18">
        <v>-257.90331959998002</v>
      </c>
      <c r="AG8" s="18">
        <v>103163.37331178118</v>
      </c>
      <c r="AH8" s="18">
        <v>474907.80435521458</v>
      </c>
      <c r="AI8" s="18">
        <v>246721.52691670076</v>
      </c>
      <c r="AJ8" s="18">
        <v>479158.97354637866</v>
      </c>
      <c r="AK8" s="18">
        <v>28341.403623317885</v>
      </c>
      <c r="AL8" s="19">
        <v>1332035.1784337929</v>
      </c>
      <c r="AM8" s="35">
        <f>AI8+AH8+AG8+AF8+AE8+AD8+AC8+Z8+Y8+X8+W8+V8+U8+T8+K8+H8+AA8</f>
        <v>1332035.1784337934</v>
      </c>
      <c r="AN8" s="12"/>
      <c r="AO8" s="12"/>
    </row>
    <row r="9" spans="1:41" s="13" customFormat="1" ht="17.25" customHeight="1" x14ac:dyDescent="0.3">
      <c r="A9" s="14" t="s">
        <v>38</v>
      </c>
      <c r="B9" s="16">
        <v>51760.765613423348</v>
      </c>
      <c r="C9" s="15">
        <v>0</v>
      </c>
      <c r="D9" s="16">
        <v>30847.7838246055</v>
      </c>
      <c r="E9" s="16">
        <v>341339.17500000005</v>
      </c>
      <c r="F9" s="16">
        <v>21648.413116754022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6">
        <v>1014.6821592095324</v>
      </c>
      <c r="M9" s="16">
        <v>6490.6431790735915</v>
      </c>
      <c r="N9" s="15">
        <v>0</v>
      </c>
      <c r="O9" s="15">
        <v>0</v>
      </c>
      <c r="P9" s="16">
        <v>1128.8862649688683</v>
      </c>
      <c r="Q9" s="16">
        <v>81962.01708074192</v>
      </c>
      <c r="R9" s="16">
        <v>15276.342849662091</v>
      </c>
      <c r="S9" s="16">
        <v>2452.1968039098451</v>
      </c>
      <c r="T9" s="16">
        <v>15951.037728173589</v>
      </c>
      <c r="U9" s="16">
        <v>76.247174999999999</v>
      </c>
      <c r="V9" s="16">
        <v>89241.566637219526</v>
      </c>
      <c r="W9" s="16">
        <v>12736.780832462795</v>
      </c>
      <c r="X9" s="16">
        <v>345.51497350331999</v>
      </c>
      <c r="Y9" s="16">
        <v>521.23922769433818</v>
      </c>
      <c r="Z9" s="16">
        <v>94.758351246466248</v>
      </c>
      <c r="AA9" s="16">
        <v>54.893869800000004</v>
      </c>
      <c r="AB9" s="15">
        <v>0</v>
      </c>
      <c r="AC9" s="16">
        <v>146421.49263617067</v>
      </c>
      <c r="AD9" s="16">
        <v>28932.137728929178</v>
      </c>
      <c r="AE9" s="16">
        <v>21930.13566</v>
      </c>
      <c r="AF9" s="16">
        <v>29.152799999999999</v>
      </c>
      <c r="AG9" s="16">
        <v>100337.08909160078</v>
      </c>
      <c r="AH9" s="16">
        <v>371621.79972000606</v>
      </c>
      <c r="AI9" s="16">
        <v>81962.01708074192</v>
      </c>
      <c r="AJ9" s="16">
        <v>300354.7670920263</v>
      </c>
      <c r="AK9" s="16">
        <v>15951.037728173589</v>
      </c>
      <c r="AL9" s="22">
        <v>870255.86351254873</v>
      </c>
      <c r="AM9" s="12"/>
      <c r="AN9" s="12"/>
      <c r="AO9" s="12"/>
    </row>
    <row r="10" spans="1:41" s="13" customFormat="1" ht="17.25" customHeight="1" x14ac:dyDescent="0.3">
      <c r="A10" s="14" t="s">
        <v>39</v>
      </c>
      <c r="B10" s="15">
        <v>0</v>
      </c>
      <c r="C10" s="15">
        <v>0</v>
      </c>
      <c r="D10" s="16">
        <v>36719.246590456503</v>
      </c>
      <c r="E10" s="15">
        <v>0</v>
      </c>
      <c r="F10" s="16">
        <v>2387.0107477632964</v>
      </c>
      <c r="G10" s="16">
        <v>67382.723530000003</v>
      </c>
      <c r="H10" s="16">
        <v>3897.5218596000004</v>
      </c>
      <c r="I10" s="16">
        <v>31767.542649999999</v>
      </c>
      <c r="J10" s="16">
        <v>112498.54765700521</v>
      </c>
      <c r="K10" s="16">
        <v>10615.363837876002</v>
      </c>
      <c r="L10" s="16">
        <v>15992.16706</v>
      </c>
      <c r="M10" s="16">
        <v>42260.043399999995</v>
      </c>
      <c r="N10" s="16">
        <v>6368.2034799999992</v>
      </c>
      <c r="O10" s="16">
        <v>56918.762039947309</v>
      </c>
      <c r="P10" s="16">
        <v>14002.418283779998</v>
      </c>
      <c r="Q10" s="15">
        <v>0</v>
      </c>
      <c r="R10" s="16">
        <v>30312.509044740946</v>
      </c>
      <c r="S10" s="16">
        <v>9888.4625540532106</v>
      </c>
      <c r="T10" s="15">
        <v>0</v>
      </c>
      <c r="U10" s="15">
        <v>0</v>
      </c>
      <c r="V10" s="16">
        <v>30.498870000000004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6">
        <v>79054.302178539525</v>
      </c>
      <c r="AC10" s="15">
        <v>0</v>
      </c>
      <c r="AD10" s="15">
        <v>0</v>
      </c>
      <c r="AE10" s="15">
        <v>0</v>
      </c>
      <c r="AF10" s="16">
        <v>253084.09488732001</v>
      </c>
      <c r="AG10" s="16">
        <v>76920.218189250663</v>
      </c>
      <c r="AH10" s="16">
        <v>349577.41884849581</v>
      </c>
      <c r="AI10" s="15">
        <v>0</v>
      </c>
      <c r="AJ10" s="16">
        <v>14543.384567476003</v>
      </c>
      <c r="AK10" s="15">
        <v>0</v>
      </c>
      <c r="AL10" s="22">
        <v>773179.41867108201</v>
      </c>
      <c r="AM10" s="12"/>
      <c r="AN10" s="12"/>
      <c r="AO10" s="12"/>
    </row>
    <row r="11" spans="1:41" s="13" customFormat="1" ht="17.25" customHeight="1" x14ac:dyDescent="0.3">
      <c r="A11" s="14" t="s">
        <v>40</v>
      </c>
      <c r="B11" s="16">
        <v>18641.337827498319</v>
      </c>
      <c r="C11" s="15">
        <v>0</v>
      </c>
      <c r="D11" s="16">
        <v>27071.915432897942</v>
      </c>
      <c r="E11" s="15">
        <v>0</v>
      </c>
      <c r="F11" s="16">
        <v>411.30293131969199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6">
        <v>5.46462</v>
      </c>
      <c r="M11" s="16">
        <v>6697.6161084739833</v>
      </c>
      <c r="N11" s="16">
        <v>1843.9237199999998</v>
      </c>
      <c r="O11" s="16">
        <v>1662.4317109488004</v>
      </c>
      <c r="P11" s="16">
        <v>12873.532018811129</v>
      </c>
      <c r="Q11" s="16">
        <v>7739.7011593128809</v>
      </c>
      <c r="R11" s="16">
        <v>14085.302953583598</v>
      </c>
      <c r="S11" s="16">
        <v>4000.8449509753787</v>
      </c>
      <c r="T11" s="16">
        <v>1786.5385558019998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0.3276</v>
      </c>
      <c r="AA11" s="15">
        <v>0</v>
      </c>
      <c r="AB11" s="16">
        <v>11128.770881661159</v>
      </c>
      <c r="AC11" s="15">
        <v>0</v>
      </c>
      <c r="AD11" s="15">
        <v>0</v>
      </c>
      <c r="AE11" s="15">
        <v>0</v>
      </c>
      <c r="AF11" s="16">
        <v>32922.903800760439</v>
      </c>
      <c r="AG11" s="16">
        <v>63799.401164955234</v>
      </c>
      <c r="AH11" s="16">
        <v>23494.271109553603</v>
      </c>
      <c r="AI11" s="16">
        <v>7739.7011593128809</v>
      </c>
      <c r="AJ11" s="16">
        <v>0.3276</v>
      </c>
      <c r="AK11" s="16">
        <v>1786.5385558019998</v>
      </c>
      <c r="AL11" s="22">
        <v>140871.91427204534</v>
      </c>
      <c r="AM11" s="12"/>
      <c r="AN11" s="12"/>
      <c r="AO11" s="12"/>
    </row>
    <row r="12" spans="1:41" s="13" customFormat="1" ht="17.25" customHeight="1" x14ac:dyDescent="0.3">
      <c r="A12" s="14" t="s">
        <v>41</v>
      </c>
      <c r="B12" s="16">
        <v>36.748470000000005</v>
      </c>
      <c r="C12" s="15">
        <v>0</v>
      </c>
      <c r="D12" s="16">
        <v>1015.6091647863212</v>
      </c>
      <c r="E12" s="15">
        <v>0</v>
      </c>
      <c r="F12" s="16">
        <v>586.61339999506106</v>
      </c>
      <c r="G12" s="16">
        <v>85.441412700000001</v>
      </c>
      <c r="H12" s="15">
        <v>0</v>
      </c>
      <c r="I12" s="16">
        <v>25.229699999999866</v>
      </c>
      <c r="J12" s="15">
        <v>0</v>
      </c>
      <c r="K12" s="15">
        <v>0</v>
      </c>
      <c r="L12" s="15">
        <v>0</v>
      </c>
      <c r="M12" s="15">
        <v>0</v>
      </c>
      <c r="N12" s="16">
        <v>450.3511604620482</v>
      </c>
      <c r="O12" s="16">
        <v>57168.690997659076</v>
      </c>
      <c r="P12" s="15">
        <v>0</v>
      </c>
      <c r="Q12" s="16">
        <v>12521.963019583498</v>
      </c>
      <c r="R12" s="15">
        <v>0</v>
      </c>
      <c r="S12" s="15">
        <v>0</v>
      </c>
      <c r="T12" s="15">
        <v>0</v>
      </c>
      <c r="U12" s="15">
        <v>0</v>
      </c>
      <c r="V12" s="16">
        <v>157.51324089271648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1052.3576347863213</v>
      </c>
      <c r="AH12" s="16">
        <v>58316.326670816183</v>
      </c>
      <c r="AI12" s="16">
        <v>12521.963019583498</v>
      </c>
      <c r="AJ12" s="16">
        <v>157.51324089271648</v>
      </c>
      <c r="AK12" s="15">
        <v>0</v>
      </c>
      <c r="AL12" s="22">
        <v>72048.160566078717</v>
      </c>
      <c r="AM12" s="12"/>
      <c r="AN12" s="12"/>
      <c r="AO12" s="12"/>
    </row>
    <row r="13" spans="1:41" s="21" customFormat="1" ht="17.25" customHeight="1" x14ac:dyDescent="0.3">
      <c r="A13" s="20" t="s">
        <v>42</v>
      </c>
      <c r="B13" s="18">
        <v>1305.8867114147783</v>
      </c>
      <c r="C13" s="18">
        <v>1106.7270058744959</v>
      </c>
      <c r="D13" s="18">
        <v>8095.8458517369872</v>
      </c>
      <c r="E13" s="18">
        <v>-5.8207660913467407E-11</v>
      </c>
      <c r="F13" s="18">
        <v>-1.1368683772161603E-12</v>
      </c>
      <c r="G13" s="18">
        <v>64986.609956774999</v>
      </c>
      <c r="H13" s="18">
        <v>4180.0721346000009</v>
      </c>
      <c r="I13" s="18">
        <v>36902.728099999993</v>
      </c>
      <c r="J13" s="18">
        <v>228881.50638270524</v>
      </c>
      <c r="K13" s="18">
        <v>15444.026267876001</v>
      </c>
      <c r="L13" s="18">
        <v>34359.19094079046</v>
      </c>
      <c r="M13" s="18">
        <v>603.0097524524208</v>
      </c>
      <c r="N13" s="18">
        <v>3412.5677995379519</v>
      </c>
      <c r="O13" s="18">
        <v>1907.2127710734785</v>
      </c>
      <c r="P13" s="17">
        <v>0</v>
      </c>
      <c r="Q13" s="18">
        <v>144497.84565706245</v>
      </c>
      <c r="R13" s="18">
        <v>950.86324149525717</v>
      </c>
      <c r="S13" s="18">
        <v>3435.4207991679873</v>
      </c>
      <c r="T13" s="18">
        <v>10603.827339342297</v>
      </c>
      <c r="U13" s="18">
        <v>52609.994409782856</v>
      </c>
      <c r="V13" s="18">
        <v>88575.780811540157</v>
      </c>
      <c r="W13" s="18">
        <v>1787.0948912870135</v>
      </c>
      <c r="X13" s="18">
        <v>23452.118749834368</v>
      </c>
      <c r="Y13" s="18">
        <v>465.31346171705195</v>
      </c>
      <c r="Z13" s="18">
        <v>6675.3494542982071</v>
      </c>
      <c r="AA13" s="17">
        <v>0</v>
      </c>
      <c r="AB13" s="18">
        <v>67925.531296878369</v>
      </c>
      <c r="AC13" s="17">
        <v>0</v>
      </c>
      <c r="AD13" s="17">
        <v>0</v>
      </c>
      <c r="AE13" s="17">
        <v>0</v>
      </c>
      <c r="AF13" s="18">
        <v>219874.13496695959</v>
      </c>
      <c r="AG13" s="18">
        <v>14894.743609689509</v>
      </c>
      <c r="AH13" s="18">
        <v>371052.82570333459</v>
      </c>
      <c r="AI13" s="18">
        <v>144497.84565706245</v>
      </c>
      <c r="AJ13" s="18">
        <v>193189.75018093566</v>
      </c>
      <c r="AK13" s="18">
        <v>10603.827339342297</v>
      </c>
      <c r="AL13" s="19">
        <v>1022038.6587542023</v>
      </c>
      <c r="AM13" s="35">
        <f>AF13+AG13+AH13+AI13+AK13+AB13+AJ13</f>
        <v>1022038.6587542025</v>
      </c>
      <c r="AN13" s="35">
        <f>Z13+Y13+X13+W13+V13+K13+H13+U13</f>
        <v>193189.75018093566</v>
      </c>
      <c r="AO13" s="12"/>
    </row>
    <row r="14" spans="1:41" s="21" customFormat="1" ht="17.25" customHeight="1" x14ac:dyDescent="0.3">
      <c r="A14" s="20" t="s">
        <v>43</v>
      </c>
      <c r="B14" s="18">
        <v>1232.9014256313415</v>
      </c>
      <c r="C14" s="18">
        <v>1018.4972755709426</v>
      </c>
      <c r="D14" s="18">
        <v>7948.7631957822305</v>
      </c>
      <c r="E14" s="17">
        <v>0</v>
      </c>
      <c r="F14" s="17">
        <v>0</v>
      </c>
      <c r="G14" s="18">
        <v>87.494399999999999</v>
      </c>
      <c r="H14" s="17">
        <v>0</v>
      </c>
      <c r="I14" s="17">
        <v>0</v>
      </c>
      <c r="J14" s="18">
        <v>9792.4480837834399</v>
      </c>
      <c r="K14" s="18">
        <v>636.6126575501761</v>
      </c>
      <c r="L14" s="18">
        <v>2420.1778634708744</v>
      </c>
      <c r="M14" s="18">
        <v>603.00975245242626</v>
      </c>
      <c r="N14" s="18">
        <v>1858.7263226585737</v>
      </c>
      <c r="O14" s="18">
        <v>1907.2127710734749</v>
      </c>
      <c r="P14" s="17">
        <v>0</v>
      </c>
      <c r="Q14" s="18">
        <v>89367.485057455808</v>
      </c>
      <c r="R14" s="18">
        <v>950.86324149525421</v>
      </c>
      <c r="S14" s="18">
        <v>3435.4207991679868</v>
      </c>
      <c r="T14" s="18">
        <v>10603.827339342295</v>
      </c>
      <c r="U14" s="17">
        <v>0</v>
      </c>
      <c r="V14" s="18">
        <v>59774.171727925437</v>
      </c>
      <c r="W14" s="18">
        <v>1503.7052430344111</v>
      </c>
      <c r="X14" s="18">
        <v>403.89841201943153</v>
      </c>
      <c r="Y14" s="17">
        <v>0</v>
      </c>
      <c r="Z14" s="18">
        <v>13.439102726293877</v>
      </c>
      <c r="AA14" s="17">
        <v>0</v>
      </c>
      <c r="AB14" s="18">
        <v>10618.502019567726</v>
      </c>
      <c r="AC14" s="17">
        <v>0</v>
      </c>
      <c r="AD14" s="17">
        <v>0</v>
      </c>
      <c r="AE14" s="17">
        <v>0</v>
      </c>
      <c r="AF14" s="18">
        <v>85124.185830892588</v>
      </c>
      <c r="AG14" s="18">
        <v>14586.445937647755</v>
      </c>
      <c r="AH14" s="18">
        <v>16669.069193438787</v>
      </c>
      <c r="AI14" s="18">
        <v>89367.485057455808</v>
      </c>
      <c r="AJ14" s="18">
        <v>62331.827143255752</v>
      </c>
      <c r="AK14" s="18">
        <v>10603.827339342295</v>
      </c>
      <c r="AL14" s="19">
        <v>289301.34252160066</v>
      </c>
      <c r="AM14" s="12"/>
      <c r="AN14" s="12"/>
      <c r="AO14" s="12"/>
    </row>
    <row r="15" spans="1:41" s="21" customFormat="1" ht="17.25" customHeight="1" x14ac:dyDescent="0.3">
      <c r="A15" s="20" t="s">
        <v>44</v>
      </c>
      <c r="B15" s="18">
        <v>2.8839175063668918</v>
      </c>
      <c r="C15" s="17">
        <v>0</v>
      </c>
      <c r="D15" s="17">
        <v>0</v>
      </c>
      <c r="E15" s="17">
        <v>0</v>
      </c>
      <c r="F15" s="17">
        <v>0</v>
      </c>
      <c r="G15" s="18">
        <v>64698.727364671133</v>
      </c>
      <c r="H15" s="18">
        <v>4180.0721346</v>
      </c>
      <c r="I15" s="18">
        <v>36902.728099999993</v>
      </c>
      <c r="J15" s="18">
        <v>209097.8162682828</v>
      </c>
      <c r="K15" s="18">
        <v>14457.16546496881</v>
      </c>
      <c r="L15" s="17">
        <v>0</v>
      </c>
      <c r="M15" s="17">
        <v>0</v>
      </c>
      <c r="N15" s="18">
        <v>105.01689340199999</v>
      </c>
      <c r="O15" s="17">
        <v>0</v>
      </c>
      <c r="P15" s="17">
        <v>0</v>
      </c>
      <c r="Q15" s="18">
        <v>1156.835003629559</v>
      </c>
      <c r="R15" s="17">
        <v>0</v>
      </c>
      <c r="S15" s="17">
        <v>0</v>
      </c>
      <c r="T15" s="17">
        <v>0</v>
      </c>
      <c r="U15" s="17">
        <v>0</v>
      </c>
      <c r="V15" s="18">
        <v>1890.8822070689482</v>
      </c>
      <c r="W15" s="18">
        <v>24.730469728216683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8">
        <v>12805.371682500769</v>
      </c>
      <c r="AG15" s="18">
        <v>2.8839175063668918</v>
      </c>
      <c r="AH15" s="18">
        <v>310804.28862635593</v>
      </c>
      <c r="AI15" s="18">
        <v>1156.835003629559</v>
      </c>
      <c r="AJ15" s="18">
        <v>20552.850276365974</v>
      </c>
      <c r="AK15" s="17">
        <v>0</v>
      </c>
      <c r="AL15" s="19">
        <v>345322.22950635862</v>
      </c>
      <c r="AM15" s="12"/>
      <c r="AN15" s="12"/>
      <c r="AO15" s="12"/>
    </row>
    <row r="16" spans="1:41" s="21" customFormat="1" ht="17.25" customHeight="1" x14ac:dyDescent="0.3">
      <c r="A16" s="20" t="s">
        <v>45</v>
      </c>
      <c r="B16" s="18">
        <v>70.101368277067323</v>
      </c>
      <c r="C16" s="18">
        <v>88.229730303553197</v>
      </c>
      <c r="D16" s="18">
        <v>147.08265595476081</v>
      </c>
      <c r="E16" s="17">
        <v>0</v>
      </c>
      <c r="F16" s="17">
        <v>0</v>
      </c>
      <c r="G16" s="18">
        <v>200.38819210388067</v>
      </c>
      <c r="H16" s="17">
        <v>0</v>
      </c>
      <c r="I16" s="17">
        <v>0</v>
      </c>
      <c r="J16" s="18">
        <v>9991.2420306390031</v>
      </c>
      <c r="K16" s="18">
        <v>350.24814535701603</v>
      </c>
      <c r="L16" s="18">
        <v>31939.013077319596</v>
      </c>
      <c r="M16" s="17">
        <v>0</v>
      </c>
      <c r="N16" s="18">
        <v>1448.8245834773777</v>
      </c>
      <c r="O16" s="17">
        <v>0</v>
      </c>
      <c r="P16" s="17">
        <v>0</v>
      </c>
      <c r="Q16" s="18">
        <v>53973.525595977189</v>
      </c>
      <c r="R16" s="17">
        <v>0</v>
      </c>
      <c r="S16" s="17">
        <v>0</v>
      </c>
      <c r="T16" s="17">
        <v>0</v>
      </c>
      <c r="U16" s="18">
        <v>52609.994409782856</v>
      </c>
      <c r="V16" s="18">
        <v>26910.726935290921</v>
      </c>
      <c r="W16" s="18">
        <v>258.65917852438452</v>
      </c>
      <c r="X16" s="18">
        <v>23048.220337814932</v>
      </c>
      <c r="Y16" s="18">
        <v>465.31346171705218</v>
      </c>
      <c r="Z16" s="18">
        <v>6661.9103515719135</v>
      </c>
      <c r="AA16" s="17">
        <v>0</v>
      </c>
      <c r="AB16" s="18">
        <v>57307.029277310641</v>
      </c>
      <c r="AC16" s="17">
        <v>0</v>
      </c>
      <c r="AD16" s="17">
        <v>0</v>
      </c>
      <c r="AE16" s="17">
        <v>0</v>
      </c>
      <c r="AF16" s="18">
        <v>121944.57745356631</v>
      </c>
      <c r="AG16" s="18">
        <v>305.41375453538137</v>
      </c>
      <c r="AH16" s="18">
        <v>43579.467883539852</v>
      </c>
      <c r="AI16" s="18">
        <v>53973.525595977189</v>
      </c>
      <c r="AJ16" s="18">
        <v>110305.07282005907</v>
      </c>
      <c r="AK16" s="17">
        <v>0</v>
      </c>
      <c r="AL16" s="19">
        <v>387415.08678498847</v>
      </c>
      <c r="AM16" s="12"/>
      <c r="AN16" s="12"/>
      <c r="AO16" s="12"/>
    </row>
    <row r="17" spans="1:41" s="13" customFormat="1" ht="17.25" customHeight="1" x14ac:dyDescent="0.3">
      <c r="A17" s="14" t="s">
        <v>46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6">
        <v>10.498859006319373</v>
      </c>
      <c r="H17" s="15">
        <v>0</v>
      </c>
      <c r="I17" s="15">
        <v>0</v>
      </c>
      <c r="J17" s="16">
        <v>1205.6939173837404</v>
      </c>
      <c r="K17" s="16">
        <v>53.840982578365043</v>
      </c>
      <c r="L17" s="16">
        <v>5124.6548892207084</v>
      </c>
      <c r="M17" s="15">
        <v>0</v>
      </c>
      <c r="N17" s="16">
        <v>281.17231735943909</v>
      </c>
      <c r="O17" s="15">
        <v>0</v>
      </c>
      <c r="P17" s="15">
        <v>0</v>
      </c>
      <c r="Q17" s="16">
        <v>12263.350130934528</v>
      </c>
      <c r="R17" s="15">
        <v>0</v>
      </c>
      <c r="S17" s="15">
        <v>0</v>
      </c>
      <c r="T17" s="15">
        <v>0</v>
      </c>
      <c r="U17" s="16">
        <v>187.88185953625029</v>
      </c>
      <c r="V17" s="16">
        <v>2940.8019637103457</v>
      </c>
      <c r="W17" s="16">
        <v>14.586145490261341</v>
      </c>
      <c r="X17" s="16">
        <v>9965.5952997640288</v>
      </c>
      <c r="Y17" s="16">
        <v>323.89513909367639</v>
      </c>
      <c r="Z17" s="16">
        <v>1979.2946977345605</v>
      </c>
      <c r="AA17" s="15">
        <v>0</v>
      </c>
      <c r="AB17" s="16">
        <v>25368.875512360617</v>
      </c>
      <c r="AC17" s="15">
        <v>0</v>
      </c>
      <c r="AD17" s="15">
        <v>0</v>
      </c>
      <c r="AE17" s="15">
        <v>0</v>
      </c>
      <c r="AF17" s="16">
        <v>41823.676353795345</v>
      </c>
      <c r="AG17" s="15">
        <v>0</v>
      </c>
      <c r="AH17" s="16">
        <v>6622.0199829702078</v>
      </c>
      <c r="AI17" s="16">
        <v>12263.350130934528</v>
      </c>
      <c r="AJ17" s="16">
        <v>15465.896087907488</v>
      </c>
      <c r="AK17" s="15">
        <v>0</v>
      </c>
      <c r="AL17" s="22">
        <v>101543.81806796818</v>
      </c>
      <c r="AM17" s="12"/>
      <c r="AN17" s="12"/>
      <c r="AO17" s="12"/>
    </row>
    <row r="18" spans="1:41" s="13" customFormat="1" ht="17.25" customHeight="1" x14ac:dyDescent="0.3">
      <c r="A18" s="14" t="s">
        <v>47</v>
      </c>
      <c r="B18" s="16">
        <v>69.499023999999991</v>
      </c>
      <c r="C18" s="16">
        <v>84.717461816048171</v>
      </c>
      <c r="D18" s="16">
        <v>143.76162502461335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>
        <v>26783.577356455553</v>
      </c>
      <c r="M18" s="15">
        <v>0</v>
      </c>
      <c r="N18" s="16">
        <v>1059.269438417004</v>
      </c>
      <c r="O18" s="15">
        <v>0</v>
      </c>
      <c r="P18" s="15">
        <v>0</v>
      </c>
      <c r="Q18" s="16">
        <v>40964.167382386222</v>
      </c>
      <c r="R18" s="15">
        <v>0</v>
      </c>
      <c r="S18" s="15">
        <v>0</v>
      </c>
      <c r="T18" s="15">
        <v>0</v>
      </c>
      <c r="U18" s="16">
        <v>49313.412258064949</v>
      </c>
      <c r="V18" s="16">
        <v>20257.719523700409</v>
      </c>
      <c r="W18" s="16">
        <v>240.14845692511415</v>
      </c>
      <c r="X18" s="16">
        <v>12898.382865886701</v>
      </c>
      <c r="Y18" s="15">
        <v>0</v>
      </c>
      <c r="Z18" s="16">
        <v>4630.1734460976495</v>
      </c>
      <c r="AA18" s="15">
        <v>0</v>
      </c>
      <c r="AB18" s="16">
        <v>31492.964683643382</v>
      </c>
      <c r="AC18" s="15">
        <v>0</v>
      </c>
      <c r="AD18" s="15">
        <v>0</v>
      </c>
      <c r="AE18" s="15">
        <v>0</v>
      </c>
      <c r="AF18" s="16">
        <v>75213.834576333073</v>
      </c>
      <c r="AG18" s="16">
        <v>297.97811084066154</v>
      </c>
      <c r="AH18" s="16">
        <v>27842.846794872556</v>
      </c>
      <c r="AI18" s="16">
        <v>40964.167382386222</v>
      </c>
      <c r="AJ18" s="16">
        <v>87339.836550674823</v>
      </c>
      <c r="AK18" s="15">
        <v>0</v>
      </c>
      <c r="AL18" s="22">
        <v>263151.62809875072</v>
      </c>
      <c r="AM18" s="12"/>
      <c r="AN18" s="12"/>
      <c r="AO18" s="12"/>
    </row>
    <row r="19" spans="1:41" s="13" customFormat="1" ht="17.25" customHeight="1" thickBot="1" x14ac:dyDescent="0.35">
      <c r="A19" s="23" t="s">
        <v>48</v>
      </c>
      <c r="B19" s="24">
        <v>0.60234427706732951</v>
      </c>
      <c r="C19" s="24">
        <v>3.5122684875050245</v>
      </c>
      <c r="D19" s="24">
        <v>3.3210309301474608</v>
      </c>
      <c r="E19" s="25">
        <v>0</v>
      </c>
      <c r="F19" s="25">
        <v>0</v>
      </c>
      <c r="G19" s="24">
        <v>189.88933309756129</v>
      </c>
      <c r="H19" s="25">
        <v>0</v>
      </c>
      <c r="I19" s="25">
        <v>0</v>
      </c>
      <c r="J19" s="24">
        <v>8785.5481132552632</v>
      </c>
      <c r="K19" s="24">
        <v>296.40716277865096</v>
      </c>
      <c r="L19" s="24">
        <v>30.780831643331567</v>
      </c>
      <c r="M19" s="25">
        <v>0</v>
      </c>
      <c r="N19" s="24">
        <v>108.38282770093457</v>
      </c>
      <c r="O19" s="25">
        <v>0</v>
      </c>
      <c r="P19" s="25">
        <v>0</v>
      </c>
      <c r="Q19" s="24">
        <v>746.008082656439</v>
      </c>
      <c r="R19" s="25">
        <v>0</v>
      </c>
      <c r="S19" s="25">
        <v>0</v>
      </c>
      <c r="T19" s="25">
        <v>0</v>
      </c>
      <c r="U19" s="24">
        <v>3108.7002921816566</v>
      </c>
      <c r="V19" s="24">
        <v>3712.2054478801647</v>
      </c>
      <c r="W19" s="24">
        <v>3.9245761090090179</v>
      </c>
      <c r="X19" s="24">
        <v>184.24217216420269</v>
      </c>
      <c r="Y19" s="24">
        <v>141.41832262337579</v>
      </c>
      <c r="Z19" s="24">
        <v>52.442207739704223</v>
      </c>
      <c r="AA19" s="25">
        <v>0</v>
      </c>
      <c r="AB19" s="24">
        <v>445.1890813066405</v>
      </c>
      <c r="AC19" s="25">
        <v>0</v>
      </c>
      <c r="AD19" s="25">
        <v>0</v>
      </c>
      <c r="AE19" s="25">
        <v>0</v>
      </c>
      <c r="AF19" s="24">
        <v>4907.0665234378885</v>
      </c>
      <c r="AG19" s="24">
        <v>7.4356436947198148</v>
      </c>
      <c r="AH19" s="24">
        <v>9114.6011056970892</v>
      </c>
      <c r="AI19" s="24">
        <v>746.008082656439</v>
      </c>
      <c r="AJ19" s="24">
        <v>7499.3401814767631</v>
      </c>
      <c r="AK19" s="25">
        <v>0</v>
      </c>
      <c r="AL19" s="26">
        <v>22719.640618269543</v>
      </c>
      <c r="AM19" s="12"/>
      <c r="AN19" s="12"/>
      <c r="AO19" s="12"/>
    </row>
    <row r="20" spans="1:41" s="13" customFormat="1" ht="22.5" customHeight="1" x14ac:dyDescent="0.25">
      <c r="A20" s="37" t="s">
        <v>49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12"/>
      <c r="AN20" s="12"/>
      <c r="AO20" s="12"/>
    </row>
    <row r="21" spans="1:41" x14ac:dyDescent="0.25">
      <c r="A21" s="27"/>
      <c r="AM21" s="29"/>
      <c r="AN21" s="29"/>
      <c r="AO21" s="29"/>
    </row>
    <row r="22" spans="1:41" x14ac:dyDescent="0.25">
      <c r="B22" s="30"/>
      <c r="C22" s="30"/>
      <c r="D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N22" s="29"/>
      <c r="AO22" s="29"/>
    </row>
    <row r="23" spans="1:41" x14ac:dyDescent="0.25">
      <c r="B23" s="31"/>
      <c r="C23" s="31"/>
      <c r="D23" s="31"/>
      <c r="L23" s="31"/>
      <c r="M23" s="31"/>
      <c r="N23" s="31"/>
      <c r="Q23" s="31"/>
      <c r="V23" s="31"/>
      <c r="X23" s="31"/>
      <c r="AA23" s="31"/>
      <c r="AB23" s="31"/>
      <c r="AC23" s="32"/>
      <c r="AF23" s="31"/>
      <c r="AL23" s="31"/>
      <c r="AN23" s="29"/>
      <c r="AO23" s="29"/>
    </row>
    <row r="24" spans="1:41" customFormat="1" ht="13.8" x14ac:dyDescent="0.3">
      <c r="A24" s="2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28"/>
      <c r="AN24" s="28"/>
      <c r="AO24" s="28"/>
    </row>
    <row r="25" spans="1:41" customFormat="1" ht="13.8" x14ac:dyDescent="0.3">
      <c r="A25" s="28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28"/>
      <c r="AN25" s="28"/>
      <c r="AO25" s="28"/>
    </row>
    <row r="26" spans="1:41" customFormat="1" ht="13.8" x14ac:dyDescent="0.3">
      <c r="A26" s="28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28"/>
      <c r="AN26" s="28"/>
      <c r="AO26" s="28"/>
    </row>
    <row r="27" spans="1:41" customFormat="1" ht="13.8" x14ac:dyDescent="0.3">
      <c r="A27" s="2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28"/>
      <c r="AN27" s="28"/>
      <c r="AO27" s="28"/>
    </row>
    <row r="28" spans="1:41" customFormat="1" ht="13.8" x14ac:dyDescent="0.3">
      <c r="A28" s="28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28"/>
      <c r="AN28" s="28"/>
      <c r="AO28" s="28"/>
    </row>
    <row r="29" spans="1:41" customFormat="1" ht="13.8" x14ac:dyDescent="0.3">
      <c r="A29" s="28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28"/>
      <c r="AN29" s="28"/>
      <c r="AO29" s="28"/>
    </row>
    <row r="30" spans="1:41" customFormat="1" ht="13.8" x14ac:dyDescent="0.3">
      <c r="A30" s="28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28"/>
      <c r="AN30" s="28"/>
      <c r="AO30" s="28"/>
    </row>
    <row r="31" spans="1:41" customFormat="1" ht="13.8" x14ac:dyDescent="0.3">
      <c r="A31" s="28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28"/>
      <c r="AN31" s="28"/>
      <c r="AO31" s="28"/>
    </row>
    <row r="32" spans="1:41" customFormat="1" ht="13.8" x14ac:dyDescent="0.3">
      <c r="A32" s="28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28"/>
      <c r="AN32" s="28"/>
      <c r="AO32" s="28"/>
    </row>
    <row r="33" spans="1:41" customFormat="1" ht="13.8" x14ac:dyDescent="0.3">
      <c r="A33" s="28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28"/>
      <c r="AN33" s="28"/>
      <c r="AO33" s="28"/>
    </row>
    <row r="34" spans="1:41" customFormat="1" ht="13.8" x14ac:dyDescent="0.3">
      <c r="A34" s="28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28"/>
      <c r="AN34" s="28"/>
      <c r="AO34" s="28"/>
    </row>
    <row r="35" spans="1:41" customFormat="1" ht="13.8" x14ac:dyDescent="0.3">
      <c r="A35" s="28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28"/>
      <c r="AN35" s="28"/>
      <c r="AO35" s="28"/>
    </row>
    <row r="36" spans="1:41" customFormat="1" ht="13.8" x14ac:dyDescent="0.3">
      <c r="A36" s="2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28"/>
      <c r="AN36" s="28"/>
      <c r="AO36" s="28"/>
    </row>
    <row r="37" spans="1:41" customFormat="1" ht="13.8" x14ac:dyDescent="0.3">
      <c r="A37" s="28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28"/>
      <c r="AN37" s="28"/>
      <c r="AO37" s="28"/>
    </row>
    <row r="38" spans="1:41" customFormat="1" ht="13.8" x14ac:dyDescent="0.3">
      <c r="A38" s="28"/>
      <c r="B38" s="34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</sheetData>
  <mergeCells count="2">
    <mergeCell ref="A1:AL1"/>
    <mergeCell ref="A20:AL20"/>
  </mergeCells>
  <printOptions horizontalCentered="1"/>
  <pageMargins left="0.25" right="0.25" top="0.75" bottom="0.75" header="0.30000000000000004" footer="0.30000000000000004"/>
  <pageSetup paperSize="0" scale="3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Bilanz</vt:lpstr>
      <vt:lpstr>_143b285f_STF_Dekoration_1_CN1</vt:lpstr>
      <vt:lpstr>_143b285f_STF_Dekoration_1_CN2</vt:lpstr>
      <vt:lpstr>_143b285f_STF_Dekoration_1_CN3</vt:lpstr>
      <vt:lpstr>_143b285f_STF_Fuss_1_CN1</vt:lpstr>
      <vt:lpstr>_143b285f_STF_Koerper_1_CN1</vt:lpstr>
      <vt:lpstr>_143b285f_STF_Tabellenkopf_1_CN1</vt:lpstr>
      <vt:lpstr>_143b285f_STF_Titel_1_CN1</vt:lpstr>
      <vt:lpstr>_143b285f_STF_Vorspalte_1_CN1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golln$</dc:creator>
  <cp:lastModifiedBy>Bernhard</cp:lastModifiedBy>
  <cp:lastPrinted>2024-05-23T14:29:42Z</cp:lastPrinted>
  <dcterms:created xsi:type="dcterms:W3CDTF">2013-01-22T10:26:13Z</dcterms:created>
  <dcterms:modified xsi:type="dcterms:W3CDTF">2024-10-22T18:02:37Z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EmailSubject">
    <vt:lpwstr>Vorläufige_Energiebilanz_2012_Daten_2013-05-21.xlsx</vt:lpwstr>
  </property>
  <property fmtid="{D5CDD505-2E9C-101B-9397-08002B2CF9AE}" pid="4" name="_AuthorEmail">
    <vt:lpwstr>Martina.Wiesinger@statistik.gv.at</vt:lpwstr>
  </property>
  <property fmtid="{D5CDD505-2E9C-101B-9397-08002B2CF9AE}" pid="5" name="_AuthorEmailDisplayName">
    <vt:lpwstr>WIESINGER Martina</vt:lpwstr>
  </property>
  <property fmtid="{D5CDD505-2E9C-101B-9397-08002B2CF9AE}" pid="6" name="_ReviewingToolsShownOnce">
    <vt:lpwstr/>
  </property>
</Properties>
</file>