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5540" tabRatio="500" firstSheet="2" activeTab="5"/>
  </bookViews>
  <sheets>
    <sheet name="Whole Shebang" sheetId="1" r:id="rId1"/>
    <sheet name="Ticket items" sheetId="2" r:id="rId2"/>
    <sheet name="Limbo" sheetId="3" r:id="rId3"/>
    <sheet name="Socialite" sheetId="4" r:id="rId4"/>
    <sheet name="Volunteers" sheetId="5" r:id="rId5"/>
    <sheet name="Big List" sheetId="6" r:id="rId6"/>
    <sheet name="Vendors" sheetId="7" r:id="rId7"/>
    <sheet name="vendenv" sheetId="8" r:id="rId8"/>
    <sheet name="volperfprint" sheetId="10" r:id="rId9"/>
  </sheets>
  <definedNames>
    <definedName name="_xlnm._FilterDatabase" localSheetId="5" hidden="1">'Big List'!$A$1:$K$1</definedName>
    <definedName name="_xlnm._FilterDatabase" localSheetId="6" hidden="1">Vendors!$A$1:$D$1</definedName>
    <definedName name="_xlnm._FilterDatabase" localSheetId="4" hidden="1">Volunteers!$A$1:$D$1</definedName>
    <definedName name="_xlnm._FilterDatabase" localSheetId="0" hidden="1">'Whole Shebang'!$A$1:$K$1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B10" i="8"/>
  <c r="C9" i="8"/>
  <c r="B9" i="8"/>
  <c r="C8" i="8"/>
  <c r="B8" i="8"/>
  <c r="B7" i="8"/>
  <c r="B6" i="8"/>
  <c r="B5" i="8"/>
  <c r="C4" i="8"/>
  <c r="B4" i="8"/>
  <c r="C3" i="8"/>
  <c r="B3" i="8"/>
  <c r="C2" i="8"/>
  <c r="B2" i="8"/>
  <c r="C37" i="7"/>
  <c r="B37" i="7"/>
  <c r="C33" i="7"/>
  <c r="B33" i="7"/>
  <c r="C29" i="7"/>
  <c r="B29" i="7"/>
  <c r="B25" i="7"/>
  <c r="B21" i="7"/>
  <c r="B17" i="7"/>
  <c r="C13" i="7"/>
  <c r="B13" i="7"/>
  <c r="C5" i="7"/>
  <c r="B5" i="7"/>
  <c r="C9" i="7"/>
  <c r="B9" i="7"/>
  <c r="C36" i="7"/>
  <c r="B36" i="7"/>
  <c r="C32" i="7"/>
  <c r="B32" i="7"/>
  <c r="C28" i="7"/>
  <c r="B28" i="7"/>
  <c r="B24" i="7"/>
  <c r="B20" i="7"/>
  <c r="B16" i="7"/>
  <c r="C12" i="7"/>
  <c r="B12" i="7"/>
  <c r="C4" i="7"/>
  <c r="B4" i="7"/>
  <c r="C8" i="7"/>
  <c r="B8" i="7"/>
  <c r="C35" i="7"/>
  <c r="B35" i="7"/>
  <c r="C31" i="7"/>
  <c r="B31" i="7"/>
  <c r="C27" i="7"/>
  <c r="B27" i="7"/>
  <c r="B23" i="7"/>
  <c r="B19" i="7"/>
  <c r="B15" i="7"/>
  <c r="C11" i="7"/>
  <c r="B11" i="7"/>
  <c r="C3" i="7"/>
  <c r="B3" i="7"/>
  <c r="C7" i="7"/>
  <c r="B7" i="7"/>
  <c r="C2" i="7"/>
  <c r="C10" i="7"/>
  <c r="C26" i="7"/>
  <c r="C30" i="7"/>
  <c r="C34" i="7"/>
  <c r="C6" i="7"/>
  <c r="B18" i="7"/>
  <c r="B2" i="7"/>
  <c r="B10" i="7"/>
  <c r="B14" i="7"/>
  <c r="B22" i="7"/>
  <c r="B26" i="7"/>
  <c r="B30" i="7"/>
  <c r="B34" i="7"/>
  <c r="B6" i="7"/>
  <c r="I6" i="4"/>
  <c r="I5" i="4"/>
  <c r="I30" i="6"/>
  <c r="I31" i="6"/>
  <c r="I3" i="4"/>
  <c r="I46" i="6"/>
  <c r="I12" i="4"/>
  <c r="I4" i="4"/>
  <c r="I69" i="6"/>
  <c r="I71" i="6"/>
  <c r="I93" i="6"/>
  <c r="G3" i="6"/>
  <c r="H3" i="6"/>
  <c r="I3" i="6"/>
  <c r="G4" i="6"/>
  <c r="I4" i="6"/>
  <c r="K3" i="6"/>
  <c r="G5" i="6"/>
  <c r="I5" i="6"/>
  <c r="K4" i="6"/>
  <c r="G6" i="6"/>
  <c r="I6" i="6"/>
  <c r="K5" i="6"/>
  <c r="G7" i="6"/>
  <c r="I7" i="6"/>
  <c r="K6" i="6"/>
  <c r="G8" i="6"/>
  <c r="I8" i="6"/>
  <c r="K7" i="6"/>
  <c r="G9" i="6"/>
  <c r="I9" i="6"/>
  <c r="K8" i="6"/>
  <c r="G10" i="6"/>
  <c r="I10" i="6"/>
  <c r="K9" i="6"/>
  <c r="G11" i="6"/>
  <c r="I11" i="6"/>
  <c r="K10" i="6"/>
  <c r="G12" i="6"/>
  <c r="I12" i="6"/>
  <c r="K11" i="6"/>
  <c r="G13" i="6"/>
  <c r="I13" i="6"/>
  <c r="K12" i="6"/>
  <c r="G14" i="6"/>
  <c r="I14" i="6"/>
  <c r="K13" i="6"/>
  <c r="G15" i="6"/>
  <c r="I15" i="6"/>
  <c r="K14" i="6"/>
  <c r="G16" i="6"/>
  <c r="I16" i="6"/>
  <c r="K15" i="6"/>
  <c r="G17" i="6"/>
  <c r="I17" i="6"/>
  <c r="K16" i="6"/>
  <c r="G18" i="6"/>
  <c r="I18" i="6"/>
  <c r="K17" i="6"/>
  <c r="G19" i="6"/>
  <c r="I19" i="6"/>
  <c r="K18" i="6"/>
  <c r="G20" i="6"/>
  <c r="H20" i="6"/>
  <c r="I20" i="6"/>
  <c r="K19" i="6"/>
  <c r="G21" i="6"/>
  <c r="I21" i="6"/>
  <c r="K20" i="6"/>
  <c r="G22" i="6"/>
  <c r="I22" i="6"/>
  <c r="K21" i="6"/>
  <c r="G23" i="6"/>
  <c r="I23" i="6"/>
  <c r="K22" i="6"/>
  <c r="G24" i="6"/>
  <c r="I24" i="6"/>
  <c r="K23" i="6"/>
  <c r="G25" i="6"/>
  <c r="I25" i="6"/>
  <c r="K24" i="6"/>
  <c r="G26" i="6"/>
  <c r="I26" i="6"/>
  <c r="K25" i="6"/>
  <c r="G27" i="6"/>
  <c r="I27" i="6"/>
  <c r="K26" i="6"/>
  <c r="G28" i="6"/>
  <c r="I28" i="6"/>
  <c r="K27" i="6"/>
  <c r="G29" i="6"/>
  <c r="I29" i="6"/>
  <c r="K28" i="6"/>
  <c r="G32" i="6"/>
  <c r="I32" i="6"/>
  <c r="K29" i="6"/>
  <c r="K30" i="6"/>
  <c r="K31" i="6"/>
  <c r="G33" i="6"/>
  <c r="I33" i="6"/>
  <c r="K32" i="6"/>
  <c r="G34" i="6"/>
  <c r="H34" i="6"/>
  <c r="I34" i="6"/>
  <c r="K33" i="6"/>
  <c r="G35" i="6"/>
  <c r="I35" i="6"/>
  <c r="K34" i="6"/>
  <c r="G36" i="6"/>
  <c r="H36" i="6"/>
  <c r="I36" i="6"/>
  <c r="K35" i="6"/>
  <c r="G37" i="6"/>
  <c r="I37" i="6"/>
  <c r="K36" i="6"/>
  <c r="G38" i="6"/>
  <c r="I38" i="6"/>
  <c r="K37" i="6"/>
  <c r="G39" i="6"/>
  <c r="I39" i="6"/>
  <c r="K38" i="6"/>
  <c r="G40" i="6"/>
  <c r="H40" i="6"/>
  <c r="I40" i="6"/>
  <c r="K39" i="6"/>
  <c r="K40" i="6"/>
  <c r="G42" i="6"/>
  <c r="H42" i="6"/>
  <c r="I42" i="6"/>
  <c r="K41" i="6"/>
  <c r="G43" i="6"/>
  <c r="I43" i="6"/>
  <c r="K42" i="6"/>
  <c r="G44" i="6"/>
  <c r="H44" i="6"/>
  <c r="I44" i="6"/>
  <c r="K43" i="6"/>
  <c r="G45" i="6"/>
  <c r="I45" i="6"/>
  <c r="K44" i="6"/>
  <c r="G47" i="6"/>
  <c r="I47" i="6"/>
  <c r="K45" i="6"/>
  <c r="G63" i="6"/>
  <c r="I63" i="6"/>
  <c r="K46" i="6"/>
  <c r="G48" i="6"/>
  <c r="I48" i="6"/>
  <c r="K47" i="6"/>
  <c r="G49" i="6"/>
  <c r="I49" i="6"/>
  <c r="K48" i="6"/>
  <c r="G50" i="6"/>
  <c r="I50" i="6"/>
  <c r="K49" i="6"/>
  <c r="G51" i="6"/>
  <c r="I51" i="6"/>
  <c r="K50" i="6"/>
  <c r="G52" i="6"/>
  <c r="I52" i="6"/>
  <c r="K51" i="6"/>
  <c r="G53" i="6"/>
  <c r="I53" i="6"/>
  <c r="K52" i="6"/>
  <c r="G54" i="6"/>
  <c r="I54" i="6"/>
  <c r="K53" i="6"/>
  <c r="G55" i="6"/>
  <c r="I55" i="6"/>
  <c r="K54" i="6"/>
  <c r="G56" i="6"/>
  <c r="I56" i="6"/>
  <c r="K55" i="6"/>
  <c r="G57" i="6"/>
  <c r="I57" i="6"/>
  <c r="K56" i="6"/>
  <c r="G58" i="6"/>
  <c r="I58" i="6"/>
  <c r="K57" i="6"/>
  <c r="G59" i="6"/>
  <c r="I59" i="6"/>
  <c r="K58" i="6"/>
  <c r="G60" i="6"/>
  <c r="I60" i="6"/>
  <c r="K59" i="6"/>
  <c r="G61" i="6"/>
  <c r="I61" i="6"/>
  <c r="K60" i="6"/>
  <c r="G62" i="6"/>
  <c r="I62" i="6"/>
  <c r="K61" i="6"/>
  <c r="K62" i="6"/>
  <c r="G64" i="6"/>
  <c r="H64" i="6"/>
  <c r="I64" i="6"/>
  <c r="K63" i="6"/>
  <c r="G65" i="6"/>
  <c r="H65" i="6"/>
  <c r="I65" i="6"/>
  <c r="K64" i="6"/>
  <c r="G66" i="6"/>
  <c r="I66" i="6"/>
  <c r="K65" i="6"/>
  <c r="G67" i="6"/>
  <c r="I67" i="6"/>
  <c r="K66" i="6"/>
  <c r="G68" i="6"/>
  <c r="I68" i="6"/>
  <c r="K67" i="6"/>
  <c r="G70" i="6"/>
  <c r="I70" i="6"/>
  <c r="K68" i="6"/>
  <c r="K69" i="6"/>
  <c r="G72" i="6"/>
  <c r="I72" i="6"/>
  <c r="K70" i="6"/>
  <c r="K71" i="6"/>
  <c r="G73" i="6"/>
  <c r="I73" i="6"/>
  <c r="K72" i="6"/>
  <c r="G74" i="6"/>
  <c r="I74" i="6"/>
  <c r="K73" i="6"/>
  <c r="G75" i="6"/>
  <c r="I75" i="6"/>
  <c r="K74" i="6"/>
  <c r="G76" i="6"/>
  <c r="I76" i="6"/>
  <c r="K75" i="6"/>
  <c r="G77" i="6"/>
  <c r="I77" i="6"/>
  <c r="K76" i="6"/>
  <c r="G78" i="6"/>
  <c r="H78" i="6"/>
  <c r="I78" i="6"/>
  <c r="K77" i="6"/>
  <c r="G79" i="6"/>
  <c r="I79" i="6"/>
  <c r="K78" i="6"/>
  <c r="G80" i="6"/>
  <c r="I80" i="6"/>
  <c r="K79" i="6"/>
  <c r="G81" i="6"/>
  <c r="H81" i="6"/>
  <c r="I81" i="6"/>
  <c r="K80" i="6"/>
  <c r="G82" i="6"/>
  <c r="I82" i="6"/>
  <c r="K81" i="6"/>
  <c r="G83" i="6"/>
  <c r="H83" i="6"/>
  <c r="I83" i="6"/>
  <c r="K82" i="6"/>
  <c r="G84" i="6"/>
  <c r="I84" i="6"/>
  <c r="K83" i="6"/>
  <c r="G85" i="6"/>
  <c r="H85" i="6"/>
  <c r="I85" i="6"/>
  <c r="K84" i="6"/>
  <c r="G86" i="6"/>
  <c r="I86" i="6"/>
  <c r="K85" i="6"/>
  <c r="G87" i="6"/>
  <c r="I87" i="6"/>
  <c r="K86" i="6"/>
  <c r="G88" i="6"/>
  <c r="I88" i="6"/>
  <c r="K87" i="6"/>
  <c r="G89" i="6"/>
  <c r="I89" i="6"/>
  <c r="K88" i="6"/>
  <c r="G90" i="6"/>
  <c r="I90" i="6"/>
  <c r="K89" i="6"/>
  <c r="G91" i="6"/>
  <c r="I91" i="6"/>
  <c r="K90" i="6"/>
  <c r="G92" i="6"/>
  <c r="I92" i="6"/>
  <c r="K91" i="6"/>
  <c r="G94" i="6"/>
  <c r="I94" i="6"/>
  <c r="K92" i="6"/>
  <c r="K93" i="6"/>
  <c r="K94" i="6"/>
  <c r="G69" i="6"/>
  <c r="G71" i="6"/>
  <c r="G93" i="6"/>
  <c r="G2" i="6"/>
  <c r="I2" i="6"/>
  <c r="K2" i="6"/>
  <c r="G46" i="6"/>
  <c r="G30" i="6"/>
  <c r="G31" i="6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I29" i="1"/>
  <c r="G29" i="1"/>
  <c r="G25" i="1"/>
  <c r="I25" i="1"/>
  <c r="G26" i="1"/>
  <c r="I26" i="1"/>
  <c r="G71" i="1"/>
  <c r="I71" i="1"/>
  <c r="G27" i="1"/>
  <c r="I27" i="1"/>
  <c r="G79" i="1"/>
  <c r="I79" i="1"/>
  <c r="G28" i="1"/>
  <c r="I28" i="1"/>
  <c r="G36" i="1"/>
  <c r="H36" i="1"/>
  <c r="I36" i="1"/>
  <c r="G30" i="1"/>
  <c r="H30" i="1"/>
  <c r="I30" i="1"/>
  <c r="G31" i="1"/>
  <c r="I31" i="1"/>
  <c r="G33" i="1"/>
  <c r="I33" i="1"/>
  <c r="G32" i="1"/>
  <c r="H32" i="1"/>
  <c r="I32" i="1"/>
  <c r="G10" i="1"/>
  <c r="I10" i="1"/>
  <c r="G12" i="1"/>
  <c r="I12" i="1"/>
  <c r="G34" i="1"/>
  <c r="I34" i="1"/>
  <c r="G69" i="1"/>
  <c r="H69" i="1"/>
  <c r="I69" i="1"/>
  <c r="G35" i="1"/>
  <c r="I35" i="1"/>
  <c r="G20" i="1"/>
  <c r="I20" i="1"/>
  <c r="G37" i="1"/>
  <c r="H37" i="1"/>
  <c r="I37" i="1"/>
  <c r="G14" i="1"/>
  <c r="I14" i="1"/>
  <c r="G3" i="1"/>
  <c r="I3" i="1"/>
  <c r="G4" i="1"/>
  <c r="I4" i="1"/>
  <c r="G9" i="1"/>
  <c r="I9" i="1"/>
  <c r="G5" i="1"/>
  <c r="I5" i="1"/>
  <c r="G11" i="1"/>
  <c r="I11" i="1"/>
  <c r="G6" i="1"/>
  <c r="I6" i="1"/>
  <c r="G18" i="1"/>
  <c r="H18" i="1"/>
  <c r="I18" i="1"/>
  <c r="G7" i="1"/>
  <c r="I7" i="1"/>
  <c r="G63" i="1"/>
  <c r="I63" i="1"/>
  <c r="G8" i="1"/>
  <c r="I8" i="1"/>
  <c r="G62" i="1"/>
  <c r="I62" i="1"/>
  <c r="G48" i="1"/>
  <c r="I48" i="1"/>
  <c r="G41" i="1"/>
  <c r="I41" i="1"/>
  <c r="G23" i="1"/>
  <c r="I23" i="1"/>
  <c r="G13" i="1"/>
  <c r="I13" i="1"/>
  <c r="G70" i="1"/>
  <c r="I70" i="1"/>
  <c r="G38" i="1"/>
  <c r="I38" i="1"/>
  <c r="G15" i="1"/>
  <c r="I15" i="1"/>
  <c r="G56" i="1"/>
  <c r="I56" i="1"/>
  <c r="G16" i="1"/>
  <c r="I16" i="1"/>
  <c r="G17" i="1"/>
  <c r="I17" i="1"/>
  <c r="G77" i="1"/>
  <c r="I77" i="1"/>
  <c r="G24" i="1"/>
  <c r="I24" i="1"/>
  <c r="G19" i="1"/>
  <c r="I19" i="1"/>
  <c r="G21" i="1"/>
  <c r="I21" i="1"/>
  <c r="G64" i="1"/>
  <c r="I64" i="1"/>
  <c r="G22" i="1"/>
  <c r="I22" i="1"/>
  <c r="G78" i="1"/>
  <c r="I78" i="1"/>
  <c r="G75" i="1"/>
  <c r="I75" i="1"/>
  <c r="G72" i="1"/>
  <c r="I72" i="1"/>
  <c r="G2" i="1"/>
  <c r="I2" i="1"/>
  <c r="H89" i="6"/>
  <c r="H69" i="6"/>
  <c r="H72" i="6"/>
  <c r="H41" i="6"/>
  <c r="G41" i="6"/>
  <c r="H93" i="6"/>
  <c r="H31" i="6"/>
  <c r="H30" i="6"/>
  <c r="H71" i="6"/>
  <c r="H46" i="6"/>
  <c r="G5" i="4"/>
  <c r="G3" i="4"/>
  <c r="G4" i="4"/>
  <c r="G6" i="4"/>
  <c r="G7" i="4"/>
  <c r="G8" i="4"/>
  <c r="G9" i="4"/>
  <c r="G10" i="4"/>
  <c r="G11" i="4"/>
  <c r="G12" i="4"/>
  <c r="G13" i="4"/>
  <c r="G2" i="4"/>
  <c r="H92" i="6"/>
  <c r="H15" i="6"/>
  <c r="H21" i="6"/>
  <c r="H59" i="6"/>
  <c r="H84" i="6"/>
  <c r="H76" i="6"/>
  <c r="H11" i="6"/>
  <c r="H47" i="6"/>
  <c r="H35" i="6"/>
  <c r="H50" i="6"/>
  <c r="H56" i="6"/>
  <c r="H87" i="6"/>
  <c r="H67" i="6"/>
  <c r="H51" i="6"/>
  <c r="H77" i="6"/>
  <c r="H86" i="6"/>
  <c r="H25" i="6"/>
  <c r="H12" i="6"/>
  <c r="H5" i="6"/>
  <c r="H54" i="6"/>
  <c r="H10" i="6"/>
  <c r="H4" i="6"/>
  <c r="H62" i="6"/>
  <c r="H16" i="6"/>
  <c r="H29" i="6"/>
  <c r="H57" i="6"/>
  <c r="H90" i="6"/>
  <c r="H23" i="6"/>
  <c r="H52" i="6"/>
  <c r="H58" i="6"/>
  <c r="H9" i="6"/>
  <c r="H49" i="6"/>
  <c r="H66" i="6"/>
  <c r="H45" i="6"/>
  <c r="H74" i="6"/>
  <c r="H88" i="6"/>
  <c r="H18" i="6"/>
  <c r="H6" i="6"/>
  <c r="H2" i="6"/>
  <c r="H37" i="6"/>
  <c r="H33" i="6"/>
  <c r="H75" i="6"/>
  <c r="H55" i="6"/>
  <c r="H73" i="6"/>
  <c r="H22" i="6"/>
  <c r="H38" i="6"/>
  <c r="H24" i="6"/>
  <c r="H80" i="6"/>
  <c r="H27" i="6"/>
  <c r="H32" i="6"/>
  <c r="H91" i="6"/>
  <c r="H28" i="6"/>
  <c r="H82" i="6"/>
  <c r="H26" i="6"/>
  <c r="H19" i="6"/>
  <c r="H63" i="6"/>
  <c r="H53" i="6"/>
  <c r="H79" i="6"/>
  <c r="H13" i="6"/>
  <c r="H39" i="6"/>
  <c r="H70" i="6"/>
  <c r="H7" i="6"/>
  <c r="H68" i="6"/>
  <c r="H8" i="6"/>
  <c r="H17" i="6"/>
  <c r="H43" i="6"/>
  <c r="H14" i="6"/>
  <c r="H94" i="6"/>
  <c r="H61" i="6"/>
  <c r="H48" i="6"/>
  <c r="H60" i="6"/>
  <c r="H10" i="1"/>
  <c r="H67" i="1"/>
  <c r="G67" i="1"/>
  <c r="I67" i="1"/>
  <c r="H74" i="1"/>
  <c r="G74" i="1"/>
  <c r="I74" i="1"/>
  <c r="H53" i="1"/>
  <c r="G53" i="1"/>
  <c r="I53" i="1"/>
  <c r="H19" i="1"/>
  <c r="G42" i="1"/>
  <c r="G55" i="1"/>
  <c r="G80" i="1"/>
  <c r="G47" i="1"/>
  <c r="G57" i="1"/>
  <c r="G49" i="1"/>
  <c r="G66" i="1"/>
  <c r="G59" i="1"/>
  <c r="G65" i="1"/>
  <c r="G40" i="1"/>
  <c r="G60" i="1"/>
  <c r="G43" i="1"/>
  <c r="G52" i="1"/>
  <c r="G46" i="1"/>
  <c r="G51" i="1"/>
  <c r="G58" i="1"/>
  <c r="G73" i="1"/>
  <c r="G68" i="1"/>
  <c r="G45" i="1"/>
  <c r="G61" i="1"/>
  <c r="G39" i="1"/>
  <c r="G76" i="1"/>
  <c r="G50" i="1"/>
  <c r="G44" i="1"/>
  <c r="G54" i="1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H73" i="1"/>
  <c r="H11" i="1"/>
  <c r="D3" i="3"/>
  <c r="H23" i="1"/>
  <c r="D6" i="3"/>
  <c r="H75" i="1"/>
  <c r="H68" i="1"/>
  <c r="I68" i="1"/>
  <c r="I76" i="1"/>
  <c r="K75" i="1"/>
  <c r="D1" i="3"/>
  <c r="H45" i="1"/>
  <c r="I45" i="1"/>
  <c r="K68" i="1"/>
  <c r="H61" i="1"/>
  <c r="I61" i="1"/>
  <c r="I46" i="1"/>
  <c r="K45" i="1"/>
  <c r="H39" i="1"/>
  <c r="I39" i="1"/>
  <c r="K61" i="1"/>
  <c r="H76" i="1"/>
  <c r="I40" i="1"/>
  <c r="K39" i="1"/>
  <c r="H50" i="1"/>
  <c r="I50" i="1"/>
  <c r="K76" i="1"/>
  <c r="H44" i="1"/>
  <c r="I44" i="1"/>
  <c r="I51" i="1"/>
  <c r="K50" i="1"/>
  <c r="H31" i="1"/>
  <c r="K44" i="1"/>
  <c r="H41" i="1"/>
  <c r="I42" i="1"/>
  <c r="K41" i="1"/>
  <c r="H40" i="1"/>
  <c r="H60" i="1"/>
  <c r="I60" i="1"/>
  <c r="K40" i="1"/>
  <c r="H43" i="1"/>
  <c r="I43" i="1"/>
  <c r="K60" i="1"/>
  <c r="H8" i="1"/>
  <c r="K43" i="1"/>
  <c r="D5" i="3"/>
  <c r="H52" i="1"/>
  <c r="I52" i="1"/>
  <c r="K37" i="1"/>
  <c r="D10" i="3"/>
  <c r="H46" i="1"/>
  <c r="K52" i="1"/>
  <c r="H21" i="1"/>
  <c r="I47" i="1"/>
  <c r="K46" i="1"/>
  <c r="H78" i="1"/>
  <c r="H51" i="1"/>
  <c r="K78" i="1"/>
  <c r="K51" i="1"/>
  <c r="H56" i="1"/>
  <c r="H58" i="1"/>
  <c r="I58" i="1"/>
  <c r="I57" i="1"/>
  <c r="K56" i="1"/>
  <c r="I73" i="1"/>
  <c r="H59" i="1"/>
  <c r="I59" i="1"/>
  <c r="K58" i="1"/>
  <c r="H3" i="1"/>
  <c r="K73" i="1"/>
  <c r="H9" i="1"/>
  <c r="H48" i="1"/>
  <c r="H4" i="1"/>
  <c r="I49" i="1"/>
  <c r="K48" i="1"/>
  <c r="H34" i="1"/>
  <c r="D7" i="3"/>
  <c r="H20" i="1"/>
  <c r="H64" i="1"/>
  <c r="H49" i="1"/>
  <c r="I65" i="1"/>
  <c r="K64" i="1"/>
  <c r="H66" i="1"/>
  <c r="I66" i="1"/>
  <c r="K49" i="1"/>
  <c r="K66" i="1"/>
  <c r="D9" i="3"/>
  <c r="H29" i="1"/>
  <c r="K59" i="1"/>
  <c r="D8" i="3"/>
  <c r="H33" i="1"/>
  <c r="H2" i="1"/>
  <c r="K69" i="1"/>
  <c r="H5" i="1"/>
  <c r="H16" i="1"/>
  <c r="H77" i="1"/>
  <c r="H65" i="1"/>
  <c r="K77" i="1"/>
  <c r="K65" i="1"/>
  <c r="H42" i="1"/>
  <c r="H55" i="1"/>
  <c r="I55" i="1"/>
  <c r="K42" i="1"/>
  <c r="H80" i="1"/>
  <c r="I80" i="1"/>
  <c r="K55" i="1"/>
  <c r="H13" i="1"/>
  <c r="K80" i="1"/>
  <c r="H38" i="1"/>
  <c r="H15" i="1"/>
  <c r="K38" i="1"/>
  <c r="H7" i="1"/>
  <c r="H62" i="1"/>
  <c r="H6" i="1"/>
  <c r="K62" i="1"/>
  <c r="H63" i="1"/>
  <c r="H35" i="1"/>
  <c r="K63" i="1"/>
  <c r="H12" i="1"/>
  <c r="H70" i="1"/>
  <c r="H47" i="1"/>
  <c r="K70" i="1"/>
  <c r="D4" i="3"/>
  <c r="H57" i="1"/>
  <c r="K47" i="1"/>
  <c r="H17" i="1"/>
  <c r="K57" i="1"/>
  <c r="H24" i="1"/>
  <c r="H72" i="1"/>
  <c r="H26" i="1"/>
  <c r="K72" i="1"/>
  <c r="H79" i="1"/>
  <c r="K79" i="1"/>
  <c r="H28" i="1"/>
  <c r="H25" i="1"/>
  <c r="H71" i="1"/>
  <c r="H22" i="1"/>
  <c r="K71" i="1"/>
  <c r="D2" i="3"/>
  <c r="H54" i="1"/>
  <c r="I54" i="1"/>
  <c r="K54" i="1"/>
  <c r="H27" i="1"/>
  <c r="H14" i="1"/>
  <c r="H3" i="4"/>
  <c r="H4" i="4"/>
  <c r="H5" i="4"/>
  <c r="H6" i="4"/>
  <c r="H7" i="4"/>
  <c r="I7" i="4"/>
  <c r="H8" i="4"/>
  <c r="I8" i="4"/>
  <c r="H9" i="4"/>
  <c r="H10" i="4"/>
  <c r="I10" i="4"/>
  <c r="H11" i="4"/>
  <c r="I11" i="4"/>
  <c r="H12" i="4"/>
  <c r="H13" i="4"/>
  <c r="I13" i="4"/>
  <c r="H2" i="4"/>
  <c r="I2" i="4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11" i="3"/>
  <c r="D12" i="3"/>
  <c r="D13" i="3"/>
  <c r="D14" i="3"/>
  <c r="D15" i="3"/>
  <c r="D16" i="3"/>
  <c r="D17" i="3"/>
  <c r="D18" i="3"/>
  <c r="D19" i="3"/>
  <c r="D20" i="3"/>
</calcChain>
</file>

<file path=xl/sharedStrings.xml><?xml version="1.0" encoding="utf-8"?>
<sst xmlns="http://schemas.openxmlformats.org/spreadsheetml/2006/main" count="2648" uniqueCount="938">
  <si>
    <t>The Whole Shebang</t>
  </si>
  <si>
    <t>Ticket ID</t>
  </si>
  <si>
    <t>Order Date</t>
  </si>
  <si>
    <t>Attendee L Name</t>
  </si>
  <si>
    <t>Attendee F Name</t>
  </si>
  <si>
    <t>Email</t>
  </si>
  <si>
    <t>Admission Level</t>
  </si>
  <si>
    <t>Assassin</t>
  </si>
  <si>
    <t>Olatsa</t>
  </si>
  <si>
    <t>United States</t>
  </si>
  <si>
    <t>greenfinchmelody@yahoo.com</t>
  </si>
  <si>
    <t>Performer Discount</t>
  </si>
  <si>
    <t>Ballard</t>
  </si>
  <si>
    <t>Meg</t>
  </si>
  <si>
    <t>Meg.Ballard7@gmail.com</t>
  </si>
  <si>
    <t>Bergeron</t>
  </si>
  <si>
    <t>Brian</t>
  </si>
  <si>
    <t>powerlinechief@aol.com</t>
  </si>
  <si>
    <t>Bisoux</t>
  </si>
  <si>
    <t>Brigitte</t>
  </si>
  <si>
    <t>Kaitlinmzack@gmail.com</t>
  </si>
  <si>
    <t>The Whole Shebang - comp</t>
  </si>
  <si>
    <t>Blaize</t>
  </si>
  <si>
    <t>Betty</t>
  </si>
  <si>
    <t>bethlakshmi@gmail.com</t>
  </si>
  <si>
    <t>Blodgett</t>
  </si>
  <si>
    <t>Sarah</t>
  </si>
  <si>
    <t>sarahkblodgett@yahoo.com</t>
  </si>
  <si>
    <t>Blush</t>
  </si>
  <si>
    <t>Beau</t>
  </si>
  <si>
    <t>ehall1@worcester.edu</t>
  </si>
  <si>
    <t>The Whole Shebang ($175.00)</t>
  </si>
  <si>
    <t>Bohemia</t>
  </si>
  <si>
    <t>Scandal from</t>
  </si>
  <si>
    <t>scandalfrombohemia@gmail.com</t>
  </si>
  <si>
    <t>Bonnie</t>
  </si>
  <si>
    <t>Isa</t>
  </si>
  <si>
    <t>paigeymartin@gmail.com</t>
  </si>
  <si>
    <t>Burlesque</t>
  </si>
  <si>
    <t>Bobbie</t>
  </si>
  <si>
    <t>BobbieBurlesque@hotmail.com</t>
  </si>
  <si>
    <t>Chuu</t>
  </si>
  <si>
    <t>Stella</t>
  </si>
  <si>
    <t>kat@frontrowcrew.com</t>
  </si>
  <si>
    <t>Cockrum</t>
  </si>
  <si>
    <t>Mark</t>
  </si>
  <si>
    <t>marcus.deboyz@gmail.com</t>
  </si>
  <si>
    <t>Cornell-Pape</t>
  </si>
  <si>
    <t>Christy</t>
  </si>
  <si>
    <t>delerium@comcast.net</t>
  </si>
  <si>
    <t>Couchman</t>
  </si>
  <si>
    <t>Wendy</t>
  </si>
  <si>
    <t>cheriesweetbottom@gmail.com</t>
  </si>
  <si>
    <t>Darling</t>
  </si>
  <si>
    <t>Devora</t>
  </si>
  <si>
    <t>beccajbean@yahoo.com</t>
  </si>
  <si>
    <t>De Corvo</t>
  </si>
  <si>
    <t>Whisper</t>
  </si>
  <si>
    <t>solsticebaby21@gmail.com</t>
  </si>
  <si>
    <t xml:space="preserve">Whisper </t>
  </si>
  <si>
    <t>pdshattuck@gmail.com</t>
  </si>
  <si>
    <t>Denise</t>
  </si>
  <si>
    <t xml:space="preserve">Donna </t>
  </si>
  <si>
    <t>missdonnadenise@gmail.com</t>
  </si>
  <si>
    <t>DeVille</t>
  </si>
  <si>
    <t>Diamond</t>
  </si>
  <si>
    <t>diamonddville@gmail.com</t>
  </si>
  <si>
    <t>elise.ratchford@gmail.com</t>
  </si>
  <si>
    <t>Doll</t>
  </si>
  <si>
    <t>Dangrrr</t>
  </si>
  <si>
    <t>dangrrr.doll@gmail.com</t>
  </si>
  <si>
    <t>Explosion</t>
  </si>
  <si>
    <t>Iris</t>
  </si>
  <si>
    <t>hometown.fruits@gmail.com</t>
  </si>
  <si>
    <t>Fatale</t>
  </si>
  <si>
    <t>Dahlia</t>
  </si>
  <si>
    <t>theladyfatal@gmail.com</t>
  </si>
  <si>
    <t>Friedman</t>
  </si>
  <si>
    <t>Marissa</t>
  </si>
  <si>
    <t>mlfriedman16@gmail.com</t>
  </si>
  <si>
    <t>garrett</t>
  </si>
  <si>
    <t>scot</t>
  </si>
  <si>
    <t>theaveragehoipolloi@hotmail.com</t>
  </si>
  <si>
    <t>Gay</t>
  </si>
  <si>
    <t>Roscoe</t>
  </si>
  <si>
    <t>Myers-Gay</t>
  </si>
  <si>
    <t>Jacqueline</t>
  </si>
  <si>
    <t>household95@yahoo.com</t>
  </si>
  <si>
    <t>The Whole Shebang ($275.00)</t>
  </si>
  <si>
    <t>robyn.giragosian@gmail.com</t>
  </si>
  <si>
    <t>Harr</t>
  </si>
  <si>
    <t>Frank</t>
  </si>
  <si>
    <t>f.harr@southcom.net</t>
  </si>
  <si>
    <t>The Whole Shebang ($125)</t>
  </si>
  <si>
    <t>Heinlen</t>
  </si>
  <si>
    <t>Hunter</t>
  </si>
  <si>
    <t>dracus@speakeasy.net</t>
  </si>
  <si>
    <t>Joe</t>
  </si>
  <si>
    <t>Bazuka</t>
  </si>
  <si>
    <t>bazukajoejoe@gmail.com</t>
  </si>
  <si>
    <t>Killer Tomatoes</t>
  </si>
  <si>
    <t>Cherry</t>
  </si>
  <si>
    <t>tracy_meeker@hotmail.com</t>
  </si>
  <si>
    <t>Knowledge</t>
  </si>
  <si>
    <t>Caramel</t>
  </si>
  <si>
    <t>caramel@caramelknowledgeburlesque.info</t>
  </si>
  <si>
    <t>LaFrappe</t>
  </si>
  <si>
    <t>Vanil</t>
  </si>
  <si>
    <t>oldpunks@comcast.net</t>
  </si>
  <si>
    <t>Letter</t>
  </si>
  <si>
    <t>Scarlett</t>
  </si>
  <si>
    <t>letter.scarlett@gmail.com</t>
  </si>
  <si>
    <t>Licious</t>
  </si>
  <si>
    <t>Kay</t>
  </si>
  <si>
    <t>Canada</t>
  </si>
  <si>
    <t>kaylicious1@gmail.com</t>
  </si>
  <si>
    <t>Lovett</t>
  </si>
  <si>
    <t>Rue</t>
  </si>
  <si>
    <t>ruelovett@gmail.com</t>
  </si>
  <si>
    <t>Lyons</t>
  </si>
  <si>
    <t>Jennifer</t>
  </si>
  <si>
    <t>jnikkifinn@aol.com</t>
  </si>
  <si>
    <t>McMuffin</t>
  </si>
  <si>
    <t xml:space="preserve">Maggie </t>
  </si>
  <si>
    <t>kyndragilvarry@gmail.com</t>
  </si>
  <si>
    <t>Mikulas-Serletti</t>
  </si>
  <si>
    <t xml:space="preserve">Nicole </t>
  </si>
  <si>
    <t>markallen13@hotmail.com</t>
  </si>
  <si>
    <t>Murray</t>
  </si>
  <si>
    <t>Mina</t>
  </si>
  <si>
    <t>missmina@miss-mina.com</t>
  </si>
  <si>
    <t>Murray (Badge/performer Name: Doctor Vu)</t>
  </si>
  <si>
    <t>Deja</t>
  </si>
  <si>
    <t>thedoctorvu@gmail.com</t>
  </si>
  <si>
    <t>Newman</t>
  </si>
  <si>
    <t>Brian@BrianNewman.com</t>
  </si>
  <si>
    <t>Packie</t>
  </si>
  <si>
    <t>Robert</t>
  </si>
  <si>
    <t>Tammy</t>
  </si>
  <si>
    <t>tpackie@gmail.com</t>
  </si>
  <si>
    <t>Pontani</t>
  </si>
  <si>
    <t>Angie</t>
  </si>
  <si>
    <t>apontani@me.com</t>
  </si>
  <si>
    <t>Red Rose of Tx</t>
  </si>
  <si>
    <t>Blaze</t>
  </si>
  <si>
    <t>blazeburlesque@gmail.com</t>
  </si>
  <si>
    <t>Rivero</t>
  </si>
  <si>
    <t>Marek</t>
  </si>
  <si>
    <t>Marek.rivero@gmail.com</t>
  </si>
  <si>
    <t>Roberts</t>
  </si>
  <si>
    <t>Evyan</t>
  </si>
  <si>
    <t>roberts_ej@hotmail.com</t>
  </si>
  <si>
    <t>WL The Whole Shebang</t>
  </si>
  <si>
    <t>Royer</t>
  </si>
  <si>
    <t xml:space="preserve">Cory </t>
  </si>
  <si>
    <t>cory@bluehairmedia.com</t>
  </si>
  <si>
    <t>Ruane</t>
  </si>
  <si>
    <t>Erica</t>
  </si>
  <si>
    <t>ruane.erica@gmail.com</t>
  </si>
  <si>
    <t>Santiago</t>
  </si>
  <si>
    <t>Trixie</t>
  </si>
  <si>
    <t>santiago.trixie@gmail.com</t>
  </si>
  <si>
    <t>Siani</t>
  </si>
  <si>
    <t>Sheila Starr</t>
  </si>
  <si>
    <t>velvetcircus@gmail.com</t>
  </si>
  <si>
    <t>Sinclaire</t>
  </si>
  <si>
    <t xml:space="preserve">Madeline </t>
  </si>
  <si>
    <t>madeline@madelinesinclaire.com</t>
  </si>
  <si>
    <t>The Whole Shebang ($225.00)</t>
  </si>
  <si>
    <t>St. Claire</t>
  </si>
  <si>
    <t>Sailor</t>
  </si>
  <si>
    <t>sailorstclaire@gmail.com</t>
  </si>
  <si>
    <t>stevenson</t>
  </si>
  <si>
    <t>karin</t>
  </si>
  <si>
    <t>deathkitty64@yahoo.com</t>
  </si>
  <si>
    <t>Suarez</t>
  </si>
  <si>
    <t>Tyranna</t>
  </si>
  <si>
    <t>nrheaume@gmail.com</t>
  </si>
  <si>
    <t>Swann</t>
  </si>
  <si>
    <t>Trevor</t>
  </si>
  <si>
    <t>Dontknow822@aol.com</t>
  </si>
  <si>
    <t>Tamlin</t>
  </si>
  <si>
    <t>lucky.fremont@gmail.com</t>
  </si>
  <si>
    <t>Trilling</t>
  </si>
  <si>
    <t>Julian</t>
  </si>
  <si>
    <t>jtrilling_3952@email.ric.edu</t>
  </si>
  <si>
    <t>Von Schtupp</t>
  </si>
  <si>
    <t xml:space="preserve">Baroness Blitzen </t>
  </si>
  <si>
    <t>ameenadancer@yahoo.com</t>
  </si>
  <si>
    <t>Wilhelm</t>
  </si>
  <si>
    <t>Seth</t>
  </si>
  <si>
    <t>Seth.wilhelm@gmail.com</t>
  </si>
  <si>
    <t>Wiseman</t>
  </si>
  <si>
    <t>Lisa</t>
  </si>
  <si>
    <t>lisawise@aol.com</t>
  </si>
  <si>
    <t>Trixie Santiago</t>
  </si>
  <si>
    <t>The Whole Shebang ($99.00)</t>
  </si>
  <si>
    <t>Delilah Spring</t>
  </si>
  <si>
    <t>SOMERVILLE</t>
  </si>
  <si>
    <t>MA</t>
  </si>
  <si>
    <t>USA</t>
  </si>
  <si>
    <t>Domino</t>
  </si>
  <si>
    <t>The Socialite ($100.00)</t>
  </si>
  <si>
    <t>April March</t>
  </si>
  <si>
    <t>Gansevoort</t>
  </si>
  <si>
    <t>New York</t>
  </si>
  <si>
    <t>VIP - Comp</t>
  </si>
  <si>
    <t>Beau Blush</t>
  </si>
  <si>
    <t>Worcester</t>
  </si>
  <si>
    <t>Massachusetts</t>
  </si>
  <si>
    <t>Doctor Vu</t>
  </si>
  <si>
    <t>Performer Discount ($125.00)</t>
  </si>
  <si>
    <t>Red Velvet</t>
  </si>
  <si>
    <t>San Francisco</t>
  </si>
  <si>
    <t>CA</t>
  </si>
  <si>
    <t>Lucky Fremont</t>
  </si>
  <si>
    <t>Welland</t>
  </si>
  <si>
    <t>ON</t>
  </si>
  <si>
    <t>Cherie Sweetbottom</t>
  </si>
  <si>
    <t>Washington</t>
  </si>
  <si>
    <t>DC</t>
  </si>
  <si>
    <t>Sailor St. Claire</t>
  </si>
  <si>
    <t>Seattle</t>
  </si>
  <si>
    <t>wa</t>
  </si>
  <si>
    <t>usa</t>
  </si>
  <si>
    <t>Sarah Blodgett</t>
  </si>
  <si>
    <t>Marissa Friedman</t>
  </si>
  <si>
    <t>Somerville</t>
  </si>
  <si>
    <t>MA - Massachusetts</t>
  </si>
  <si>
    <t>Delilah</t>
  </si>
  <si>
    <t>NY</t>
  </si>
  <si>
    <t>The Main Event</t>
  </si>
  <si>
    <t>Scratch</t>
  </si>
  <si>
    <t>Allston</t>
  </si>
  <si>
    <t>Maggie McMuffin</t>
  </si>
  <si>
    <t>WA</t>
  </si>
  <si>
    <t>Paulina Petite</t>
  </si>
  <si>
    <t>Framingham</t>
  </si>
  <si>
    <t>Rufus the Test Monkey</t>
  </si>
  <si>
    <t>Dorchester</t>
  </si>
  <si>
    <t>Massachusetts (MA)</t>
  </si>
  <si>
    <t>Vanil LaFrappe</t>
  </si>
  <si>
    <t>New Haven</t>
  </si>
  <si>
    <t>CT</t>
  </si>
  <si>
    <t>Dangrrr Doll</t>
  </si>
  <si>
    <t>Miss Eliza Dee</t>
  </si>
  <si>
    <t>West Babylon</t>
  </si>
  <si>
    <t>The Friday Night Bordello</t>
  </si>
  <si>
    <t>Sheila Starr Siani</t>
  </si>
  <si>
    <t>Bobby Barnaby</t>
  </si>
  <si>
    <t>Broadmoor</t>
  </si>
  <si>
    <t>The Rhinestone Revue</t>
  </si>
  <si>
    <t>The Pool Party</t>
  </si>
  <si>
    <t>The Sunday Night Showcase</t>
  </si>
  <si>
    <t>Bobbie Burlesque</t>
  </si>
  <si>
    <t>Hollywood</t>
  </si>
  <si>
    <t>The Whole Shebang - Comp</t>
  </si>
  <si>
    <t>Femme BrÃ»lÃ©e</t>
  </si>
  <si>
    <t>Medford</t>
  </si>
  <si>
    <t>Donna Denise</t>
  </si>
  <si>
    <t>Richardson</t>
  </si>
  <si>
    <t>TX</t>
  </si>
  <si>
    <t>Stella Chuu</t>
  </si>
  <si>
    <t>Astoria</t>
  </si>
  <si>
    <t>Performer Discount ($175.00)</t>
  </si>
  <si>
    <t>Tyranna Suarez-Sex</t>
  </si>
  <si>
    <t>Malden</t>
  </si>
  <si>
    <t>Aurora Wells</t>
  </si>
  <si>
    <t>Kay Licious</t>
  </si>
  <si>
    <t>Halifax</t>
  </si>
  <si>
    <t>Nova Scotia</t>
  </si>
  <si>
    <t>The Socialite ($150.00)</t>
  </si>
  <si>
    <t>Madeline Sinclaire</t>
  </si>
  <si>
    <t>Redondo Beach</t>
  </si>
  <si>
    <t>Mimi Mischief</t>
  </si>
  <si>
    <t>Scandal from Bohemia</t>
  </si>
  <si>
    <t>U.S.A.</t>
  </si>
  <si>
    <t>Dahlia Fatale</t>
  </si>
  <si>
    <t>Chicago</t>
  </si>
  <si>
    <t>Illinois</t>
  </si>
  <si>
    <t>Marcus DeBoyz</t>
  </si>
  <si>
    <t>Tiny D</t>
  </si>
  <si>
    <t>Brooklyn</t>
  </si>
  <si>
    <t>Blitzen Von Schtupp</t>
  </si>
  <si>
    <t>Warwick</t>
  </si>
  <si>
    <t>RI</t>
  </si>
  <si>
    <t>Bella La Blanc</t>
  </si>
  <si>
    <t>Reston</t>
  </si>
  <si>
    <t>Virginia</t>
  </si>
  <si>
    <t>Caramel Knowledge</t>
  </si>
  <si>
    <t>Culver City</t>
  </si>
  <si>
    <t>US</t>
  </si>
  <si>
    <t>Olatsa Assassin</t>
  </si>
  <si>
    <t>Burien</t>
  </si>
  <si>
    <t>Tapitha Kix</t>
  </si>
  <si>
    <t>Baltimore</t>
  </si>
  <si>
    <t>MD</t>
  </si>
  <si>
    <t>Iris Explosion</t>
  </si>
  <si>
    <t>BROOKLYN</t>
  </si>
  <si>
    <t>Dahlia Ste Cyr</t>
  </si>
  <si>
    <t>Isa Bonnie</t>
  </si>
  <si>
    <t>Scarlet Starlet</t>
  </si>
  <si>
    <t>Scarlett Letter</t>
  </si>
  <si>
    <t>Sherman Oaks</t>
  </si>
  <si>
    <t>William Pike</t>
  </si>
  <si>
    <t>Whisper De Corvo</t>
  </si>
  <si>
    <t>WA - Washington</t>
  </si>
  <si>
    <t>Mina Murray</t>
  </si>
  <si>
    <t>Ginny Nightshade</t>
  </si>
  <si>
    <t>Cambridge</t>
  </si>
  <si>
    <t>Comp</t>
  </si>
  <si>
    <t>Hard Corey</t>
  </si>
  <si>
    <t>Diamond DeVille</t>
  </si>
  <si>
    <t>Lebanon</t>
  </si>
  <si>
    <t>ME</t>
  </si>
  <si>
    <t>Voluptuous Vanessa Vixon</t>
  </si>
  <si>
    <t>Derry</t>
  </si>
  <si>
    <t>NH</t>
  </si>
  <si>
    <t>Lucky Azzurra</t>
  </si>
  <si>
    <t>MC1: The Business of Burlesque</t>
  </si>
  <si>
    <t>MC2: A Li'l Bump-n-Grind</t>
  </si>
  <si>
    <t>Jo Oltman</t>
  </si>
  <si>
    <t>Guilted Lilly</t>
  </si>
  <si>
    <t>Providence</t>
  </si>
  <si>
    <t>Ginger  Twist</t>
  </si>
  <si>
    <t>Port Chester</t>
  </si>
  <si>
    <t>BlueHair Media</t>
  </si>
  <si>
    <t>Las Vegas</t>
  </si>
  <si>
    <t>NV</t>
  </si>
  <si>
    <t>Stella Diamond</t>
  </si>
  <si>
    <t>Hunter Heinlen</t>
  </si>
  <si>
    <t>The Mad Marquis</t>
  </si>
  <si>
    <t>Portland</t>
  </si>
  <si>
    <t>OR</t>
  </si>
  <si>
    <t>Rue Lovett</t>
  </si>
  <si>
    <t>Brigitte Bisoux</t>
  </si>
  <si>
    <t>BOSTON</t>
  </si>
  <si>
    <t>Seth Wilhelm</t>
  </si>
  <si>
    <t>Devora Darling</t>
  </si>
  <si>
    <t>Carrollton</t>
  </si>
  <si>
    <t>Texas</t>
  </si>
  <si>
    <t>Performer Discount ($225.00)</t>
  </si>
  <si>
    <t>Bazuka joe</t>
  </si>
  <si>
    <t>IL</t>
  </si>
  <si>
    <t>Bettysioux Tailor</t>
  </si>
  <si>
    <t>Scot Sean d'Rox</t>
  </si>
  <si>
    <t>Brian Bergeron</t>
  </si>
  <si>
    <t>Kitty Amann</t>
  </si>
  <si>
    <t>Bordello - comp</t>
  </si>
  <si>
    <t>Angie Pontani</t>
  </si>
  <si>
    <t>Brian Newman</t>
  </si>
  <si>
    <t>Betty Blaize</t>
  </si>
  <si>
    <t>Marek Rivero</t>
  </si>
  <si>
    <t>Londonderry</t>
  </si>
  <si>
    <t>Victoria Van Layer</t>
  </si>
  <si>
    <t>West Hartford</t>
  </si>
  <si>
    <t>Connecticut</t>
  </si>
  <si>
    <t>Molotov Maybelle</t>
  </si>
  <si>
    <t>Perle Noire</t>
  </si>
  <si>
    <t>Willy Barrett</t>
  </si>
  <si>
    <t>Lili VonSchtupp</t>
  </si>
  <si>
    <t>Los Angeles</t>
  </si>
  <si>
    <t>Doc (of Doc and Stumpy)</t>
  </si>
  <si>
    <t>Pasadena</t>
  </si>
  <si>
    <t>California</t>
  </si>
  <si>
    <t>Ab Horrence</t>
  </si>
  <si>
    <t>Nancy Barrett</t>
  </si>
  <si>
    <t>Hebron</t>
  </si>
  <si>
    <t>Linda B</t>
  </si>
  <si>
    <t>A26894732</t>
  </si>
  <si>
    <t>A25559505</t>
  </si>
  <si>
    <t>A30568289</t>
  </si>
  <si>
    <t>A30568288</t>
  </si>
  <si>
    <t>A30679669</t>
  </si>
  <si>
    <t>A31845466</t>
  </si>
  <si>
    <t>A31887203</t>
  </si>
  <si>
    <t>A31919935</t>
  </si>
  <si>
    <t>A31957792</t>
  </si>
  <si>
    <t>A31966183</t>
  </si>
  <si>
    <t>A31967348</t>
  </si>
  <si>
    <t>A31968802</t>
  </si>
  <si>
    <t>A31970442</t>
  </si>
  <si>
    <t>A31891114</t>
  </si>
  <si>
    <t>A31781738</t>
  </si>
  <si>
    <t>A31782661</t>
  </si>
  <si>
    <t>A31978670</t>
  </si>
  <si>
    <t>A31991196</t>
  </si>
  <si>
    <t>A31997942</t>
  </si>
  <si>
    <t>A32000217</t>
  </si>
  <si>
    <t>A32058454</t>
  </si>
  <si>
    <t>A32058542</t>
  </si>
  <si>
    <t>A32074211</t>
  </si>
  <si>
    <t>A32083296</t>
  </si>
  <si>
    <t>A32083305</t>
  </si>
  <si>
    <t>A32083308</t>
  </si>
  <si>
    <t>A32083325</t>
  </si>
  <si>
    <t>A32111560</t>
  </si>
  <si>
    <t>A32058459</t>
  </si>
  <si>
    <t>A32074858</t>
  </si>
  <si>
    <t>A32111907</t>
  </si>
  <si>
    <t>A32298966</t>
  </si>
  <si>
    <t>A32299111</t>
  </si>
  <si>
    <t>A32344849</t>
  </si>
  <si>
    <t>A32345005</t>
  </si>
  <si>
    <t>A32482794</t>
  </si>
  <si>
    <t>A32569003</t>
  </si>
  <si>
    <t>A32570535</t>
  </si>
  <si>
    <t>A32615202</t>
  </si>
  <si>
    <t>A32615126</t>
  </si>
  <si>
    <t>A32627349</t>
  </si>
  <si>
    <t>A32684119</t>
  </si>
  <si>
    <t>A32686348</t>
  </si>
  <si>
    <t>A32686402</t>
  </si>
  <si>
    <t>A32723082</t>
  </si>
  <si>
    <t>A32730389</t>
  </si>
  <si>
    <t>A32732134</t>
  </si>
  <si>
    <t>A32732133</t>
  </si>
  <si>
    <t>A32736209</t>
  </si>
  <si>
    <t>A32736684</t>
  </si>
  <si>
    <t>A32804523</t>
  </si>
  <si>
    <t>A31972137</t>
  </si>
  <si>
    <t>A32825079</t>
  </si>
  <si>
    <t>A31897596</t>
  </si>
  <si>
    <t>A31981049</t>
  </si>
  <si>
    <t>A32012415</t>
  </si>
  <si>
    <t>A32015544</t>
  </si>
  <si>
    <t>A31844731</t>
  </si>
  <si>
    <t>A31977011</t>
  </si>
  <si>
    <t>A31977012</t>
  </si>
  <si>
    <t>A32880352</t>
  </si>
  <si>
    <t>A32885629</t>
  </si>
  <si>
    <t>A32891068</t>
  </si>
  <si>
    <t>A32901823</t>
  </si>
  <si>
    <t>A32901855</t>
  </si>
  <si>
    <t>A32909019</t>
  </si>
  <si>
    <t>A32915956</t>
  </si>
  <si>
    <t>A32998235</t>
  </si>
  <si>
    <t>A33077210</t>
  </si>
  <si>
    <t>A33105353</t>
  </si>
  <si>
    <t>A33121568</t>
  </si>
  <si>
    <t>A33121581</t>
  </si>
  <si>
    <t>A33135216</t>
  </si>
  <si>
    <t>A33148679</t>
  </si>
  <si>
    <t>A33148678</t>
  </si>
  <si>
    <t>A33190935</t>
  </si>
  <si>
    <t>A33190958</t>
  </si>
  <si>
    <t>A33198388</t>
  </si>
  <si>
    <t>A33198387</t>
  </si>
  <si>
    <t>A33220679</t>
  </si>
  <si>
    <t>A33238908</t>
  </si>
  <si>
    <t>A33259196</t>
  </si>
  <si>
    <t>A33259289</t>
  </si>
  <si>
    <t>A33271199</t>
  </si>
  <si>
    <t>A33272066</t>
  </si>
  <si>
    <t>A33274087</t>
  </si>
  <si>
    <t>A33278407</t>
  </si>
  <si>
    <t>A33278406</t>
  </si>
  <si>
    <t>A33279530</t>
  </si>
  <si>
    <t>A33283637</t>
  </si>
  <si>
    <t>A33284283</t>
  </si>
  <si>
    <t>A33292619</t>
  </si>
  <si>
    <t>A33324680</t>
  </si>
  <si>
    <t>A33345987</t>
  </si>
  <si>
    <t>A33351586</t>
  </si>
  <si>
    <t>A33354369</t>
  </si>
  <si>
    <t>A33366540</t>
  </si>
  <si>
    <t>A33367838</t>
  </si>
  <si>
    <t>A25639136</t>
  </si>
  <si>
    <t>A25639137</t>
  </si>
  <si>
    <t>A33377368</t>
  </si>
  <si>
    <t>A33384716</t>
  </si>
  <si>
    <t>A33384775</t>
  </si>
  <si>
    <t>A33393752</t>
  </si>
  <si>
    <t>A33393921</t>
  </si>
  <si>
    <t>A33394701</t>
  </si>
  <si>
    <t>A33398385</t>
  </si>
  <si>
    <t>A33399747</t>
  </si>
  <si>
    <t>A33409655</t>
  </si>
  <si>
    <t>A33409881</t>
  </si>
  <si>
    <t>A33409906</t>
  </si>
  <si>
    <t>A33409953</t>
  </si>
  <si>
    <t>A33409962</t>
  </si>
  <si>
    <t>A33410984</t>
  </si>
  <si>
    <t>A33413522</t>
  </si>
  <si>
    <t>A33413521</t>
  </si>
  <si>
    <t>A33420308</t>
  </si>
  <si>
    <t>A32684123</t>
  </si>
  <si>
    <t>Adrienne</t>
  </si>
  <si>
    <t>Giovino</t>
  </si>
  <si>
    <t>adriennegiovino@gmail.com</t>
  </si>
  <si>
    <t>A32709319</t>
  </si>
  <si>
    <t>Steven</t>
  </si>
  <si>
    <t>Mollohan</t>
  </si>
  <si>
    <t>steven@georgetowninsurance.com</t>
  </si>
  <si>
    <t>A33170408</t>
  </si>
  <si>
    <t>A26531267</t>
  </si>
  <si>
    <t>A26766770</t>
  </si>
  <si>
    <t>A26766769</t>
  </si>
  <si>
    <t>A29927700</t>
  </si>
  <si>
    <t>A32674553</t>
  </si>
  <si>
    <t>A32774198</t>
  </si>
  <si>
    <t>A32774199</t>
  </si>
  <si>
    <t>John</t>
  </si>
  <si>
    <t>Bilotti</t>
  </si>
  <si>
    <t>john.bilotti@perfectboston.com</t>
  </si>
  <si>
    <t>A33405091</t>
  </si>
  <si>
    <t>Eva</t>
  </si>
  <si>
    <t>Alpert</t>
  </si>
  <si>
    <t>A32851279</t>
  </si>
  <si>
    <t>A32851280</t>
  </si>
  <si>
    <t xml:space="preserve">Denise </t>
  </si>
  <si>
    <t>Saltojanes</t>
  </si>
  <si>
    <t>A32861728</t>
  </si>
  <si>
    <t>A32861727</t>
  </si>
  <si>
    <t>Rose</t>
  </si>
  <si>
    <t>Loughlin</t>
  </si>
  <si>
    <t>A33067925</t>
  </si>
  <si>
    <t>A33067926</t>
  </si>
  <si>
    <t>A33067927</t>
  </si>
  <si>
    <t>Recor</t>
  </si>
  <si>
    <t>A33204050</t>
  </si>
  <si>
    <t>A33204051</t>
  </si>
  <si>
    <t>Ryan</t>
  </si>
  <si>
    <t>Griffin</t>
  </si>
  <si>
    <t>A33275940</t>
  </si>
  <si>
    <t>Connor</t>
  </si>
  <si>
    <t>Ellison</t>
  </si>
  <si>
    <t>A33375297</t>
  </si>
  <si>
    <t>A33375298</t>
  </si>
  <si>
    <t>Krystal</t>
  </si>
  <si>
    <t xml:space="preserve"> Bly</t>
  </si>
  <si>
    <t>A32259721</t>
  </si>
  <si>
    <t>K. Bevin</t>
  </si>
  <si>
    <t>Ayers</t>
  </si>
  <si>
    <t>A32259959</t>
  </si>
  <si>
    <t>Cajigas</t>
  </si>
  <si>
    <t>A33009318</t>
  </si>
  <si>
    <t>A33009319</t>
  </si>
  <si>
    <t>Mahoney</t>
  </si>
  <si>
    <t>A33148215</t>
  </si>
  <si>
    <t>A33148216</t>
  </si>
  <si>
    <t>Phillip</t>
  </si>
  <si>
    <t>Bragg</t>
  </si>
  <si>
    <t>A33270174</t>
  </si>
  <si>
    <t>A33270173</t>
  </si>
  <si>
    <t>Luke</t>
  </si>
  <si>
    <t>Rosseel</t>
  </si>
  <si>
    <t>A33331870</t>
  </si>
  <si>
    <t>A33375306</t>
  </si>
  <si>
    <t>A33375307</t>
  </si>
  <si>
    <t>jim</t>
  </si>
  <si>
    <t>treweek</t>
  </si>
  <si>
    <t>A32336847</t>
  </si>
  <si>
    <t>A32336848</t>
  </si>
  <si>
    <t xml:space="preserve">Jonathan </t>
  </si>
  <si>
    <t>Glover</t>
  </si>
  <si>
    <t>A32425546</t>
  </si>
  <si>
    <t>A32425547</t>
  </si>
  <si>
    <t>Erika</t>
  </si>
  <si>
    <t>Mello</t>
  </si>
  <si>
    <t>A32453343</t>
  </si>
  <si>
    <t>A32453344</t>
  </si>
  <si>
    <t>Kim</t>
  </si>
  <si>
    <t>Grosso</t>
  </si>
  <si>
    <t>A32507412</t>
  </si>
  <si>
    <t>A32507415</t>
  </si>
  <si>
    <t>A32507414</t>
  </si>
  <si>
    <t>A32507413</t>
  </si>
  <si>
    <t>David</t>
  </si>
  <si>
    <t>Byrd</t>
  </si>
  <si>
    <t>A32732150</t>
  </si>
  <si>
    <t>A32861711</t>
  </si>
  <si>
    <t>A32861712</t>
  </si>
  <si>
    <t>Franklin H.</t>
  </si>
  <si>
    <t>Chasen</t>
  </si>
  <si>
    <t>A33014492</t>
  </si>
  <si>
    <t>A33014491</t>
  </si>
  <si>
    <t>Allison</t>
  </si>
  <si>
    <t>Rogalski</t>
  </si>
  <si>
    <t>A33118868</t>
  </si>
  <si>
    <t>A33204026</t>
  </si>
  <si>
    <t>A33204027</t>
  </si>
  <si>
    <t>Susan</t>
  </si>
  <si>
    <t>Chalifoux</t>
  </si>
  <si>
    <t>A33255849</t>
  </si>
  <si>
    <t>A33255848</t>
  </si>
  <si>
    <t>Liza</t>
  </si>
  <si>
    <t>Garcia</t>
  </si>
  <si>
    <t>A33310057</t>
  </si>
  <si>
    <t>A33337996</t>
  </si>
  <si>
    <t>Rachel</t>
  </si>
  <si>
    <t>Borden</t>
  </si>
  <si>
    <t>A33359871</t>
  </si>
  <si>
    <t>A33359872</t>
  </si>
  <si>
    <t xml:space="preserve">Paul </t>
  </si>
  <si>
    <t>DeLorenzo</t>
  </si>
  <si>
    <t>A33386218</t>
  </si>
  <si>
    <t>A33386219</t>
  </si>
  <si>
    <t>dottie</t>
  </si>
  <si>
    <t>dynamo</t>
  </si>
  <si>
    <t>A32026807</t>
  </si>
  <si>
    <t>Garcea</t>
  </si>
  <si>
    <t>A32732182</t>
  </si>
  <si>
    <t xml:space="preserve">David </t>
  </si>
  <si>
    <t>A32732181</t>
  </si>
  <si>
    <t>A33118885</t>
  </si>
  <si>
    <t>Teddy</t>
  </si>
  <si>
    <t>Turnaround</t>
  </si>
  <si>
    <t>A33420075</t>
  </si>
  <si>
    <t>Wyatt</t>
  </si>
  <si>
    <t>Ferrera</t>
  </si>
  <si>
    <t>A32662515</t>
  </si>
  <si>
    <t>Peter</t>
  </si>
  <si>
    <t>Photopoulos</t>
  </si>
  <si>
    <t>A33232148</t>
  </si>
  <si>
    <t>A33232149</t>
  </si>
  <si>
    <t>Lange</t>
  </si>
  <si>
    <t>A33410997</t>
  </si>
  <si>
    <t>A33410996</t>
  </si>
  <si>
    <t>jeanne</t>
  </si>
  <si>
    <t>rheaume</t>
  </si>
  <si>
    <t>A33414246</t>
  </si>
  <si>
    <t>A33414245</t>
  </si>
  <si>
    <t>Sydney</t>
  </si>
  <si>
    <t>Robinson</t>
  </si>
  <si>
    <t>A33100437</t>
  </si>
  <si>
    <t>Cavalear</t>
  </si>
  <si>
    <t>A33295726</t>
  </si>
  <si>
    <t>Mimi</t>
  </si>
  <si>
    <t>Mischief</t>
  </si>
  <si>
    <t>A33105483</t>
  </si>
  <si>
    <t>Brandy</t>
  </si>
  <si>
    <t>Wine</t>
  </si>
  <si>
    <t>A33159869</t>
  </si>
  <si>
    <t>A33105362</t>
  </si>
  <si>
    <t>A33159841</t>
  </si>
  <si>
    <t>The Socialite</t>
  </si>
  <si>
    <t>Holmans</t>
  </si>
  <si>
    <t>Philip</t>
  </si>
  <si>
    <t>Horton</t>
  </si>
  <si>
    <t>Jesse</t>
  </si>
  <si>
    <t>Nicole</t>
  </si>
  <si>
    <t>scarletstarletrva@gmail.com</t>
  </si>
  <si>
    <t>Marcos</t>
  </si>
  <si>
    <t>Christopher</t>
  </si>
  <si>
    <t>taboo4two@yahoo.com</t>
  </si>
  <si>
    <t>McWilliam</t>
  </si>
  <si>
    <t>Diana</t>
  </si>
  <si>
    <t>Pike</t>
  </si>
  <si>
    <t>Bill</t>
  </si>
  <si>
    <t>jupiter444@mac.com</t>
  </si>
  <si>
    <t>Sell</t>
  </si>
  <si>
    <t>Jeff</t>
  </si>
  <si>
    <t>scarlett@scarlettlettera.com</t>
  </si>
  <si>
    <t>Starlet</t>
  </si>
  <si>
    <t>Scarlet</t>
  </si>
  <si>
    <t>Therien</t>
  </si>
  <si>
    <t>Paul</t>
  </si>
  <si>
    <t>van Layer</t>
  </si>
  <si>
    <t>Victoria</t>
  </si>
  <si>
    <t>ashleyfaykraushaar@yahoo.com</t>
  </si>
  <si>
    <t>Jeff Sell</t>
  </si>
  <si>
    <t>Print Name</t>
  </si>
  <si>
    <t>Print Pass</t>
  </si>
  <si>
    <t>GBE User</t>
  </si>
  <si>
    <t>Limbo User</t>
  </si>
  <si>
    <t>Checker</t>
  </si>
  <si>
    <t>Name</t>
  </si>
  <si>
    <t>Signups</t>
  </si>
  <si>
    <t>Baseema</t>
  </si>
  <si>
    <t>Bethany Summersizzle</t>
  </si>
  <si>
    <t>Bianca Boom Boom</t>
  </si>
  <si>
    <t>Cherie Blondell</t>
  </si>
  <si>
    <t>Cherie Nuit</t>
  </si>
  <si>
    <t>Di' Lovely</t>
  </si>
  <si>
    <t>Dot Mitzvah</t>
  </si>
  <si>
    <t>Dottie Dynamo</t>
  </si>
  <si>
    <t>Eva Mae Garnet</t>
  </si>
  <si>
    <t>Fanny Galore</t>
  </si>
  <si>
    <t>Francine "The Lucid Dream"</t>
  </si>
  <si>
    <t>Gala Delicious</t>
  </si>
  <si>
    <t>Ginger Twist</t>
  </si>
  <si>
    <t>Glam Gamz</t>
  </si>
  <si>
    <t>Holly Deck</t>
  </si>
  <si>
    <t>Holly Go Darkly</t>
  </si>
  <si>
    <t>Jovie DeVoe</t>
  </si>
  <si>
    <t>Kelli LiMone</t>
  </si>
  <si>
    <t>Matt Finish</t>
  </si>
  <si>
    <t>Matt Knife</t>
  </si>
  <si>
    <t>Ms. Red Snapper</t>
  </si>
  <si>
    <t>Nina La Voix</t>
  </si>
  <si>
    <t>Nissa Citrine</t>
  </si>
  <si>
    <t>Pandora Von Kit</t>
  </si>
  <si>
    <t>Raven Gemini</t>
  </si>
  <si>
    <t>Raven LaRoux</t>
  </si>
  <si>
    <t>Roxy Shake</t>
  </si>
  <si>
    <t>Serendipity Galore</t>
  </si>
  <si>
    <t>Ula Uberbusen</t>
  </si>
  <si>
    <t>Vikki Fahrenheit</t>
  </si>
  <si>
    <t>Henrico</t>
  </si>
  <si>
    <t>A33536308</t>
  </si>
  <si>
    <t>A33536310</t>
  </si>
  <si>
    <t>A33535344</t>
  </si>
  <si>
    <t>Christina Wukmir</t>
  </si>
  <si>
    <t>Sacramento</t>
  </si>
  <si>
    <t>A33514772</t>
  </si>
  <si>
    <t>Kitty Jubilee</t>
  </si>
  <si>
    <t>Andover</t>
  </si>
  <si>
    <t>A33480725</t>
  </si>
  <si>
    <t>A33480751</t>
  </si>
  <si>
    <t>A33480796</t>
  </si>
  <si>
    <t>A33480795</t>
  </si>
  <si>
    <t>San Diego</t>
  </si>
  <si>
    <t>A33466099</t>
  </si>
  <si>
    <t>A33465931</t>
  </si>
  <si>
    <t>A33465810</t>
  </si>
  <si>
    <t>Mr Wrong</t>
  </si>
  <si>
    <t>warwick</t>
  </si>
  <si>
    <t>ri</t>
  </si>
  <si>
    <t>A33463544</t>
  </si>
  <si>
    <t>Supah Dave</t>
  </si>
  <si>
    <t>Boston</t>
  </si>
  <si>
    <t>A33463514</t>
  </si>
  <si>
    <t>John Bilotti</t>
  </si>
  <si>
    <t>A33458385</t>
  </si>
  <si>
    <t>A33458239</t>
  </si>
  <si>
    <t>Lucie Luxe</t>
  </si>
  <si>
    <t>A33438483</t>
  </si>
  <si>
    <t>Serena SoirÃ©e</t>
  </si>
  <si>
    <t>A33436845</t>
  </si>
  <si>
    <t>Scarlett Fever</t>
  </si>
  <si>
    <t>A33436504</t>
  </si>
  <si>
    <t>A33429381</t>
  </si>
  <si>
    <t>Kiki SoirÃ©e</t>
  </si>
  <si>
    <t>A33427098</t>
  </si>
  <si>
    <t>Burlesque Your Way Students</t>
  </si>
  <si>
    <t>A33425277</t>
  </si>
  <si>
    <t>A33425223</t>
  </si>
  <si>
    <t>A33425221</t>
  </si>
  <si>
    <t>Penelope Strut</t>
  </si>
  <si>
    <t>Watertown</t>
  </si>
  <si>
    <t>UST</t>
  </si>
  <si>
    <t>A33424503</t>
  </si>
  <si>
    <t>Sonja</t>
  </si>
  <si>
    <t>Heins</t>
  </si>
  <si>
    <t>HOVEY</t>
  </si>
  <si>
    <t>BURGESS</t>
  </si>
  <si>
    <t>Joanna</t>
  </si>
  <si>
    <t>Matuck</t>
  </si>
  <si>
    <t>Williams</t>
  </si>
  <si>
    <t>Maja</t>
  </si>
  <si>
    <t>Pelve</t>
  </si>
  <si>
    <t>Judy</t>
  </si>
  <si>
    <t>Bloomberg</t>
  </si>
  <si>
    <t>Fellows</t>
  </si>
  <si>
    <t>Jorge</t>
  </si>
  <si>
    <t>Saucedo</t>
  </si>
  <si>
    <t xml:space="preserve">Sam </t>
  </si>
  <si>
    <t>Sisakhti</t>
  </si>
  <si>
    <t>Olin</t>
  </si>
  <si>
    <t>Sibert</t>
  </si>
  <si>
    <t>Melissa</t>
  </si>
  <si>
    <t>Cardone</t>
  </si>
  <si>
    <t>April</t>
  </si>
  <si>
    <t>Gaglaino</t>
  </si>
  <si>
    <t>Kevin</t>
  </si>
  <si>
    <t>Derrick</t>
  </si>
  <si>
    <t>Donovan</t>
  </si>
  <si>
    <t>Kari</t>
  </si>
  <si>
    <t>Paisley-Flango</t>
  </si>
  <si>
    <t>A33453051</t>
  </si>
  <si>
    <t>A33465853</t>
  </si>
  <si>
    <t>A33515229</t>
  </si>
  <si>
    <t>A33453616</t>
  </si>
  <si>
    <t>A33453617</t>
  </si>
  <si>
    <t>A33460642</t>
  </si>
  <si>
    <t>A33461017</t>
  </si>
  <si>
    <t>A33461018</t>
  </si>
  <si>
    <t>A33525145</t>
  </si>
  <si>
    <t>A33435576</t>
  </si>
  <si>
    <t>A33509439</t>
  </si>
  <si>
    <t>A33511781</t>
  </si>
  <si>
    <t>A33511779</t>
  </si>
  <si>
    <t>A33511780</t>
  </si>
  <si>
    <t>A33511782</t>
  </si>
  <si>
    <t>A33523524</t>
  </si>
  <si>
    <t>A33523523</t>
  </si>
  <si>
    <t>A33500277</t>
  </si>
  <si>
    <t>A33500276</t>
  </si>
  <si>
    <t>A33523844</t>
  </si>
  <si>
    <t>A33523843</t>
  </si>
  <si>
    <t>A33501897</t>
  </si>
  <si>
    <t>A33501898</t>
  </si>
  <si>
    <t>A33502715</t>
  </si>
  <si>
    <t>A33476879</t>
  </si>
  <si>
    <t>Hovey</t>
  </si>
  <si>
    <t>Burgess</t>
  </si>
  <si>
    <t>Spring</t>
  </si>
  <si>
    <t>B</t>
  </si>
  <si>
    <t>Linda</t>
  </si>
  <si>
    <t>Barrett</t>
  </si>
  <si>
    <t>Willy</t>
  </si>
  <si>
    <t>Dave</t>
  </si>
  <si>
    <t>Supah</t>
  </si>
  <si>
    <t>Davis</t>
  </si>
  <si>
    <t>Doc</t>
  </si>
  <si>
    <t>Fever</t>
  </si>
  <si>
    <t>Giragosian (Femme BrulÃ©e)</t>
  </si>
  <si>
    <t>Robyn  (Femme BrulÃ©e)</t>
  </si>
  <si>
    <t>Horrance</t>
  </si>
  <si>
    <t>Ab</t>
  </si>
  <si>
    <t>Luxx</t>
  </si>
  <si>
    <t>Lucie</t>
  </si>
  <si>
    <t>Maybel</t>
  </si>
  <si>
    <t>Molotov</t>
  </si>
  <si>
    <t>mollohan</t>
  </si>
  <si>
    <t>susan</t>
  </si>
  <si>
    <t>Noire</t>
  </si>
  <si>
    <t>Perle</t>
  </si>
  <si>
    <t>vonSchtupp</t>
  </si>
  <si>
    <t>Lili</t>
  </si>
  <si>
    <t>Wrong</t>
  </si>
  <si>
    <t>Stephan</t>
  </si>
  <si>
    <t>Wukmir</t>
  </si>
  <si>
    <t>Christina</t>
  </si>
  <si>
    <t>lmbstage@gmail.com</t>
  </si>
  <si>
    <t>threepillarsarts@gmail.com</t>
  </si>
  <si>
    <t>circushovey@msn.com</t>
  </si>
  <si>
    <t>daranjo@me.com</t>
  </si>
  <si>
    <t>andydocdavis@gmail.com</t>
  </si>
  <si>
    <t>Mandywencus@yahoo.com</t>
  </si>
  <si>
    <t>sheinsis@gmail.com</t>
  </si>
  <si>
    <t>abgony@gmail.com</t>
  </si>
  <si>
    <t>luella.benn@gmail.com</t>
  </si>
  <si>
    <t>jmatuck23@gmail.com</t>
  </si>
  <si>
    <t>lesleyedwards960@gmail.com</t>
  </si>
  <si>
    <t>suzys_mail@yahoo.com</t>
  </si>
  <si>
    <t>blackpearlbookings@gmail.com</t>
  </si>
  <si>
    <t>lilivonschtupp@gmail.com</t>
  </si>
  <si>
    <t>stephanrose@hotmail.com</t>
  </si>
  <si>
    <t>christina.wukmir@gmail.com</t>
  </si>
  <si>
    <t>Vendor</t>
  </si>
  <si>
    <t>Baggy Pants Burlesque  - "Doc" Davis</t>
  </si>
  <si>
    <t>A Beautiful Corset - Tamar Rosenblatt</t>
  </si>
  <si>
    <t>Bella's Tchotchkis - Bella La Blanc</t>
  </si>
  <si>
    <t>Booty and The Geek/Glorious Pasties -</t>
  </si>
  <si>
    <t>Cheryl's Vintage Clothes</t>
  </si>
  <si>
    <t>Cleavage Couture -</t>
  </si>
  <si>
    <t>Farasha &amp; Su'ad Dance &amp; Designs - Nancy Barrett</t>
  </si>
  <si>
    <t>MeadHall Outfitters - Jeffrey Davis</t>
  </si>
  <si>
    <t>Vixen's Ahoy - Marion Hunt</t>
  </si>
  <si>
    <t>Person</t>
  </si>
  <si>
    <t>Badge Type</t>
  </si>
  <si>
    <t>Vendor - 2014</t>
  </si>
  <si>
    <t>Vendor - 2015</t>
  </si>
  <si>
    <t>Vendor - 2016</t>
  </si>
  <si>
    <t>Vendor - 2017</t>
  </si>
  <si>
    <t>Vendor - 2018</t>
  </si>
  <si>
    <t>Vendor - 2019</t>
  </si>
  <si>
    <t>Vendor - 2020</t>
  </si>
  <si>
    <t>Vendor - 2021</t>
  </si>
  <si>
    <t>Vendor - 2022</t>
  </si>
  <si>
    <t>Amanda Quinn</t>
  </si>
  <si>
    <r>
      <t>Usher: Rhinestone Revue</t>
    </r>
    <r>
      <rPr>
        <sz val="10"/>
        <color theme="1"/>
        <rFont val="Times"/>
      </rPr>
      <t>, Fri, 07:30 PM</t>
    </r>
  </si>
  <si>
    <r>
      <t>Model for Fashion Show</t>
    </r>
    <r>
      <rPr>
        <sz val="10"/>
        <color theme="1"/>
        <rFont val="Times"/>
      </rPr>
      <t>, Sun, 12:30 PM</t>
    </r>
  </si>
  <si>
    <t>Amber BuTáne</t>
  </si>
  <si>
    <r>
      <t>Opening Act Choreo Rehearsal</t>
    </r>
    <r>
      <rPr>
        <sz val="10"/>
        <color theme="1"/>
        <rFont val="Times"/>
      </rPr>
      <t>, Sat, 01:00 PM</t>
    </r>
  </si>
  <si>
    <r>
      <t>Call</t>
    </r>
    <r>
      <rPr>
        <sz val="10"/>
        <color theme="1"/>
        <rFont val="Times"/>
      </rPr>
      <t>, Sat, 07:00 PM</t>
    </r>
  </si>
  <si>
    <r>
      <t>The Main Event</t>
    </r>
    <r>
      <rPr>
        <sz val="10"/>
        <color theme="1"/>
        <rFont val="Times"/>
      </rPr>
      <t>, Sat, 08:00 PM</t>
    </r>
  </si>
  <si>
    <r>
      <t>Act Rehearsal for the Sunday Night Showcase</t>
    </r>
    <r>
      <rPr>
        <sz val="10"/>
        <color theme="1"/>
        <rFont val="Times"/>
      </rPr>
      <t>, Sun, 04:00 PM</t>
    </r>
  </si>
  <si>
    <r>
      <t>Call</t>
    </r>
    <r>
      <rPr>
        <sz val="10"/>
        <color theme="1"/>
        <rFont val="Times"/>
      </rPr>
      <t>, Sun, 07:00 PM</t>
    </r>
  </si>
  <si>
    <r>
      <t>Sunday Night Showcase</t>
    </r>
    <r>
      <rPr>
        <sz val="10"/>
        <color theme="1"/>
        <rFont val="Times"/>
      </rPr>
      <t>, Sun, 08:00 PM</t>
    </r>
  </si>
  <si>
    <r>
      <t>Act Rehearsal for The Main Event</t>
    </r>
    <r>
      <rPr>
        <sz val="10"/>
        <color theme="1"/>
        <rFont val="Times"/>
      </rPr>
      <t>, Sat, 05:00 PM</t>
    </r>
  </si>
  <si>
    <r>
      <t>Act Rehearsal for the Friday Night Bordello</t>
    </r>
    <r>
      <rPr>
        <sz val="10"/>
        <color theme="1"/>
        <rFont val="Times"/>
      </rPr>
      <t>, Fri, 06:00 PM</t>
    </r>
  </si>
  <si>
    <r>
      <t>Act Rehearsal for The Main Event</t>
    </r>
    <r>
      <rPr>
        <sz val="10"/>
        <color theme="1"/>
        <rFont val="Times"/>
      </rPr>
      <t>, Sat, 06:00 PM</t>
    </r>
  </si>
  <si>
    <t>Boom-Boom Morgan</t>
  </si>
  <si>
    <r>
      <t>Stage Kitten/Panther (Bordello)</t>
    </r>
    <r>
      <rPr>
        <sz val="10"/>
        <color theme="1"/>
        <rFont val="Times"/>
      </rPr>
      <t>, Fri, 04:00 PM</t>
    </r>
  </si>
  <si>
    <r>
      <t>Call</t>
    </r>
    <r>
      <rPr>
        <sz val="10"/>
        <color theme="1"/>
        <rFont val="Times"/>
      </rPr>
      <t>, Fri, 09:30 PM</t>
    </r>
  </si>
  <si>
    <r>
      <t>The Friday Night Bordello</t>
    </r>
    <r>
      <rPr>
        <sz val="10"/>
        <color theme="1"/>
        <rFont val="Times"/>
      </rPr>
      <t>, Fri, 10:30 PM</t>
    </r>
  </si>
  <si>
    <r>
      <t>Security- Main Event</t>
    </r>
    <r>
      <rPr>
        <sz val="10"/>
        <color theme="1"/>
        <rFont val="Times"/>
      </rPr>
      <t>, Sat, 07:00 PM</t>
    </r>
  </si>
  <si>
    <r>
      <t>Security- Pool Party</t>
    </r>
    <r>
      <rPr>
        <sz val="10"/>
        <color theme="1"/>
        <rFont val="Times"/>
      </rPr>
      <t>, Sat, 11:00 PM</t>
    </r>
  </si>
  <si>
    <t>Casey Connors</t>
  </si>
  <si>
    <r>
      <t>Security- Rhinestone Revue</t>
    </r>
    <r>
      <rPr>
        <sz val="10"/>
        <color theme="1"/>
        <rFont val="Times"/>
      </rPr>
      <t>, Fri, 07:00 PM</t>
    </r>
  </si>
  <si>
    <t>Cat Plissken</t>
  </si>
  <si>
    <r>
      <t>Security- Friday Night Bordello</t>
    </r>
    <r>
      <rPr>
        <sz val="10"/>
        <color theme="1"/>
        <rFont val="Times"/>
      </rPr>
      <t>, Fri, 10:30 PM</t>
    </r>
  </si>
  <si>
    <r>
      <t>Act Rehearsal for the Sunday Night Showcase</t>
    </r>
    <r>
      <rPr>
        <sz val="10"/>
        <color theme="1"/>
        <rFont val="Times"/>
      </rPr>
      <t>, Sun, 06:00 PM</t>
    </r>
  </si>
  <si>
    <t>Chris Murray</t>
  </si>
  <si>
    <r>
      <t>TECH: Soundboard (Rhinestone Revue)</t>
    </r>
    <r>
      <rPr>
        <sz val="10"/>
        <color theme="1"/>
        <rFont val="Times"/>
      </rPr>
      <t>, Fri, 05:00 PM</t>
    </r>
  </si>
  <si>
    <t>Dagny Vanderlust</t>
  </si>
  <si>
    <t>Danner rrr</t>
  </si>
  <si>
    <r>
      <t>Tech: Playback Engineer</t>
    </r>
    <r>
      <rPr>
        <sz val="10"/>
        <color theme="1"/>
        <rFont val="Times"/>
      </rPr>
      <t>, Fri, 05:00 PM</t>
    </r>
  </si>
  <si>
    <r>
      <t>Call</t>
    </r>
    <r>
      <rPr>
        <sz val="10"/>
        <color theme="1"/>
        <rFont val="Times"/>
      </rPr>
      <t>, Fri, 07:00 PM</t>
    </r>
  </si>
  <si>
    <r>
      <t>Rhinestone Revue</t>
    </r>
    <r>
      <rPr>
        <sz val="10"/>
        <color theme="1"/>
        <rFont val="Times"/>
      </rPr>
      <t>, Fri, 08:00 PM</t>
    </r>
  </si>
  <si>
    <r>
      <t>TECH: Soundboard (Main Event)</t>
    </r>
    <r>
      <rPr>
        <sz val="10"/>
        <color theme="1"/>
        <rFont val="Times"/>
      </rPr>
      <t>, Sat, 04:00 PM</t>
    </r>
  </si>
  <si>
    <r>
      <t>Act Rehearsal for The Main Event</t>
    </r>
    <r>
      <rPr>
        <sz val="10"/>
        <color theme="1"/>
        <rFont val="Times"/>
      </rPr>
      <t>, Sat, 04:00 PM</t>
    </r>
  </si>
  <si>
    <r>
      <t>Act Rehearsal for Rhinestone Review</t>
    </r>
    <r>
      <rPr>
        <sz val="10"/>
        <color theme="1"/>
        <rFont val="Times"/>
      </rPr>
      <t>, Fri, 06:00 PM</t>
    </r>
  </si>
  <si>
    <r>
      <t>Act Rehearsal for the Sunday Night Showcase</t>
    </r>
    <r>
      <rPr>
        <sz val="10"/>
        <color theme="1"/>
        <rFont val="Times"/>
      </rPr>
      <t>, Sun, 05:00 PM</t>
    </r>
  </si>
  <si>
    <r>
      <t>Act Rehearsal for the Friday Night Bordello</t>
    </r>
    <r>
      <rPr>
        <sz val="10"/>
        <color theme="1"/>
        <rFont val="Times"/>
      </rPr>
      <t>, Fri, 05:00 PM</t>
    </r>
  </si>
  <si>
    <t>Jewel Leuba</t>
  </si>
  <si>
    <r>
      <t>Security- Sunday Night Showcase</t>
    </r>
    <r>
      <rPr>
        <sz val="10"/>
        <color theme="1"/>
        <rFont val="Times"/>
      </rPr>
      <t>, Sun, 07:00 PM</t>
    </r>
  </si>
  <si>
    <r>
      <t>Strike Party!</t>
    </r>
    <r>
      <rPr>
        <sz val="10"/>
        <color theme="1"/>
        <rFont val="Times"/>
      </rPr>
      <t>, Sun, 10:00 PM</t>
    </r>
  </si>
  <si>
    <r>
      <t>Tech: Follow-spot Operator</t>
    </r>
    <r>
      <rPr>
        <sz val="10"/>
        <color theme="1"/>
        <rFont val="Times"/>
      </rPr>
      <t>, Fri, 05:00 PM</t>
    </r>
  </si>
  <si>
    <r>
      <t>Tech: Follow-spot Operator</t>
    </r>
    <r>
      <rPr>
        <sz val="10"/>
        <color theme="1"/>
        <rFont val="Times"/>
      </rPr>
      <t>, Sun, 05:00 PM</t>
    </r>
  </si>
  <si>
    <t>Kathryn Lieber</t>
  </si>
  <si>
    <r>
      <t>Tech: Follow-spot Operator</t>
    </r>
    <r>
      <rPr>
        <sz val="10"/>
        <color theme="1"/>
        <rFont val="Times"/>
      </rPr>
      <t>, Sat, 04:00 PM</t>
    </r>
  </si>
  <si>
    <t>Kiki Soirée</t>
  </si>
  <si>
    <t>Kristin Chalmers</t>
  </si>
  <si>
    <t>Lia Olsborg</t>
  </si>
  <si>
    <r>
      <t>Tech: Playback Engineer</t>
    </r>
    <r>
      <rPr>
        <sz val="10"/>
        <color theme="1"/>
        <rFont val="Times"/>
      </rPr>
      <t>, Sun, 05:00 PM</t>
    </r>
  </si>
  <si>
    <t>Loni Cloutier</t>
  </si>
  <si>
    <r>
      <t>UndercoverWear Fashion Show</t>
    </r>
    <r>
      <rPr>
        <sz val="10"/>
        <color theme="1"/>
        <rFont val="Times"/>
      </rPr>
      <t>, Sun, 02:00 PM</t>
    </r>
  </si>
  <si>
    <t>Melissa Melanson</t>
  </si>
  <si>
    <r>
      <t>Merch Table</t>
    </r>
    <r>
      <rPr>
        <sz val="10"/>
        <color theme="1"/>
        <rFont val="Times"/>
      </rPr>
      <t>, Sun, 03:00 PM</t>
    </r>
  </si>
  <si>
    <t>Michelle Cook</t>
  </si>
  <si>
    <r>
      <t>Registration</t>
    </r>
    <r>
      <rPr>
        <sz val="10"/>
        <color theme="1"/>
        <rFont val="Times"/>
      </rPr>
      <t>, Sun, 08:30 AM</t>
    </r>
  </si>
  <si>
    <t>mikeb</t>
  </si>
  <si>
    <t>Molly Valentine</t>
  </si>
  <si>
    <t>Nicole DeDomenico</t>
  </si>
  <si>
    <r>
      <t>Registration</t>
    </r>
    <r>
      <rPr>
        <sz val="10"/>
        <color theme="1"/>
        <rFont val="Times"/>
      </rPr>
      <t>, Fri, 07:00 PM</t>
    </r>
  </si>
  <si>
    <r>
      <t>Registration</t>
    </r>
    <r>
      <rPr>
        <sz val="10"/>
        <color theme="1"/>
        <rFont val="Times"/>
      </rPr>
      <t>, Sat, 02:00 PM</t>
    </r>
  </si>
  <si>
    <r>
      <t>Merch Table</t>
    </r>
    <r>
      <rPr>
        <sz val="10"/>
        <color theme="1"/>
        <rFont val="Times"/>
      </rPr>
      <t>, Sat, 05:00 PM</t>
    </r>
  </si>
  <si>
    <r>
      <t>Registration</t>
    </r>
    <r>
      <rPr>
        <sz val="10"/>
        <color theme="1"/>
        <rFont val="Times"/>
      </rPr>
      <t>, Sat, 05:00 PM</t>
    </r>
  </si>
  <si>
    <t>Rene Robinson</t>
  </si>
  <si>
    <r>
      <t>DROP-IN: Burlesque Bumps 'n' Grinds</t>
    </r>
    <r>
      <rPr>
        <sz val="10"/>
        <color theme="1"/>
        <rFont val="Times"/>
      </rPr>
      <t>, Sat, 04:00 PM</t>
    </r>
  </si>
  <si>
    <r>
      <t>DROP-IN: Keeping the Tease in Striptease</t>
    </r>
    <r>
      <rPr>
        <sz val="10"/>
        <color theme="1"/>
        <rFont val="Times"/>
      </rPr>
      <t>, Sat, 05:00 PM</t>
    </r>
  </si>
  <si>
    <r>
      <t>DROP-IN: Beautiful Boas</t>
    </r>
    <r>
      <rPr>
        <sz val="10"/>
        <color theme="1"/>
        <rFont val="Times"/>
      </rPr>
      <t>, Sun, 03:00 PM</t>
    </r>
  </si>
  <si>
    <t>Serena Soirée</t>
  </si>
  <si>
    <t>Sugar Witch</t>
  </si>
  <si>
    <r>
      <t>Stage Kitten/Panther</t>
    </r>
    <r>
      <rPr>
        <sz val="10"/>
        <color theme="1"/>
        <rFont val="Times"/>
      </rPr>
      <t>, Fri, 05:00 PM</t>
    </r>
  </si>
  <si>
    <r>
      <t>Registration</t>
    </r>
    <r>
      <rPr>
        <sz val="10"/>
        <color theme="1"/>
        <rFont val="Times"/>
      </rPr>
      <t>, Sat, 11:00 AM</t>
    </r>
  </si>
  <si>
    <r>
      <t>Merch Table</t>
    </r>
    <r>
      <rPr>
        <sz val="10"/>
        <color theme="1"/>
        <rFont val="Times"/>
      </rPr>
      <t>, Sat, 02:00 PM</t>
    </r>
  </si>
  <si>
    <t>Tedd E. Bare</t>
  </si>
  <si>
    <r>
      <t>Vendor Hall Assistant</t>
    </r>
    <r>
      <rPr>
        <sz val="10"/>
        <color theme="1"/>
        <rFont val="Times"/>
      </rPr>
      <t>, Sat, 12:00 PM</t>
    </r>
  </si>
  <si>
    <t>Type</t>
  </si>
  <si>
    <t>Volunteer</t>
  </si>
  <si>
    <t>Performer</t>
  </si>
  <si>
    <t>Volu</t>
  </si>
  <si>
    <t>Printname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</si>
</sst>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"/>
    </font>
    <font>
      <sz val="10"/>
      <color theme="1"/>
      <name val="Times"/>
    </font>
    <font>
      <i/>
      <sz val="10"/>
      <color theme="1"/>
      <name val="Time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1" xfId="15" applyBorder="1" applyAlignment="1">
      <alignment vertical="center" wrapText="1"/>
    </xf>
    <xf numFmtId="0" fontId="2" fillId="0" borderId="2" xfId="15" applyBorder="1" applyAlignment="1">
      <alignment vertical="center" wrapText="1"/>
    </xf>
    <xf numFmtId="0" fontId="0" fillId="0" borderId="3" xfId="0" applyBorder="1" applyAlignment="1">
      <alignment vertical="center" wrapText="1"/>
    </xf>
    <xf numFmtId="22" fontId="1" fillId="0" borderId="0" xfId="0" applyNumberFormat="1" applyFont="1"/>
    <xf numFmtId="22" fontId="0" fillId="0" borderId="0" xfId="0" applyNumberFormat="1" applyFont="1"/>
    <xf numFmtId="0" fontId="2" fillId="0" borderId="3" xfId="15" applyBorder="1" applyAlignment="1">
      <alignment vertical="center" wrapText="1"/>
    </xf>
    <xf numFmtId="0" fontId="2" fillId="0" borderId="4" xfId="15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cherie.nuit@gmail.com" TargetMode="External"/><Relationship Id="rId14" Type="http://schemas.openxmlformats.org/officeDocument/2006/relationships/hyperlink" Target="mailto:cmmurray71@gmail.com" TargetMode="External"/><Relationship Id="rId15" Type="http://schemas.openxmlformats.org/officeDocument/2006/relationships/hyperlink" Target="mailto:dagnyvanderlust@gmail.com" TargetMode="External"/><Relationship Id="rId16" Type="http://schemas.openxmlformats.org/officeDocument/2006/relationships/hyperlink" Target="mailto:tesseracter@gmail.com" TargetMode="External"/><Relationship Id="rId17" Type="http://schemas.openxmlformats.org/officeDocument/2006/relationships/hyperlink" Target="mailto:Delilah@delilahburlesque.com" TargetMode="External"/><Relationship Id="rId18" Type="http://schemas.openxmlformats.org/officeDocument/2006/relationships/hyperlink" Target="mailto:dilovely@gmail.com" TargetMode="External"/><Relationship Id="rId19" Type="http://schemas.openxmlformats.org/officeDocument/2006/relationships/hyperlink" Target="mailto:dotmitzvah@gmail.com" TargetMode="External"/><Relationship Id="rId63" Type="http://schemas.openxmlformats.org/officeDocument/2006/relationships/hyperlink" Target="mailto:ula@ulauberbusen.com" TargetMode="External"/><Relationship Id="rId64" Type="http://schemas.openxmlformats.org/officeDocument/2006/relationships/hyperlink" Target="mailto:tongevictoria@yahoo.com" TargetMode="External"/><Relationship Id="rId50" Type="http://schemas.openxmlformats.org/officeDocument/2006/relationships/hyperlink" Target="mailto:cherrylavoix@gmail.com" TargetMode="External"/><Relationship Id="rId51" Type="http://schemas.openxmlformats.org/officeDocument/2006/relationships/hyperlink" Target="mailto:christina.ferrera@rocketmail.com" TargetMode="External"/><Relationship Id="rId52" Type="http://schemas.openxmlformats.org/officeDocument/2006/relationships/hyperlink" Target="mailto:pandoravonkit@gmail.com" TargetMode="External"/><Relationship Id="rId53" Type="http://schemas.openxmlformats.org/officeDocument/2006/relationships/hyperlink" Target="mailto:tempratt@gmail.com" TargetMode="External"/><Relationship Id="rId54" Type="http://schemas.openxmlformats.org/officeDocument/2006/relationships/hyperlink" Target="mailto:mlgallagher@live.com" TargetMode="External"/><Relationship Id="rId55" Type="http://schemas.openxmlformats.org/officeDocument/2006/relationships/hyperlink" Target="mailto:bodacious.bombshells@gmail.com" TargetMode="External"/><Relationship Id="rId56" Type="http://schemas.openxmlformats.org/officeDocument/2006/relationships/hyperlink" Target="mailto:reneareo@yahoo.com" TargetMode="External"/><Relationship Id="rId57" Type="http://schemas.openxmlformats.org/officeDocument/2006/relationships/hyperlink" Target="mailto:roxy.shake@hotmail.com" TargetMode="External"/><Relationship Id="rId58" Type="http://schemas.openxmlformats.org/officeDocument/2006/relationships/hyperlink" Target="mailto:deirdre.s.wade@gmail.com" TargetMode="External"/><Relationship Id="rId59" Type="http://schemas.openxmlformats.org/officeDocument/2006/relationships/hyperlink" Target="mailto:stacie.nichols@gmail.com" TargetMode="External"/><Relationship Id="rId40" Type="http://schemas.openxmlformats.org/officeDocument/2006/relationships/hyperlink" Target="mailto:brittney.renee13@gmail.com" TargetMode="External"/><Relationship Id="rId41" Type="http://schemas.openxmlformats.org/officeDocument/2006/relationships/hyperlink" Target="mailto:zenithx@aol.com" TargetMode="External"/><Relationship Id="rId42" Type="http://schemas.openxmlformats.org/officeDocument/2006/relationships/hyperlink" Target="mailto:mattknife3@gmail.com" TargetMode="External"/><Relationship Id="rId43" Type="http://schemas.openxmlformats.org/officeDocument/2006/relationships/hyperlink" Target="mailto:Melby412@comcast.net" TargetMode="External"/><Relationship Id="rId44" Type="http://schemas.openxmlformats.org/officeDocument/2006/relationships/hyperlink" Target="mailto:operationfitmom@gmail.com" TargetMode="External"/><Relationship Id="rId45" Type="http://schemas.openxmlformats.org/officeDocument/2006/relationships/hyperlink" Target="mailto:mike@castleblack.net" TargetMode="External"/><Relationship Id="rId46" Type="http://schemas.openxmlformats.org/officeDocument/2006/relationships/hyperlink" Target="mailto:thewildcherryz@yahoo.com" TargetMode="External"/><Relationship Id="rId47" Type="http://schemas.openxmlformats.org/officeDocument/2006/relationships/hyperlink" Target="mailto:Slhnrqs@gmail.com" TargetMode="External"/><Relationship Id="rId48" Type="http://schemas.openxmlformats.org/officeDocument/2006/relationships/hyperlink" Target="mailto:msredsnapper@gmail.com" TargetMode="External"/><Relationship Id="rId49" Type="http://schemas.openxmlformats.org/officeDocument/2006/relationships/hyperlink" Target="mailto:elle.wilde@yahoo.com" TargetMode="External"/><Relationship Id="rId1" Type="http://schemas.openxmlformats.org/officeDocument/2006/relationships/hyperlink" Target="mailto:aquinn3683@gmail.com" TargetMode="External"/><Relationship Id="rId2" Type="http://schemas.openxmlformats.org/officeDocument/2006/relationships/hyperlink" Target="mailto:amberbutane@outlook.com" TargetMode="External"/><Relationship Id="rId3" Type="http://schemas.openxmlformats.org/officeDocument/2006/relationships/hyperlink" Target="mailto:baseemadance@aol.com" TargetMode="External"/><Relationship Id="rId4" Type="http://schemas.openxmlformats.org/officeDocument/2006/relationships/hyperlink" Target="mailto:gina@themoritzfamily.com" TargetMode="External"/><Relationship Id="rId5" Type="http://schemas.openxmlformats.org/officeDocument/2006/relationships/hyperlink" Target="mailto:Bethany@skycandyaustin.com" TargetMode="External"/><Relationship Id="rId6" Type="http://schemas.openxmlformats.org/officeDocument/2006/relationships/hyperlink" Target="mailto:biancaboomboom@gmail.com" TargetMode="External"/><Relationship Id="rId7" Type="http://schemas.openxmlformats.org/officeDocument/2006/relationships/hyperlink" Target="mailto:bobbyo.bryce@gmail.com" TargetMode="External"/><Relationship Id="rId8" Type="http://schemas.openxmlformats.org/officeDocument/2006/relationships/hyperlink" Target="mailto:ldyrokker@yahoo.com" TargetMode="External"/><Relationship Id="rId9" Type="http://schemas.openxmlformats.org/officeDocument/2006/relationships/hyperlink" Target="mailto:missusc97@aol.com" TargetMode="External"/><Relationship Id="rId30" Type="http://schemas.openxmlformats.org/officeDocument/2006/relationships/hyperlink" Target="mailto:thehollygodarkly@gmail.com" TargetMode="External"/><Relationship Id="rId31" Type="http://schemas.openxmlformats.org/officeDocument/2006/relationships/hyperlink" Target="mailto:jewel.leuba@gmail.com" TargetMode="External"/><Relationship Id="rId32" Type="http://schemas.openxmlformats.org/officeDocument/2006/relationships/hyperlink" Target="mailto:jo_oltman@hotmail.com" TargetMode="External"/><Relationship Id="rId33" Type="http://schemas.openxmlformats.org/officeDocument/2006/relationships/hyperlink" Target="mailto:jovie.devoe@gmail.com" TargetMode="External"/><Relationship Id="rId34" Type="http://schemas.openxmlformats.org/officeDocument/2006/relationships/hyperlink" Target="mailto:ksl204@gmail.ccom" TargetMode="External"/><Relationship Id="rId35" Type="http://schemas.openxmlformats.org/officeDocument/2006/relationships/hyperlink" Target="mailto:kelli.limone@gmail.com" TargetMode="External"/><Relationship Id="rId36" Type="http://schemas.openxmlformats.org/officeDocument/2006/relationships/hyperlink" Target="mailto:Mollz0819@yahoo.com" TargetMode="External"/><Relationship Id="rId37" Type="http://schemas.openxmlformats.org/officeDocument/2006/relationships/hyperlink" Target="mailto:info@kristinchalmersphoto.com" TargetMode="External"/><Relationship Id="rId38" Type="http://schemas.openxmlformats.org/officeDocument/2006/relationships/hyperlink" Target="mailto:b0g1s@techno-fandom.org" TargetMode="External"/><Relationship Id="rId39" Type="http://schemas.openxmlformats.org/officeDocument/2006/relationships/hyperlink" Target="mailto:l.cloutier@lollipopholdings.com" TargetMode="External"/><Relationship Id="rId20" Type="http://schemas.openxmlformats.org/officeDocument/2006/relationships/hyperlink" Target="mailto:dottiedynamo@gmail.com" TargetMode="External"/><Relationship Id="rId21" Type="http://schemas.openxmlformats.org/officeDocument/2006/relationships/hyperlink" Target="mailto:evamaegarnet@gmail.com" TargetMode="External"/><Relationship Id="rId22" Type="http://schemas.openxmlformats.org/officeDocument/2006/relationships/hyperlink" Target="mailto:fannygalore@ymail.com" TargetMode="External"/><Relationship Id="rId23" Type="http://schemas.openxmlformats.org/officeDocument/2006/relationships/hyperlink" Target="mailto:francineburlesque@gmail.com" TargetMode="External"/><Relationship Id="rId24" Type="http://schemas.openxmlformats.org/officeDocument/2006/relationships/hyperlink" Target="mailto:emarielottman@gmail.com" TargetMode="External"/><Relationship Id="rId25" Type="http://schemas.openxmlformats.org/officeDocument/2006/relationships/hyperlink" Target="mailto:thegingertwist@gmail.com" TargetMode="External"/><Relationship Id="rId26" Type="http://schemas.openxmlformats.org/officeDocument/2006/relationships/hyperlink" Target="mailto:GinnyNightshade@gmail.com" TargetMode="External"/><Relationship Id="rId27" Type="http://schemas.openxmlformats.org/officeDocument/2006/relationships/hyperlink" Target="mailto:glamgamz@gmail.com" TargetMode="External"/><Relationship Id="rId28" Type="http://schemas.openxmlformats.org/officeDocument/2006/relationships/hyperlink" Target="mailto:corypetit@hotmail.com" TargetMode="External"/><Relationship Id="rId29" Type="http://schemas.openxmlformats.org/officeDocument/2006/relationships/hyperlink" Target="mailto:sarahlynnecronin@gmail.com" TargetMode="External"/><Relationship Id="rId60" Type="http://schemas.openxmlformats.org/officeDocument/2006/relationships/hyperlink" Target="mailto:kaiterose93@gmail.com" TargetMode="External"/><Relationship Id="rId61" Type="http://schemas.openxmlformats.org/officeDocument/2006/relationships/hyperlink" Target="mailto:acherolis@gmail.com" TargetMode="External"/><Relationship Id="rId62" Type="http://schemas.openxmlformats.org/officeDocument/2006/relationships/hyperlink" Target="mailto:tinydddtiny@gmail.com" TargetMode="External"/><Relationship Id="rId10" Type="http://schemas.openxmlformats.org/officeDocument/2006/relationships/hyperlink" Target="mailto:Connorsck@gmail.com" TargetMode="External"/><Relationship Id="rId11" Type="http://schemas.openxmlformats.org/officeDocument/2006/relationships/hyperlink" Target="mailto:KittyCatPlissken@gmail.com" TargetMode="External"/><Relationship Id="rId12" Type="http://schemas.openxmlformats.org/officeDocument/2006/relationships/hyperlink" Target="mailto:cherieblondel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sqref="A1:XFD1"/>
    </sheetView>
  </sheetViews>
  <sheetFormatPr baseColWidth="10" defaultRowHeight="15" x14ac:dyDescent="0"/>
  <cols>
    <col min="2" max="2" width="17.5" customWidth="1"/>
    <col min="6" max="6" width="26" customWidth="1"/>
    <col min="7" max="7" width="19.6640625" customWidth="1"/>
    <col min="8" max="8" width="15.1640625" customWidth="1"/>
    <col min="9" max="9" width="20.1640625" customWidth="1"/>
    <col min="10" max="10" width="20.33203125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664</v>
      </c>
      <c r="H1" t="s">
        <v>665</v>
      </c>
      <c r="I1" t="s">
        <v>662</v>
      </c>
      <c r="J1" t="s">
        <v>663</v>
      </c>
      <c r="K1" t="s">
        <v>666</v>
      </c>
    </row>
    <row r="2" spans="1:11">
      <c r="A2">
        <v>33409962</v>
      </c>
      <c r="B2" s="1">
        <v>41671.815972222219</v>
      </c>
      <c r="C2" t="s">
        <v>809</v>
      </c>
      <c r="D2" t="s">
        <v>810</v>
      </c>
      <c r="E2" t="s">
        <v>832</v>
      </c>
      <c r="F2" t="s">
        <v>21</v>
      </c>
      <c r="G2" t="str">
        <f>VLOOKUP(CONCATENATE("A",A2),'Ticket items'!A:G,2,FALSE)</f>
        <v>Ab Horrence</v>
      </c>
      <c r="H2" t="e">
        <f>VLOOKUP(CONCATENATE("A",A2),Limbo!C:D,2,FALSE)</f>
        <v>#N/A</v>
      </c>
      <c r="I2" t="str">
        <f>IF(ISNA(G2),H2,G2)</f>
        <v>Ab Horrence</v>
      </c>
      <c r="J2" t="s">
        <v>0</v>
      </c>
      <c r="K2" t="str">
        <f>IF(I2=I3,"dup","")</f>
        <v/>
      </c>
    </row>
    <row r="3" spans="1:11">
      <c r="A3">
        <v>33384716</v>
      </c>
      <c r="B3" s="1">
        <v>41671.277777777781</v>
      </c>
      <c r="C3" t="s">
        <v>140</v>
      </c>
      <c r="D3" t="s">
        <v>141</v>
      </c>
      <c r="E3" t="s">
        <v>142</v>
      </c>
      <c r="F3" t="s">
        <v>21</v>
      </c>
      <c r="G3" t="str">
        <f>VLOOKUP(CONCATENATE("A",A3),'Ticket items'!A:G,2,FALSE)</f>
        <v>Angie Pontani</v>
      </c>
      <c r="H3" t="e">
        <f>VLOOKUP(CONCATENATE("A",A3),Limbo!C:D,2,FALSE)</f>
        <v>#N/A</v>
      </c>
      <c r="I3" t="str">
        <f>IF(ISNA(G3),H3,G3)</f>
        <v>Angie Pontani</v>
      </c>
      <c r="J3" t="s">
        <v>0</v>
      </c>
      <c r="K3" t="str">
        <f>IF(I3=I4,"dup","")</f>
        <v/>
      </c>
    </row>
    <row r="4" spans="1:11">
      <c r="A4">
        <v>32570535</v>
      </c>
      <c r="B4" s="1">
        <v>41639.337500000001</v>
      </c>
      <c r="C4" t="s">
        <v>149</v>
      </c>
      <c r="D4" t="s">
        <v>150</v>
      </c>
      <c r="E4" t="s">
        <v>151</v>
      </c>
      <c r="F4" t="s">
        <v>152</v>
      </c>
      <c r="G4" t="str">
        <f>VLOOKUP(CONCATENATE("A",A4),'Ticket items'!A:G,2,FALSE)</f>
        <v>Aurora Wells</v>
      </c>
      <c r="H4" t="e">
        <f>VLOOKUP(CONCATENATE("A",A4),Limbo!C:D,2,FALSE)</f>
        <v>#N/A</v>
      </c>
      <c r="I4" t="str">
        <f>IF(ISNA(G4),H4,G4)</f>
        <v>Aurora Wells</v>
      </c>
      <c r="J4" t="s">
        <v>0</v>
      </c>
      <c r="K4" t="str">
        <f>IF(I4=I5,"dup","")</f>
        <v/>
      </c>
    </row>
    <row r="5" spans="1:11">
      <c r="A5">
        <v>33351586</v>
      </c>
      <c r="B5" s="1">
        <v>41670.265277777777</v>
      </c>
      <c r="C5" t="s">
        <v>97</v>
      </c>
      <c r="D5" t="s">
        <v>98</v>
      </c>
      <c r="E5" t="s">
        <v>99</v>
      </c>
      <c r="F5" t="s">
        <v>21</v>
      </c>
      <c r="G5" t="str">
        <f>VLOOKUP(CONCATENATE("A",A5),'Ticket items'!A:G,2,FALSE)</f>
        <v>Bazuka joe</v>
      </c>
      <c r="H5" t="e">
        <f>VLOOKUP(CONCATENATE("A",A5),Limbo!C:D,2,FALSE)</f>
        <v>#N/A</v>
      </c>
      <c r="I5" t="str">
        <f>IF(ISNA(G5),H5,G5)</f>
        <v>Bazuka joe</v>
      </c>
      <c r="J5" t="s">
        <v>0</v>
      </c>
      <c r="K5" t="str">
        <f>IF(I5=I6,"dup","")</f>
        <v/>
      </c>
    </row>
    <row r="6" spans="1:11" s="2" customFormat="1">
      <c r="A6">
        <v>31845466</v>
      </c>
      <c r="B6" s="1">
        <v>41611.245138888888</v>
      </c>
      <c r="C6" t="s">
        <v>28</v>
      </c>
      <c r="D6" t="s">
        <v>29</v>
      </c>
      <c r="E6" t="s">
        <v>30</v>
      </c>
      <c r="F6" t="s">
        <v>31</v>
      </c>
      <c r="G6" t="str">
        <f>VLOOKUP(CONCATENATE("A",A6),'Ticket items'!A:G,2,FALSE)</f>
        <v>Beau Blush</v>
      </c>
      <c r="H6" t="e">
        <f>VLOOKUP(CONCATENATE("A",A6),Limbo!C:D,2,FALSE)</f>
        <v>#N/A</v>
      </c>
      <c r="I6" t="str">
        <f>IF(ISNA(G6),H6,G6)</f>
        <v>Beau Blush</v>
      </c>
      <c r="J6" t="s">
        <v>0</v>
      </c>
      <c r="K6" t="str">
        <f>IF(I6=I7,"dup","")</f>
        <v/>
      </c>
    </row>
    <row r="7" spans="1:11">
      <c r="A7">
        <v>33393752</v>
      </c>
      <c r="B7" s="1">
        <v>41671.411111111112</v>
      </c>
      <c r="C7" t="s">
        <v>22</v>
      </c>
      <c r="D7" t="s">
        <v>23</v>
      </c>
      <c r="E7" t="s">
        <v>24</v>
      </c>
      <c r="F7" t="s">
        <v>21</v>
      </c>
      <c r="G7" t="str">
        <f>VLOOKUP(CONCATENATE("A",A7),'Ticket items'!A:G,2,FALSE)</f>
        <v>Betty Blaize</v>
      </c>
      <c r="H7" t="e">
        <f>VLOOKUP(CONCATENATE("A",A7),Limbo!C:D,2,FALSE)</f>
        <v>#N/A</v>
      </c>
      <c r="I7" t="str">
        <f>IF(ISNA(G7),H7,G7)</f>
        <v>Betty Blaize</v>
      </c>
      <c r="J7" t="s">
        <v>0</v>
      </c>
      <c r="K7" t="str">
        <f>IF(I7=I8,"dup","")</f>
        <v/>
      </c>
    </row>
    <row r="8" spans="1:11">
      <c r="A8">
        <v>33354369</v>
      </c>
      <c r="B8" s="1">
        <v>41670.320833333331</v>
      </c>
      <c r="C8" t="s">
        <v>119</v>
      </c>
      <c r="D8" t="s">
        <v>120</v>
      </c>
      <c r="E8" t="s">
        <v>121</v>
      </c>
      <c r="F8" t="s">
        <v>21</v>
      </c>
      <c r="G8" t="str">
        <f>VLOOKUP(CONCATENATE("A",A8),'Ticket items'!A:G,2,FALSE)</f>
        <v>Bettysioux Tailor</v>
      </c>
      <c r="H8" t="e">
        <f>VLOOKUP(CONCATENATE("A",A8),Limbo!C:D,2,FALSE)</f>
        <v>#N/A</v>
      </c>
      <c r="I8" t="str">
        <f>IF(ISNA(G8),H8,G8)</f>
        <v>Bettysioux Tailor</v>
      </c>
      <c r="J8" t="s">
        <v>0</v>
      </c>
      <c r="K8" t="str">
        <f>IF(I8=I9,"dup","")</f>
        <v/>
      </c>
    </row>
    <row r="9" spans="1:11">
      <c r="A9">
        <v>33324680</v>
      </c>
      <c r="B9" s="1">
        <v>41669.342361111114</v>
      </c>
      <c r="C9" t="s">
        <v>143</v>
      </c>
      <c r="D9" t="s">
        <v>144</v>
      </c>
      <c r="E9" t="s">
        <v>145</v>
      </c>
      <c r="F9" t="s">
        <v>11</v>
      </c>
      <c r="G9" t="str">
        <f>VLOOKUP(CONCATENATE("A",A9),'Ticket items'!A:G,2,FALSE)</f>
        <v>Blaze</v>
      </c>
      <c r="H9" t="e">
        <f>VLOOKUP(CONCATENATE("A",A9),Limbo!C:D,2,FALSE)</f>
        <v>#N/A</v>
      </c>
      <c r="I9" t="str">
        <f>IF(ISNA(G9),H9,G9)</f>
        <v>Blaze</v>
      </c>
      <c r="J9" t="s">
        <v>0</v>
      </c>
      <c r="K9" t="str">
        <f>IF(I9=I10,"dup","")</f>
        <v/>
      </c>
    </row>
    <row r="10" spans="1:11">
      <c r="A10">
        <v>32736684</v>
      </c>
      <c r="B10" s="1">
        <v>41647.800000000003</v>
      </c>
      <c r="C10" t="s">
        <v>186</v>
      </c>
      <c r="D10" t="s">
        <v>187</v>
      </c>
      <c r="E10" t="s">
        <v>188</v>
      </c>
      <c r="F10" t="s">
        <v>21</v>
      </c>
      <c r="G10" t="str">
        <f>VLOOKUP(CONCATENATE("A",A10),'Ticket items'!A:G,2,FALSE)</f>
        <v>Blitzen Von Schtupp</v>
      </c>
      <c r="H10" t="e">
        <f>VLOOKUP(CONCATENATE("A",A10),Limbo!C:D,2,FALSE)</f>
        <v>#N/A</v>
      </c>
      <c r="I10" t="str">
        <f>IF(ISNA(G10),H10,G10)</f>
        <v>Blitzen Von Schtupp</v>
      </c>
      <c r="J10" t="s">
        <v>0</v>
      </c>
    </row>
    <row r="11" spans="1:11">
      <c r="A11">
        <v>33271199</v>
      </c>
      <c r="B11" s="1">
        <v>41667.413194444445</v>
      </c>
      <c r="C11" t="s">
        <v>153</v>
      </c>
      <c r="D11" t="s">
        <v>154</v>
      </c>
      <c r="E11" t="s">
        <v>155</v>
      </c>
      <c r="F11" t="s">
        <v>21</v>
      </c>
      <c r="G11" t="str">
        <f>VLOOKUP(CONCATENATE("A",A11),'Ticket items'!A:G,2,FALSE)</f>
        <v>BlueHair Media</v>
      </c>
      <c r="H11" t="e">
        <f>VLOOKUP(CONCATENATE("A",A11),Limbo!C:D,2,FALSE)</f>
        <v>#N/A</v>
      </c>
      <c r="I11" t="str">
        <f>IF(ISNA(G11),H11,G11)</f>
        <v>BlueHair Media</v>
      </c>
      <c r="J11" t="s">
        <v>0</v>
      </c>
      <c r="K11" t="str">
        <f>IF(I11=I12,"dup","")</f>
        <v/>
      </c>
    </row>
    <row r="12" spans="1:11" s="3" customFormat="1">
      <c r="A12">
        <v>32111907</v>
      </c>
      <c r="B12" s="1">
        <v>41618.662499999999</v>
      </c>
      <c r="C12" t="s">
        <v>38</v>
      </c>
      <c r="D12" t="s">
        <v>39</v>
      </c>
      <c r="E12" t="s">
        <v>40</v>
      </c>
      <c r="F12" t="s">
        <v>21</v>
      </c>
      <c r="G12" t="str">
        <f>VLOOKUP(CONCATENATE("A",A12),'Ticket items'!A:G,2,FALSE)</f>
        <v>Bobbie Burlesque</v>
      </c>
      <c r="H12" t="e">
        <f>VLOOKUP(CONCATENATE("A",A12),Limbo!C:D,2,FALSE)</f>
        <v>#N/A</v>
      </c>
      <c r="I12" t="str">
        <f>IF(ISNA(G12),H12,G12)</f>
        <v>Bobbie Burlesque</v>
      </c>
      <c r="J12" t="s">
        <v>0</v>
      </c>
      <c r="K12" t="str">
        <f>IF(I12=I13,"dup","")</f>
        <v/>
      </c>
    </row>
    <row r="13" spans="1:11" s="3" customFormat="1">
      <c r="A13" s="2">
        <v>25639136</v>
      </c>
      <c r="B13" s="7">
        <v>41372.28402777778</v>
      </c>
      <c r="C13" s="2" t="s">
        <v>15</v>
      </c>
      <c r="D13" s="2" t="s">
        <v>16</v>
      </c>
      <c r="E13" s="2" t="s">
        <v>17</v>
      </c>
      <c r="F13" s="2" t="s">
        <v>0</v>
      </c>
      <c r="G13" s="2" t="str">
        <f>VLOOKUP(CONCATENATE("A",A13),'Ticket items'!A:G,2,FALSE)</f>
        <v>Brian Bergeron</v>
      </c>
      <c r="H13" s="2" t="e">
        <f>VLOOKUP(CONCATENATE("A",A13),Limbo!C:D,2,FALSE)</f>
        <v>#N/A</v>
      </c>
      <c r="I13" s="2" t="str">
        <f>IF(ISNA(G13),H13,G13)</f>
        <v>Brian Bergeron</v>
      </c>
      <c r="J13" s="2" t="s">
        <v>0</v>
      </c>
      <c r="K13" s="2" t="e">
        <f>IF(I13=#REF!,"dup","")</f>
        <v>#REF!</v>
      </c>
    </row>
    <row r="14" spans="1:11">
      <c r="A14">
        <v>33384775</v>
      </c>
      <c r="B14" s="1">
        <v>41671.279861111114</v>
      </c>
      <c r="C14" t="s">
        <v>134</v>
      </c>
      <c r="D14" t="s">
        <v>16</v>
      </c>
      <c r="E14" t="s">
        <v>135</v>
      </c>
      <c r="F14" t="s">
        <v>21</v>
      </c>
      <c r="G14" t="str">
        <f>VLOOKUP(CONCATENATE("A",A14),'Ticket items'!A:G,2,FALSE)</f>
        <v>Brian Newman</v>
      </c>
      <c r="H14" t="e">
        <f>VLOOKUP(CONCATENATE("A",A14),Limbo!C:D,2,FALSE)</f>
        <v>#N/A</v>
      </c>
      <c r="I14" s="3" t="str">
        <f>IF(ISNA(G14),H14,G14)</f>
        <v>Brian Newman</v>
      </c>
      <c r="J14" t="s">
        <v>0</v>
      </c>
      <c r="K14" t="str">
        <f>IF(I14=I15,"dup","")</f>
        <v/>
      </c>
    </row>
    <row r="15" spans="1:11">
      <c r="A15">
        <v>33283637</v>
      </c>
      <c r="B15" s="1">
        <v>41667.697222222225</v>
      </c>
      <c r="C15" t="s">
        <v>18</v>
      </c>
      <c r="D15" t="s">
        <v>19</v>
      </c>
      <c r="E15" t="s">
        <v>20</v>
      </c>
      <c r="F15" t="s">
        <v>21</v>
      </c>
      <c r="G15" t="str">
        <f>VLOOKUP(CONCATENATE("A",A15),'Ticket items'!A:G,2,FALSE)</f>
        <v>Brigitte Bisoux</v>
      </c>
      <c r="H15" t="e">
        <f>VLOOKUP(CONCATENATE("A",A15),Limbo!C:D,2,FALSE)</f>
        <v>#N/A</v>
      </c>
      <c r="I15" t="str">
        <f>IF(ISNA(G15),H15,G15)</f>
        <v>Brigitte Bisoux</v>
      </c>
      <c r="J15" t="s">
        <v>0</v>
      </c>
      <c r="K15" t="str">
        <f>IF(I15=I16,"dup","")</f>
        <v/>
      </c>
    </row>
    <row r="16" spans="1:11">
      <c r="A16">
        <v>31972137</v>
      </c>
      <c r="B16" s="1">
        <v>41614.377083333333</v>
      </c>
      <c r="C16" t="s">
        <v>103</v>
      </c>
      <c r="D16" t="s">
        <v>104</v>
      </c>
      <c r="E16" t="s">
        <v>105</v>
      </c>
      <c r="F16" t="s">
        <v>11</v>
      </c>
      <c r="G16" t="str">
        <f>VLOOKUP(CONCATENATE("A",A16),'Ticket items'!A:G,2,FALSE)</f>
        <v>Caramel Knowledge</v>
      </c>
      <c r="H16" t="e">
        <f>VLOOKUP(CONCATENATE("A",A16),Limbo!C:D,2,FALSE)</f>
        <v>#N/A</v>
      </c>
      <c r="I16" t="str">
        <f>IF(ISNA(G16),H16,G16)</f>
        <v>Caramel Knowledge</v>
      </c>
      <c r="J16" t="s">
        <v>0</v>
      </c>
      <c r="K16" t="str">
        <f>IF(I16=I17,"dup","")</f>
        <v/>
      </c>
    </row>
    <row r="17" spans="1:11">
      <c r="A17">
        <v>31966183</v>
      </c>
      <c r="B17" s="1">
        <v>41614.259722222225</v>
      </c>
      <c r="C17" t="s">
        <v>50</v>
      </c>
      <c r="D17" t="s">
        <v>51</v>
      </c>
      <c r="E17" t="s">
        <v>52</v>
      </c>
      <c r="F17" t="s">
        <v>11</v>
      </c>
      <c r="G17" t="str">
        <f>VLOOKUP(CONCATENATE("A",A17),'Ticket items'!A:G,2,FALSE)</f>
        <v>Cherie Sweetbottom</v>
      </c>
      <c r="H17" t="e">
        <f>VLOOKUP(CONCATENATE("A",A17),Limbo!C:D,2,FALSE)</f>
        <v>#N/A</v>
      </c>
      <c r="I17" t="str">
        <f>IF(ISNA(G17),H17,G17)</f>
        <v>Cherie Sweetbottom</v>
      </c>
      <c r="J17" t="s">
        <v>0</v>
      </c>
      <c r="K17" t="str">
        <f>IF(I17=I18,"dup","")</f>
        <v/>
      </c>
    </row>
    <row r="18" spans="1:11">
      <c r="A18">
        <v>26531267</v>
      </c>
      <c r="B18" s="1">
        <v>41401.53402777778</v>
      </c>
      <c r="C18" t="s">
        <v>100</v>
      </c>
      <c r="D18" t="s">
        <v>101</v>
      </c>
      <c r="E18" t="s">
        <v>102</v>
      </c>
      <c r="F18" t="s">
        <v>0</v>
      </c>
      <c r="G18" t="e">
        <f>VLOOKUP(CONCATENATE("A",A18),'Ticket items'!A:G,2,FALSE)</f>
        <v>#N/A</v>
      </c>
      <c r="H18" t="str">
        <f>VLOOKUP(CONCATENATE("A",A18),Limbo!C:D,2,FALSE)</f>
        <v>Cherry Killer Tomatoes</v>
      </c>
      <c r="I18" t="str">
        <f>IF(ISNA(G18),H18,G18)</f>
        <v>Cherry Killer Tomatoes</v>
      </c>
      <c r="J18" t="s">
        <v>0</v>
      </c>
      <c r="K18" t="str">
        <f>IF(I18=I19,"dup","")</f>
        <v/>
      </c>
    </row>
    <row r="19" spans="1:11">
      <c r="A19">
        <v>33514772</v>
      </c>
      <c r="B19" s="1">
        <v>41675.796527777777</v>
      </c>
      <c r="C19" t="s">
        <v>823</v>
      </c>
      <c r="D19" t="s">
        <v>824</v>
      </c>
      <c r="E19" t="s">
        <v>840</v>
      </c>
      <c r="F19" t="s">
        <v>88</v>
      </c>
      <c r="G19" t="str">
        <f>VLOOKUP(CONCATENATE("A",A19),'Ticket items'!A:G,2,FALSE)</f>
        <v>Christina Wukmir</v>
      </c>
      <c r="H19" t="e">
        <f>VLOOKUP(CONCATENATE("A",A19),Limbo!C:D,2,FALSE)</f>
        <v>#N/A</v>
      </c>
      <c r="I19" t="str">
        <f>IF(ISNA(G19),H19,G19)</f>
        <v>Christina Wukmir</v>
      </c>
      <c r="J19" t="s">
        <v>0</v>
      </c>
    </row>
    <row r="20" spans="1:11">
      <c r="A20">
        <v>32723082</v>
      </c>
      <c r="B20" s="1">
        <v>41647.500694444447</v>
      </c>
      <c r="C20" t="s">
        <v>74</v>
      </c>
      <c r="D20" t="s">
        <v>75</v>
      </c>
      <c r="E20" t="s">
        <v>76</v>
      </c>
      <c r="F20" t="s">
        <v>21</v>
      </c>
      <c r="G20" t="str">
        <f>VLOOKUP(CONCATENATE("A",A20),'Ticket items'!A:G,2,FALSE)</f>
        <v>Dahlia Fatale</v>
      </c>
      <c r="H20" t="e">
        <f>VLOOKUP(CONCATENATE("A",A20),Limbo!C:D,2,FALSE)</f>
        <v>#N/A</v>
      </c>
      <c r="I20" t="str">
        <f>IF(ISNA(G20),H20,G20)</f>
        <v>Dahlia Fatale</v>
      </c>
      <c r="J20" t="s">
        <v>0</v>
      </c>
      <c r="K20" t="str">
        <f>IF(I20=I21,"dup","")</f>
        <v/>
      </c>
    </row>
    <row r="21" spans="1:11">
      <c r="A21">
        <v>32015544</v>
      </c>
      <c r="B21" s="1">
        <v>41615.486805555556</v>
      </c>
      <c r="C21" t="s">
        <v>125</v>
      </c>
      <c r="D21" t="s">
        <v>126</v>
      </c>
      <c r="E21" t="s">
        <v>127</v>
      </c>
      <c r="F21" t="s">
        <v>11</v>
      </c>
      <c r="G21" t="str">
        <f>VLOOKUP(CONCATENATE("A",A21),'Ticket items'!A:G,2,FALSE)</f>
        <v>Dahlia Ste Cyr</v>
      </c>
      <c r="H21" t="e">
        <f>VLOOKUP(CONCATENATE("A",A21),Limbo!C:D,2,FALSE)</f>
        <v>#N/A</v>
      </c>
      <c r="I21" t="str">
        <f>IF(ISNA(G21),H21,G21)</f>
        <v>Dahlia Ste Cyr</v>
      </c>
      <c r="J21" t="s">
        <v>0</v>
      </c>
      <c r="K21" t="str">
        <f>IF(I21=I22,"dup","")</f>
        <v/>
      </c>
    </row>
    <row r="22" spans="1:11">
      <c r="A22">
        <v>32058459</v>
      </c>
      <c r="B22" s="1">
        <v>41617.004861111112</v>
      </c>
      <c r="C22" t="s">
        <v>68</v>
      </c>
      <c r="D22" t="s">
        <v>69</v>
      </c>
      <c r="E22" t="s">
        <v>70</v>
      </c>
      <c r="F22" t="s">
        <v>21</v>
      </c>
      <c r="G22" t="str">
        <f>VLOOKUP(CONCATENATE("A",A22),'Ticket items'!A:G,2,FALSE)</f>
        <v>Dangrrr Doll</v>
      </c>
      <c r="H22" t="e">
        <f>VLOOKUP(CONCATENATE("A",A22),Limbo!C:D,2,FALSE)</f>
        <v>#N/A</v>
      </c>
      <c r="I22" t="str">
        <f>IF(ISNA(G22),H22,G22)</f>
        <v>Dangrrr Doll</v>
      </c>
      <c r="J22" t="s">
        <v>0</v>
      </c>
      <c r="K22" t="str">
        <f>IF(I22=I23,"dup","")</f>
        <v/>
      </c>
    </row>
    <row r="23" spans="1:11" s="2" customFormat="1">
      <c r="A23">
        <v>25559505</v>
      </c>
      <c r="B23" s="1">
        <v>41369.329861111109</v>
      </c>
      <c r="C23" t="s">
        <v>156</v>
      </c>
      <c r="D23" t="s">
        <v>157</v>
      </c>
      <c r="E23" t="s">
        <v>158</v>
      </c>
      <c r="F23" t="s">
        <v>0</v>
      </c>
      <c r="G23" t="str">
        <f>VLOOKUP(CONCATENATE("A",A23),'Ticket items'!A:G,2,FALSE)</f>
        <v>Delilah Spring</v>
      </c>
      <c r="H23" t="e">
        <f>VLOOKUP(CONCATENATE("A",A23),Limbo!C:D,2,FALSE)</f>
        <v>#N/A</v>
      </c>
      <c r="I23" t="str">
        <f>IF(ISNA(G23),H23,G23)</f>
        <v>Delilah Spring</v>
      </c>
      <c r="J23" t="s">
        <v>0</v>
      </c>
      <c r="K23" t="str">
        <f>IF(I23=I24,"dup","")</f>
        <v/>
      </c>
    </row>
    <row r="24" spans="1:11">
      <c r="A24">
        <v>33292619</v>
      </c>
      <c r="B24" s="1">
        <v>41668.227777777778</v>
      </c>
      <c r="C24" t="s">
        <v>53</v>
      </c>
      <c r="D24" t="s">
        <v>54</v>
      </c>
      <c r="E24" t="s">
        <v>55</v>
      </c>
      <c r="F24" t="s">
        <v>21</v>
      </c>
      <c r="G24" t="str">
        <f>VLOOKUP(CONCATENATE("A",A24),'Ticket items'!A:G,2,FALSE)</f>
        <v>Devora Darling</v>
      </c>
      <c r="H24" t="e">
        <f>VLOOKUP(CONCATENATE("A",A24),Limbo!C:D,2,FALSE)</f>
        <v>#N/A</v>
      </c>
      <c r="I24" t="str">
        <f>IF(ISNA(G24),H24,G24)</f>
        <v>Devora Darling</v>
      </c>
      <c r="J24" t="s">
        <v>0</v>
      </c>
      <c r="K24" t="str">
        <f>IF(I24=I25,"dup","")</f>
        <v/>
      </c>
    </row>
    <row r="25" spans="1:11" s="3" customFormat="1">
      <c r="A25" s="3">
        <v>33135216</v>
      </c>
      <c r="B25" s="8">
        <v>41662.227777777778</v>
      </c>
      <c r="C25" s="3" t="s">
        <v>64</v>
      </c>
      <c r="D25" s="3" t="s">
        <v>65</v>
      </c>
      <c r="E25" s="3" t="s">
        <v>66</v>
      </c>
      <c r="F25" s="3" t="s">
        <v>21</v>
      </c>
      <c r="G25" s="3" t="str">
        <f>VLOOKUP(CONCATENATE("A",A25),'Ticket items'!A:G,2,FALSE)</f>
        <v>Diamond DeVille</v>
      </c>
      <c r="H25" s="3" t="e">
        <f>VLOOKUP(CONCATENATE("A",A25),Limbo!C:D,2,FALSE)</f>
        <v>#N/A</v>
      </c>
      <c r="I25" s="3" t="str">
        <f>IF(ISNA(G25),H25,G25)</f>
        <v>Diamond DeVille</v>
      </c>
      <c r="J25" s="3" t="s">
        <v>0</v>
      </c>
      <c r="K25" s="3" t="str">
        <f>IF(I25=I26,"dup","")</f>
        <v/>
      </c>
    </row>
    <row r="26" spans="1:11" s="3" customFormat="1">
      <c r="A26">
        <v>33409953</v>
      </c>
      <c r="B26" s="1">
        <v>41671.81527777778</v>
      </c>
      <c r="C26" t="s">
        <v>804</v>
      </c>
      <c r="D26" t="s">
        <v>805</v>
      </c>
      <c r="E26" t="s">
        <v>829</v>
      </c>
      <c r="F26" t="s">
        <v>21</v>
      </c>
      <c r="G26" t="str">
        <f>VLOOKUP(CONCATENATE("A",A26),'Ticket items'!A:G,2,FALSE)</f>
        <v>Doc (of Doc and Stumpy)</v>
      </c>
      <c r="H26" t="e">
        <f>VLOOKUP(CONCATENATE("A",A26),Limbo!C:D,2,FALSE)</f>
        <v>#N/A</v>
      </c>
      <c r="I26" t="str">
        <f>IF(ISNA(G26),H26,G26)</f>
        <v>Doc (of Doc and Stumpy)</v>
      </c>
      <c r="J26" t="s">
        <v>0</v>
      </c>
      <c r="K26" t="str">
        <f>IF(I26=I27,"dup","")</f>
        <v/>
      </c>
    </row>
    <row r="27" spans="1:11">
      <c r="A27">
        <v>31887203</v>
      </c>
      <c r="B27" s="1">
        <v>41612.30972222222</v>
      </c>
      <c r="C27" t="s">
        <v>131</v>
      </c>
      <c r="D27" t="s">
        <v>132</v>
      </c>
      <c r="E27" t="s">
        <v>133</v>
      </c>
      <c r="F27" t="s">
        <v>11</v>
      </c>
      <c r="G27" t="str">
        <f>VLOOKUP(CONCATENATE("A",A27),'Ticket items'!A:G,2,FALSE)</f>
        <v>Doctor Vu</v>
      </c>
      <c r="H27" t="e">
        <f>VLOOKUP(CONCATENATE("A",A27),Limbo!C:D,2,FALSE)</f>
        <v>#N/A</v>
      </c>
      <c r="I27" s="3" t="str">
        <f>IF(ISNA(G27),H27,G27)</f>
        <v>Doctor Vu</v>
      </c>
      <c r="J27" t="s">
        <v>0</v>
      </c>
      <c r="K27" t="str">
        <f>IF(I27=I28,"dup","")</f>
        <v/>
      </c>
    </row>
    <row r="28" spans="1:11">
      <c r="A28">
        <v>32345005</v>
      </c>
      <c r="B28" s="1">
        <v>41626.924305555556</v>
      </c>
      <c r="C28" t="s">
        <v>61</v>
      </c>
      <c r="D28" t="s">
        <v>62</v>
      </c>
      <c r="E28" t="s">
        <v>63</v>
      </c>
      <c r="F28" t="s">
        <v>21</v>
      </c>
      <c r="G28" t="str">
        <f>VLOOKUP(CONCATENATE("A",A28),'Ticket items'!A:G,2,FALSE)</f>
        <v>Donna Denise</v>
      </c>
      <c r="H28" t="e">
        <f>VLOOKUP(CONCATENATE("A",A28),Limbo!C:D,2,FALSE)</f>
        <v>#N/A</v>
      </c>
      <c r="I28" t="str">
        <f>IF(ISNA(G28),H28,G28)</f>
        <v>Donna Denise</v>
      </c>
      <c r="J28" t="s">
        <v>0</v>
      </c>
      <c r="K28" t="str">
        <f>IF(I28=I29,"dup","")</f>
        <v/>
      </c>
    </row>
    <row r="29" spans="1:11">
      <c r="A29">
        <v>32299111</v>
      </c>
      <c r="B29" s="1">
        <v>41625.365972222222</v>
      </c>
      <c r="C29" t="s">
        <v>807</v>
      </c>
      <c r="D29" t="s">
        <v>808</v>
      </c>
      <c r="E29" t="s">
        <v>89</v>
      </c>
      <c r="F29" t="s">
        <v>21</v>
      </c>
      <c r="G29" t="str">
        <f>VLOOKUP(CONCATENATE("A",A29),'Ticket items'!A:G,2,FALSE)</f>
        <v>Femme BrÃ»lÃ©e</v>
      </c>
      <c r="H29" t="e">
        <f>VLOOKUP(CONCATENATE("A",A29),Limbo!C:D,2,FALSE)</f>
        <v>#N/A</v>
      </c>
      <c r="I29" t="str">
        <f>IF(ISNA(G29),H29,G29)</f>
        <v>Femme BrÃ»lÃ©e</v>
      </c>
      <c r="J29" t="s">
        <v>0</v>
      </c>
      <c r="K29" t="str">
        <f>IF(I29=I30,"dup","")</f>
        <v/>
      </c>
    </row>
    <row r="30" spans="1:11">
      <c r="A30">
        <v>29927700</v>
      </c>
      <c r="B30" s="1">
        <v>41550.467361111114</v>
      </c>
      <c r="C30" t="s">
        <v>90</v>
      </c>
      <c r="D30" t="s">
        <v>91</v>
      </c>
      <c r="E30" t="s">
        <v>92</v>
      </c>
      <c r="F30" t="s">
        <v>93</v>
      </c>
      <c r="G30" t="e">
        <f>VLOOKUP(CONCATENATE("A",A30),'Ticket items'!A:G,2,FALSE)</f>
        <v>#N/A</v>
      </c>
      <c r="H30" t="str">
        <f>VLOOKUP(CONCATENATE("A",A30),Limbo!C:D,2,FALSE)</f>
        <v>Frank Harr</v>
      </c>
      <c r="I30" t="str">
        <f>IF(ISNA(G30),H30,G30)</f>
        <v>Frank Harr</v>
      </c>
      <c r="J30" t="s">
        <v>0</v>
      </c>
      <c r="K30" t="str">
        <f>IF(I30=I31,"dup","")</f>
        <v/>
      </c>
    </row>
    <row r="31" spans="1:11">
      <c r="A31" s="3">
        <v>33220679</v>
      </c>
      <c r="B31" s="8">
        <v>41665.287499999999</v>
      </c>
      <c r="C31" s="3" t="s">
        <v>183</v>
      </c>
      <c r="D31" s="3" t="s">
        <v>184</v>
      </c>
      <c r="E31" s="3" t="s">
        <v>185</v>
      </c>
      <c r="F31" s="3" t="s">
        <v>88</v>
      </c>
      <c r="G31" s="3" t="str">
        <f>VLOOKUP(CONCATENATE("A",A31),'Ticket items'!A:G,2,FALSE)</f>
        <v>Guilted Lilly</v>
      </c>
      <c r="H31" s="3" t="e">
        <f>VLOOKUP(CONCATENATE("A",A31),Limbo!C:D,2,FALSE)</f>
        <v>#N/A</v>
      </c>
      <c r="I31" s="3" t="str">
        <f>IF(ISNA(G31),H31,G31)</f>
        <v>Guilted Lilly</v>
      </c>
      <c r="J31" s="3" t="s">
        <v>0</v>
      </c>
      <c r="K31" s="3" t="str">
        <f>IF(I31=I32,"dup","")</f>
        <v/>
      </c>
    </row>
    <row r="32" spans="1:11">
      <c r="A32">
        <v>33465853</v>
      </c>
      <c r="B32" s="1">
        <v>41674.388888888891</v>
      </c>
      <c r="C32" t="s">
        <v>746</v>
      </c>
      <c r="D32" t="s">
        <v>745</v>
      </c>
      <c r="E32" t="s">
        <v>827</v>
      </c>
      <c r="F32" t="s">
        <v>88</v>
      </c>
      <c r="G32" t="e">
        <f>VLOOKUP(CONCATENATE("A",A32),'Ticket items'!A:G,2,FALSE)</f>
        <v>#N/A</v>
      </c>
      <c r="H32" t="str">
        <f>VLOOKUP(CONCATENATE("A",A32),Limbo!C:D,2,FALSE)</f>
        <v>Hovey Burgess</v>
      </c>
      <c r="I32" t="str">
        <f>IF(ISNA(G32),H32,G32)</f>
        <v>Hovey Burgess</v>
      </c>
      <c r="J32" t="s">
        <v>0</v>
      </c>
      <c r="K32" t="str">
        <f>IF(I32=I33,"dup","")</f>
        <v/>
      </c>
    </row>
    <row r="33" spans="1:11">
      <c r="A33">
        <v>33274087</v>
      </c>
      <c r="B33" s="1">
        <v>41667.474305555559</v>
      </c>
      <c r="C33" t="s">
        <v>94</v>
      </c>
      <c r="D33" t="s">
        <v>95</v>
      </c>
      <c r="E33" t="s">
        <v>96</v>
      </c>
      <c r="F33" t="s">
        <v>21</v>
      </c>
      <c r="G33" t="str">
        <f>VLOOKUP(CONCATENATE("A",A33),'Ticket items'!A:G,2,FALSE)</f>
        <v>Hunter Heinlen</v>
      </c>
      <c r="H33" t="e">
        <f>VLOOKUP(CONCATENATE("A",A33),Limbo!C:D,2,FALSE)</f>
        <v>#N/A</v>
      </c>
      <c r="I33" t="str">
        <f>IF(ISNA(G33),H33,G33)</f>
        <v>Hunter Heinlen</v>
      </c>
      <c r="J33" t="s">
        <v>0</v>
      </c>
      <c r="K33" t="str">
        <f>IF(I33=I34,"dup","")</f>
        <v/>
      </c>
    </row>
    <row r="34" spans="1:11">
      <c r="A34">
        <v>32012415</v>
      </c>
      <c r="B34" s="1">
        <v>41615.446527777778</v>
      </c>
      <c r="C34" t="s">
        <v>71</v>
      </c>
      <c r="D34" t="s">
        <v>72</v>
      </c>
      <c r="E34" t="s">
        <v>73</v>
      </c>
      <c r="F34" t="s">
        <v>11</v>
      </c>
      <c r="G34" t="str">
        <f>VLOOKUP(CONCATENATE("A",A34),'Ticket items'!A:G,2,FALSE)</f>
        <v>Iris Explosion</v>
      </c>
      <c r="H34" t="e">
        <f>VLOOKUP(CONCATENATE("A",A34),Limbo!C:D,2,FALSE)</f>
        <v>#N/A</v>
      </c>
      <c r="I34" t="str">
        <f>IF(ISNA(G34),H34,G34)</f>
        <v>Iris Explosion</v>
      </c>
      <c r="J34" t="s">
        <v>0</v>
      </c>
      <c r="K34" t="str">
        <f>IF(I34=I35,"dup","")</f>
        <v/>
      </c>
    </row>
    <row r="35" spans="1:11">
      <c r="A35" s="3">
        <v>31844731</v>
      </c>
      <c r="B35" s="8">
        <v>41611.196527777778</v>
      </c>
      <c r="C35" s="3" t="s">
        <v>35</v>
      </c>
      <c r="D35" s="3" t="s">
        <v>36</v>
      </c>
      <c r="E35" s="3" t="s">
        <v>37</v>
      </c>
      <c r="F35" s="3" t="s">
        <v>31</v>
      </c>
      <c r="G35" s="3" t="str">
        <f>VLOOKUP(CONCATENATE("A",A35),'Ticket items'!A:G,2,FALSE)</f>
        <v>Isa Bonnie</v>
      </c>
      <c r="H35" s="3" t="e">
        <f>VLOOKUP(CONCATENATE("A",A35),Limbo!C:D,2,FALSE)</f>
        <v>#N/A</v>
      </c>
      <c r="I35" s="3" t="str">
        <f>IF(ISNA(G35),H35,G35)</f>
        <v>Isa Bonnie</v>
      </c>
      <c r="J35" s="3" t="s">
        <v>0</v>
      </c>
      <c r="K35" s="3" t="str">
        <f>IF(I35=I36,"dup","")</f>
        <v/>
      </c>
    </row>
    <row r="36" spans="1:11">
      <c r="A36">
        <v>32774198</v>
      </c>
      <c r="B36" s="1">
        <v>41649.379861111112</v>
      </c>
      <c r="C36" t="s">
        <v>85</v>
      </c>
      <c r="D36" t="s">
        <v>86</v>
      </c>
      <c r="E36" t="s">
        <v>87</v>
      </c>
      <c r="F36" t="s">
        <v>88</v>
      </c>
      <c r="G36" t="e">
        <f>VLOOKUP(CONCATENATE("A",A36),'Ticket items'!A:G,2,FALSE)</f>
        <v>#N/A</v>
      </c>
      <c r="H36" t="str">
        <f>VLOOKUP(CONCATENATE("A",A36),Limbo!C:D,2,FALSE)</f>
        <v>Jacqueline Myers-Gay</v>
      </c>
      <c r="I36" t="str">
        <f>IF(ISNA(G36),H36,G36)</f>
        <v>Jacqueline Myers-Gay</v>
      </c>
      <c r="J36" t="s">
        <v>0</v>
      </c>
      <c r="K36" t="str">
        <f>IF(I36=I37,"dup","")</f>
        <v/>
      </c>
    </row>
    <row r="37" spans="1:11">
      <c r="A37">
        <v>33515229</v>
      </c>
      <c r="B37" s="1">
        <v>41675.804166666669</v>
      </c>
      <c r="C37" t="s">
        <v>748</v>
      </c>
      <c r="D37" t="s">
        <v>747</v>
      </c>
      <c r="E37" t="s">
        <v>834</v>
      </c>
      <c r="F37" t="s">
        <v>88</v>
      </c>
      <c r="G37" t="e">
        <f>VLOOKUP(CONCATENATE("A",A37),'Ticket items'!A:G,2,FALSE)</f>
        <v>#N/A</v>
      </c>
      <c r="H37" t="str">
        <f>VLOOKUP(CONCATENATE("A",A37),Limbo!C:D,2,FALSE)</f>
        <v>Joanna Matuck</v>
      </c>
      <c r="I37" t="str">
        <f>IF(ISNA(G37),H37,G37)</f>
        <v>Joanna Matuck</v>
      </c>
      <c r="J37" t="s">
        <v>0</v>
      </c>
      <c r="K37" t="str">
        <f>IF(I37=I38,"dup","")</f>
        <v/>
      </c>
    </row>
    <row r="38" spans="1:11">
      <c r="A38">
        <v>33405091</v>
      </c>
      <c r="B38" s="1">
        <v>41671.667361111111</v>
      </c>
      <c r="C38" t="s">
        <v>503</v>
      </c>
      <c r="D38" t="s">
        <v>502</v>
      </c>
      <c r="E38" t="s">
        <v>504</v>
      </c>
      <c r="F38" t="s">
        <v>21</v>
      </c>
      <c r="G38" t="str">
        <f>VLOOKUP(CONCATENATE("A",A38),'Ticket items'!A:G,2,FALSE)</f>
        <v>John Bilotti</v>
      </c>
      <c r="H38" t="e">
        <f>VLOOKUP(CONCATENATE("A",A38),Limbo!C:D,2,FALSE)</f>
        <v>#N/A</v>
      </c>
      <c r="I38" t="str">
        <f>IF(ISNA(G38),H38,G38)</f>
        <v>John Bilotti</v>
      </c>
      <c r="J38" t="s">
        <v>0</v>
      </c>
      <c r="K38" t="str">
        <f>IF(I38=I39,"dup","")</f>
        <v/>
      </c>
    </row>
    <row r="39" spans="1:11">
      <c r="A39">
        <v>32674553</v>
      </c>
      <c r="B39" s="1">
        <v>41645.525694444441</v>
      </c>
      <c r="C39" t="s">
        <v>172</v>
      </c>
      <c r="D39" t="s">
        <v>173</v>
      </c>
      <c r="E39" t="s">
        <v>174</v>
      </c>
      <c r="F39" t="s">
        <v>168</v>
      </c>
      <c r="G39" t="e">
        <f>VLOOKUP(CONCATENATE("A",A39),'Ticket items'!A:G,2,FALSE)</f>
        <v>#N/A</v>
      </c>
      <c r="H39" t="str">
        <f>VLOOKUP(CONCATENATE("A",A39),Limbo!C:D,2,FALSE)</f>
        <v>karin stevenson</v>
      </c>
      <c r="I39" t="str">
        <f>IF(ISNA(G39),H39,G39)</f>
        <v>karin stevenson</v>
      </c>
      <c r="J39" t="s">
        <v>0</v>
      </c>
      <c r="K39" t="str">
        <f>IF(I39=I40,"dup","")</f>
        <v/>
      </c>
    </row>
    <row r="40" spans="1:11">
      <c r="A40">
        <v>32615126</v>
      </c>
      <c r="B40" s="1">
        <v>41641.680555555555</v>
      </c>
      <c r="C40" t="s">
        <v>112</v>
      </c>
      <c r="D40" t="s">
        <v>113</v>
      </c>
      <c r="E40" t="s">
        <v>115</v>
      </c>
      <c r="F40" t="s">
        <v>11</v>
      </c>
      <c r="G40" t="str">
        <f>VLOOKUP(CONCATENATE("A",A40),'Ticket items'!A:G,2,FALSE)</f>
        <v>Kay Licious</v>
      </c>
      <c r="H40" t="e">
        <f>VLOOKUP(CONCATENATE("A",A40),Limbo!C:D,2,FALSE)</f>
        <v>#N/A</v>
      </c>
      <c r="I40" t="str">
        <f>IF(ISNA(G40),H40,G40)</f>
        <v>Kay Licious</v>
      </c>
      <c r="J40" t="s">
        <v>0</v>
      </c>
      <c r="K40" t="str">
        <f>IF(I40=I41,"dup","")</f>
        <v/>
      </c>
    </row>
    <row r="41" spans="1:11">
      <c r="A41">
        <v>33409906</v>
      </c>
      <c r="B41" s="1">
        <v>41671.813888888886</v>
      </c>
      <c r="C41" t="s">
        <v>819</v>
      </c>
      <c r="D41" t="s">
        <v>820</v>
      </c>
      <c r="E41" t="s">
        <v>838</v>
      </c>
      <c r="F41" t="s">
        <v>21</v>
      </c>
      <c r="G41" t="str">
        <f>VLOOKUP(CONCATENATE("A",A41),'Ticket items'!A:G,2,FALSE)</f>
        <v>Lili VonSchtupp</v>
      </c>
      <c r="H41" t="e">
        <f>VLOOKUP(CONCATENATE("A",A41),Limbo!C:D,2,FALSE)</f>
        <v>#N/A</v>
      </c>
      <c r="I41" t="str">
        <f>IF(ISNA(G41),H41,G41)</f>
        <v>Lili VonSchtupp</v>
      </c>
      <c r="J41" t="s">
        <v>0</v>
      </c>
      <c r="K41" t="str">
        <f>IF(I41=I42,"dup","")</f>
        <v/>
      </c>
    </row>
    <row r="42" spans="1:11">
      <c r="A42">
        <v>33420308</v>
      </c>
      <c r="B42" s="1">
        <v>41672.538888888892</v>
      </c>
      <c r="C42" t="s">
        <v>798</v>
      </c>
      <c r="D42" t="s">
        <v>799</v>
      </c>
      <c r="E42" t="s">
        <v>825</v>
      </c>
      <c r="F42" t="s">
        <v>21</v>
      </c>
      <c r="G42" t="str">
        <f>VLOOKUP(CONCATENATE("A",A42),'Ticket items'!A:G,2,FALSE)</f>
        <v>Linda B</v>
      </c>
      <c r="H42" t="e">
        <f>VLOOKUP(CONCATENATE("A",A42),Limbo!C:D,2,FALSE)</f>
        <v>#N/A</v>
      </c>
      <c r="I42" t="str">
        <f>IF(ISNA(G42),H42,G42)</f>
        <v>Linda B</v>
      </c>
      <c r="J42" t="s">
        <v>0</v>
      </c>
      <c r="K42" t="str">
        <f>IF(I42=I43,"dup","")</f>
        <v/>
      </c>
    </row>
    <row r="43" spans="1:11">
      <c r="A43">
        <v>33438483</v>
      </c>
      <c r="B43" s="1">
        <v>41673.446527777778</v>
      </c>
      <c r="C43" t="s">
        <v>811</v>
      </c>
      <c r="D43" t="s">
        <v>812</v>
      </c>
      <c r="E43" t="s">
        <v>833</v>
      </c>
      <c r="F43" t="s">
        <v>21</v>
      </c>
      <c r="G43" t="str">
        <f>VLOOKUP(CONCATENATE("A",A43),'Ticket items'!A:G,2,FALSE)</f>
        <v>Lucie Luxe</v>
      </c>
      <c r="H43" t="e">
        <f>VLOOKUP(CONCATENATE("A",A43),Limbo!C:D,2,FALSE)</f>
        <v>#N/A</v>
      </c>
      <c r="I43" t="str">
        <f>IF(ISNA(G43),H43,G43)</f>
        <v>Lucie Luxe</v>
      </c>
      <c r="J43" t="s">
        <v>0</v>
      </c>
      <c r="K43" t="str">
        <f>IF(I43=I44,"dup","")</f>
        <v/>
      </c>
    </row>
    <row r="44" spans="1:11">
      <c r="A44" s="3">
        <v>31957792</v>
      </c>
      <c r="B44" s="8">
        <v>41613.807638888888</v>
      </c>
      <c r="C44" s="3" t="s">
        <v>181</v>
      </c>
      <c r="D44" s="3" t="s">
        <v>179</v>
      </c>
      <c r="E44" s="3" t="s">
        <v>182</v>
      </c>
      <c r="F44" s="3" t="s">
        <v>11</v>
      </c>
      <c r="G44" s="3" t="str">
        <f>VLOOKUP(CONCATENATE("A",A44),'Ticket items'!A:G,2,FALSE)</f>
        <v>Lucky Fremont</v>
      </c>
      <c r="H44" s="3" t="e">
        <f>VLOOKUP(CONCATENATE("A",A44),Limbo!C:D,2,FALSE)</f>
        <v>#N/A</v>
      </c>
      <c r="I44" s="3" t="str">
        <f>IF(ISNA(G44),H44,G44)</f>
        <v>Lucky Fremont</v>
      </c>
      <c r="J44" s="3" t="s">
        <v>0</v>
      </c>
      <c r="K44" s="3" t="str">
        <f>IF(I44=I45,"dup","")</f>
        <v/>
      </c>
    </row>
    <row r="45" spans="1:11">
      <c r="A45">
        <v>32627349</v>
      </c>
      <c r="B45" s="1">
        <v>41642.50277777778</v>
      </c>
      <c r="C45" t="s">
        <v>165</v>
      </c>
      <c r="D45" t="s">
        <v>166</v>
      </c>
      <c r="E45" t="s">
        <v>167</v>
      </c>
      <c r="F45" t="s">
        <v>168</v>
      </c>
      <c r="G45" t="str">
        <f>VLOOKUP(CONCATENATE("A",A45),'Ticket items'!A:G,2,FALSE)</f>
        <v>Madeline Sinclaire</v>
      </c>
      <c r="H45" t="e">
        <f>VLOOKUP(CONCATENATE("A",A45),Limbo!C:D,2,FALSE)</f>
        <v>#N/A</v>
      </c>
      <c r="I45" t="str">
        <f>IF(ISNA(G45),H45,G45)</f>
        <v>Madeline Sinclaire</v>
      </c>
      <c r="J45" t="s">
        <v>0</v>
      </c>
      <c r="K45" t="str">
        <f>IF(I45=I46,"dup","")</f>
        <v/>
      </c>
    </row>
    <row r="46" spans="1:11">
      <c r="A46">
        <v>31978670</v>
      </c>
      <c r="B46" s="1">
        <v>41614.461111111108</v>
      </c>
      <c r="C46" t="s">
        <v>122</v>
      </c>
      <c r="D46" t="s">
        <v>123</v>
      </c>
      <c r="E46" t="s">
        <v>124</v>
      </c>
      <c r="F46" t="s">
        <v>11</v>
      </c>
      <c r="G46" t="str">
        <f>VLOOKUP(CONCATENATE("A",A46),'Ticket items'!A:G,2,FALSE)</f>
        <v>Maggie McMuffin</v>
      </c>
      <c r="H46" t="e">
        <f>VLOOKUP(CONCATENATE("A",A46),Limbo!C:D,2,FALSE)</f>
        <v>#N/A</v>
      </c>
      <c r="I46" t="str">
        <f>IF(ISNA(G46),H46,G46)</f>
        <v>Maggie McMuffin</v>
      </c>
      <c r="J46" t="s">
        <v>0</v>
      </c>
      <c r="K46" t="str">
        <f>IF(I46=I47,"dup","")</f>
        <v/>
      </c>
    </row>
    <row r="47" spans="1:11">
      <c r="A47">
        <v>32730389</v>
      </c>
      <c r="B47" s="1">
        <v>41647.614583333336</v>
      </c>
      <c r="C47" t="s">
        <v>44</v>
      </c>
      <c r="D47" t="s">
        <v>45</v>
      </c>
      <c r="E47" t="s">
        <v>46</v>
      </c>
      <c r="F47" t="s">
        <v>21</v>
      </c>
      <c r="G47" t="str">
        <f>VLOOKUP(CONCATENATE("A",A47),'Ticket items'!A:G,2,FALSE)</f>
        <v>Marcus DeBoyz</v>
      </c>
      <c r="H47" t="e">
        <f>VLOOKUP(CONCATENATE("A",A47),Limbo!C:D,2,FALSE)</f>
        <v>#N/A</v>
      </c>
      <c r="I47" t="str">
        <f>IF(ISNA(G47),H47,G47)</f>
        <v>Marcus DeBoyz</v>
      </c>
      <c r="J47" t="s">
        <v>0</v>
      </c>
      <c r="K47" t="str">
        <f>IF(I47=I48,"dup","")</f>
        <v/>
      </c>
    </row>
    <row r="48" spans="1:11">
      <c r="A48">
        <v>33393921</v>
      </c>
      <c r="B48" s="1">
        <v>41671.413888888892</v>
      </c>
      <c r="C48" t="s">
        <v>146</v>
      </c>
      <c r="D48" t="s">
        <v>147</v>
      </c>
      <c r="E48" t="s">
        <v>148</v>
      </c>
      <c r="F48" t="s">
        <v>21</v>
      </c>
      <c r="G48" t="str">
        <f>VLOOKUP(CONCATENATE("A",A48),'Ticket items'!A:G,2,FALSE)</f>
        <v>Marek Rivero</v>
      </c>
      <c r="H48" t="e">
        <f>VLOOKUP(CONCATENATE("A",A48),Limbo!C:D,2,FALSE)</f>
        <v>#N/A</v>
      </c>
      <c r="I48" t="str">
        <f>IF(ISNA(G48),H48,G48)</f>
        <v>Marek Rivero</v>
      </c>
      <c r="J48" t="s">
        <v>0</v>
      </c>
      <c r="K48" t="str">
        <f>IF(I48=I49,"dup","")</f>
        <v/>
      </c>
    </row>
    <row r="49" spans="1:11">
      <c r="A49">
        <v>31970442</v>
      </c>
      <c r="B49" s="1">
        <v>41614.347222222219</v>
      </c>
      <c r="C49" t="s">
        <v>77</v>
      </c>
      <c r="D49" t="s">
        <v>78</v>
      </c>
      <c r="E49" t="s">
        <v>79</v>
      </c>
      <c r="F49" t="s">
        <v>31</v>
      </c>
      <c r="G49" t="str">
        <f>VLOOKUP(CONCATENATE("A",A49),'Ticket items'!A:G,2,FALSE)</f>
        <v>Marissa Friedman</v>
      </c>
      <c r="H49" t="e">
        <f>VLOOKUP(CONCATENATE("A",A49),Limbo!C:D,2,FALSE)</f>
        <v>#N/A</v>
      </c>
      <c r="I49" t="str">
        <f>IF(ISNA(G49),H49,G49)</f>
        <v>Marissa Friedman</v>
      </c>
      <c r="J49" t="s">
        <v>0</v>
      </c>
      <c r="K49" t="str">
        <f>IF(I49=I50,"dup","")</f>
        <v/>
      </c>
    </row>
    <row r="50" spans="1:11">
      <c r="A50">
        <v>32684119</v>
      </c>
      <c r="B50" s="1">
        <v>41645.82916666667</v>
      </c>
      <c r="C50" t="s">
        <v>178</v>
      </c>
      <c r="D50" t="s">
        <v>179</v>
      </c>
      <c r="E50" t="s">
        <v>180</v>
      </c>
      <c r="F50" t="s">
        <v>168</v>
      </c>
      <c r="G50" t="str">
        <f>VLOOKUP(CONCATENATE("A",A50),'Ticket items'!A:G,2,FALSE)</f>
        <v>Mimi Mischief</v>
      </c>
      <c r="H50" t="e">
        <f>VLOOKUP(CONCATENATE("A",A50),Limbo!C:D,2,FALSE)</f>
        <v>#N/A</v>
      </c>
      <c r="I50" t="str">
        <f>IF(ISNA(G50),H50,G50)</f>
        <v>Mimi Mischief</v>
      </c>
      <c r="J50" t="s">
        <v>0</v>
      </c>
      <c r="K50" t="str">
        <f>IF(I50=I51,"dup","")</f>
        <v/>
      </c>
    </row>
    <row r="51" spans="1:11">
      <c r="A51">
        <v>32998235</v>
      </c>
      <c r="B51" s="1">
        <v>41656.631944444445</v>
      </c>
      <c r="C51" t="s">
        <v>128</v>
      </c>
      <c r="D51" t="s">
        <v>129</v>
      </c>
      <c r="E51" t="s">
        <v>130</v>
      </c>
      <c r="F51" t="s">
        <v>21</v>
      </c>
      <c r="G51" t="str">
        <f>VLOOKUP(CONCATENATE("A",A51),'Ticket items'!A:G,2,FALSE)</f>
        <v>Mina Murray</v>
      </c>
      <c r="H51" t="e">
        <f>VLOOKUP(CONCATENATE("A",A51),Limbo!C:D,2,FALSE)</f>
        <v>#N/A</v>
      </c>
      <c r="I51" s="3" t="str">
        <f>IF(ISNA(G51),H51,G51)</f>
        <v>Mina Murray</v>
      </c>
      <c r="J51" t="s">
        <v>0</v>
      </c>
      <c r="K51" t="str">
        <f>IF(I51=I52,"dup","")</f>
        <v/>
      </c>
    </row>
    <row r="52" spans="1:11">
      <c r="A52">
        <v>33399747</v>
      </c>
      <c r="B52" s="1">
        <v>41671.530555555553</v>
      </c>
      <c r="C52" t="s">
        <v>813</v>
      </c>
      <c r="D52" t="s">
        <v>814</v>
      </c>
      <c r="E52" t="s">
        <v>835</v>
      </c>
      <c r="F52" t="s">
        <v>21</v>
      </c>
      <c r="G52" t="str">
        <f>VLOOKUP(CONCATENATE("A",A52),'Ticket items'!A:G,2,FALSE)</f>
        <v>Molotov Maybelle</v>
      </c>
      <c r="H52" t="e">
        <f>VLOOKUP(CONCATENATE("A",A52),Limbo!C:D,2,FALSE)</f>
        <v>#N/A</v>
      </c>
      <c r="I52" t="str">
        <f>IF(ISNA(G52),H52,G52)</f>
        <v>Molotov Maybelle</v>
      </c>
      <c r="J52" t="s">
        <v>0</v>
      </c>
      <c r="K52" t="str">
        <f>IF(I52=I53,"dup","")</f>
        <v/>
      </c>
    </row>
    <row r="53" spans="1:11">
      <c r="A53">
        <v>33463544</v>
      </c>
      <c r="B53" s="1">
        <v>41674.332638888889</v>
      </c>
      <c r="C53" t="s">
        <v>821</v>
      </c>
      <c r="D53" t="s">
        <v>822</v>
      </c>
      <c r="E53" t="s">
        <v>839</v>
      </c>
      <c r="F53" t="s">
        <v>21</v>
      </c>
      <c r="G53" t="str">
        <f>VLOOKUP(CONCATENATE("A",A53),'Ticket items'!A:G,2,FALSE)</f>
        <v>Mr Wrong</v>
      </c>
      <c r="H53" t="e">
        <f>VLOOKUP(CONCATENATE("A",A53),Limbo!C:D,2,FALSE)</f>
        <v>#N/A</v>
      </c>
      <c r="I53" t="str">
        <f>IF(ISNA(G53),H53,G53)</f>
        <v>Mr Wrong</v>
      </c>
      <c r="J53" t="s">
        <v>0</v>
      </c>
    </row>
    <row r="54" spans="1:11">
      <c r="A54">
        <v>31897596</v>
      </c>
      <c r="B54" s="1">
        <v>41612.478472222225</v>
      </c>
      <c r="C54" t="s">
        <v>7</v>
      </c>
      <c r="D54" t="s">
        <v>8</v>
      </c>
      <c r="E54" t="s">
        <v>10</v>
      </c>
      <c r="F54" t="s">
        <v>11</v>
      </c>
      <c r="G54" t="str">
        <f>VLOOKUP(CONCATENATE("A",A54),'Ticket items'!A:G,2,FALSE)</f>
        <v>Olatsa Assassin</v>
      </c>
      <c r="H54" t="e">
        <f>VLOOKUP(CONCATENATE("A",A54),Limbo!C:D,2,FALSE)</f>
        <v>#N/A</v>
      </c>
      <c r="I54" t="str">
        <f>IF(ISNA(G54),H54,G54)</f>
        <v>Olatsa Assassin</v>
      </c>
      <c r="J54" t="s">
        <v>0</v>
      </c>
      <c r="K54" t="str">
        <f>IF(I54=I55,"dup","")</f>
        <v/>
      </c>
    </row>
    <row r="55" spans="1:11">
      <c r="A55">
        <v>31991196</v>
      </c>
      <c r="B55" s="1">
        <v>41614.660416666666</v>
      </c>
      <c r="C55" t="s">
        <v>12</v>
      </c>
      <c r="D55" t="s">
        <v>13</v>
      </c>
      <c r="E55" t="s">
        <v>14</v>
      </c>
      <c r="F55" t="s">
        <v>11</v>
      </c>
      <c r="G55" t="str">
        <f>VLOOKUP(CONCATENATE("A",A55),'Ticket items'!A:G,2,FALSE)</f>
        <v>Paulina Petite</v>
      </c>
      <c r="H55" t="e">
        <f>VLOOKUP(CONCATENATE("A",A55),Limbo!C:D,2,FALSE)</f>
        <v>#N/A</v>
      </c>
      <c r="I55" t="str">
        <f>IF(ISNA(G55),H55,G55)</f>
        <v>Paulina Petite</v>
      </c>
      <c r="J55" t="s">
        <v>0</v>
      </c>
      <c r="K55" t="str">
        <f>IF(I55=I56,"dup","")</f>
        <v/>
      </c>
    </row>
    <row r="56" spans="1:11">
      <c r="A56">
        <v>33409655</v>
      </c>
      <c r="B56" s="1">
        <v>41671.804166666669</v>
      </c>
      <c r="C56" t="s">
        <v>817</v>
      </c>
      <c r="D56" t="s">
        <v>818</v>
      </c>
      <c r="E56" t="s">
        <v>837</v>
      </c>
      <c r="F56" t="s">
        <v>21</v>
      </c>
      <c r="G56" t="str">
        <f>VLOOKUP(CONCATENATE("A",A56),'Ticket items'!A:G,2,FALSE)</f>
        <v>Perle Noire</v>
      </c>
      <c r="H56" t="e">
        <f>VLOOKUP(CONCATENATE("A",A56),Limbo!C:D,2,FALSE)</f>
        <v>#N/A</v>
      </c>
      <c r="I56" s="3" t="str">
        <f>IF(ISNA(G56),H56,G56)</f>
        <v>Perle Noire</v>
      </c>
      <c r="J56" t="s">
        <v>0</v>
      </c>
      <c r="K56" t="str">
        <f>IF(I56=I57,"dup","")</f>
        <v/>
      </c>
    </row>
    <row r="57" spans="1:11">
      <c r="A57">
        <v>31919935</v>
      </c>
      <c r="B57" s="1">
        <v>41612.899305555555</v>
      </c>
      <c r="C57" t="s">
        <v>47</v>
      </c>
      <c r="D57" t="s">
        <v>48</v>
      </c>
      <c r="E57" t="s">
        <v>49</v>
      </c>
      <c r="F57" t="s">
        <v>11</v>
      </c>
      <c r="G57" t="str">
        <f>VLOOKUP(CONCATENATE("A",A57),'Ticket items'!A:G,2,FALSE)</f>
        <v>Red Velvet</v>
      </c>
      <c r="H57" t="e">
        <f>VLOOKUP(CONCATENATE("A",A57),Limbo!C:D,2,FALSE)</f>
        <v>#N/A</v>
      </c>
      <c r="I57" t="str">
        <f>IF(ISNA(G57),H57,G57)</f>
        <v>Red Velvet</v>
      </c>
      <c r="J57" t="s">
        <v>0</v>
      </c>
      <c r="K57" t="str">
        <f>IF(I57=I58,"dup","")</f>
        <v/>
      </c>
    </row>
    <row r="58" spans="1:11">
      <c r="A58">
        <v>26766770</v>
      </c>
      <c r="B58" s="1">
        <v>41410.440972222219</v>
      </c>
      <c r="C58" t="s">
        <v>136</v>
      </c>
      <c r="D58" t="s">
        <v>137</v>
      </c>
      <c r="E58" t="s">
        <v>139</v>
      </c>
      <c r="F58" t="s">
        <v>0</v>
      </c>
      <c r="G58" t="e">
        <f>VLOOKUP(CONCATENATE("A",A58),'Ticket items'!A:G,2,FALSE)</f>
        <v>#N/A</v>
      </c>
      <c r="H58" t="str">
        <f>VLOOKUP(CONCATENATE("A",A58),Limbo!C:D,2,FALSE)</f>
        <v>Robert Packie</v>
      </c>
      <c r="I58" s="3" t="str">
        <f>IF(ISNA(G58),H58,G58)</f>
        <v>Robert Packie</v>
      </c>
      <c r="J58" t="s">
        <v>0</v>
      </c>
      <c r="K58" t="str">
        <f>IF(I58=I59,"dup","")</f>
        <v/>
      </c>
    </row>
    <row r="59" spans="1:11">
      <c r="A59">
        <v>32774199</v>
      </c>
      <c r="B59" s="1">
        <v>41649.379861111112</v>
      </c>
      <c r="C59" t="s">
        <v>83</v>
      </c>
      <c r="D59" t="s">
        <v>84</v>
      </c>
      <c r="E59" t="s">
        <v>87</v>
      </c>
      <c r="F59" t="s">
        <v>88</v>
      </c>
      <c r="G59" t="e">
        <f>VLOOKUP(CONCATENATE("A",A59),'Ticket items'!A:G,2,FALSE)</f>
        <v>#N/A</v>
      </c>
      <c r="H59" t="str">
        <f>VLOOKUP(CONCATENATE("A",A59),Limbo!C:D,2,FALSE)</f>
        <v>Roscoe Gay</v>
      </c>
      <c r="I59" t="str">
        <f>IF(ISNA(G59),H59,G59)</f>
        <v>Roscoe Gay</v>
      </c>
      <c r="J59" t="s">
        <v>0</v>
      </c>
      <c r="K59" t="str">
        <f>IF(I59=I60,"dup","")</f>
        <v/>
      </c>
    </row>
    <row r="60" spans="1:11">
      <c r="A60">
        <v>33279530</v>
      </c>
      <c r="B60" s="1">
        <v>41667.582638888889</v>
      </c>
      <c r="C60" t="s">
        <v>116</v>
      </c>
      <c r="D60" t="s">
        <v>117</v>
      </c>
      <c r="E60" t="s">
        <v>118</v>
      </c>
      <c r="F60" t="s">
        <v>21</v>
      </c>
      <c r="G60" t="str">
        <f>VLOOKUP(CONCATENATE("A",A60),'Ticket items'!A:G,2,FALSE)</f>
        <v>Rue Lovett</v>
      </c>
      <c r="H60" t="e">
        <f>VLOOKUP(CONCATENATE("A",A60),Limbo!C:D,2,FALSE)</f>
        <v>#N/A</v>
      </c>
      <c r="I60" t="str">
        <f>IF(ISNA(G60),H60,G60)</f>
        <v>Rue Lovett</v>
      </c>
      <c r="J60" t="s">
        <v>0</v>
      </c>
      <c r="K60" t="str">
        <f>IF(I60=I61,"dup","")</f>
        <v/>
      </c>
    </row>
    <row r="61" spans="1:11">
      <c r="A61">
        <v>31967348</v>
      </c>
      <c r="B61" s="1">
        <v>41614.293055555558</v>
      </c>
      <c r="C61" t="s">
        <v>169</v>
      </c>
      <c r="D61" t="s">
        <v>170</v>
      </c>
      <c r="E61" t="s">
        <v>171</v>
      </c>
      <c r="F61" t="s">
        <v>11</v>
      </c>
      <c r="G61" t="str">
        <f>VLOOKUP(CONCATENATE("A",A61),'Ticket items'!A:G,2,FALSE)</f>
        <v>Sailor St. Claire</v>
      </c>
      <c r="H61" t="e">
        <f>VLOOKUP(CONCATENATE("A",A61),Limbo!C:D,2,FALSE)</f>
        <v>#N/A</v>
      </c>
      <c r="I61" t="str">
        <f>IF(ISNA(G61),H61,G61)</f>
        <v>Sailor St. Claire</v>
      </c>
      <c r="J61" t="s">
        <v>0</v>
      </c>
      <c r="K61" t="str">
        <f>IF(I61=I62,"dup","")</f>
        <v/>
      </c>
    </row>
    <row r="62" spans="1:11">
      <c r="A62">
        <v>31968802</v>
      </c>
      <c r="B62" s="1">
        <v>41614.321527777778</v>
      </c>
      <c r="C62" t="s">
        <v>25</v>
      </c>
      <c r="D62" t="s">
        <v>26</v>
      </c>
      <c r="E62" t="s">
        <v>27</v>
      </c>
      <c r="F62" t="s">
        <v>11</v>
      </c>
      <c r="G62" t="str">
        <f>VLOOKUP(CONCATENATE("A",A62),'Ticket items'!A:G,2,FALSE)</f>
        <v>Sarah Blodgett</v>
      </c>
      <c r="H62" t="e">
        <f>VLOOKUP(CONCATENATE("A",A62),Limbo!C:D,2,FALSE)</f>
        <v>#N/A</v>
      </c>
      <c r="I62" t="str">
        <f>IF(ISNA(G62),H62,G62)</f>
        <v>Sarah Blodgett</v>
      </c>
      <c r="J62" t="s">
        <v>0</v>
      </c>
      <c r="K62" t="str">
        <f>IF(I62=I63,"dup","")</f>
        <v/>
      </c>
    </row>
    <row r="63" spans="1:11">
      <c r="A63" s="3">
        <v>32686402</v>
      </c>
      <c r="B63" s="8">
        <v>41645.991666666669</v>
      </c>
      <c r="C63" s="3" t="s">
        <v>32</v>
      </c>
      <c r="D63" s="3" t="s">
        <v>33</v>
      </c>
      <c r="E63" s="3" t="s">
        <v>34</v>
      </c>
      <c r="F63" s="3" t="s">
        <v>21</v>
      </c>
      <c r="G63" s="3" t="str">
        <f>VLOOKUP(CONCATENATE("A",A63),'Ticket items'!A:G,2,FALSE)</f>
        <v>Scandal from Bohemia</v>
      </c>
      <c r="H63" s="3" t="e">
        <f>VLOOKUP(CONCATENATE("A",A63),Limbo!C:D,2,FALSE)</f>
        <v>#N/A</v>
      </c>
      <c r="I63" s="3" t="str">
        <f>IF(ISNA(G63),H63,G63)</f>
        <v>Scandal from Bohemia</v>
      </c>
      <c r="J63" s="3" t="s">
        <v>0</v>
      </c>
      <c r="K63" s="3" t="str">
        <f>IF(I63=I64,"dup","")</f>
        <v/>
      </c>
    </row>
    <row r="64" spans="1:11">
      <c r="A64">
        <v>33436504</v>
      </c>
      <c r="B64" s="1">
        <v>41673.40902777778</v>
      </c>
      <c r="C64" t="s">
        <v>806</v>
      </c>
      <c r="D64" t="s">
        <v>655</v>
      </c>
      <c r="E64" t="s">
        <v>830</v>
      </c>
      <c r="F64" t="s">
        <v>21</v>
      </c>
      <c r="G64" t="str">
        <f>VLOOKUP(CONCATENATE("A",A64),'Ticket items'!A:G,2,FALSE)</f>
        <v>Scarlett Fever</v>
      </c>
      <c r="H64" t="e">
        <f>VLOOKUP(CONCATENATE("A",A64),Limbo!C:D,2,FALSE)</f>
        <v>#N/A</v>
      </c>
      <c r="I64" t="str">
        <f>IF(ISNA(G64),H64,G64)</f>
        <v>Scarlett Fever</v>
      </c>
      <c r="J64" t="s">
        <v>0</v>
      </c>
      <c r="K64" t="str">
        <f>IF(I64=I65,"dup","")</f>
        <v/>
      </c>
    </row>
    <row r="65" spans="1:11">
      <c r="A65">
        <v>32901855</v>
      </c>
      <c r="B65" s="1">
        <v>41654.175000000003</v>
      </c>
      <c r="C65" t="s">
        <v>109</v>
      </c>
      <c r="D65" t="s">
        <v>110</v>
      </c>
      <c r="E65" t="s">
        <v>111</v>
      </c>
      <c r="F65" t="s">
        <v>21</v>
      </c>
      <c r="G65" t="str">
        <f>VLOOKUP(CONCATENATE("A",A65),'Ticket items'!A:G,2,FALSE)</f>
        <v>Scarlett Letter</v>
      </c>
      <c r="H65" t="e">
        <f>VLOOKUP(CONCATENATE("A",A65),Limbo!C:D,2,FALSE)</f>
        <v>#N/A</v>
      </c>
      <c r="I65" t="str">
        <f>IF(ISNA(G65),H65,G65)</f>
        <v>Scarlett Letter</v>
      </c>
      <c r="J65" t="s">
        <v>0</v>
      </c>
      <c r="K65" t="str">
        <f>IF(I65=I66,"dup","")</f>
        <v/>
      </c>
    </row>
    <row r="66" spans="1:11">
      <c r="A66">
        <v>33367838</v>
      </c>
      <c r="B66" s="1">
        <v>41670.584027777775</v>
      </c>
      <c r="C66" t="s">
        <v>80</v>
      </c>
      <c r="D66" t="s">
        <v>81</v>
      </c>
      <c r="E66" t="s">
        <v>82</v>
      </c>
      <c r="F66" t="s">
        <v>21</v>
      </c>
      <c r="G66" t="str">
        <f>VLOOKUP(CONCATENATE("A",A66),'Ticket items'!A:G,2,FALSE)</f>
        <v>Scot Sean d'Rox</v>
      </c>
      <c r="H66" t="e">
        <f>VLOOKUP(CONCATENATE("A",A66),Limbo!C:D,2,FALSE)</f>
        <v>#N/A</v>
      </c>
      <c r="I66" t="str">
        <f>IF(ISNA(G66),H66,G66)</f>
        <v>Scot Sean d'Rox</v>
      </c>
      <c r="J66" t="s">
        <v>0</v>
      </c>
      <c r="K66" t="str">
        <f>IF(I66=I67,"dup","")</f>
        <v/>
      </c>
    </row>
    <row r="67" spans="1:11">
      <c r="A67">
        <v>33284283</v>
      </c>
      <c r="B67" s="1">
        <v>41667.715277777781</v>
      </c>
      <c r="C67" t="s">
        <v>189</v>
      </c>
      <c r="D67" t="s">
        <v>190</v>
      </c>
      <c r="E67" t="s">
        <v>191</v>
      </c>
      <c r="F67" t="s">
        <v>21</v>
      </c>
      <c r="G67" t="str">
        <f>VLOOKUP(CONCATENATE("A",A67),'Ticket items'!A:G,2,FALSE)</f>
        <v>Seth Wilhelm</v>
      </c>
      <c r="H67" t="e">
        <f>VLOOKUP(CONCATENATE("A",A67),Limbo!C:D,2,FALSE)</f>
        <v>#N/A</v>
      </c>
      <c r="I67" t="str">
        <f>IF(ISNA(G67),H67,G67)</f>
        <v>Seth Wilhelm</v>
      </c>
      <c r="J67" t="s">
        <v>0</v>
      </c>
    </row>
    <row r="68" spans="1:11">
      <c r="A68">
        <v>32074858</v>
      </c>
      <c r="B68" s="1">
        <v>41617.584027777775</v>
      </c>
      <c r="C68" t="s">
        <v>162</v>
      </c>
      <c r="D68" t="s">
        <v>163</v>
      </c>
      <c r="E68" t="s">
        <v>164</v>
      </c>
      <c r="F68" t="s">
        <v>21</v>
      </c>
      <c r="G68" t="str">
        <f>VLOOKUP(CONCATENATE("A",A68),'Ticket items'!A:G,2,FALSE)</f>
        <v>Sheila Starr Siani</v>
      </c>
      <c r="H68" t="e">
        <f>VLOOKUP(CONCATENATE("A",A68),Limbo!C:D,2,FALSE)</f>
        <v>#N/A</v>
      </c>
      <c r="I68" t="str">
        <f>IF(ISNA(G68),H68,G68)</f>
        <v>Sheila Starr Siani</v>
      </c>
      <c r="J68" t="s">
        <v>0</v>
      </c>
      <c r="K68" t="str">
        <f>IF(I68=I69,"dup","")</f>
        <v/>
      </c>
    </row>
    <row r="69" spans="1:11">
      <c r="A69">
        <v>33453051</v>
      </c>
      <c r="B69" s="1">
        <v>41673.762499999997</v>
      </c>
      <c r="C69" t="s">
        <v>744</v>
      </c>
      <c r="D69" t="s">
        <v>743</v>
      </c>
      <c r="E69" t="s">
        <v>831</v>
      </c>
      <c r="F69" t="s">
        <v>88</v>
      </c>
      <c r="G69" t="e">
        <f>VLOOKUP(CONCATENATE("A",A69),'Ticket items'!A:G,2,FALSE)</f>
        <v>#N/A</v>
      </c>
      <c r="H69" t="str">
        <f>VLOOKUP(CONCATENATE("A",A69),Limbo!C:D,2,FALSE)</f>
        <v>Sonja Heins</v>
      </c>
      <c r="I69" t="str">
        <f>IF(ISNA(G69),H69,G69)</f>
        <v>Sonja Heins</v>
      </c>
      <c r="J69" t="s">
        <v>0</v>
      </c>
      <c r="K69" t="str">
        <f>IF(I69=I70,"dup","")</f>
        <v/>
      </c>
    </row>
    <row r="70" spans="1:11">
      <c r="A70">
        <v>32482794</v>
      </c>
      <c r="B70" s="1">
        <v>41635.404166666667</v>
      </c>
      <c r="C70" t="s">
        <v>41</v>
      </c>
      <c r="D70" t="s">
        <v>42</v>
      </c>
      <c r="E70" t="s">
        <v>43</v>
      </c>
      <c r="F70" t="s">
        <v>11</v>
      </c>
      <c r="G70" t="str">
        <f>VLOOKUP(CONCATENATE("A",A70),'Ticket items'!A:G,2,FALSE)</f>
        <v>Stella Chuu</v>
      </c>
      <c r="H70" t="e">
        <f>VLOOKUP(CONCATENATE("A",A70),Limbo!C:D,2,FALSE)</f>
        <v>#N/A</v>
      </c>
      <c r="I70" t="str">
        <f>IF(ISNA(G70),H70,G70)</f>
        <v>Stella Chuu</v>
      </c>
      <c r="J70" t="s">
        <v>0</v>
      </c>
      <c r="K70" t="str">
        <f>IF(I70=I71,"dup","")</f>
        <v/>
      </c>
    </row>
    <row r="71" spans="1:11">
      <c r="A71" s="3">
        <v>33272066</v>
      </c>
      <c r="B71" s="8">
        <v>41667.430555555555</v>
      </c>
      <c r="C71" s="3" t="s">
        <v>65</v>
      </c>
      <c r="D71" s="3" t="s">
        <v>42</v>
      </c>
      <c r="E71" s="3" t="s">
        <v>67</v>
      </c>
      <c r="F71" s="3" t="s">
        <v>21</v>
      </c>
      <c r="G71" s="3" t="str">
        <f>VLOOKUP(CONCATENATE("A",A71),'Ticket items'!A:G,2,FALSE)</f>
        <v>Stella Diamond</v>
      </c>
      <c r="H71" s="3" t="e">
        <f>VLOOKUP(CONCATENATE("A",A71),Limbo!C:D,2,FALSE)</f>
        <v>#N/A</v>
      </c>
      <c r="I71" s="3" t="str">
        <f>IF(ISNA(G71),H71,G71)</f>
        <v>Stella Diamond</v>
      </c>
      <c r="J71" s="3" t="s">
        <v>0</v>
      </c>
      <c r="K71" s="3" t="str">
        <f>IF(I71=I72,"dup","")</f>
        <v/>
      </c>
    </row>
    <row r="72" spans="1:11">
      <c r="A72">
        <v>33463514</v>
      </c>
      <c r="B72" s="1">
        <v>41674.331944444442</v>
      </c>
      <c r="C72" t="s">
        <v>802</v>
      </c>
      <c r="D72" t="s">
        <v>803</v>
      </c>
      <c r="E72" t="s">
        <v>828</v>
      </c>
      <c r="F72" t="s">
        <v>21</v>
      </c>
      <c r="G72" t="str">
        <f>VLOOKUP(CONCATENATE("A",A72),'Ticket items'!A:G,2,FALSE)</f>
        <v>Supah Dave</v>
      </c>
      <c r="H72" t="e">
        <f>VLOOKUP(CONCATENATE("A",A72),Limbo!C:D,2,FALSE)</f>
        <v>#N/A</v>
      </c>
      <c r="I72" t="str">
        <f>IF(ISNA(G72),H72,G72)</f>
        <v>Supah Dave</v>
      </c>
      <c r="J72" t="s">
        <v>0</v>
      </c>
      <c r="K72" t="str">
        <f>IF(I72=I73,"dup","")</f>
        <v/>
      </c>
    </row>
    <row r="73" spans="1:11" s="3" customFormat="1">
      <c r="A73">
        <v>26766769</v>
      </c>
      <c r="B73" s="1">
        <v>41410.440972222219</v>
      </c>
      <c r="C73" t="s">
        <v>136</v>
      </c>
      <c r="D73" t="s">
        <v>138</v>
      </c>
      <c r="E73" t="s">
        <v>139</v>
      </c>
      <c r="F73" t="s">
        <v>0</v>
      </c>
      <c r="G73" t="e">
        <f>VLOOKUP(CONCATENATE("A",A73),'Ticket items'!A:G,2,FALSE)</f>
        <v>#N/A</v>
      </c>
      <c r="H73" t="str">
        <f>VLOOKUP(CONCATENATE("A",A73),Limbo!C:D,2,FALSE)</f>
        <v>Tammy Packie</v>
      </c>
      <c r="I73" s="3" t="str">
        <f>IF(ISNA(G73),H73,G73)</f>
        <v>Tammy Packie</v>
      </c>
      <c r="J73" t="s">
        <v>0</v>
      </c>
      <c r="K73" t="str">
        <f>IF(I73=I74,"dup","")</f>
        <v/>
      </c>
    </row>
    <row r="74" spans="1:11" s="3" customFormat="1">
      <c r="A74">
        <v>31981049</v>
      </c>
      <c r="B74" s="1">
        <v>41614.495833333334</v>
      </c>
      <c r="C74" t="s">
        <v>192</v>
      </c>
      <c r="D74" t="s">
        <v>193</v>
      </c>
      <c r="E74" t="s">
        <v>194</v>
      </c>
      <c r="F74" t="s">
        <v>11</v>
      </c>
      <c r="G74" t="str">
        <f>VLOOKUP(CONCATENATE("A",A74),'Ticket items'!A:G,2,FALSE)</f>
        <v>Tapitha Kix</v>
      </c>
      <c r="H74" t="e">
        <f>VLOOKUP(CONCATENATE("A",A74),Limbo!C:D,2,FALSE)</f>
        <v>#N/A</v>
      </c>
      <c r="I74" t="str">
        <f>IF(ISNA(G74),H74,G74)</f>
        <v>Tapitha Kix</v>
      </c>
      <c r="J74" t="s">
        <v>0</v>
      </c>
      <c r="K74"/>
    </row>
    <row r="75" spans="1:11">
      <c r="A75">
        <v>26894732</v>
      </c>
      <c r="B75" s="1">
        <v>41415.873611111114</v>
      </c>
      <c r="C75" t="s">
        <v>159</v>
      </c>
      <c r="D75" t="s">
        <v>160</v>
      </c>
      <c r="E75" t="s">
        <v>161</v>
      </c>
      <c r="F75" t="s">
        <v>0</v>
      </c>
      <c r="G75" t="str">
        <f>VLOOKUP(CONCATENATE("A",A75),'Ticket items'!A:G,2,FALSE)</f>
        <v>Trixie Santiago</v>
      </c>
      <c r="H75" t="e">
        <f>VLOOKUP(CONCATENATE("A",A75),Limbo!C:D,2,FALSE)</f>
        <v>#N/A</v>
      </c>
      <c r="I75" t="str">
        <f>IF(ISNA(G75),H75,G75)</f>
        <v>Trixie Santiago</v>
      </c>
      <c r="J75" t="s">
        <v>0</v>
      </c>
      <c r="K75" t="str">
        <f>IF(I75=I76,"dup","")</f>
        <v/>
      </c>
    </row>
    <row r="76" spans="1:11">
      <c r="A76">
        <v>32569003</v>
      </c>
      <c r="B76" s="1">
        <v>41639.265277777777</v>
      </c>
      <c r="C76" t="s">
        <v>175</v>
      </c>
      <c r="D76" t="s">
        <v>176</v>
      </c>
      <c r="E76" t="s">
        <v>177</v>
      </c>
      <c r="F76" t="s">
        <v>152</v>
      </c>
      <c r="G76" t="str">
        <f>VLOOKUP(CONCATENATE("A",A76),'Ticket items'!A:G,2,FALSE)</f>
        <v>Tyranna Suarez-Sex</v>
      </c>
      <c r="H76" t="e">
        <f>VLOOKUP(CONCATENATE("A",A76),Limbo!C:D,2,FALSE)</f>
        <v>#N/A</v>
      </c>
      <c r="I76" t="str">
        <f>IF(ISNA(G76),H76,G76)</f>
        <v>Tyranna Suarez-Sex</v>
      </c>
      <c r="J76" t="s">
        <v>0</v>
      </c>
      <c r="K76" t="str">
        <f>IF(I76=I77,"dup","")</f>
        <v/>
      </c>
    </row>
    <row r="77" spans="1:11">
      <c r="A77">
        <v>32000217</v>
      </c>
      <c r="B77" s="1">
        <v>41614.871527777781</v>
      </c>
      <c r="C77" t="s">
        <v>106</v>
      </c>
      <c r="D77" t="s">
        <v>107</v>
      </c>
      <c r="E77" t="s">
        <v>108</v>
      </c>
      <c r="F77" t="s">
        <v>31</v>
      </c>
      <c r="G77" t="str">
        <f>VLOOKUP(CONCATENATE("A",A77),'Ticket items'!A:G,2,FALSE)</f>
        <v>Vanil LaFrappe</v>
      </c>
      <c r="H77" t="e">
        <f>VLOOKUP(CONCATENATE("A",A77),Limbo!C:D,2,FALSE)</f>
        <v>#N/A</v>
      </c>
      <c r="I77" t="str">
        <f>IF(ISNA(G77),H77,G77)</f>
        <v>Vanil LaFrappe</v>
      </c>
      <c r="J77" t="s">
        <v>0</v>
      </c>
      <c r="K77" t="str">
        <f>IF(I77=I78,"dup","")</f>
        <v/>
      </c>
    </row>
    <row r="78" spans="1:11">
      <c r="A78">
        <v>33425277</v>
      </c>
      <c r="B78" s="1">
        <v>41672.74722222222</v>
      </c>
      <c r="C78" t="s">
        <v>815</v>
      </c>
      <c r="D78" t="s">
        <v>816</v>
      </c>
      <c r="E78" t="s">
        <v>836</v>
      </c>
      <c r="F78" t="s">
        <v>735</v>
      </c>
      <c r="G78" t="str">
        <f>VLOOKUP(CONCATENATE("A",A78),'Ticket items'!A:G,2,FALSE)</f>
        <v>Voluptuous Vanessa Vixon</v>
      </c>
      <c r="H78" t="e">
        <f>VLOOKUP(CONCATENATE("A",A78),Limbo!C:D,2,FALSE)</f>
        <v>#N/A</v>
      </c>
      <c r="I78" t="str">
        <f>IF(ISNA(G78),H78,G78)</f>
        <v>Voluptuous Vanessa Vixon</v>
      </c>
      <c r="J78" t="s">
        <v>0</v>
      </c>
      <c r="K78" t="str">
        <f>IF(I78=I79,"dup","")</f>
        <v/>
      </c>
    </row>
    <row r="79" spans="1:11">
      <c r="A79" s="2">
        <v>33345987</v>
      </c>
      <c r="B79" s="7">
        <v>41669.829861111109</v>
      </c>
      <c r="C79" s="2" t="s">
        <v>56</v>
      </c>
      <c r="D79" s="2" t="s">
        <v>57</v>
      </c>
      <c r="E79" s="2" t="s">
        <v>58</v>
      </c>
      <c r="F79" s="2" t="s">
        <v>21</v>
      </c>
      <c r="G79" s="2" t="str">
        <f>VLOOKUP(CONCATENATE("A",A79),'Ticket items'!A:G,2,FALSE)</f>
        <v>Whisper De Corvo</v>
      </c>
      <c r="H79" s="2" t="e">
        <f>VLOOKUP(CONCATENATE("A",A79),Limbo!C:D,2,FALSE)</f>
        <v>#N/A</v>
      </c>
      <c r="I79" s="2" t="str">
        <f>IF(ISNA(G79),H79,G79)</f>
        <v>Whisper De Corvo</v>
      </c>
      <c r="J79" s="2" t="s">
        <v>0</v>
      </c>
      <c r="K79" s="2" t="str">
        <f>IF(I79=I104,"dup","")</f>
        <v/>
      </c>
    </row>
    <row r="80" spans="1:11">
      <c r="A80">
        <v>33409881</v>
      </c>
      <c r="B80" s="1">
        <v>41671.813194444447</v>
      </c>
      <c r="C80" t="s">
        <v>800</v>
      </c>
      <c r="D80" t="s">
        <v>801</v>
      </c>
      <c r="E80" t="s">
        <v>826</v>
      </c>
      <c r="F80" t="s">
        <v>21</v>
      </c>
      <c r="G80" t="str">
        <f>VLOOKUP(CONCATENATE("A",A80),'Ticket items'!A:G,2,FALSE)</f>
        <v>Willy Barrett</v>
      </c>
      <c r="H80" t="e">
        <f>VLOOKUP(CONCATENATE("A",A80),Limbo!C:D,2,FALSE)</f>
        <v>#N/A</v>
      </c>
      <c r="I80" t="str">
        <f>IF(ISNA(G80),H80,G80)</f>
        <v>Willy Barrett</v>
      </c>
      <c r="J80" t="s">
        <v>0</v>
      </c>
      <c r="K80" t="e">
        <f>IF(I80=#REF!,"dup","")</f>
        <v>#REF!</v>
      </c>
    </row>
  </sheetData>
  <autoFilter ref="A1:K1">
    <sortState ref="A2:K80">
      <sortCondition ref="I1:I8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75" workbookViewId="0">
      <selection activeCell="B110" sqref="B110"/>
    </sheetView>
  </sheetViews>
  <sheetFormatPr baseColWidth="10" defaultRowHeight="15" x14ac:dyDescent="0"/>
  <cols>
    <col min="2" max="2" width="30.5" customWidth="1"/>
    <col min="7" max="7" width="23.1640625" customWidth="1"/>
  </cols>
  <sheetData>
    <row r="1" spans="1:7">
      <c r="A1" t="s">
        <v>700</v>
      </c>
      <c r="B1" t="s">
        <v>686</v>
      </c>
      <c r="C1" t="s">
        <v>699</v>
      </c>
      <c r="D1" t="s">
        <v>288</v>
      </c>
      <c r="E1" t="s">
        <v>9</v>
      </c>
      <c r="F1" t="s">
        <v>251</v>
      </c>
      <c r="G1" s="1">
        <v>41676.613912037035</v>
      </c>
    </row>
    <row r="2" spans="1:7">
      <c r="A2" t="s">
        <v>701</v>
      </c>
      <c r="B2" t="s">
        <v>686</v>
      </c>
      <c r="C2" t="s">
        <v>699</v>
      </c>
      <c r="D2" t="s">
        <v>288</v>
      </c>
      <c r="E2" t="s">
        <v>9</v>
      </c>
      <c r="F2" t="s">
        <v>251</v>
      </c>
      <c r="G2" s="1">
        <v>41676.613912037035</v>
      </c>
    </row>
    <row r="3" spans="1:7">
      <c r="A3" t="s">
        <v>702</v>
      </c>
      <c r="B3" t="s">
        <v>686</v>
      </c>
      <c r="C3" t="s">
        <v>699</v>
      </c>
      <c r="D3" t="s">
        <v>288</v>
      </c>
      <c r="E3" t="s">
        <v>9</v>
      </c>
      <c r="F3" t="s">
        <v>231</v>
      </c>
      <c r="G3" s="1">
        <v>41676.602812500001</v>
      </c>
    </row>
    <row r="4" spans="1:7">
      <c r="A4" t="s">
        <v>705</v>
      </c>
      <c r="B4" t="s">
        <v>703</v>
      </c>
      <c r="C4" t="s">
        <v>704</v>
      </c>
      <c r="D4" t="s">
        <v>214</v>
      </c>
      <c r="E4" t="s">
        <v>291</v>
      </c>
      <c r="F4" t="s">
        <v>88</v>
      </c>
      <c r="G4" s="1">
        <v>41675.841689814813</v>
      </c>
    </row>
    <row r="5" spans="1:7">
      <c r="A5" t="s">
        <v>708</v>
      </c>
      <c r="B5" t="s">
        <v>706</v>
      </c>
      <c r="C5" t="s">
        <v>707</v>
      </c>
      <c r="D5" t="s">
        <v>199</v>
      </c>
      <c r="E5" t="s">
        <v>200</v>
      </c>
      <c r="F5" t="s">
        <v>320</v>
      </c>
      <c r="G5" s="1">
        <v>41674.754270833335</v>
      </c>
    </row>
    <row r="6" spans="1:7">
      <c r="A6" t="s">
        <v>709</v>
      </c>
      <c r="B6" t="s">
        <v>706</v>
      </c>
      <c r="C6" t="s">
        <v>707</v>
      </c>
      <c r="D6" t="s">
        <v>199</v>
      </c>
      <c r="E6" t="s">
        <v>200</v>
      </c>
      <c r="F6" t="s">
        <v>319</v>
      </c>
      <c r="G6" s="1">
        <v>41674.754259259258</v>
      </c>
    </row>
    <row r="7" spans="1:7">
      <c r="A7" t="s">
        <v>710</v>
      </c>
      <c r="B7" t="s">
        <v>706</v>
      </c>
      <c r="C7" t="s">
        <v>707</v>
      </c>
      <c r="D7" t="s">
        <v>199</v>
      </c>
      <c r="E7" t="s">
        <v>200</v>
      </c>
      <c r="F7" t="s">
        <v>231</v>
      </c>
      <c r="G7" s="1">
        <v>41674.754224537035</v>
      </c>
    </row>
    <row r="8" spans="1:7">
      <c r="A8" t="s">
        <v>711</v>
      </c>
      <c r="B8" t="s">
        <v>706</v>
      </c>
      <c r="C8" t="s">
        <v>707</v>
      </c>
      <c r="D8" t="s">
        <v>199</v>
      </c>
      <c r="E8" t="s">
        <v>200</v>
      </c>
      <c r="F8" t="s">
        <v>231</v>
      </c>
      <c r="G8" s="1">
        <v>41674.754224537035</v>
      </c>
    </row>
    <row r="9" spans="1:7">
      <c r="A9" t="s">
        <v>713</v>
      </c>
      <c r="B9" t="s">
        <v>677</v>
      </c>
      <c r="C9" t="s">
        <v>712</v>
      </c>
      <c r="D9" t="s">
        <v>214</v>
      </c>
      <c r="E9" t="s">
        <v>9</v>
      </c>
      <c r="F9" t="s">
        <v>231</v>
      </c>
      <c r="G9" s="1">
        <v>41674.4375462963</v>
      </c>
    </row>
    <row r="10" spans="1:7">
      <c r="A10" t="s">
        <v>714</v>
      </c>
      <c r="B10" t="s">
        <v>677</v>
      </c>
      <c r="C10" t="s">
        <v>712</v>
      </c>
      <c r="D10" t="s">
        <v>214</v>
      </c>
      <c r="E10" t="s">
        <v>9</v>
      </c>
      <c r="F10" t="s">
        <v>320</v>
      </c>
      <c r="G10" s="1">
        <v>41674.436157407406</v>
      </c>
    </row>
    <row r="11" spans="1:7">
      <c r="A11" t="s">
        <v>715</v>
      </c>
      <c r="B11" t="s">
        <v>677</v>
      </c>
      <c r="C11" t="s">
        <v>712</v>
      </c>
      <c r="D11" t="s">
        <v>214</v>
      </c>
      <c r="E11" t="s">
        <v>9</v>
      </c>
      <c r="F11" t="s">
        <v>319</v>
      </c>
      <c r="G11" s="1">
        <v>41674.436157407406</v>
      </c>
    </row>
    <row r="12" spans="1:7">
      <c r="A12" t="s">
        <v>719</v>
      </c>
      <c r="B12" t="s">
        <v>716</v>
      </c>
      <c r="C12" t="s">
        <v>717</v>
      </c>
      <c r="D12" t="s">
        <v>718</v>
      </c>
      <c r="F12" t="s">
        <v>256</v>
      </c>
      <c r="G12" s="1">
        <v>41674.3750462963</v>
      </c>
    </row>
    <row r="13" spans="1:7">
      <c r="A13" t="s">
        <v>722</v>
      </c>
      <c r="B13" t="s">
        <v>720</v>
      </c>
      <c r="C13" t="s">
        <v>721</v>
      </c>
      <c r="D13" t="s">
        <v>199</v>
      </c>
      <c r="E13" t="s">
        <v>200</v>
      </c>
      <c r="F13" t="s">
        <v>256</v>
      </c>
      <c r="G13" s="1">
        <v>41674.375034722223</v>
      </c>
    </row>
    <row r="14" spans="1:7">
      <c r="A14" t="s">
        <v>505</v>
      </c>
      <c r="B14" t="s">
        <v>723</v>
      </c>
      <c r="F14" t="s">
        <v>256</v>
      </c>
      <c r="G14" s="1">
        <v>41674.06391203704</v>
      </c>
    </row>
    <row r="15" spans="1:7">
      <c r="A15" t="s">
        <v>724</v>
      </c>
      <c r="B15" t="s">
        <v>683</v>
      </c>
      <c r="C15" t="s">
        <v>278</v>
      </c>
      <c r="D15" t="s">
        <v>343</v>
      </c>
      <c r="E15" t="s">
        <v>200</v>
      </c>
      <c r="F15" t="s">
        <v>253</v>
      </c>
      <c r="G15" s="1">
        <v>41673.9375462963</v>
      </c>
    </row>
    <row r="16" spans="1:7">
      <c r="A16" t="s">
        <v>725</v>
      </c>
      <c r="B16" t="s">
        <v>683</v>
      </c>
      <c r="C16" t="s">
        <v>278</v>
      </c>
      <c r="D16" t="s">
        <v>343</v>
      </c>
      <c r="E16" t="s">
        <v>200</v>
      </c>
      <c r="F16" t="s">
        <v>320</v>
      </c>
      <c r="G16" s="1">
        <v>41673.932013888887</v>
      </c>
    </row>
    <row r="17" spans="1:7">
      <c r="A17" t="s">
        <v>727</v>
      </c>
      <c r="B17" t="s">
        <v>726</v>
      </c>
      <c r="C17" t="s">
        <v>227</v>
      </c>
      <c r="D17" t="s">
        <v>199</v>
      </c>
      <c r="E17" t="s">
        <v>200</v>
      </c>
      <c r="F17" t="s">
        <v>256</v>
      </c>
      <c r="G17" s="1">
        <v>41673.488912037035</v>
      </c>
    </row>
    <row r="18" spans="1:7">
      <c r="A18" t="s">
        <v>729</v>
      </c>
      <c r="B18" t="s">
        <v>728</v>
      </c>
      <c r="C18" t="s">
        <v>258</v>
      </c>
      <c r="D18" t="s">
        <v>209</v>
      </c>
      <c r="E18" t="s">
        <v>9</v>
      </c>
      <c r="F18" t="s">
        <v>206</v>
      </c>
      <c r="G18" s="1">
        <v>41673.458472222221</v>
      </c>
    </row>
    <row r="19" spans="1:7">
      <c r="A19" t="s">
        <v>731</v>
      </c>
      <c r="B19" t="s">
        <v>730</v>
      </c>
      <c r="F19" t="s">
        <v>256</v>
      </c>
      <c r="G19" s="1">
        <v>41673.451423611114</v>
      </c>
    </row>
    <row r="20" spans="1:7">
      <c r="A20" t="s">
        <v>732</v>
      </c>
      <c r="B20" t="s">
        <v>315</v>
      </c>
      <c r="C20" t="s">
        <v>316</v>
      </c>
      <c r="D20" t="s">
        <v>317</v>
      </c>
      <c r="F20" t="s">
        <v>206</v>
      </c>
      <c r="G20" s="1">
        <v>41672.962592592594</v>
      </c>
    </row>
    <row r="21" spans="1:7">
      <c r="A21" t="s">
        <v>734</v>
      </c>
      <c r="B21" t="s">
        <v>733</v>
      </c>
      <c r="F21" t="s">
        <v>320</v>
      </c>
      <c r="G21" s="1">
        <v>41672.878287037034</v>
      </c>
    </row>
    <row r="22" spans="1:7">
      <c r="A22" t="s">
        <v>736</v>
      </c>
      <c r="B22" t="s">
        <v>315</v>
      </c>
      <c r="C22" t="s">
        <v>316</v>
      </c>
      <c r="D22" t="s">
        <v>317</v>
      </c>
      <c r="F22" t="s">
        <v>735</v>
      </c>
      <c r="G22" s="1">
        <v>41672.791712962964</v>
      </c>
    </row>
    <row r="23" spans="1:7">
      <c r="A23" t="s">
        <v>737</v>
      </c>
      <c r="B23" t="s">
        <v>695</v>
      </c>
      <c r="C23" t="s">
        <v>721</v>
      </c>
      <c r="D23" t="s">
        <v>199</v>
      </c>
      <c r="E23" t="s">
        <v>200</v>
      </c>
      <c r="F23" t="s">
        <v>253</v>
      </c>
      <c r="G23" s="1">
        <v>41672.789004629631</v>
      </c>
    </row>
    <row r="24" spans="1:7">
      <c r="A24" t="s">
        <v>738</v>
      </c>
      <c r="B24" t="s">
        <v>695</v>
      </c>
      <c r="C24" t="s">
        <v>721</v>
      </c>
      <c r="D24" t="s">
        <v>199</v>
      </c>
      <c r="E24" t="s">
        <v>200</v>
      </c>
      <c r="F24" t="s">
        <v>231</v>
      </c>
      <c r="G24" s="1">
        <v>41672.788946759261</v>
      </c>
    </row>
    <row r="25" spans="1:7">
      <c r="A25" t="s">
        <v>742</v>
      </c>
      <c r="B25" t="s">
        <v>739</v>
      </c>
      <c r="C25" t="s">
        <v>740</v>
      </c>
      <c r="D25" t="s">
        <v>199</v>
      </c>
      <c r="E25" t="s">
        <v>741</v>
      </c>
      <c r="F25" t="s">
        <v>206</v>
      </c>
      <c r="G25" s="1">
        <v>41672.745937500003</v>
      </c>
    </row>
    <row r="26" spans="1:7">
      <c r="A26" t="s">
        <v>485</v>
      </c>
      <c r="B26" t="s">
        <v>368</v>
      </c>
      <c r="C26" t="s">
        <v>227</v>
      </c>
      <c r="D26" t="s">
        <v>199</v>
      </c>
      <c r="E26" t="s">
        <v>200</v>
      </c>
      <c r="F26" t="s">
        <v>256</v>
      </c>
      <c r="G26" s="1">
        <v>41672.581967592596</v>
      </c>
    </row>
    <row r="27" spans="1:7">
      <c r="A27" t="s">
        <v>484</v>
      </c>
      <c r="B27" t="s">
        <v>366</v>
      </c>
      <c r="C27" t="s">
        <v>367</v>
      </c>
      <c r="D27" t="s">
        <v>243</v>
      </c>
      <c r="E27" t="s">
        <v>9</v>
      </c>
      <c r="F27" t="s">
        <v>231</v>
      </c>
      <c r="G27" s="1">
        <v>41672.316689814812</v>
      </c>
    </row>
    <row r="28" spans="1:7">
      <c r="A28" t="s">
        <v>483</v>
      </c>
      <c r="B28" t="s">
        <v>366</v>
      </c>
      <c r="C28" t="s">
        <v>367</v>
      </c>
      <c r="D28" t="s">
        <v>243</v>
      </c>
      <c r="E28" t="s">
        <v>9</v>
      </c>
      <c r="F28" t="s">
        <v>231</v>
      </c>
      <c r="G28" s="1">
        <v>41672.316689814812</v>
      </c>
    </row>
    <row r="29" spans="1:7">
      <c r="A29" t="s">
        <v>482</v>
      </c>
      <c r="B29" t="s">
        <v>342</v>
      </c>
      <c r="C29" t="s">
        <v>278</v>
      </c>
      <c r="D29" t="s">
        <v>343</v>
      </c>
      <c r="E29" t="s">
        <v>200</v>
      </c>
      <c r="F29" t="s">
        <v>206</v>
      </c>
      <c r="G29" s="1">
        <v>41671.927870370368</v>
      </c>
    </row>
    <row r="30" spans="1:7">
      <c r="A30" t="s">
        <v>481</v>
      </c>
      <c r="B30" t="s">
        <v>365</v>
      </c>
      <c r="F30" t="s">
        <v>256</v>
      </c>
      <c r="G30" s="1">
        <v>41671.858356481483</v>
      </c>
    </row>
    <row r="31" spans="1:7">
      <c r="A31" t="s">
        <v>480</v>
      </c>
      <c r="B31" t="s">
        <v>362</v>
      </c>
      <c r="C31" t="s">
        <v>363</v>
      </c>
      <c r="D31" t="s">
        <v>364</v>
      </c>
      <c r="E31" t="s">
        <v>200</v>
      </c>
      <c r="F31" t="s">
        <v>256</v>
      </c>
      <c r="G31" s="1">
        <v>41671.858356481483</v>
      </c>
    </row>
    <row r="32" spans="1:7">
      <c r="A32" t="s">
        <v>479</v>
      </c>
      <c r="B32" t="s">
        <v>360</v>
      </c>
      <c r="C32" t="s">
        <v>361</v>
      </c>
      <c r="D32" t="s">
        <v>214</v>
      </c>
      <c r="E32" t="s">
        <v>200</v>
      </c>
      <c r="F32" t="s">
        <v>256</v>
      </c>
      <c r="G32" s="1">
        <v>41671.856979166667</v>
      </c>
    </row>
    <row r="33" spans="1:7">
      <c r="A33" t="s">
        <v>478</v>
      </c>
      <c r="B33" t="s">
        <v>359</v>
      </c>
      <c r="C33" t="s">
        <v>205</v>
      </c>
      <c r="D33" t="s">
        <v>205</v>
      </c>
      <c r="E33" t="s">
        <v>200</v>
      </c>
      <c r="F33" t="s">
        <v>256</v>
      </c>
      <c r="G33" s="1">
        <v>41671.855578703704</v>
      </c>
    </row>
    <row r="34" spans="1:7">
      <c r="A34" t="s">
        <v>477</v>
      </c>
      <c r="B34" t="s">
        <v>358</v>
      </c>
      <c r="F34" t="s">
        <v>256</v>
      </c>
      <c r="G34" s="1">
        <v>41671.847245370373</v>
      </c>
    </row>
    <row r="35" spans="1:7">
      <c r="A35" t="s">
        <v>476</v>
      </c>
      <c r="B35" t="s">
        <v>357</v>
      </c>
      <c r="C35" t="s">
        <v>258</v>
      </c>
      <c r="D35" t="s">
        <v>209</v>
      </c>
      <c r="E35" t="s">
        <v>9</v>
      </c>
      <c r="F35" t="s">
        <v>256</v>
      </c>
      <c r="G35" s="1">
        <v>41671.573657407411</v>
      </c>
    </row>
    <row r="36" spans="1:7">
      <c r="A36" t="s">
        <v>475</v>
      </c>
      <c r="B36" t="s">
        <v>354</v>
      </c>
      <c r="C36" t="s">
        <v>355</v>
      </c>
      <c r="D36" t="s">
        <v>356</v>
      </c>
      <c r="E36" t="s">
        <v>9</v>
      </c>
      <c r="F36" t="s">
        <v>202</v>
      </c>
      <c r="G36" s="1">
        <v>41671.548634259256</v>
      </c>
    </row>
    <row r="37" spans="1:7">
      <c r="A37" t="s">
        <v>474</v>
      </c>
      <c r="B37" t="s">
        <v>344</v>
      </c>
      <c r="C37" t="s">
        <v>323</v>
      </c>
      <c r="D37" t="s">
        <v>285</v>
      </c>
      <c r="E37" t="s">
        <v>9</v>
      </c>
      <c r="F37" t="s">
        <v>206</v>
      </c>
      <c r="G37" s="1">
        <v>41671.466724537036</v>
      </c>
    </row>
    <row r="38" spans="1:7">
      <c r="A38" t="s">
        <v>473</v>
      </c>
      <c r="B38" t="s">
        <v>352</v>
      </c>
      <c r="C38" t="s">
        <v>353</v>
      </c>
      <c r="D38" t="s">
        <v>317</v>
      </c>
      <c r="E38" t="s">
        <v>9</v>
      </c>
      <c r="F38" t="s">
        <v>256</v>
      </c>
      <c r="G38" s="1">
        <v>41671.456990740742</v>
      </c>
    </row>
    <row r="39" spans="1:7">
      <c r="A39" t="s">
        <v>472</v>
      </c>
      <c r="B39" t="s">
        <v>351</v>
      </c>
      <c r="F39" t="s">
        <v>256</v>
      </c>
      <c r="G39" s="1">
        <v>41671.454189814816</v>
      </c>
    </row>
    <row r="40" spans="1:7">
      <c r="A40" t="s">
        <v>471</v>
      </c>
      <c r="B40" t="s">
        <v>350</v>
      </c>
      <c r="F40" t="s">
        <v>256</v>
      </c>
      <c r="G40" s="1">
        <v>41671.322233796294</v>
      </c>
    </row>
    <row r="41" spans="1:7">
      <c r="A41" t="s">
        <v>470</v>
      </c>
      <c r="B41" t="s">
        <v>349</v>
      </c>
      <c r="F41" t="s">
        <v>256</v>
      </c>
      <c r="G41" s="1">
        <v>41671.319791666669</v>
      </c>
    </row>
    <row r="42" spans="1:7">
      <c r="A42" t="s">
        <v>469</v>
      </c>
      <c r="B42" t="s">
        <v>347</v>
      </c>
      <c r="F42" t="s">
        <v>348</v>
      </c>
      <c r="G42" s="1">
        <v>41670.819490740738</v>
      </c>
    </row>
    <row r="43" spans="1:7">
      <c r="A43" t="s">
        <v>468</v>
      </c>
      <c r="B43" t="s">
        <v>346</v>
      </c>
      <c r="F43" t="s">
        <v>196</v>
      </c>
      <c r="G43" s="1">
        <v>41670.683379629627</v>
      </c>
    </row>
    <row r="44" spans="1:7">
      <c r="A44" t="s">
        <v>467</v>
      </c>
      <c r="B44" t="s">
        <v>346</v>
      </c>
      <c r="F44" t="s">
        <v>196</v>
      </c>
      <c r="G44" s="1">
        <v>41670.683379629627</v>
      </c>
    </row>
    <row r="45" spans="1:7">
      <c r="A45" t="s">
        <v>466</v>
      </c>
      <c r="B45" t="s">
        <v>345</v>
      </c>
      <c r="F45" t="s">
        <v>256</v>
      </c>
      <c r="G45" s="1">
        <v>41670.627800925926</v>
      </c>
    </row>
    <row r="46" spans="1:7">
      <c r="A46" t="s">
        <v>465</v>
      </c>
      <c r="B46" t="s">
        <v>210</v>
      </c>
      <c r="F46" t="s">
        <v>320</v>
      </c>
      <c r="G46" s="1">
        <v>41670.609791666669</v>
      </c>
    </row>
    <row r="47" spans="1:7">
      <c r="A47" t="s">
        <v>464</v>
      </c>
      <c r="B47" t="s">
        <v>344</v>
      </c>
      <c r="C47" t="s">
        <v>323</v>
      </c>
      <c r="D47" t="s">
        <v>285</v>
      </c>
      <c r="E47" t="s">
        <v>9</v>
      </c>
      <c r="F47" t="s">
        <v>256</v>
      </c>
      <c r="G47" s="1">
        <v>41670.363912037035</v>
      </c>
    </row>
    <row r="48" spans="1:7">
      <c r="A48" t="s">
        <v>463</v>
      </c>
      <c r="B48" t="s">
        <v>342</v>
      </c>
      <c r="C48" t="s">
        <v>278</v>
      </c>
      <c r="D48" t="s">
        <v>343</v>
      </c>
      <c r="E48" t="s">
        <v>200</v>
      </c>
      <c r="F48" t="s">
        <v>256</v>
      </c>
      <c r="G48" s="1">
        <v>41670.308344907404</v>
      </c>
    </row>
    <row r="49" spans="1:7">
      <c r="A49" t="s">
        <v>462</v>
      </c>
      <c r="B49" t="s">
        <v>305</v>
      </c>
      <c r="C49" t="s">
        <v>222</v>
      </c>
      <c r="D49" t="s">
        <v>306</v>
      </c>
      <c r="E49" t="s">
        <v>9</v>
      </c>
      <c r="F49" t="s">
        <v>256</v>
      </c>
      <c r="G49" s="1">
        <v>41669.873645833337</v>
      </c>
    </row>
    <row r="50" spans="1:7">
      <c r="A50" t="s">
        <v>461</v>
      </c>
      <c r="B50" t="s">
        <v>144</v>
      </c>
      <c r="C50" t="s">
        <v>339</v>
      </c>
      <c r="D50" t="s">
        <v>340</v>
      </c>
      <c r="E50" t="s">
        <v>200</v>
      </c>
      <c r="F50" t="s">
        <v>341</v>
      </c>
      <c r="G50" s="1">
        <v>41669.386134259257</v>
      </c>
    </row>
    <row r="51" spans="1:7">
      <c r="A51" t="s">
        <v>460</v>
      </c>
      <c r="B51" t="s">
        <v>338</v>
      </c>
      <c r="C51" t="s">
        <v>233</v>
      </c>
      <c r="D51" t="s">
        <v>199</v>
      </c>
      <c r="E51" t="s">
        <v>9</v>
      </c>
      <c r="F51" t="s">
        <v>256</v>
      </c>
      <c r="G51" s="1">
        <v>41668.270868055559</v>
      </c>
    </row>
    <row r="52" spans="1:7">
      <c r="A52" t="s">
        <v>459</v>
      </c>
      <c r="B52" t="s">
        <v>337</v>
      </c>
      <c r="F52" t="s">
        <v>256</v>
      </c>
      <c r="G52" s="1">
        <v>41667.758356481485</v>
      </c>
    </row>
    <row r="53" spans="1:7">
      <c r="A53" t="s">
        <v>458</v>
      </c>
      <c r="B53" t="s">
        <v>335</v>
      </c>
      <c r="C53" t="s">
        <v>336</v>
      </c>
      <c r="D53" t="s">
        <v>199</v>
      </c>
      <c r="E53" t="s">
        <v>9</v>
      </c>
      <c r="F53" t="s">
        <v>256</v>
      </c>
      <c r="G53" s="1">
        <v>41667.741701388892</v>
      </c>
    </row>
    <row r="54" spans="1:7">
      <c r="A54" t="s">
        <v>457</v>
      </c>
      <c r="B54" t="s">
        <v>334</v>
      </c>
      <c r="C54" t="s">
        <v>332</v>
      </c>
      <c r="D54" t="s">
        <v>333</v>
      </c>
      <c r="E54" t="s">
        <v>9</v>
      </c>
      <c r="F54" t="s">
        <v>256</v>
      </c>
      <c r="G54" s="1">
        <v>41667.625034722223</v>
      </c>
    </row>
    <row r="55" spans="1:7">
      <c r="A55" t="s">
        <v>456</v>
      </c>
      <c r="B55" t="s">
        <v>331</v>
      </c>
      <c r="C55" t="s">
        <v>332</v>
      </c>
      <c r="D55" t="s">
        <v>333</v>
      </c>
      <c r="E55" t="s">
        <v>9</v>
      </c>
      <c r="F55" t="s">
        <v>247</v>
      </c>
      <c r="G55" s="1">
        <v>41667.600034722222</v>
      </c>
    </row>
    <row r="56" spans="1:7">
      <c r="A56" t="s">
        <v>455</v>
      </c>
      <c r="B56" t="s">
        <v>331</v>
      </c>
      <c r="C56" t="s">
        <v>332</v>
      </c>
      <c r="D56" t="s">
        <v>333</v>
      </c>
      <c r="E56" t="s">
        <v>9</v>
      </c>
      <c r="F56" t="s">
        <v>247</v>
      </c>
      <c r="G56" s="1">
        <v>41667.600034722222</v>
      </c>
    </row>
    <row r="57" spans="1:7">
      <c r="A57" t="s">
        <v>454</v>
      </c>
      <c r="B57" t="s">
        <v>330</v>
      </c>
      <c r="C57" t="s">
        <v>227</v>
      </c>
      <c r="D57" t="s">
        <v>199</v>
      </c>
      <c r="E57" t="s">
        <v>200</v>
      </c>
      <c r="F57" t="s">
        <v>256</v>
      </c>
      <c r="G57" s="1">
        <v>41667.519467592596</v>
      </c>
    </row>
    <row r="58" spans="1:7">
      <c r="A58" t="s">
        <v>453</v>
      </c>
      <c r="B58" t="s">
        <v>329</v>
      </c>
      <c r="C58" t="s">
        <v>227</v>
      </c>
      <c r="D58" t="s">
        <v>209</v>
      </c>
      <c r="E58" t="s">
        <v>9</v>
      </c>
      <c r="F58" t="s">
        <v>256</v>
      </c>
      <c r="G58" s="1">
        <v>41667.473634259259</v>
      </c>
    </row>
    <row r="59" spans="1:7">
      <c r="A59" t="s">
        <v>452</v>
      </c>
      <c r="B59" t="s">
        <v>326</v>
      </c>
      <c r="C59" t="s">
        <v>327</v>
      </c>
      <c r="D59" t="s">
        <v>328</v>
      </c>
      <c r="E59" t="s">
        <v>200</v>
      </c>
      <c r="F59" t="s">
        <v>256</v>
      </c>
      <c r="G59" s="1">
        <v>41667.456956018519</v>
      </c>
    </row>
    <row r="60" spans="1:7">
      <c r="A60" t="s">
        <v>451</v>
      </c>
      <c r="B60" t="s">
        <v>324</v>
      </c>
      <c r="C60" t="s">
        <v>325</v>
      </c>
      <c r="D60" t="s">
        <v>205</v>
      </c>
      <c r="E60" t="s">
        <v>200</v>
      </c>
      <c r="F60" t="s">
        <v>252</v>
      </c>
      <c r="G60" s="1">
        <v>41666.831979166665</v>
      </c>
    </row>
    <row r="61" spans="1:7">
      <c r="A61" t="s">
        <v>450</v>
      </c>
      <c r="B61" t="s">
        <v>324</v>
      </c>
      <c r="C61" t="s">
        <v>325</v>
      </c>
      <c r="D61" t="s">
        <v>205</v>
      </c>
      <c r="E61" t="s">
        <v>200</v>
      </c>
      <c r="F61" t="s">
        <v>247</v>
      </c>
      <c r="G61" s="1">
        <v>41666.831967592596</v>
      </c>
    </row>
    <row r="62" spans="1:7">
      <c r="A62" t="s">
        <v>449</v>
      </c>
      <c r="B62" t="s">
        <v>218</v>
      </c>
      <c r="C62" t="s">
        <v>219</v>
      </c>
      <c r="D62" t="s">
        <v>220</v>
      </c>
      <c r="E62" t="s">
        <v>200</v>
      </c>
      <c r="F62" t="s">
        <v>320</v>
      </c>
      <c r="G62" s="1">
        <v>41666.326435185183</v>
      </c>
    </row>
    <row r="63" spans="1:7">
      <c r="A63" t="s">
        <v>448</v>
      </c>
      <c r="B63" t="s">
        <v>322</v>
      </c>
      <c r="C63" t="s">
        <v>323</v>
      </c>
      <c r="D63" t="s">
        <v>285</v>
      </c>
      <c r="E63" t="s">
        <v>200</v>
      </c>
      <c r="F63" t="s">
        <v>88</v>
      </c>
      <c r="G63" s="1">
        <v>41665.330578703702</v>
      </c>
    </row>
    <row r="64" spans="1:7">
      <c r="A64" t="s">
        <v>447</v>
      </c>
      <c r="B64" t="s">
        <v>321</v>
      </c>
      <c r="C64" t="s">
        <v>227</v>
      </c>
      <c r="D64" t="s">
        <v>199</v>
      </c>
      <c r="F64" t="s">
        <v>231</v>
      </c>
      <c r="G64" s="1">
        <v>41664.348645833335</v>
      </c>
    </row>
    <row r="65" spans="1:7">
      <c r="A65" t="s">
        <v>446</v>
      </c>
      <c r="B65" t="s">
        <v>321</v>
      </c>
      <c r="C65" t="s">
        <v>227</v>
      </c>
      <c r="D65" t="s">
        <v>199</v>
      </c>
      <c r="F65" t="s">
        <v>231</v>
      </c>
      <c r="G65" s="1">
        <v>41664.348645833335</v>
      </c>
    </row>
    <row r="66" spans="1:7">
      <c r="A66" t="s">
        <v>445</v>
      </c>
      <c r="B66" t="s">
        <v>318</v>
      </c>
      <c r="F66" t="s">
        <v>320</v>
      </c>
      <c r="G66" s="1">
        <v>41663.822268518517</v>
      </c>
    </row>
    <row r="67" spans="1:7">
      <c r="A67" t="s">
        <v>444</v>
      </c>
      <c r="B67" t="s">
        <v>318</v>
      </c>
      <c r="F67" t="s">
        <v>319</v>
      </c>
      <c r="G67" s="1">
        <v>41663.822268518517</v>
      </c>
    </row>
    <row r="68" spans="1:7">
      <c r="A68" t="s">
        <v>443</v>
      </c>
      <c r="B68" t="s">
        <v>315</v>
      </c>
      <c r="C68" t="s">
        <v>316</v>
      </c>
      <c r="D68" t="s">
        <v>317</v>
      </c>
      <c r="F68" t="s">
        <v>271</v>
      </c>
      <c r="G68" s="1">
        <v>41662.62363425926</v>
      </c>
    </row>
    <row r="69" spans="1:7">
      <c r="A69" t="s">
        <v>442</v>
      </c>
      <c r="B69" t="s">
        <v>315</v>
      </c>
      <c r="C69" t="s">
        <v>316</v>
      </c>
      <c r="D69" t="s">
        <v>317</v>
      </c>
      <c r="F69" t="s">
        <v>271</v>
      </c>
      <c r="G69" s="1">
        <v>41662.62363425926</v>
      </c>
    </row>
    <row r="70" spans="1:7">
      <c r="A70" t="s">
        <v>441</v>
      </c>
      <c r="B70" t="s">
        <v>312</v>
      </c>
      <c r="C70" t="s">
        <v>313</v>
      </c>
      <c r="D70" t="s">
        <v>314</v>
      </c>
      <c r="E70" t="s">
        <v>200</v>
      </c>
      <c r="F70" t="s">
        <v>256</v>
      </c>
      <c r="G70" s="1">
        <v>41662.272291666668</v>
      </c>
    </row>
    <row r="71" spans="1:7">
      <c r="A71" t="s">
        <v>440</v>
      </c>
      <c r="B71" t="s">
        <v>311</v>
      </c>
      <c r="C71" t="s">
        <v>282</v>
      </c>
      <c r="D71" t="s">
        <v>230</v>
      </c>
      <c r="E71" t="s">
        <v>200</v>
      </c>
      <c r="F71" t="s">
        <v>252</v>
      </c>
      <c r="G71" s="1">
        <v>41661.677997685183</v>
      </c>
    </row>
    <row r="72" spans="1:7">
      <c r="A72" t="s">
        <v>439</v>
      </c>
      <c r="B72" t="s">
        <v>311</v>
      </c>
      <c r="C72" t="s">
        <v>282</v>
      </c>
      <c r="D72" t="s">
        <v>230</v>
      </c>
      <c r="E72" t="s">
        <v>200</v>
      </c>
      <c r="F72" t="s">
        <v>247</v>
      </c>
      <c r="G72" s="1">
        <v>41661.677939814814</v>
      </c>
    </row>
    <row r="73" spans="1:7">
      <c r="A73" t="s">
        <v>438</v>
      </c>
      <c r="B73" t="s">
        <v>308</v>
      </c>
      <c r="C73" t="s">
        <v>309</v>
      </c>
      <c r="D73" t="s">
        <v>209</v>
      </c>
      <c r="E73" t="s">
        <v>9</v>
      </c>
      <c r="F73" t="s">
        <v>310</v>
      </c>
      <c r="G73" s="1">
        <v>41661.350034722222</v>
      </c>
    </row>
    <row r="74" spans="1:7">
      <c r="A74" t="s">
        <v>437</v>
      </c>
      <c r="B74" t="s">
        <v>225</v>
      </c>
      <c r="F74" t="s">
        <v>271</v>
      </c>
      <c r="G74" s="1">
        <v>41660.400023148148</v>
      </c>
    </row>
    <row r="75" spans="1:7">
      <c r="A75" t="s">
        <v>436</v>
      </c>
      <c r="B75" t="s">
        <v>307</v>
      </c>
      <c r="C75" t="s">
        <v>239</v>
      </c>
      <c r="D75" t="s">
        <v>199</v>
      </c>
      <c r="E75" t="s">
        <v>200</v>
      </c>
      <c r="F75" t="s">
        <v>256</v>
      </c>
      <c r="G75" s="1">
        <v>41656.675011574072</v>
      </c>
    </row>
    <row r="76" spans="1:7">
      <c r="A76" t="s">
        <v>435</v>
      </c>
      <c r="B76" t="s">
        <v>305</v>
      </c>
      <c r="C76" t="s">
        <v>222</v>
      </c>
      <c r="D76" t="s">
        <v>306</v>
      </c>
      <c r="E76" t="s">
        <v>9</v>
      </c>
      <c r="F76" t="s">
        <v>256</v>
      </c>
      <c r="G76" s="1">
        <v>41654.554189814815</v>
      </c>
    </row>
    <row r="77" spans="1:7">
      <c r="A77" t="s">
        <v>434</v>
      </c>
      <c r="B77" t="s">
        <v>304</v>
      </c>
      <c r="F77" t="s">
        <v>271</v>
      </c>
      <c r="G77" s="1">
        <v>41654.455578703702</v>
      </c>
    </row>
    <row r="78" spans="1:7">
      <c r="A78" t="s">
        <v>433</v>
      </c>
      <c r="B78" t="s">
        <v>302</v>
      </c>
      <c r="C78" t="s">
        <v>303</v>
      </c>
      <c r="D78" t="s">
        <v>214</v>
      </c>
      <c r="E78" t="s">
        <v>9</v>
      </c>
      <c r="F78" t="s">
        <v>256</v>
      </c>
      <c r="G78" s="1">
        <v>41654.218078703707</v>
      </c>
    </row>
    <row r="79" spans="1:7">
      <c r="A79" t="s">
        <v>432</v>
      </c>
      <c r="B79" t="s">
        <v>302</v>
      </c>
      <c r="C79" t="s">
        <v>303</v>
      </c>
      <c r="D79" t="s">
        <v>214</v>
      </c>
      <c r="E79" t="s">
        <v>9</v>
      </c>
      <c r="F79" t="s">
        <v>206</v>
      </c>
      <c r="G79" s="1">
        <v>41654.215312499997</v>
      </c>
    </row>
    <row r="80" spans="1:7">
      <c r="A80" t="s">
        <v>431</v>
      </c>
      <c r="B80" t="s">
        <v>302</v>
      </c>
      <c r="C80" t="s">
        <v>303</v>
      </c>
      <c r="D80" t="s">
        <v>214</v>
      </c>
      <c r="E80" t="s">
        <v>9</v>
      </c>
      <c r="F80" t="s">
        <v>271</v>
      </c>
      <c r="G80" s="1">
        <v>41653.745844907404</v>
      </c>
    </row>
    <row r="81" spans="1:7">
      <c r="A81" t="s">
        <v>430</v>
      </c>
      <c r="B81" t="s">
        <v>232</v>
      </c>
      <c r="C81" t="s">
        <v>233</v>
      </c>
      <c r="D81" t="s">
        <v>199</v>
      </c>
      <c r="E81" t="s">
        <v>9</v>
      </c>
      <c r="F81" t="s">
        <v>206</v>
      </c>
      <c r="G81" s="1">
        <v>41653.638935185183</v>
      </c>
    </row>
    <row r="82" spans="1:7">
      <c r="A82" t="s">
        <v>429</v>
      </c>
      <c r="B82" t="s">
        <v>232</v>
      </c>
      <c r="C82" t="s">
        <v>233</v>
      </c>
      <c r="D82" t="s">
        <v>199</v>
      </c>
      <c r="E82" t="s">
        <v>9</v>
      </c>
      <c r="F82" t="s">
        <v>206</v>
      </c>
      <c r="G82" s="1">
        <v>41653.554212962961</v>
      </c>
    </row>
    <row r="83" spans="1:7">
      <c r="A83" t="s">
        <v>428</v>
      </c>
      <c r="B83" t="s">
        <v>301</v>
      </c>
      <c r="F83" t="s">
        <v>202</v>
      </c>
      <c r="G83" s="1">
        <v>41651.526400462964</v>
      </c>
    </row>
    <row r="84" spans="1:7">
      <c r="A84" t="s">
        <v>427</v>
      </c>
      <c r="B84" t="s">
        <v>301</v>
      </c>
      <c r="F84" t="s">
        <v>202</v>
      </c>
      <c r="G84" s="1">
        <v>41651.526400462964</v>
      </c>
    </row>
    <row r="85" spans="1:7">
      <c r="A85" t="s">
        <v>426</v>
      </c>
      <c r="B85" t="s">
        <v>300</v>
      </c>
      <c r="F85" t="s">
        <v>0</v>
      </c>
      <c r="G85" s="1">
        <v>41651.522245370368</v>
      </c>
    </row>
    <row r="86" spans="1:7">
      <c r="A86" t="s">
        <v>425</v>
      </c>
      <c r="B86" t="s">
        <v>299</v>
      </c>
      <c r="F86" t="s">
        <v>211</v>
      </c>
      <c r="G86" s="1">
        <v>41651.520868055559</v>
      </c>
    </row>
    <row r="87" spans="1:7">
      <c r="A87" t="s">
        <v>423</v>
      </c>
      <c r="B87" t="s">
        <v>294</v>
      </c>
      <c r="C87" t="s">
        <v>295</v>
      </c>
      <c r="D87" t="s">
        <v>296</v>
      </c>
      <c r="E87" t="s">
        <v>200</v>
      </c>
      <c r="F87" t="s">
        <v>211</v>
      </c>
      <c r="G87" s="1">
        <v>41651.519467592596</v>
      </c>
    </row>
    <row r="88" spans="1:7">
      <c r="A88" t="s">
        <v>424</v>
      </c>
      <c r="B88" t="s">
        <v>297</v>
      </c>
      <c r="C88" t="s">
        <v>298</v>
      </c>
      <c r="D88" t="s">
        <v>230</v>
      </c>
      <c r="E88" t="s">
        <v>9</v>
      </c>
      <c r="F88" t="s">
        <v>211</v>
      </c>
      <c r="G88" s="1">
        <v>41651.519467592596</v>
      </c>
    </row>
    <row r="89" spans="1:7">
      <c r="A89" t="s">
        <v>422</v>
      </c>
      <c r="B89" t="s">
        <v>292</v>
      </c>
      <c r="C89" t="s">
        <v>293</v>
      </c>
      <c r="D89" t="s">
        <v>235</v>
      </c>
      <c r="E89" t="s">
        <v>200</v>
      </c>
      <c r="F89" t="s">
        <v>211</v>
      </c>
      <c r="G89" s="1">
        <v>41651.518067129633</v>
      </c>
    </row>
    <row r="90" spans="1:7">
      <c r="A90" t="s">
        <v>421</v>
      </c>
      <c r="B90" t="s">
        <v>249</v>
      </c>
      <c r="C90" t="s">
        <v>250</v>
      </c>
      <c r="D90" t="s">
        <v>214</v>
      </c>
      <c r="E90" t="s">
        <v>200</v>
      </c>
      <c r="F90" t="s">
        <v>206</v>
      </c>
      <c r="G90" s="1">
        <v>41651.513958333337</v>
      </c>
    </row>
    <row r="91" spans="1:7">
      <c r="A91" t="s">
        <v>420</v>
      </c>
      <c r="B91" t="s">
        <v>289</v>
      </c>
      <c r="C91" t="s">
        <v>290</v>
      </c>
      <c r="D91" t="s">
        <v>214</v>
      </c>
      <c r="E91" t="s">
        <v>291</v>
      </c>
      <c r="F91" t="s">
        <v>211</v>
      </c>
      <c r="G91" s="1">
        <v>41650.781967592593</v>
      </c>
    </row>
    <row r="92" spans="1:7">
      <c r="A92" t="s">
        <v>419</v>
      </c>
      <c r="B92" t="s">
        <v>286</v>
      </c>
      <c r="C92" t="s">
        <v>287</v>
      </c>
      <c r="D92" t="s">
        <v>288</v>
      </c>
      <c r="E92" t="s">
        <v>9</v>
      </c>
      <c r="F92" t="s">
        <v>252</v>
      </c>
      <c r="G92" s="1">
        <v>41650.393078703702</v>
      </c>
    </row>
    <row r="93" spans="1:7">
      <c r="A93" t="s">
        <v>418</v>
      </c>
      <c r="B93" t="s">
        <v>283</v>
      </c>
      <c r="C93" t="s">
        <v>284</v>
      </c>
      <c r="D93" t="s">
        <v>285</v>
      </c>
      <c r="E93" t="s">
        <v>9</v>
      </c>
      <c r="F93" t="s">
        <v>256</v>
      </c>
      <c r="G93" s="1">
        <v>41647.843078703707</v>
      </c>
    </row>
    <row r="94" spans="1:7">
      <c r="A94" t="s">
        <v>417</v>
      </c>
      <c r="B94" t="s">
        <v>283</v>
      </c>
      <c r="C94" t="s">
        <v>284</v>
      </c>
      <c r="D94" t="s">
        <v>285</v>
      </c>
      <c r="E94" t="s">
        <v>9</v>
      </c>
      <c r="F94" t="s">
        <v>206</v>
      </c>
      <c r="G94" s="1">
        <v>41647.829201388886</v>
      </c>
    </row>
    <row r="95" spans="1:7">
      <c r="A95" t="s">
        <v>415</v>
      </c>
      <c r="B95" t="s">
        <v>281</v>
      </c>
      <c r="C95" t="s">
        <v>282</v>
      </c>
      <c r="D95" t="s">
        <v>230</v>
      </c>
      <c r="E95" t="s">
        <v>200</v>
      </c>
      <c r="F95" t="s">
        <v>247</v>
      </c>
      <c r="G95" s="1">
        <v>41647.713912037034</v>
      </c>
    </row>
    <row r="96" spans="1:7">
      <c r="A96" t="s">
        <v>416</v>
      </c>
      <c r="B96" t="s">
        <v>281</v>
      </c>
      <c r="C96" t="s">
        <v>282</v>
      </c>
      <c r="D96" t="s">
        <v>230</v>
      </c>
      <c r="E96" t="s">
        <v>200</v>
      </c>
      <c r="F96" t="s">
        <v>247</v>
      </c>
      <c r="G96" s="1">
        <v>41647.713912037034</v>
      </c>
    </row>
    <row r="97" spans="1:7">
      <c r="A97" t="s">
        <v>414</v>
      </c>
      <c r="B97" t="s">
        <v>280</v>
      </c>
      <c r="C97" t="s">
        <v>222</v>
      </c>
      <c r="D97" t="s">
        <v>235</v>
      </c>
      <c r="E97" t="s">
        <v>200</v>
      </c>
      <c r="F97" t="s">
        <v>256</v>
      </c>
      <c r="G97" s="1">
        <v>41647.656967592593</v>
      </c>
    </row>
    <row r="98" spans="1:7">
      <c r="A98" t="s">
        <v>413</v>
      </c>
      <c r="B98" t="s">
        <v>277</v>
      </c>
      <c r="C98" t="s">
        <v>278</v>
      </c>
      <c r="D98" t="s">
        <v>279</v>
      </c>
      <c r="E98" t="s">
        <v>9</v>
      </c>
      <c r="F98" t="s">
        <v>256</v>
      </c>
      <c r="G98" s="1">
        <v>41647.54446759259</v>
      </c>
    </row>
    <row r="99" spans="1:7">
      <c r="A99" t="s">
        <v>412</v>
      </c>
      <c r="B99" t="s">
        <v>275</v>
      </c>
      <c r="C99" t="s">
        <v>222</v>
      </c>
      <c r="D99" t="s">
        <v>235</v>
      </c>
      <c r="E99" t="s">
        <v>276</v>
      </c>
      <c r="F99" t="s">
        <v>256</v>
      </c>
      <c r="G99" s="1">
        <v>41646.034745370373</v>
      </c>
    </row>
    <row r="100" spans="1:7">
      <c r="A100" t="s">
        <v>411</v>
      </c>
      <c r="B100" t="s">
        <v>275</v>
      </c>
      <c r="C100" t="s">
        <v>222</v>
      </c>
      <c r="D100" t="s">
        <v>235</v>
      </c>
      <c r="E100" t="s">
        <v>276</v>
      </c>
      <c r="F100" t="s">
        <v>206</v>
      </c>
      <c r="G100" s="1">
        <v>41646.026469907411</v>
      </c>
    </row>
    <row r="101" spans="1:7">
      <c r="A101" t="s">
        <v>410</v>
      </c>
      <c r="B101" t="s">
        <v>274</v>
      </c>
      <c r="F101" t="s">
        <v>168</v>
      </c>
      <c r="G101" s="1">
        <v>41645.875069444446</v>
      </c>
    </row>
    <row r="102" spans="1:7">
      <c r="A102" t="s">
        <v>409</v>
      </c>
      <c r="B102" t="s">
        <v>272</v>
      </c>
      <c r="C102" t="s">
        <v>273</v>
      </c>
      <c r="D102" t="s">
        <v>214</v>
      </c>
      <c r="E102" t="s">
        <v>200</v>
      </c>
      <c r="F102" t="s">
        <v>168</v>
      </c>
      <c r="G102" s="1">
        <v>41642.562534722223</v>
      </c>
    </row>
    <row r="103" spans="1:7">
      <c r="A103" t="s">
        <v>408</v>
      </c>
      <c r="B103" t="s">
        <v>268</v>
      </c>
      <c r="C103" t="s">
        <v>269</v>
      </c>
      <c r="D103" t="s">
        <v>270</v>
      </c>
      <c r="E103" t="s">
        <v>114</v>
      </c>
      <c r="F103" t="s">
        <v>264</v>
      </c>
      <c r="G103" s="1">
        <v>41641.73060185185</v>
      </c>
    </row>
    <row r="104" spans="1:7">
      <c r="A104" t="s">
        <v>407</v>
      </c>
      <c r="B104" t="s">
        <v>268</v>
      </c>
      <c r="C104" t="s">
        <v>269</v>
      </c>
      <c r="D104" t="s">
        <v>270</v>
      </c>
      <c r="E104" t="s">
        <v>114</v>
      </c>
      <c r="F104" t="s">
        <v>271</v>
      </c>
      <c r="G104" s="1">
        <v>41641.730578703704</v>
      </c>
    </row>
    <row r="105" spans="1:7">
      <c r="A105" t="s">
        <v>406</v>
      </c>
      <c r="B105" t="s">
        <v>267</v>
      </c>
      <c r="C105" t="s">
        <v>219</v>
      </c>
      <c r="D105" t="s">
        <v>220</v>
      </c>
      <c r="E105" t="s">
        <v>200</v>
      </c>
      <c r="F105" t="s">
        <v>152</v>
      </c>
      <c r="G105" s="1">
        <v>41639.383402777778</v>
      </c>
    </row>
    <row r="106" spans="1:7">
      <c r="A106" t="s">
        <v>405</v>
      </c>
      <c r="B106" t="s">
        <v>265</v>
      </c>
      <c r="C106" t="s">
        <v>266</v>
      </c>
      <c r="D106" t="s">
        <v>199</v>
      </c>
      <c r="E106" t="s">
        <v>9</v>
      </c>
      <c r="F106" t="s">
        <v>152</v>
      </c>
      <c r="G106" s="1">
        <v>41639.309745370374</v>
      </c>
    </row>
    <row r="107" spans="1:7">
      <c r="A107" t="s">
        <v>404</v>
      </c>
      <c r="B107" t="s">
        <v>262</v>
      </c>
      <c r="C107" t="s">
        <v>263</v>
      </c>
      <c r="D107" t="s">
        <v>230</v>
      </c>
      <c r="E107" t="s">
        <v>9</v>
      </c>
      <c r="F107" t="s">
        <v>264</v>
      </c>
      <c r="G107" s="1">
        <v>41635.451412037037</v>
      </c>
    </row>
    <row r="108" spans="1:7">
      <c r="A108" t="s">
        <v>403</v>
      </c>
      <c r="B108" t="s">
        <v>259</v>
      </c>
      <c r="C108" t="s">
        <v>260</v>
      </c>
      <c r="D108" t="s">
        <v>261</v>
      </c>
      <c r="E108" t="s">
        <v>200</v>
      </c>
      <c r="F108" t="s">
        <v>256</v>
      </c>
      <c r="G108" s="1">
        <v>41626.968078703707</v>
      </c>
    </row>
    <row r="109" spans="1:7">
      <c r="A109" t="s">
        <v>402</v>
      </c>
      <c r="B109" t="s">
        <v>259</v>
      </c>
      <c r="C109" t="s">
        <v>260</v>
      </c>
      <c r="D109" t="s">
        <v>261</v>
      </c>
      <c r="E109" t="s">
        <v>200</v>
      </c>
      <c r="F109" t="s">
        <v>206</v>
      </c>
      <c r="G109" s="1">
        <v>41626.96125</v>
      </c>
    </row>
    <row r="110" spans="1:7">
      <c r="A110" t="s">
        <v>401</v>
      </c>
      <c r="B110" t="s">
        <v>257</v>
      </c>
      <c r="C110" t="s">
        <v>258</v>
      </c>
      <c r="D110" t="s">
        <v>199</v>
      </c>
      <c r="E110" t="s">
        <v>224</v>
      </c>
      <c r="F110" t="s">
        <v>256</v>
      </c>
      <c r="G110" s="1">
        <v>41625.409745370373</v>
      </c>
    </row>
    <row r="111" spans="1:7">
      <c r="A111" t="s">
        <v>400</v>
      </c>
      <c r="B111" t="s">
        <v>257</v>
      </c>
      <c r="C111" t="s">
        <v>258</v>
      </c>
      <c r="D111" t="s">
        <v>199</v>
      </c>
      <c r="E111" t="s">
        <v>224</v>
      </c>
      <c r="F111" t="s">
        <v>206</v>
      </c>
      <c r="G111" s="1">
        <v>41625.40420138889</v>
      </c>
    </row>
    <row r="112" spans="1:7">
      <c r="A112" t="s">
        <v>399</v>
      </c>
      <c r="B112" t="s">
        <v>254</v>
      </c>
      <c r="C112" t="s">
        <v>255</v>
      </c>
      <c r="D112" t="s">
        <v>214</v>
      </c>
      <c r="E112" t="s">
        <v>200</v>
      </c>
      <c r="F112" t="s">
        <v>256</v>
      </c>
      <c r="G112" s="1">
        <v>41620.387314814812</v>
      </c>
    </row>
    <row r="113" spans="1:7">
      <c r="A113" t="s">
        <v>398</v>
      </c>
      <c r="B113" t="s">
        <v>248</v>
      </c>
      <c r="F113" t="s">
        <v>256</v>
      </c>
      <c r="G113" s="1">
        <v>41620.387314814812</v>
      </c>
    </row>
    <row r="114" spans="1:7">
      <c r="A114" t="s">
        <v>397</v>
      </c>
      <c r="B114" t="s">
        <v>244</v>
      </c>
      <c r="F114" t="s">
        <v>256</v>
      </c>
      <c r="G114" s="1">
        <v>41620.387314814812</v>
      </c>
    </row>
    <row r="115" spans="1:7">
      <c r="A115" t="s">
        <v>396</v>
      </c>
      <c r="B115" t="s">
        <v>254</v>
      </c>
      <c r="C115" t="s">
        <v>255</v>
      </c>
      <c r="D115" t="s">
        <v>214</v>
      </c>
      <c r="E115" t="s">
        <v>200</v>
      </c>
      <c r="F115" t="s">
        <v>206</v>
      </c>
      <c r="G115" s="1">
        <v>41618.700046296297</v>
      </c>
    </row>
    <row r="116" spans="1:7">
      <c r="A116" t="s">
        <v>395</v>
      </c>
      <c r="B116" t="s">
        <v>249</v>
      </c>
      <c r="C116" t="s">
        <v>250</v>
      </c>
      <c r="D116" t="s">
        <v>214</v>
      </c>
      <c r="E116" t="s">
        <v>200</v>
      </c>
      <c r="F116" t="s">
        <v>253</v>
      </c>
      <c r="G116" s="1">
        <v>41617.808368055557</v>
      </c>
    </row>
    <row r="117" spans="1:7">
      <c r="A117" t="s">
        <v>394</v>
      </c>
      <c r="B117" t="s">
        <v>249</v>
      </c>
      <c r="C117" t="s">
        <v>250</v>
      </c>
      <c r="D117" t="s">
        <v>214</v>
      </c>
      <c r="E117" t="s">
        <v>200</v>
      </c>
      <c r="F117" t="s">
        <v>252</v>
      </c>
      <c r="G117" s="1">
        <v>41617.808368055557</v>
      </c>
    </row>
    <row r="118" spans="1:7">
      <c r="A118" t="s">
        <v>393</v>
      </c>
      <c r="B118" t="s">
        <v>249</v>
      </c>
      <c r="C118" t="s">
        <v>250</v>
      </c>
      <c r="D118" t="s">
        <v>214</v>
      </c>
      <c r="E118" t="s">
        <v>200</v>
      </c>
      <c r="F118" t="s">
        <v>247</v>
      </c>
      <c r="G118" s="1">
        <v>41617.808356481481</v>
      </c>
    </row>
    <row r="119" spans="1:7">
      <c r="A119" t="s">
        <v>392</v>
      </c>
      <c r="B119" t="s">
        <v>249</v>
      </c>
      <c r="C119" t="s">
        <v>250</v>
      </c>
      <c r="D119" t="s">
        <v>214</v>
      </c>
      <c r="E119" t="s">
        <v>200</v>
      </c>
      <c r="F119" t="s">
        <v>251</v>
      </c>
      <c r="G119" s="1">
        <v>41617.808356481481</v>
      </c>
    </row>
    <row r="120" spans="1:7">
      <c r="A120" t="s">
        <v>391</v>
      </c>
      <c r="B120" t="s">
        <v>248</v>
      </c>
      <c r="F120" t="s">
        <v>206</v>
      </c>
      <c r="G120" s="1">
        <v>41617.618090277778</v>
      </c>
    </row>
    <row r="121" spans="1:7">
      <c r="A121" t="s">
        <v>390</v>
      </c>
      <c r="B121" t="s">
        <v>245</v>
      </c>
      <c r="C121" t="s">
        <v>246</v>
      </c>
      <c r="D121" t="s">
        <v>230</v>
      </c>
      <c r="E121" t="s">
        <v>200</v>
      </c>
      <c r="F121" t="s">
        <v>247</v>
      </c>
      <c r="G121" s="1">
        <v>41617.077800925923</v>
      </c>
    </row>
    <row r="122" spans="1:7">
      <c r="A122" t="s">
        <v>389</v>
      </c>
      <c r="B122" t="s">
        <v>244</v>
      </c>
      <c r="F122" t="s">
        <v>206</v>
      </c>
      <c r="G122" s="1">
        <v>41617.047256944446</v>
      </c>
    </row>
    <row r="123" spans="1:7">
      <c r="A123" t="s">
        <v>388</v>
      </c>
      <c r="B123" t="s">
        <v>241</v>
      </c>
      <c r="C123" t="s">
        <v>242</v>
      </c>
      <c r="D123" t="s">
        <v>243</v>
      </c>
      <c r="E123" t="s">
        <v>9</v>
      </c>
      <c r="F123" t="s">
        <v>0</v>
      </c>
      <c r="G123" s="1">
        <v>41614.916689814818</v>
      </c>
    </row>
    <row r="124" spans="1:7">
      <c r="A124" t="s">
        <v>387</v>
      </c>
      <c r="B124" t="s">
        <v>238</v>
      </c>
      <c r="C124" t="s">
        <v>239</v>
      </c>
      <c r="D124" t="s">
        <v>240</v>
      </c>
      <c r="E124" t="s">
        <v>9</v>
      </c>
      <c r="F124" t="s">
        <v>206</v>
      </c>
      <c r="G124" s="1">
        <v>41614.854212962964</v>
      </c>
    </row>
    <row r="125" spans="1:7">
      <c r="A125" t="s">
        <v>386</v>
      </c>
      <c r="B125" t="s">
        <v>236</v>
      </c>
      <c r="C125" t="s">
        <v>237</v>
      </c>
      <c r="D125" t="s">
        <v>199</v>
      </c>
      <c r="E125" t="s">
        <v>9</v>
      </c>
      <c r="F125" t="s">
        <v>211</v>
      </c>
      <c r="G125" s="1">
        <v>41614.715300925927</v>
      </c>
    </row>
    <row r="126" spans="1:7">
      <c r="A126" t="s">
        <v>385</v>
      </c>
      <c r="B126" t="s">
        <v>234</v>
      </c>
      <c r="C126" t="s">
        <v>222</v>
      </c>
      <c r="D126" t="s">
        <v>235</v>
      </c>
      <c r="E126" t="s">
        <v>9</v>
      </c>
      <c r="F126" t="s">
        <v>211</v>
      </c>
      <c r="G126" s="1">
        <v>41614.505613425928</v>
      </c>
    </row>
    <row r="127" spans="1:7">
      <c r="A127" t="s">
        <v>383</v>
      </c>
      <c r="B127" t="s">
        <v>232</v>
      </c>
      <c r="C127" t="s">
        <v>233</v>
      </c>
      <c r="D127" t="s">
        <v>199</v>
      </c>
      <c r="E127" t="s">
        <v>9</v>
      </c>
      <c r="F127" t="s">
        <v>206</v>
      </c>
      <c r="G127" s="1">
        <v>41614.49527777778</v>
      </c>
    </row>
    <row r="128" spans="1:7">
      <c r="A128" t="s">
        <v>384</v>
      </c>
      <c r="B128" t="s">
        <v>232</v>
      </c>
      <c r="C128" t="s">
        <v>233</v>
      </c>
      <c r="D128" t="s">
        <v>199</v>
      </c>
      <c r="E128" t="s">
        <v>9</v>
      </c>
      <c r="F128" t="s">
        <v>206</v>
      </c>
      <c r="G128" s="1">
        <v>41614.49527777778</v>
      </c>
    </row>
    <row r="129" spans="1:7">
      <c r="A129" t="s">
        <v>382</v>
      </c>
      <c r="B129" t="s">
        <v>229</v>
      </c>
      <c r="C129" t="s">
        <v>205</v>
      </c>
      <c r="D129" t="s">
        <v>230</v>
      </c>
      <c r="E129" t="s">
        <v>9</v>
      </c>
      <c r="F129" t="s">
        <v>231</v>
      </c>
      <c r="G129" s="1">
        <v>41614.495266203703</v>
      </c>
    </row>
    <row r="130" spans="1:7">
      <c r="A130" t="s">
        <v>377</v>
      </c>
      <c r="B130" t="s">
        <v>215</v>
      </c>
      <c r="C130" t="s">
        <v>216</v>
      </c>
      <c r="D130" t="s">
        <v>217</v>
      </c>
      <c r="E130" t="s">
        <v>114</v>
      </c>
      <c r="F130" t="s">
        <v>211</v>
      </c>
      <c r="G130" s="1">
        <v>41614.495254629626</v>
      </c>
    </row>
    <row r="131" spans="1:7">
      <c r="A131" t="s">
        <v>378</v>
      </c>
      <c r="B131" t="s">
        <v>218</v>
      </c>
      <c r="C131" t="s">
        <v>219</v>
      </c>
      <c r="D131" t="s">
        <v>220</v>
      </c>
      <c r="E131" t="s">
        <v>200</v>
      </c>
      <c r="F131" t="s">
        <v>211</v>
      </c>
      <c r="G131" s="1">
        <v>41614.495254629626</v>
      </c>
    </row>
    <row r="132" spans="1:7">
      <c r="A132" t="s">
        <v>379</v>
      </c>
      <c r="B132" t="s">
        <v>221</v>
      </c>
      <c r="C132" t="s">
        <v>222</v>
      </c>
      <c r="D132" t="s">
        <v>223</v>
      </c>
      <c r="E132" t="s">
        <v>224</v>
      </c>
      <c r="F132" t="s">
        <v>211</v>
      </c>
      <c r="G132" s="1">
        <v>41614.495254629626</v>
      </c>
    </row>
    <row r="133" spans="1:7">
      <c r="A133" t="s">
        <v>380</v>
      </c>
      <c r="B133" t="s">
        <v>225</v>
      </c>
      <c r="F133" t="s">
        <v>211</v>
      </c>
      <c r="G133" s="1">
        <v>41614.495254629626</v>
      </c>
    </row>
    <row r="134" spans="1:7">
      <c r="A134" t="s">
        <v>381</v>
      </c>
      <c r="B134" t="s">
        <v>226</v>
      </c>
      <c r="C134" t="s">
        <v>227</v>
      </c>
      <c r="D134" t="s">
        <v>228</v>
      </c>
      <c r="E134" t="s">
        <v>9</v>
      </c>
      <c r="F134" t="s">
        <v>0</v>
      </c>
      <c r="G134" s="1">
        <v>41614.495254629626</v>
      </c>
    </row>
    <row r="135" spans="1:7">
      <c r="A135" t="s">
        <v>376</v>
      </c>
      <c r="B135" t="s">
        <v>212</v>
      </c>
      <c r="C135" t="s">
        <v>213</v>
      </c>
      <c r="D135" t="s">
        <v>214</v>
      </c>
      <c r="E135" t="s">
        <v>200</v>
      </c>
      <c r="F135" t="s">
        <v>211</v>
      </c>
      <c r="G135" s="1">
        <v>41614.495243055557</v>
      </c>
    </row>
    <row r="136" spans="1:7">
      <c r="A136" t="s">
        <v>375</v>
      </c>
      <c r="B136" t="s">
        <v>210</v>
      </c>
      <c r="F136" t="s">
        <v>211</v>
      </c>
      <c r="G136" s="1">
        <v>41614.495243055557</v>
      </c>
    </row>
    <row r="137" spans="1:7">
      <c r="A137" t="s">
        <v>374</v>
      </c>
      <c r="B137" t="s">
        <v>207</v>
      </c>
      <c r="C137" t="s">
        <v>208</v>
      </c>
      <c r="D137" t="s">
        <v>209</v>
      </c>
      <c r="E137" t="s">
        <v>9</v>
      </c>
      <c r="F137" t="s">
        <v>0</v>
      </c>
      <c r="G137" s="1">
        <v>41614.495243055557</v>
      </c>
    </row>
    <row r="138" spans="1:7">
      <c r="A138" t="s">
        <v>373</v>
      </c>
      <c r="B138" t="s">
        <v>203</v>
      </c>
      <c r="C138" t="s">
        <v>204</v>
      </c>
      <c r="D138" t="s">
        <v>205</v>
      </c>
      <c r="F138" t="s">
        <v>206</v>
      </c>
      <c r="G138" s="1">
        <v>41575.374363425923</v>
      </c>
    </row>
    <row r="139" spans="1:7">
      <c r="A139" t="s">
        <v>372</v>
      </c>
      <c r="B139" t="s">
        <v>201</v>
      </c>
      <c r="F139" t="s">
        <v>202</v>
      </c>
      <c r="G139" s="1">
        <v>41571.501400462963</v>
      </c>
    </row>
    <row r="140" spans="1:7">
      <c r="A140" t="s">
        <v>371</v>
      </c>
      <c r="B140" t="s">
        <v>201</v>
      </c>
      <c r="F140" t="s">
        <v>202</v>
      </c>
      <c r="G140" s="1">
        <v>41571.501400462963</v>
      </c>
    </row>
    <row r="141" spans="1:7">
      <c r="A141" t="s">
        <v>370</v>
      </c>
      <c r="B141" t="s">
        <v>197</v>
      </c>
      <c r="C141" t="s">
        <v>198</v>
      </c>
      <c r="D141" t="s">
        <v>199</v>
      </c>
      <c r="E141" t="s">
        <v>200</v>
      </c>
      <c r="F141" t="s">
        <v>196</v>
      </c>
      <c r="G141" s="1">
        <v>41563.686388888891</v>
      </c>
    </row>
    <row r="142" spans="1:7">
      <c r="A142" t="s">
        <v>369</v>
      </c>
      <c r="B142" t="s">
        <v>195</v>
      </c>
      <c r="F142" t="s">
        <v>196</v>
      </c>
      <c r="G142" s="1">
        <v>41563.684745370374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69" workbookViewId="0">
      <selection activeCell="B99" sqref="B99"/>
    </sheetView>
  </sheetViews>
  <sheetFormatPr baseColWidth="10" defaultRowHeight="15" x14ac:dyDescent="0"/>
  <cols>
    <col min="4" max="4" width="30.33203125" customWidth="1"/>
  </cols>
  <sheetData>
    <row r="1" spans="1:4">
      <c r="A1" t="s">
        <v>179</v>
      </c>
      <c r="B1" t="s">
        <v>178</v>
      </c>
      <c r="C1" t="s">
        <v>486</v>
      </c>
      <c r="D1" t="str">
        <f>CONCATENATE(A1, " ",B1)</f>
        <v>Trevor Swann</v>
      </c>
    </row>
    <row r="2" spans="1:4">
      <c r="A2" t="s">
        <v>487</v>
      </c>
      <c r="B2" t="s">
        <v>488</v>
      </c>
      <c r="C2" t="s">
        <v>490</v>
      </c>
      <c r="D2" t="str">
        <f t="shared" ref="D2:D65" si="0">CONCATENATE(A2, " ",B2)</f>
        <v>Adrienne Giovino</v>
      </c>
    </row>
    <row r="3" spans="1:4">
      <c r="A3" t="s">
        <v>491</v>
      </c>
      <c r="B3" t="s">
        <v>492</v>
      </c>
      <c r="C3" t="s">
        <v>494</v>
      </c>
      <c r="D3" t="str">
        <f t="shared" si="0"/>
        <v>Steven Mollohan</v>
      </c>
    </row>
    <row r="4" spans="1:4">
      <c r="A4" t="s">
        <v>101</v>
      </c>
      <c r="B4" t="s">
        <v>100</v>
      </c>
      <c r="C4" t="s">
        <v>495</v>
      </c>
      <c r="D4" t="str">
        <f t="shared" si="0"/>
        <v>Cherry Killer Tomatoes</v>
      </c>
    </row>
    <row r="5" spans="1:4">
      <c r="A5" t="s">
        <v>138</v>
      </c>
      <c r="B5" t="s">
        <v>136</v>
      </c>
      <c r="C5" t="s">
        <v>497</v>
      </c>
      <c r="D5" t="str">
        <f t="shared" si="0"/>
        <v>Tammy Packie</v>
      </c>
    </row>
    <row r="6" spans="1:4">
      <c r="A6" t="s">
        <v>137</v>
      </c>
      <c r="B6" t="s">
        <v>136</v>
      </c>
      <c r="C6" t="s">
        <v>496</v>
      </c>
      <c r="D6" t="str">
        <f t="shared" si="0"/>
        <v>Robert Packie</v>
      </c>
    </row>
    <row r="7" spans="1:4">
      <c r="A7" t="s">
        <v>91</v>
      </c>
      <c r="B7" t="s">
        <v>90</v>
      </c>
      <c r="C7" t="s">
        <v>498</v>
      </c>
      <c r="D7" t="str">
        <f t="shared" si="0"/>
        <v>Frank Harr</v>
      </c>
    </row>
    <row r="8" spans="1:4">
      <c r="A8" t="s">
        <v>173</v>
      </c>
      <c r="B8" t="s">
        <v>172</v>
      </c>
      <c r="C8" t="s">
        <v>499</v>
      </c>
      <c r="D8" t="str">
        <f t="shared" si="0"/>
        <v>karin stevenson</v>
      </c>
    </row>
    <row r="9" spans="1:4">
      <c r="A9" t="s">
        <v>84</v>
      </c>
      <c r="B9" t="s">
        <v>83</v>
      </c>
      <c r="C9" t="s">
        <v>501</v>
      </c>
      <c r="D9" t="str">
        <f t="shared" si="0"/>
        <v>Roscoe Gay</v>
      </c>
    </row>
    <row r="10" spans="1:4">
      <c r="A10" t="s">
        <v>86</v>
      </c>
      <c r="B10" t="s">
        <v>85</v>
      </c>
      <c r="C10" t="s">
        <v>500</v>
      </c>
      <c r="D10" t="str">
        <f t="shared" si="0"/>
        <v>Jacqueline Myers-Gay</v>
      </c>
    </row>
    <row r="11" spans="1:4">
      <c r="A11" t="s">
        <v>743</v>
      </c>
      <c r="B11" t="s">
        <v>744</v>
      </c>
      <c r="C11" t="s">
        <v>770</v>
      </c>
      <c r="D11" t="str">
        <f t="shared" si="0"/>
        <v>Sonja Heins</v>
      </c>
    </row>
    <row r="12" spans="1:4">
      <c r="A12" t="s">
        <v>795</v>
      </c>
      <c r="B12" t="s">
        <v>796</v>
      </c>
      <c r="C12" t="s">
        <v>771</v>
      </c>
      <c r="D12" t="str">
        <f t="shared" si="0"/>
        <v>Hovey Burgess</v>
      </c>
    </row>
    <row r="13" spans="1:4">
      <c r="A13" t="s">
        <v>747</v>
      </c>
      <c r="B13" t="s">
        <v>748</v>
      </c>
      <c r="C13" t="s">
        <v>772</v>
      </c>
      <c r="D13" t="str">
        <f t="shared" si="0"/>
        <v>Joanna Matuck</v>
      </c>
    </row>
    <row r="14" spans="1:4">
      <c r="A14" t="s">
        <v>506</v>
      </c>
      <c r="B14" t="s">
        <v>507</v>
      </c>
      <c r="C14" t="s">
        <v>508</v>
      </c>
      <c r="D14" t="str">
        <f t="shared" si="0"/>
        <v>Eva Alpert</v>
      </c>
    </row>
    <row r="15" spans="1:4">
      <c r="A15" t="s">
        <v>506</v>
      </c>
      <c r="B15" t="s">
        <v>507</v>
      </c>
      <c r="C15" t="s">
        <v>509</v>
      </c>
      <c r="D15" t="str">
        <f t="shared" si="0"/>
        <v>Eva Alpert</v>
      </c>
    </row>
    <row r="16" spans="1:4">
      <c r="A16" t="s">
        <v>510</v>
      </c>
      <c r="B16" t="s">
        <v>511</v>
      </c>
      <c r="C16" t="s">
        <v>512</v>
      </c>
      <c r="D16" t="str">
        <f t="shared" si="0"/>
        <v>Denise  Saltojanes</v>
      </c>
    </row>
    <row r="17" spans="1:4">
      <c r="A17" t="s">
        <v>510</v>
      </c>
      <c r="B17" t="s">
        <v>511</v>
      </c>
      <c r="C17" t="s">
        <v>513</v>
      </c>
      <c r="D17" t="str">
        <f t="shared" si="0"/>
        <v>Denise  Saltojanes</v>
      </c>
    </row>
    <row r="18" spans="1:4">
      <c r="A18" t="s">
        <v>514</v>
      </c>
      <c r="B18" t="s">
        <v>515</v>
      </c>
      <c r="C18" t="s">
        <v>516</v>
      </c>
      <c r="D18" t="str">
        <f t="shared" si="0"/>
        <v>Rose Loughlin</v>
      </c>
    </row>
    <row r="19" spans="1:4">
      <c r="A19" t="s">
        <v>514</v>
      </c>
      <c r="B19" t="s">
        <v>515</v>
      </c>
      <c r="C19" t="s">
        <v>518</v>
      </c>
      <c r="D19" t="str">
        <f t="shared" si="0"/>
        <v>Rose Loughlin</v>
      </c>
    </row>
    <row r="20" spans="1:4">
      <c r="A20" t="s">
        <v>514</v>
      </c>
      <c r="B20" t="s">
        <v>515</v>
      </c>
      <c r="C20" t="s">
        <v>517</v>
      </c>
      <c r="D20" t="str">
        <f t="shared" si="0"/>
        <v>Rose Loughlin</v>
      </c>
    </row>
    <row r="21" spans="1:4">
      <c r="A21" t="s">
        <v>78</v>
      </c>
      <c r="B21" t="s">
        <v>519</v>
      </c>
      <c r="C21" t="s">
        <v>520</v>
      </c>
      <c r="D21" t="str">
        <f t="shared" si="0"/>
        <v>Marissa Recor</v>
      </c>
    </row>
    <row r="22" spans="1:4">
      <c r="A22" t="s">
        <v>78</v>
      </c>
      <c r="B22" t="s">
        <v>519</v>
      </c>
      <c r="C22" t="s">
        <v>521</v>
      </c>
      <c r="D22" t="str">
        <f t="shared" si="0"/>
        <v>Marissa Recor</v>
      </c>
    </row>
    <row r="23" spans="1:4">
      <c r="A23" t="s">
        <v>522</v>
      </c>
      <c r="B23" t="s">
        <v>523</v>
      </c>
      <c r="C23" t="s">
        <v>524</v>
      </c>
      <c r="D23" t="str">
        <f t="shared" si="0"/>
        <v>Ryan Griffin</v>
      </c>
    </row>
    <row r="24" spans="1:4">
      <c r="A24" t="s">
        <v>525</v>
      </c>
      <c r="B24" t="s">
        <v>526</v>
      </c>
      <c r="C24" t="s">
        <v>528</v>
      </c>
      <c r="D24" t="str">
        <f t="shared" si="0"/>
        <v>Connor Ellison</v>
      </c>
    </row>
    <row r="25" spans="1:4">
      <c r="A25" t="s">
        <v>525</v>
      </c>
      <c r="B25" t="s">
        <v>526</v>
      </c>
      <c r="C25" t="s">
        <v>527</v>
      </c>
      <c r="D25" t="str">
        <f t="shared" si="0"/>
        <v>Connor Ellison</v>
      </c>
    </row>
    <row r="26" spans="1:4">
      <c r="A26" t="s">
        <v>193</v>
      </c>
      <c r="B26" t="s">
        <v>749</v>
      </c>
      <c r="C26" t="s">
        <v>773</v>
      </c>
      <c r="D26" t="str">
        <f t="shared" si="0"/>
        <v>Lisa Williams</v>
      </c>
    </row>
    <row r="27" spans="1:4">
      <c r="A27" t="s">
        <v>193</v>
      </c>
      <c r="B27" t="s">
        <v>749</v>
      </c>
      <c r="C27" t="s">
        <v>774</v>
      </c>
      <c r="D27" t="str">
        <f t="shared" si="0"/>
        <v>Lisa Williams</v>
      </c>
    </row>
    <row r="28" spans="1:4">
      <c r="A28" t="s">
        <v>750</v>
      </c>
      <c r="B28" t="s">
        <v>751</v>
      </c>
      <c r="C28" t="s">
        <v>775</v>
      </c>
      <c r="D28" t="str">
        <f t="shared" si="0"/>
        <v>Maja Pelve</v>
      </c>
    </row>
    <row r="29" spans="1:4">
      <c r="A29" t="s">
        <v>752</v>
      </c>
      <c r="B29" t="s">
        <v>753</v>
      </c>
      <c r="C29" t="s">
        <v>776</v>
      </c>
      <c r="D29" t="str">
        <f t="shared" si="0"/>
        <v>Judy Bloomberg</v>
      </c>
    </row>
    <row r="30" spans="1:4">
      <c r="A30" t="s">
        <v>45</v>
      </c>
      <c r="B30" t="s">
        <v>753</v>
      </c>
      <c r="C30" t="s">
        <v>777</v>
      </c>
      <c r="D30" t="str">
        <f t="shared" si="0"/>
        <v>Mark Bloomberg</v>
      </c>
    </row>
    <row r="31" spans="1:4">
      <c r="A31" t="s">
        <v>641</v>
      </c>
      <c r="B31" t="s">
        <v>754</v>
      </c>
      <c r="C31" t="s">
        <v>778</v>
      </c>
      <c r="D31" t="str">
        <f t="shared" si="0"/>
        <v>Nicole Fellows</v>
      </c>
    </row>
    <row r="32" spans="1:4">
      <c r="A32" t="s">
        <v>529</v>
      </c>
      <c r="B32" t="s">
        <v>530</v>
      </c>
      <c r="C32" t="s">
        <v>531</v>
      </c>
      <c r="D32" t="str">
        <f t="shared" si="0"/>
        <v>Krystal  Bly</v>
      </c>
    </row>
    <row r="33" spans="1:4">
      <c r="A33" t="s">
        <v>532</v>
      </c>
      <c r="B33" t="s">
        <v>533</v>
      </c>
      <c r="C33" t="s">
        <v>534</v>
      </c>
      <c r="D33" t="str">
        <f t="shared" si="0"/>
        <v>K. Bevin Ayers</v>
      </c>
    </row>
    <row r="34" spans="1:4">
      <c r="A34" t="s">
        <v>78</v>
      </c>
      <c r="B34" t="s">
        <v>535</v>
      </c>
      <c r="C34" t="s">
        <v>536</v>
      </c>
      <c r="D34" t="str">
        <f t="shared" si="0"/>
        <v>Marissa Cajigas</v>
      </c>
    </row>
    <row r="35" spans="1:4">
      <c r="A35" t="s">
        <v>78</v>
      </c>
      <c r="B35" t="s">
        <v>535</v>
      </c>
      <c r="C35" t="s">
        <v>537</v>
      </c>
      <c r="D35" t="str">
        <f t="shared" si="0"/>
        <v>Marissa Cajigas</v>
      </c>
    </row>
    <row r="36" spans="1:4">
      <c r="A36" t="s">
        <v>502</v>
      </c>
      <c r="B36" t="s">
        <v>538</v>
      </c>
      <c r="C36" t="s">
        <v>540</v>
      </c>
      <c r="D36" t="str">
        <f t="shared" si="0"/>
        <v>John Mahoney</v>
      </c>
    </row>
    <row r="37" spans="1:4">
      <c r="A37" t="s">
        <v>502</v>
      </c>
      <c r="B37" t="s">
        <v>538</v>
      </c>
      <c r="C37" t="s">
        <v>539</v>
      </c>
      <c r="D37" t="str">
        <f t="shared" si="0"/>
        <v>John Mahoney</v>
      </c>
    </row>
    <row r="38" spans="1:4">
      <c r="A38" t="s">
        <v>541</v>
      </c>
      <c r="B38" t="s">
        <v>542</v>
      </c>
      <c r="C38" t="s">
        <v>544</v>
      </c>
      <c r="D38" t="str">
        <f t="shared" si="0"/>
        <v>Phillip Bragg</v>
      </c>
    </row>
    <row r="39" spans="1:4">
      <c r="A39" t="s">
        <v>541</v>
      </c>
      <c r="B39" t="s">
        <v>542</v>
      </c>
      <c r="C39" t="s">
        <v>543</v>
      </c>
      <c r="D39" t="str">
        <f t="shared" si="0"/>
        <v>Phillip Bragg</v>
      </c>
    </row>
    <row r="40" spans="1:4">
      <c r="A40" t="s">
        <v>545</v>
      </c>
      <c r="B40" t="s">
        <v>546</v>
      </c>
      <c r="C40" t="s">
        <v>547</v>
      </c>
      <c r="D40" t="str">
        <f t="shared" si="0"/>
        <v>Luke Rosseel</v>
      </c>
    </row>
    <row r="41" spans="1:4">
      <c r="A41" t="s">
        <v>525</v>
      </c>
      <c r="B41" t="s">
        <v>526</v>
      </c>
      <c r="C41" t="s">
        <v>549</v>
      </c>
      <c r="D41" t="str">
        <f t="shared" si="0"/>
        <v>Connor Ellison</v>
      </c>
    </row>
    <row r="42" spans="1:4">
      <c r="A42" t="s">
        <v>525</v>
      </c>
      <c r="B42" t="s">
        <v>526</v>
      </c>
      <c r="C42" t="s">
        <v>548</v>
      </c>
      <c r="D42" t="str">
        <f t="shared" si="0"/>
        <v>Connor Ellison</v>
      </c>
    </row>
    <row r="43" spans="1:4">
      <c r="A43" t="s">
        <v>755</v>
      </c>
      <c r="B43" t="s">
        <v>756</v>
      </c>
      <c r="C43" t="s">
        <v>779</v>
      </c>
      <c r="D43" t="str">
        <f t="shared" si="0"/>
        <v>Jorge Saucedo</v>
      </c>
    </row>
    <row r="44" spans="1:4">
      <c r="A44" t="s">
        <v>757</v>
      </c>
      <c r="B44" t="s">
        <v>758</v>
      </c>
      <c r="C44" t="s">
        <v>780</v>
      </c>
      <c r="D44" t="str">
        <f t="shared" si="0"/>
        <v>Sam  Sisakhti</v>
      </c>
    </row>
    <row r="45" spans="1:4">
      <c r="A45" t="s">
        <v>759</v>
      </c>
      <c r="B45" t="s">
        <v>760</v>
      </c>
      <c r="C45" t="s">
        <v>781</v>
      </c>
      <c r="D45" t="str">
        <f t="shared" si="0"/>
        <v>Olin Sibert</v>
      </c>
    </row>
    <row r="46" spans="1:4">
      <c r="A46" t="s">
        <v>759</v>
      </c>
      <c r="B46" t="s">
        <v>760</v>
      </c>
      <c r="C46" t="s">
        <v>782</v>
      </c>
      <c r="D46" t="str">
        <f t="shared" si="0"/>
        <v>Olin Sibert</v>
      </c>
    </row>
    <row r="47" spans="1:4">
      <c r="A47" t="s">
        <v>759</v>
      </c>
      <c r="B47" t="s">
        <v>760</v>
      </c>
      <c r="C47" t="s">
        <v>783</v>
      </c>
      <c r="D47" t="str">
        <f t="shared" si="0"/>
        <v>Olin Sibert</v>
      </c>
    </row>
    <row r="48" spans="1:4">
      <c r="A48" t="s">
        <v>759</v>
      </c>
      <c r="B48" t="s">
        <v>760</v>
      </c>
      <c r="C48" t="s">
        <v>784</v>
      </c>
      <c r="D48" t="str">
        <f t="shared" si="0"/>
        <v>Olin Sibert</v>
      </c>
    </row>
    <row r="49" spans="1:4">
      <c r="A49" t="s">
        <v>761</v>
      </c>
      <c r="B49" t="s">
        <v>762</v>
      </c>
      <c r="C49" t="s">
        <v>785</v>
      </c>
      <c r="D49" t="str">
        <f t="shared" si="0"/>
        <v>Melissa Cardone</v>
      </c>
    </row>
    <row r="50" spans="1:4">
      <c r="A50" t="s">
        <v>761</v>
      </c>
      <c r="B50" t="s">
        <v>762</v>
      </c>
      <c r="C50" t="s">
        <v>786</v>
      </c>
      <c r="D50" t="str">
        <f t="shared" si="0"/>
        <v>Melissa Cardone</v>
      </c>
    </row>
    <row r="51" spans="1:4">
      <c r="A51" t="s">
        <v>550</v>
      </c>
      <c r="B51" t="s">
        <v>551</v>
      </c>
      <c r="C51" t="s">
        <v>552</v>
      </c>
      <c r="D51" t="str">
        <f t="shared" si="0"/>
        <v>jim treweek</v>
      </c>
    </row>
    <row r="52" spans="1:4">
      <c r="A52" t="s">
        <v>550</v>
      </c>
      <c r="B52" t="s">
        <v>551</v>
      </c>
      <c r="C52" t="s">
        <v>553</v>
      </c>
      <c r="D52" t="str">
        <f t="shared" si="0"/>
        <v>jim treweek</v>
      </c>
    </row>
    <row r="53" spans="1:4">
      <c r="A53" t="s">
        <v>554</v>
      </c>
      <c r="B53" t="s">
        <v>555</v>
      </c>
      <c r="C53" t="s">
        <v>556</v>
      </c>
      <c r="D53" t="str">
        <f t="shared" si="0"/>
        <v>Jonathan  Glover</v>
      </c>
    </row>
    <row r="54" spans="1:4">
      <c r="A54" t="s">
        <v>554</v>
      </c>
      <c r="B54" t="s">
        <v>555</v>
      </c>
      <c r="C54" t="s">
        <v>557</v>
      </c>
      <c r="D54" t="str">
        <f t="shared" si="0"/>
        <v>Jonathan  Glover</v>
      </c>
    </row>
    <row r="55" spans="1:4">
      <c r="A55" t="s">
        <v>558</v>
      </c>
      <c r="B55" t="s">
        <v>559</v>
      </c>
      <c r="C55" t="s">
        <v>560</v>
      </c>
      <c r="D55" t="str">
        <f t="shared" si="0"/>
        <v>Erika Mello</v>
      </c>
    </row>
    <row r="56" spans="1:4">
      <c r="A56" t="s">
        <v>558</v>
      </c>
      <c r="B56" t="s">
        <v>559</v>
      </c>
      <c r="C56" t="s">
        <v>561</v>
      </c>
      <c r="D56" t="str">
        <f t="shared" si="0"/>
        <v>Erika Mello</v>
      </c>
    </row>
    <row r="57" spans="1:4">
      <c r="A57" t="s">
        <v>562</v>
      </c>
      <c r="B57" t="s">
        <v>563</v>
      </c>
      <c r="C57" t="s">
        <v>564</v>
      </c>
      <c r="D57" t="str">
        <f t="shared" si="0"/>
        <v>Kim Grosso</v>
      </c>
    </row>
    <row r="58" spans="1:4">
      <c r="A58" t="s">
        <v>562</v>
      </c>
      <c r="B58" t="s">
        <v>563</v>
      </c>
      <c r="C58" t="s">
        <v>565</v>
      </c>
      <c r="D58" t="str">
        <f t="shared" si="0"/>
        <v>Kim Grosso</v>
      </c>
    </row>
    <row r="59" spans="1:4">
      <c r="A59" t="s">
        <v>562</v>
      </c>
      <c r="B59" t="s">
        <v>563</v>
      </c>
      <c r="C59" t="s">
        <v>566</v>
      </c>
      <c r="D59" t="str">
        <f t="shared" si="0"/>
        <v>Kim Grosso</v>
      </c>
    </row>
    <row r="60" spans="1:4">
      <c r="A60" t="s">
        <v>562</v>
      </c>
      <c r="B60" t="s">
        <v>563</v>
      </c>
      <c r="C60" t="s">
        <v>567</v>
      </c>
      <c r="D60" t="str">
        <f t="shared" si="0"/>
        <v>Kim Grosso</v>
      </c>
    </row>
    <row r="61" spans="1:4">
      <c r="A61" t="s">
        <v>568</v>
      </c>
      <c r="B61" t="s">
        <v>569</v>
      </c>
      <c r="C61" t="s">
        <v>570</v>
      </c>
      <c r="D61" t="str">
        <f t="shared" si="0"/>
        <v>David Byrd</v>
      </c>
    </row>
    <row r="62" spans="1:4">
      <c r="A62" t="s">
        <v>510</v>
      </c>
      <c r="B62" t="s">
        <v>511</v>
      </c>
      <c r="C62" t="s">
        <v>571</v>
      </c>
      <c r="D62" t="str">
        <f t="shared" si="0"/>
        <v>Denise  Saltojanes</v>
      </c>
    </row>
    <row r="63" spans="1:4">
      <c r="A63" t="s">
        <v>510</v>
      </c>
      <c r="B63" t="s">
        <v>511</v>
      </c>
      <c r="C63" t="s">
        <v>572</v>
      </c>
      <c r="D63" t="str">
        <f t="shared" si="0"/>
        <v>Denise  Saltojanes</v>
      </c>
    </row>
    <row r="64" spans="1:4">
      <c r="A64" t="s">
        <v>573</v>
      </c>
      <c r="B64" t="s">
        <v>574</v>
      </c>
      <c r="C64" t="s">
        <v>575</v>
      </c>
      <c r="D64" t="str">
        <f t="shared" si="0"/>
        <v>Franklin H. Chasen</v>
      </c>
    </row>
    <row r="65" spans="1:4">
      <c r="A65" t="s">
        <v>573</v>
      </c>
      <c r="B65" t="s">
        <v>574</v>
      </c>
      <c r="C65" t="s">
        <v>576</v>
      </c>
      <c r="D65" t="str">
        <f t="shared" si="0"/>
        <v>Franklin H. Chasen</v>
      </c>
    </row>
    <row r="66" spans="1:4">
      <c r="A66" t="s">
        <v>577</v>
      </c>
      <c r="B66" t="s">
        <v>578</v>
      </c>
      <c r="C66" t="s">
        <v>579</v>
      </c>
      <c r="D66" t="str">
        <f t="shared" ref="D66:D102" si="1">CONCATENATE(A66, " ",B66)</f>
        <v>Allison Rogalski</v>
      </c>
    </row>
    <row r="67" spans="1:4">
      <c r="A67" t="s">
        <v>78</v>
      </c>
      <c r="B67" t="s">
        <v>519</v>
      </c>
      <c r="C67" t="s">
        <v>580</v>
      </c>
      <c r="D67" t="str">
        <f t="shared" si="1"/>
        <v>Marissa Recor</v>
      </c>
    </row>
    <row r="68" spans="1:4">
      <c r="A68" t="s">
        <v>78</v>
      </c>
      <c r="B68" t="s">
        <v>519</v>
      </c>
      <c r="C68" t="s">
        <v>581</v>
      </c>
      <c r="D68" t="str">
        <f t="shared" si="1"/>
        <v>Marissa Recor</v>
      </c>
    </row>
    <row r="69" spans="1:4">
      <c r="A69" t="s">
        <v>582</v>
      </c>
      <c r="B69" t="s">
        <v>583</v>
      </c>
      <c r="C69" t="s">
        <v>585</v>
      </c>
      <c r="D69" t="str">
        <f t="shared" si="1"/>
        <v>Susan Chalifoux</v>
      </c>
    </row>
    <row r="70" spans="1:4">
      <c r="A70" t="s">
        <v>582</v>
      </c>
      <c r="B70" t="s">
        <v>583</v>
      </c>
      <c r="C70" t="s">
        <v>584</v>
      </c>
      <c r="D70" t="str">
        <f t="shared" si="1"/>
        <v>Susan Chalifoux</v>
      </c>
    </row>
    <row r="71" spans="1:4">
      <c r="A71" t="s">
        <v>586</v>
      </c>
      <c r="B71" t="s">
        <v>587</v>
      </c>
      <c r="C71" t="s">
        <v>588</v>
      </c>
      <c r="D71" t="str">
        <f t="shared" si="1"/>
        <v>Liza Garcia</v>
      </c>
    </row>
    <row r="72" spans="1:4">
      <c r="A72" t="s">
        <v>586</v>
      </c>
      <c r="B72" t="s">
        <v>587</v>
      </c>
      <c r="C72" t="s">
        <v>589</v>
      </c>
      <c r="D72" t="str">
        <f t="shared" si="1"/>
        <v>Liza Garcia</v>
      </c>
    </row>
    <row r="73" spans="1:4">
      <c r="A73" t="s">
        <v>590</v>
      </c>
      <c r="B73" t="s">
        <v>591</v>
      </c>
      <c r="C73" t="s">
        <v>592</v>
      </c>
      <c r="D73" t="str">
        <f t="shared" si="1"/>
        <v>Rachel Borden</v>
      </c>
    </row>
    <row r="74" spans="1:4">
      <c r="A74" t="s">
        <v>590</v>
      </c>
      <c r="B74" t="s">
        <v>591</v>
      </c>
      <c r="C74" t="s">
        <v>593</v>
      </c>
      <c r="D74" t="str">
        <f t="shared" si="1"/>
        <v>Rachel Borden</v>
      </c>
    </row>
    <row r="75" spans="1:4">
      <c r="A75" t="s">
        <v>594</v>
      </c>
      <c r="B75" t="s">
        <v>595</v>
      </c>
      <c r="C75" t="s">
        <v>596</v>
      </c>
      <c r="D75" t="str">
        <f t="shared" si="1"/>
        <v>Paul  DeLorenzo</v>
      </c>
    </row>
    <row r="76" spans="1:4">
      <c r="A76" t="s">
        <v>594</v>
      </c>
      <c r="B76" t="s">
        <v>595</v>
      </c>
      <c r="C76" t="s">
        <v>597</v>
      </c>
      <c r="D76" t="str">
        <f t="shared" si="1"/>
        <v>Paul  DeLorenzo</v>
      </c>
    </row>
    <row r="77" spans="1:4">
      <c r="A77" t="s">
        <v>763</v>
      </c>
      <c r="B77" t="s">
        <v>764</v>
      </c>
      <c r="C77" t="s">
        <v>787</v>
      </c>
      <c r="D77" t="str">
        <f t="shared" si="1"/>
        <v>April Gaglaino</v>
      </c>
    </row>
    <row r="78" spans="1:4">
      <c r="A78" t="s">
        <v>763</v>
      </c>
      <c r="B78" t="s">
        <v>764</v>
      </c>
      <c r="C78" t="s">
        <v>788</v>
      </c>
      <c r="D78" t="str">
        <f t="shared" si="1"/>
        <v>April Gaglaino</v>
      </c>
    </row>
    <row r="79" spans="1:4">
      <c r="A79" t="s">
        <v>598</v>
      </c>
      <c r="B79" t="s">
        <v>599</v>
      </c>
      <c r="C79" t="s">
        <v>600</v>
      </c>
      <c r="D79" t="str">
        <f t="shared" si="1"/>
        <v>dottie dynamo</v>
      </c>
    </row>
    <row r="80" spans="1:4">
      <c r="A80" t="s">
        <v>603</v>
      </c>
      <c r="B80" t="s">
        <v>569</v>
      </c>
      <c r="C80" t="s">
        <v>604</v>
      </c>
      <c r="D80" t="str">
        <f t="shared" si="1"/>
        <v>David  Byrd</v>
      </c>
    </row>
    <row r="81" spans="1:4">
      <c r="A81" t="s">
        <v>26</v>
      </c>
      <c r="B81" t="s">
        <v>601</v>
      </c>
      <c r="C81" t="s">
        <v>602</v>
      </c>
      <c r="D81" t="str">
        <f t="shared" si="1"/>
        <v>Sarah Garcea</v>
      </c>
    </row>
    <row r="82" spans="1:4">
      <c r="A82" t="s">
        <v>577</v>
      </c>
      <c r="B82" t="s">
        <v>578</v>
      </c>
      <c r="C82" t="s">
        <v>605</v>
      </c>
      <c r="D82" t="str">
        <f t="shared" si="1"/>
        <v>Allison Rogalski</v>
      </c>
    </row>
    <row r="83" spans="1:4">
      <c r="A83" t="s">
        <v>606</v>
      </c>
      <c r="B83" t="s">
        <v>607</v>
      </c>
      <c r="C83" t="s">
        <v>608</v>
      </c>
      <c r="D83" t="str">
        <f t="shared" si="1"/>
        <v>Teddy Turnaround</v>
      </c>
    </row>
    <row r="84" spans="1:4">
      <c r="A84" t="s">
        <v>765</v>
      </c>
      <c r="B84" t="s">
        <v>766</v>
      </c>
      <c r="C84" t="s">
        <v>789</v>
      </c>
      <c r="D84" t="str">
        <f t="shared" si="1"/>
        <v>Kevin Derrick</v>
      </c>
    </row>
    <row r="85" spans="1:4">
      <c r="A85" t="s">
        <v>765</v>
      </c>
      <c r="B85" t="s">
        <v>766</v>
      </c>
      <c r="C85" t="s">
        <v>790</v>
      </c>
      <c r="D85" t="str">
        <f t="shared" si="1"/>
        <v>Kevin Derrick</v>
      </c>
    </row>
    <row r="86" spans="1:4">
      <c r="A86" t="s">
        <v>609</v>
      </c>
      <c r="B86" t="s">
        <v>610</v>
      </c>
      <c r="C86" t="s">
        <v>611</v>
      </c>
      <c r="D86" t="str">
        <f t="shared" si="1"/>
        <v>Wyatt Ferrera</v>
      </c>
    </row>
    <row r="87" spans="1:4">
      <c r="A87" t="s">
        <v>612</v>
      </c>
      <c r="B87" t="s">
        <v>613</v>
      </c>
      <c r="C87" t="s">
        <v>615</v>
      </c>
      <c r="D87" t="str">
        <f t="shared" si="1"/>
        <v>Peter Photopoulos</v>
      </c>
    </row>
    <row r="88" spans="1:4">
      <c r="A88" t="s">
        <v>612</v>
      </c>
      <c r="B88" t="s">
        <v>613</v>
      </c>
      <c r="C88" t="s">
        <v>614</v>
      </c>
      <c r="D88" t="str">
        <f t="shared" si="1"/>
        <v>Peter Photopoulos</v>
      </c>
    </row>
    <row r="89" spans="1:4">
      <c r="A89" t="s">
        <v>91</v>
      </c>
      <c r="B89" t="s">
        <v>616</v>
      </c>
      <c r="C89" t="s">
        <v>618</v>
      </c>
      <c r="D89" t="str">
        <f t="shared" si="1"/>
        <v>Frank Lange</v>
      </c>
    </row>
    <row r="90" spans="1:4">
      <c r="A90" t="s">
        <v>91</v>
      </c>
      <c r="B90" t="s">
        <v>616</v>
      </c>
      <c r="C90" t="s">
        <v>617</v>
      </c>
      <c r="D90" t="str">
        <f t="shared" si="1"/>
        <v>Frank Lange</v>
      </c>
    </row>
    <row r="91" spans="1:4">
      <c r="A91" t="s">
        <v>619</v>
      </c>
      <c r="B91" t="s">
        <v>620</v>
      </c>
      <c r="C91" t="s">
        <v>622</v>
      </c>
      <c r="D91" t="str">
        <f t="shared" si="1"/>
        <v>jeanne rheaume</v>
      </c>
    </row>
    <row r="92" spans="1:4">
      <c r="A92" t="s">
        <v>619</v>
      </c>
      <c r="B92" t="s">
        <v>620</v>
      </c>
      <c r="C92" t="s">
        <v>621</v>
      </c>
      <c r="D92" t="str">
        <f t="shared" si="1"/>
        <v>jeanne rheaume</v>
      </c>
    </row>
    <row r="93" spans="1:4">
      <c r="A93" t="s">
        <v>612</v>
      </c>
      <c r="B93" t="s">
        <v>767</v>
      </c>
      <c r="C93" t="s">
        <v>791</v>
      </c>
      <c r="D93" t="str">
        <f t="shared" si="1"/>
        <v>Peter Donovan</v>
      </c>
    </row>
    <row r="94" spans="1:4">
      <c r="A94" t="s">
        <v>612</v>
      </c>
      <c r="B94" t="s">
        <v>767</v>
      </c>
      <c r="C94" t="s">
        <v>792</v>
      </c>
      <c r="D94" t="str">
        <f t="shared" si="1"/>
        <v>Peter Donovan</v>
      </c>
    </row>
    <row r="95" spans="1:4">
      <c r="A95" t="s">
        <v>768</v>
      </c>
      <c r="B95" t="s">
        <v>769</v>
      </c>
      <c r="C95" t="s">
        <v>793</v>
      </c>
      <c r="D95" t="str">
        <f t="shared" si="1"/>
        <v>Kari Paisley-Flango</v>
      </c>
    </row>
    <row r="96" spans="1:4">
      <c r="A96" t="s">
        <v>623</v>
      </c>
      <c r="B96" t="s">
        <v>624</v>
      </c>
      <c r="C96" t="s">
        <v>625</v>
      </c>
      <c r="D96" t="str">
        <f t="shared" si="1"/>
        <v>Sydney Robinson</v>
      </c>
    </row>
    <row r="97" spans="1:4">
      <c r="A97" t="s">
        <v>193</v>
      </c>
      <c r="B97" t="s">
        <v>626</v>
      </c>
      <c r="C97" t="s">
        <v>627</v>
      </c>
      <c r="D97" t="str">
        <f t="shared" si="1"/>
        <v>Lisa Cavalear</v>
      </c>
    </row>
    <row r="98" spans="1:4">
      <c r="A98" t="s">
        <v>628</v>
      </c>
      <c r="B98" t="s">
        <v>629</v>
      </c>
      <c r="C98" t="s">
        <v>630</v>
      </c>
      <c r="D98" t="str">
        <f t="shared" si="1"/>
        <v>Mimi Mischief</v>
      </c>
    </row>
    <row r="99" spans="1:4">
      <c r="A99" t="s">
        <v>631</v>
      </c>
      <c r="B99" t="s">
        <v>632</v>
      </c>
      <c r="C99" t="s">
        <v>633</v>
      </c>
      <c r="D99" t="str">
        <f t="shared" si="1"/>
        <v>Brandy Wine</v>
      </c>
    </row>
    <row r="100" spans="1:4">
      <c r="A100" t="s">
        <v>628</v>
      </c>
      <c r="B100" t="s">
        <v>629</v>
      </c>
      <c r="C100" t="s">
        <v>634</v>
      </c>
      <c r="D100" t="str">
        <f t="shared" si="1"/>
        <v>Mimi Mischief</v>
      </c>
    </row>
    <row r="101" spans="1:4">
      <c r="A101" t="s">
        <v>631</v>
      </c>
      <c r="B101" t="s">
        <v>632</v>
      </c>
      <c r="C101" t="s">
        <v>635</v>
      </c>
      <c r="D101" t="str">
        <f t="shared" si="1"/>
        <v>Brandy Wine</v>
      </c>
    </row>
    <row r="102" spans="1:4">
      <c r="A102" t="s">
        <v>229</v>
      </c>
      <c r="B102" t="s">
        <v>797</v>
      </c>
      <c r="C102" t="s">
        <v>794</v>
      </c>
      <c r="D102" t="str">
        <f t="shared" si="1"/>
        <v>Delilah Spring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XFD5"/>
    </sheetView>
  </sheetViews>
  <sheetFormatPr baseColWidth="10" defaultRowHeight="15" x14ac:dyDescent="0"/>
  <cols>
    <col min="2" max="2" width="15.6640625" customWidth="1"/>
    <col min="6" max="6" width="19" customWidth="1"/>
    <col min="7" max="7" width="18.6640625" customWidth="1"/>
    <col min="9" max="9" width="18.1640625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664</v>
      </c>
      <c r="H1" t="s">
        <v>665</v>
      </c>
      <c r="I1" t="s">
        <v>662</v>
      </c>
      <c r="J1" t="s">
        <v>663</v>
      </c>
      <c r="K1" t="s">
        <v>666</v>
      </c>
    </row>
    <row r="2" spans="1:11">
      <c r="A2">
        <v>32709319</v>
      </c>
      <c r="B2" s="1">
        <v>41646.872916666667</v>
      </c>
      <c r="C2" t="s">
        <v>488</v>
      </c>
      <c r="D2" t="s">
        <v>487</v>
      </c>
      <c r="E2" t="s">
        <v>489</v>
      </c>
      <c r="F2" t="s">
        <v>636</v>
      </c>
      <c r="G2" t="e">
        <f>VLOOKUP(CONCATENATE("A",A2),'Ticket items'!A:G,2,FALSE)</f>
        <v>#N/A</v>
      </c>
      <c r="H2" t="str">
        <f>VLOOKUP(CONCATENATE("A",A2),Limbo!C:D,2,FALSE)</f>
        <v>Adrienne Giovino</v>
      </c>
      <c r="I2" t="str">
        <f>IF(ISNA(G2),H2,G2)</f>
        <v>Adrienne Giovino</v>
      </c>
      <c r="J2" t="s">
        <v>636</v>
      </c>
    </row>
    <row r="3" spans="1:11">
      <c r="A3">
        <v>32615202</v>
      </c>
      <c r="B3" s="1">
        <v>41641.680555555555</v>
      </c>
      <c r="C3" t="s">
        <v>637</v>
      </c>
      <c r="D3" t="s">
        <v>638</v>
      </c>
      <c r="E3" t="s">
        <v>115</v>
      </c>
      <c r="F3" t="s">
        <v>636</v>
      </c>
      <c r="G3" t="str">
        <f>VLOOKUP(CONCATENATE("A",A3),'Ticket items'!A:G,2,FALSE)</f>
        <v>Kay Licious</v>
      </c>
      <c r="H3" t="e">
        <f>VLOOKUP(CONCATENATE("A",A3),Limbo!C:D,2,FALSE)</f>
        <v>#N/A</v>
      </c>
      <c r="I3" t="str">
        <f>CONCATENATE(D3," ",C3)</f>
        <v>Philip Holmans</v>
      </c>
      <c r="J3" t="s">
        <v>636</v>
      </c>
    </row>
    <row r="4" spans="1:11">
      <c r="A4">
        <v>31977012</v>
      </c>
      <c r="B4" s="1">
        <v>41614.43472222222</v>
      </c>
      <c r="C4" t="s">
        <v>639</v>
      </c>
      <c r="D4" t="s">
        <v>640</v>
      </c>
      <c r="E4" t="s">
        <v>642</v>
      </c>
      <c r="F4" t="s">
        <v>636</v>
      </c>
      <c r="G4" t="str">
        <f>VLOOKUP(CONCATENATE("A",A4),'Ticket items'!A:G,2,FALSE)</f>
        <v>Scarlet Starlet</v>
      </c>
      <c r="H4" t="e">
        <f>VLOOKUP(CONCATENATE("A",A4),Limbo!C:D,2,FALSE)</f>
        <v>#N/A</v>
      </c>
      <c r="I4" t="str">
        <f>CONCATENATE(D4," ",C4)</f>
        <v>Jesse Horton</v>
      </c>
      <c r="J4" t="s">
        <v>636</v>
      </c>
    </row>
    <row r="5" spans="1:11">
      <c r="A5">
        <v>30568288</v>
      </c>
      <c r="B5" s="1">
        <v>41571.456944444442</v>
      </c>
      <c r="C5" t="s">
        <v>643</v>
      </c>
      <c r="D5" t="s">
        <v>644</v>
      </c>
      <c r="E5" t="s">
        <v>645</v>
      </c>
      <c r="F5" t="s">
        <v>636</v>
      </c>
      <c r="G5" t="str">
        <f>VLOOKUP(CONCATENATE("A",A5),'Ticket items'!A:G,2,FALSE)</f>
        <v>Domino</v>
      </c>
      <c r="H5" t="e">
        <f>VLOOKUP(CONCATENATE("A",A5),Limbo!C:D,2,FALSE)</f>
        <v>#N/A</v>
      </c>
      <c r="I5" t="str">
        <f>CONCATENATE(D5," ",C5)</f>
        <v>Christopher Marcos</v>
      </c>
      <c r="J5" t="s">
        <v>636</v>
      </c>
    </row>
    <row r="6" spans="1:11">
      <c r="A6">
        <v>30568289</v>
      </c>
      <c r="B6" s="1">
        <v>41571.456944444442</v>
      </c>
      <c r="C6" t="s">
        <v>646</v>
      </c>
      <c r="D6" t="s">
        <v>647</v>
      </c>
      <c r="E6" t="s">
        <v>645</v>
      </c>
      <c r="F6" t="s">
        <v>636</v>
      </c>
      <c r="G6" t="str">
        <f>VLOOKUP(CONCATENATE("A",A6),'Ticket items'!A:G,2,FALSE)</f>
        <v>Domino</v>
      </c>
      <c r="H6" t="e">
        <f>VLOOKUP(CONCATENATE("A",A6),Limbo!C:D,2,FALSE)</f>
        <v>#N/A</v>
      </c>
      <c r="I6" t="str">
        <f>CONCATENATE(D6," ",C6)</f>
        <v>Diana McWilliam</v>
      </c>
      <c r="J6" t="s">
        <v>636</v>
      </c>
    </row>
    <row r="7" spans="1:11">
      <c r="A7">
        <v>33170408</v>
      </c>
      <c r="B7" s="1">
        <v>41663.394444444442</v>
      </c>
      <c r="C7" t="s">
        <v>492</v>
      </c>
      <c r="D7" t="s">
        <v>491</v>
      </c>
      <c r="E7" t="s">
        <v>493</v>
      </c>
      <c r="F7" t="s">
        <v>636</v>
      </c>
      <c r="G7" t="e">
        <f>VLOOKUP(CONCATENATE("A",A7),'Ticket items'!A:G,2,FALSE)</f>
        <v>#N/A</v>
      </c>
      <c r="H7" t="str">
        <f>VLOOKUP(CONCATENATE("A",A7),Limbo!C:D,2,FALSE)</f>
        <v>Steven Mollohan</v>
      </c>
      <c r="I7" t="str">
        <f t="shared" ref="I7:I13" si="0">IF(ISNA(G7),H7,G7)</f>
        <v>Steven Mollohan</v>
      </c>
      <c r="J7" t="s">
        <v>636</v>
      </c>
    </row>
    <row r="8" spans="1:11">
      <c r="A8">
        <v>32909019</v>
      </c>
      <c r="B8" s="1">
        <v>41654.409722222219</v>
      </c>
      <c r="C8" t="s">
        <v>648</v>
      </c>
      <c r="D8" t="s">
        <v>649</v>
      </c>
      <c r="E8" t="s">
        <v>650</v>
      </c>
      <c r="F8" t="s">
        <v>636</v>
      </c>
      <c r="G8" t="str">
        <f>VLOOKUP(CONCATENATE("A",A8),'Ticket items'!A:G,2,FALSE)</f>
        <v>William Pike</v>
      </c>
      <c r="H8" t="e">
        <f>VLOOKUP(CONCATENATE("A",A8),Limbo!C:D,2,FALSE)</f>
        <v>#N/A</v>
      </c>
      <c r="I8" t="str">
        <f t="shared" si="0"/>
        <v>William Pike</v>
      </c>
      <c r="J8" t="s">
        <v>636</v>
      </c>
    </row>
    <row r="9" spans="1:11">
      <c r="A9">
        <v>32891068</v>
      </c>
      <c r="B9" s="1">
        <v>41653.691666666666</v>
      </c>
      <c r="C9" t="s">
        <v>651</v>
      </c>
      <c r="D9" t="s">
        <v>652</v>
      </c>
      <c r="E9" t="s">
        <v>653</v>
      </c>
      <c r="F9" t="s">
        <v>636</v>
      </c>
      <c r="G9" t="str">
        <f>VLOOKUP(CONCATENATE("A",A9),'Ticket items'!A:G,2,FALSE)</f>
        <v>Scarlett Letter</v>
      </c>
      <c r="H9" t="e">
        <f>VLOOKUP(CONCATENATE("A",A9),Limbo!C:D,2,FALSE)</f>
        <v>#N/A</v>
      </c>
      <c r="I9" t="s">
        <v>661</v>
      </c>
      <c r="J9" t="s">
        <v>636</v>
      </c>
    </row>
    <row r="10" spans="1:11">
      <c r="A10">
        <v>31977011</v>
      </c>
      <c r="B10" s="1">
        <v>41614.43472222222</v>
      </c>
      <c r="C10" t="s">
        <v>654</v>
      </c>
      <c r="D10" t="s">
        <v>655</v>
      </c>
      <c r="E10" t="s">
        <v>642</v>
      </c>
      <c r="F10" t="s">
        <v>636</v>
      </c>
      <c r="G10" t="str">
        <f>VLOOKUP(CONCATENATE("A",A10),'Ticket items'!A:G,2,FALSE)</f>
        <v>Scarlet Starlet</v>
      </c>
      <c r="H10" t="e">
        <f>VLOOKUP(CONCATENATE("A",A10),Limbo!C:D,2,FALSE)</f>
        <v>#N/A</v>
      </c>
      <c r="I10" t="str">
        <f t="shared" si="0"/>
        <v>Scarlet Starlet</v>
      </c>
      <c r="J10" t="s">
        <v>636</v>
      </c>
    </row>
    <row r="11" spans="1:11">
      <c r="A11">
        <v>32684123</v>
      </c>
      <c r="B11" s="1">
        <v>41645.82916666667</v>
      </c>
      <c r="C11" t="s">
        <v>178</v>
      </c>
      <c r="D11" t="s">
        <v>179</v>
      </c>
      <c r="E11" t="s">
        <v>180</v>
      </c>
      <c r="F11" t="s">
        <v>636</v>
      </c>
      <c r="G11" t="e">
        <f>VLOOKUP(CONCATENATE("A",A11),'Ticket items'!A:G,2,FALSE)</f>
        <v>#N/A</v>
      </c>
      <c r="H11" t="str">
        <f>VLOOKUP(CONCATENATE("A",A11),Limbo!C:D,2,FALSE)</f>
        <v>Trevor Swann</v>
      </c>
      <c r="I11" t="str">
        <f t="shared" si="0"/>
        <v>Trevor Swann</v>
      </c>
      <c r="J11" t="s">
        <v>636</v>
      </c>
    </row>
    <row r="12" spans="1:11">
      <c r="A12">
        <v>33077210</v>
      </c>
      <c r="B12" s="1">
        <v>41660.354861111111</v>
      </c>
      <c r="C12" t="s">
        <v>656</v>
      </c>
      <c r="D12" t="s">
        <v>657</v>
      </c>
      <c r="E12" t="s">
        <v>27</v>
      </c>
      <c r="F12" t="s">
        <v>636</v>
      </c>
      <c r="G12" t="str">
        <f>VLOOKUP(CONCATENATE("A",A12),'Ticket items'!A:G,2,FALSE)</f>
        <v>Sarah Blodgett</v>
      </c>
      <c r="H12" t="e">
        <f>VLOOKUP(CONCATENATE("A",A12),Limbo!C:D,2,FALSE)</f>
        <v>#N/A</v>
      </c>
      <c r="I12" t="str">
        <f>CONCATENATE(D12," ",C12)</f>
        <v>Paul Therien</v>
      </c>
      <c r="J12" t="s">
        <v>636</v>
      </c>
    </row>
    <row r="13" spans="1:11">
      <c r="A13">
        <v>33398385</v>
      </c>
      <c r="B13" s="1">
        <v>41671.506249999999</v>
      </c>
      <c r="C13" t="s">
        <v>658</v>
      </c>
      <c r="D13" t="s">
        <v>659</v>
      </c>
      <c r="E13" t="s">
        <v>660</v>
      </c>
      <c r="F13" t="s">
        <v>636</v>
      </c>
      <c r="G13" t="str">
        <f>VLOOKUP(CONCATENATE("A",A13),'Ticket items'!A:G,2,FALSE)</f>
        <v>Victoria Van Layer</v>
      </c>
      <c r="H13" t="e">
        <f>VLOOKUP(CONCATENATE("A",A13),Limbo!C:D,2,FALSE)</f>
        <v>#N/A</v>
      </c>
      <c r="I13" t="str">
        <f t="shared" si="0"/>
        <v>Victoria Van Layer</v>
      </c>
      <c r="J13" t="s">
        <v>636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workbookViewId="0">
      <selection activeCell="C1" sqref="C1:D1048576"/>
    </sheetView>
  </sheetViews>
  <sheetFormatPr baseColWidth="10" defaultRowHeight="15" x14ac:dyDescent="0"/>
  <cols>
    <col min="2" max="2" width="20.5" customWidth="1"/>
  </cols>
  <sheetData>
    <row r="1" spans="1:4">
      <c r="A1" s="11" t="s">
        <v>667</v>
      </c>
      <c r="B1" s="11" t="s">
        <v>668</v>
      </c>
      <c r="C1" t="s">
        <v>933</v>
      </c>
      <c r="D1" t="s">
        <v>937</v>
      </c>
    </row>
    <row r="2" spans="1:4" ht="24" customHeight="1">
      <c r="A2" s="5" t="s">
        <v>862</v>
      </c>
      <c r="B2" s="12" t="s">
        <v>863</v>
      </c>
      <c r="C2" t="s">
        <v>934</v>
      </c>
      <c r="D2" t="s">
        <v>862</v>
      </c>
    </row>
    <row r="3" spans="1:4">
      <c r="A3" s="9"/>
      <c r="B3" s="6"/>
    </row>
    <row r="4" spans="1:4" ht="24">
      <c r="A4" s="10"/>
      <c r="B4" s="13" t="s">
        <v>864</v>
      </c>
    </row>
    <row r="5" spans="1:4" ht="24" customHeight="1">
      <c r="A5" s="5" t="s">
        <v>865</v>
      </c>
      <c r="B5" s="12" t="s">
        <v>866</v>
      </c>
      <c r="C5" t="s">
        <v>935</v>
      </c>
      <c r="D5" t="s">
        <v>865</v>
      </c>
    </row>
    <row r="6" spans="1:4">
      <c r="A6" s="9"/>
      <c r="B6" s="6"/>
    </row>
    <row r="7" spans="1:4">
      <c r="A7" s="9"/>
      <c r="B7" s="14" t="s">
        <v>867</v>
      </c>
    </row>
    <row r="8" spans="1:4">
      <c r="A8" s="9"/>
      <c r="B8" s="6"/>
    </row>
    <row r="9" spans="1:4" ht="24">
      <c r="A9" s="10"/>
      <c r="B9" s="13" t="s">
        <v>868</v>
      </c>
    </row>
    <row r="10" spans="1:4" ht="36">
      <c r="A10" s="5" t="s">
        <v>669</v>
      </c>
      <c r="B10" s="12" t="s">
        <v>869</v>
      </c>
      <c r="C10" t="s">
        <v>935</v>
      </c>
      <c r="D10" t="s">
        <v>669</v>
      </c>
    </row>
    <row r="11" spans="1:4">
      <c r="A11" s="9"/>
      <c r="B11" s="6"/>
    </row>
    <row r="12" spans="1:4">
      <c r="A12" s="9"/>
      <c r="B12" s="14" t="s">
        <v>870</v>
      </c>
    </row>
    <row r="13" spans="1:4">
      <c r="A13" s="9"/>
      <c r="B13" s="6"/>
    </row>
    <row r="14" spans="1:4" ht="24">
      <c r="A14" s="10"/>
      <c r="B14" s="13" t="s">
        <v>871</v>
      </c>
    </row>
    <row r="15" spans="1:4" ht="24" customHeight="1">
      <c r="A15" s="5" t="s">
        <v>286</v>
      </c>
      <c r="B15" s="12" t="s">
        <v>872</v>
      </c>
      <c r="C15" t="s">
        <v>935</v>
      </c>
      <c r="D15" t="s">
        <v>286</v>
      </c>
    </row>
    <row r="16" spans="1:4">
      <c r="A16" s="9"/>
      <c r="B16" s="6"/>
    </row>
    <row r="17" spans="1:4">
      <c r="A17" s="9"/>
      <c r="B17" s="14" t="s">
        <v>867</v>
      </c>
    </row>
    <row r="18" spans="1:4">
      <c r="A18" s="9"/>
      <c r="B18" s="6"/>
    </row>
    <row r="19" spans="1:4" ht="24">
      <c r="A19" s="10"/>
      <c r="B19" s="13" t="s">
        <v>868</v>
      </c>
    </row>
    <row r="20" spans="1:4" ht="45">
      <c r="A20" s="4" t="s">
        <v>670</v>
      </c>
      <c r="B20" s="15" t="s">
        <v>873</v>
      </c>
      <c r="C20" t="s">
        <v>935</v>
      </c>
      <c r="D20" t="s">
        <v>670</v>
      </c>
    </row>
    <row r="21" spans="1:4" ht="24" customHeight="1">
      <c r="A21" s="5" t="s">
        <v>671</v>
      </c>
      <c r="B21" s="12" t="s">
        <v>872</v>
      </c>
      <c r="C21" t="s">
        <v>935</v>
      </c>
      <c r="D21" t="s">
        <v>671</v>
      </c>
    </row>
    <row r="22" spans="1:4">
      <c r="A22" s="9"/>
      <c r="B22" s="6"/>
    </row>
    <row r="23" spans="1:4">
      <c r="A23" s="9"/>
      <c r="B23" s="14" t="s">
        <v>867</v>
      </c>
    </row>
    <row r="24" spans="1:4">
      <c r="A24" s="9"/>
      <c r="B24" s="6"/>
    </row>
    <row r="25" spans="1:4" ht="24">
      <c r="A25" s="10"/>
      <c r="B25" s="13" t="s">
        <v>868</v>
      </c>
    </row>
    <row r="26" spans="1:4" ht="24" customHeight="1">
      <c r="A26" s="5" t="s">
        <v>249</v>
      </c>
      <c r="B26" s="12" t="s">
        <v>874</v>
      </c>
      <c r="C26" t="s">
        <v>935</v>
      </c>
      <c r="D26" t="s">
        <v>249</v>
      </c>
    </row>
    <row r="27" spans="1:4">
      <c r="A27" s="9"/>
      <c r="B27" s="6"/>
    </row>
    <row r="28" spans="1:4">
      <c r="A28" s="9"/>
      <c r="B28" s="14" t="s">
        <v>867</v>
      </c>
    </row>
    <row r="29" spans="1:4">
      <c r="A29" s="9"/>
      <c r="B29" s="6"/>
    </row>
    <row r="30" spans="1:4" ht="24">
      <c r="A30" s="10"/>
      <c r="B30" s="13" t="s">
        <v>868</v>
      </c>
    </row>
    <row r="31" spans="1:4" ht="24" customHeight="1">
      <c r="A31" s="5" t="s">
        <v>875</v>
      </c>
      <c r="B31" s="12" t="s">
        <v>876</v>
      </c>
      <c r="C31" t="s">
        <v>934</v>
      </c>
      <c r="D31" t="s">
        <v>875</v>
      </c>
    </row>
    <row r="32" spans="1:4">
      <c r="A32" s="9"/>
      <c r="B32" s="6"/>
    </row>
    <row r="33" spans="1:4">
      <c r="A33" s="9"/>
      <c r="B33" s="14" t="s">
        <v>877</v>
      </c>
    </row>
    <row r="34" spans="1:4">
      <c r="A34" s="9"/>
      <c r="B34" s="6"/>
    </row>
    <row r="35" spans="1:4" ht="24">
      <c r="A35" s="9"/>
      <c r="B35" s="14" t="s">
        <v>878</v>
      </c>
    </row>
    <row r="36" spans="1:4">
      <c r="A36" s="9"/>
      <c r="B36" s="6"/>
    </row>
    <row r="37" spans="1:4" ht="24">
      <c r="A37" s="9"/>
      <c r="B37" s="14" t="s">
        <v>879</v>
      </c>
    </row>
    <row r="38" spans="1:4">
      <c r="A38" s="9"/>
      <c r="B38" s="6"/>
    </row>
    <row r="39" spans="1:4" ht="24">
      <c r="A39" s="10"/>
      <c r="B39" s="13" t="s">
        <v>880</v>
      </c>
    </row>
    <row r="40" spans="1:4" ht="36">
      <c r="A40" s="5" t="s">
        <v>289</v>
      </c>
      <c r="B40" s="12" t="s">
        <v>873</v>
      </c>
      <c r="C40" s="16" t="s">
        <v>935</v>
      </c>
      <c r="D40" t="s">
        <v>289</v>
      </c>
    </row>
    <row r="41" spans="1:4">
      <c r="A41" s="9"/>
      <c r="B41" s="6"/>
    </row>
    <row r="42" spans="1:4" ht="36">
      <c r="A42" s="9"/>
      <c r="B42" s="14" t="s">
        <v>873</v>
      </c>
    </row>
    <row r="43" spans="1:4">
      <c r="A43" s="9"/>
      <c r="B43" s="6"/>
    </row>
    <row r="44" spans="1:4">
      <c r="A44" s="9"/>
      <c r="B44" s="14" t="s">
        <v>877</v>
      </c>
    </row>
    <row r="45" spans="1:4">
      <c r="A45" s="9"/>
      <c r="B45" s="6"/>
    </row>
    <row r="46" spans="1:4" ht="24">
      <c r="A46" s="10"/>
      <c r="B46" s="13" t="s">
        <v>878</v>
      </c>
    </row>
    <row r="47" spans="1:4" ht="30">
      <c r="A47" s="4" t="s">
        <v>881</v>
      </c>
      <c r="B47" s="15" t="s">
        <v>882</v>
      </c>
      <c r="C47" t="s">
        <v>934</v>
      </c>
      <c r="D47" t="s">
        <v>881</v>
      </c>
    </row>
    <row r="48" spans="1:4" ht="24">
      <c r="A48" s="4" t="s">
        <v>883</v>
      </c>
      <c r="B48" s="15" t="s">
        <v>882</v>
      </c>
      <c r="C48" t="s">
        <v>936</v>
      </c>
      <c r="D48" t="s">
        <v>883</v>
      </c>
    </row>
    <row r="49" spans="1:4" ht="15" customHeight="1">
      <c r="A49" s="5" t="s">
        <v>672</v>
      </c>
      <c r="B49" s="12" t="s">
        <v>867</v>
      </c>
      <c r="C49" s="16" t="s">
        <v>935</v>
      </c>
      <c r="D49" t="s">
        <v>672</v>
      </c>
    </row>
    <row r="50" spans="1:4">
      <c r="A50" s="9"/>
      <c r="B50" s="6"/>
    </row>
    <row r="51" spans="1:4" ht="24">
      <c r="A51" s="10"/>
      <c r="B51" s="13" t="s">
        <v>868</v>
      </c>
    </row>
    <row r="52" spans="1:4" ht="24">
      <c r="A52" s="5" t="s">
        <v>673</v>
      </c>
      <c r="B52" s="12" t="s">
        <v>884</v>
      </c>
      <c r="C52" t="s">
        <v>934</v>
      </c>
      <c r="D52" t="s">
        <v>673</v>
      </c>
    </row>
    <row r="53" spans="1:4">
      <c r="A53" s="9"/>
      <c r="B53" s="6"/>
    </row>
    <row r="54" spans="1:4" ht="24">
      <c r="A54" s="9"/>
      <c r="B54" s="14" t="s">
        <v>879</v>
      </c>
    </row>
    <row r="55" spans="1:4">
      <c r="A55" s="9"/>
      <c r="B55" s="6"/>
    </row>
    <row r="56" spans="1:4" ht="36">
      <c r="A56" s="9"/>
      <c r="B56" s="14" t="s">
        <v>885</v>
      </c>
    </row>
    <row r="57" spans="1:4">
      <c r="A57" s="9"/>
      <c r="B57" s="6"/>
    </row>
    <row r="58" spans="1:4">
      <c r="A58" s="9"/>
      <c r="B58" s="14" t="s">
        <v>870</v>
      </c>
    </row>
    <row r="59" spans="1:4">
      <c r="A59" s="9"/>
      <c r="B59" s="6"/>
    </row>
    <row r="60" spans="1:4" ht="24">
      <c r="A60" s="10"/>
      <c r="B60" s="13" t="s">
        <v>871</v>
      </c>
    </row>
    <row r="61" spans="1:4" ht="36">
      <c r="A61" s="4" t="s">
        <v>886</v>
      </c>
      <c r="B61" s="15" t="s">
        <v>887</v>
      </c>
      <c r="C61" t="s">
        <v>934</v>
      </c>
      <c r="D61" t="s">
        <v>886</v>
      </c>
    </row>
    <row r="62" spans="1:4" ht="24" customHeight="1">
      <c r="A62" s="5" t="s">
        <v>888</v>
      </c>
      <c r="B62" s="12" t="s">
        <v>866</v>
      </c>
      <c r="C62" s="16" t="s">
        <v>935</v>
      </c>
      <c r="D62" t="s">
        <v>888</v>
      </c>
    </row>
    <row r="63" spans="1:4">
      <c r="A63" s="9"/>
      <c r="B63" s="6"/>
    </row>
    <row r="64" spans="1:4">
      <c r="A64" s="9"/>
      <c r="B64" s="14" t="s">
        <v>867</v>
      </c>
    </row>
    <row r="65" spans="1:4">
      <c r="A65" s="9"/>
      <c r="B65" s="6"/>
    </row>
    <row r="66" spans="1:4" ht="24">
      <c r="A66" s="10"/>
      <c r="B66" s="13" t="s">
        <v>868</v>
      </c>
    </row>
    <row r="67" spans="1:4" ht="24">
      <c r="A67" s="5" t="s">
        <v>889</v>
      </c>
      <c r="B67" s="12" t="s">
        <v>890</v>
      </c>
      <c r="C67" t="s">
        <v>934</v>
      </c>
      <c r="D67" t="s">
        <v>889</v>
      </c>
    </row>
    <row r="68" spans="1:4">
      <c r="A68" s="9"/>
      <c r="B68" s="6"/>
    </row>
    <row r="69" spans="1:4">
      <c r="A69" s="9"/>
      <c r="B69" s="14" t="s">
        <v>891</v>
      </c>
    </row>
    <row r="70" spans="1:4">
      <c r="A70" s="9"/>
      <c r="B70" s="6"/>
    </row>
    <row r="71" spans="1:4" ht="24">
      <c r="A71" s="9"/>
      <c r="B71" s="14" t="s">
        <v>892</v>
      </c>
    </row>
    <row r="72" spans="1:4">
      <c r="A72" s="9"/>
      <c r="B72" s="6"/>
    </row>
    <row r="73" spans="1:4" ht="24">
      <c r="A73" s="9"/>
      <c r="B73" s="14" t="s">
        <v>893</v>
      </c>
    </row>
    <row r="74" spans="1:4">
      <c r="A74" s="9"/>
      <c r="B74" s="6"/>
    </row>
    <row r="75" spans="1:4">
      <c r="A75" s="9"/>
      <c r="B75" s="14" t="s">
        <v>867</v>
      </c>
    </row>
    <row r="76" spans="1:4">
      <c r="A76" s="9"/>
      <c r="B76" s="6"/>
    </row>
    <row r="77" spans="1:4" ht="24">
      <c r="A77" s="10"/>
      <c r="B77" s="13" t="s">
        <v>868</v>
      </c>
    </row>
    <row r="78" spans="1:4" ht="24">
      <c r="A78" s="5" t="s">
        <v>229</v>
      </c>
      <c r="B78" s="12" t="s">
        <v>894</v>
      </c>
      <c r="C78" s="16" t="s">
        <v>935</v>
      </c>
      <c r="D78" t="s">
        <v>229</v>
      </c>
    </row>
    <row r="79" spans="1:4">
      <c r="A79" s="9"/>
      <c r="B79" s="6"/>
    </row>
    <row r="80" spans="1:4">
      <c r="A80" s="9"/>
      <c r="B80" s="14" t="s">
        <v>867</v>
      </c>
    </row>
    <row r="81" spans="1:4">
      <c r="A81" s="9"/>
      <c r="B81" s="6"/>
    </row>
    <row r="82" spans="1:4" ht="24">
      <c r="A82" s="10"/>
      <c r="B82" s="13" t="s">
        <v>868</v>
      </c>
    </row>
    <row r="83" spans="1:4" ht="36">
      <c r="A83" s="5" t="s">
        <v>674</v>
      </c>
      <c r="B83" s="12" t="s">
        <v>873</v>
      </c>
      <c r="C83" s="16" t="s">
        <v>935</v>
      </c>
      <c r="D83" t="s">
        <v>674</v>
      </c>
    </row>
    <row r="84" spans="1:4">
      <c r="A84" s="9"/>
      <c r="B84" s="6"/>
    </row>
    <row r="85" spans="1:4">
      <c r="A85" s="9"/>
      <c r="B85" s="14" t="s">
        <v>877</v>
      </c>
    </row>
    <row r="86" spans="1:4">
      <c r="A86" s="9"/>
      <c r="B86" s="6"/>
    </row>
    <row r="87" spans="1:4" ht="24">
      <c r="A87" s="10"/>
      <c r="B87" s="13" t="s">
        <v>878</v>
      </c>
    </row>
    <row r="88" spans="1:4" ht="36">
      <c r="A88" s="5" t="s">
        <v>675</v>
      </c>
      <c r="B88" s="12" t="s">
        <v>895</v>
      </c>
      <c r="C88" s="16" t="s">
        <v>935</v>
      </c>
      <c r="D88" t="s">
        <v>675</v>
      </c>
    </row>
    <row r="89" spans="1:4">
      <c r="A89" s="9"/>
      <c r="B89" s="6"/>
    </row>
    <row r="90" spans="1:4">
      <c r="A90" s="9"/>
      <c r="B90" s="14" t="s">
        <v>891</v>
      </c>
    </row>
    <row r="91" spans="1:4">
      <c r="A91" s="9"/>
      <c r="B91" s="6"/>
    </row>
    <row r="92" spans="1:4" ht="24">
      <c r="A92" s="10"/>
      <c r="B92" s="13" t="s">
        <v>892</v>
      </c>
    </row>
    <row r="93" spans="1:4" ht="36">
      <c r="A93" s="5" t="s">
        <v>676</v>
      </c>
      <c r="B93" s="12" t="s">
        <v>873</v>
      </c>
      <c r="C93" s="16" t="s">
        <v>935</v>
      </c>
      <c r="D93" t="s">
        <v>676</v>
      </c>
    </row>
    <row r="94" spans="1:4">
      <c r="A94" s="9"/>
      <c r="B94" s="6"/>
    </row>
    <row r="95" spans="1:4">
      <c r="A95" s="9"/>
      <c r="B95" s="14" t="s">
        <v>877</v>
      </c>
    </row>
    <row r="96" spans="1:4">
      <c r="A96" s="9"/>
      <c r="B96" s="6"/>
    </row>
    <row r="97" spans="1:4" ht="24">
      <c r="A97" s="10"/>
      <c r="B97" s="13" t="s">
        <v>878</v>
      </c>
    </row>
    <row r="98" spans="1:4" ht="36">
      <c r="A98" s="5" t="s">
        <v>677</v>
      </c>
      <c r="B98" s="12" t="s">
        <v>873</v>
      </c>
      <c r="C98" s="16" t="s">
        <v>935</v>
      </c>
      <c r="D98" t="s">
        <v>677</v>
      </c>
    </row>
    <row r="99" spans="1:4">
      <c r="A99" s="9"/>
      <c r="B99" s="6"/>
    </row>
    <row r="100" spans="1:4">
      <c r="A100" s="9"/>
      <c r="B100" s="14" t="s">
        <v>877</v>
      </c>
    </row>
    <row r="101" spans="1:4">
      <c r="A101" s="9"/>
      <c r="B101" s="6"/>
    </row>
    <row r="102" spans="1:4" ht="24">
      <c r="A102" s="10"/>
      <c r="B102" s="13" t="s">
        <v>878</v>
      </c>
    </row>
    <row r="103" spans="1:4" ht="24" customHeight="1">
      <c r="A103" s="5" t="s">
        <v>678</v>
      </c>
      <c r="B103" s="12" t="s">
        <v>874</v>
      </c>
      <c r="C103" s="16" t="s">
        <v>935</v>
      </c>
      <c r="D103" t="s">
        <v>678</v>
      </c>
    </row>
    <row r="104" spans="1:4">
      <c r="A104" s="9"/>
      <c r="B104" s="6"/>
    </row>
    <row r="105" spans="1:4" ht="24">
      <c r="A105" s="9"/>
      <c r="B105" s="14" t="s">
        <v>874</v>
      </c>
    </row>
    <row r="106" spans="1:4">
      <c r="A106" s="9"/>
      <c r="B106" s="6"/>
    </row>
    <row r="107" spans="1:4">
      <c r="A107" s="9"/>
      <c r="B107" s="14" t="s">
        <v>867</v>
      </c>
    </row>
    <row r="108" spans="1:4">
      <c r="A108" s="9"/>
      <c r="B108" s="6"/>
    </row>
    <row r="109" spans="1:4" ht="24">
      <c r="A109" s="10"/>
      <c r="B109" s="13" t="s">
        <v>868</v>
      </c>
    </row>
    <row r="110" spans="1:4" ht="24" customHeight="1">
      <c r="A110" s="5" t="s">
        <v>679</v>
      </c>
      <c r="B110" s="12" t="s">
        <v>874</v>
      </c>
      <c r="C110" s="16" t="s">
        <v>935</v>
      </c>
      <c r="D110" t="s">
        <v>679</v>
      </c>
    </row>
    <row r="111" spans="1:4">
      <c r="A111" s="9"/>
      <c r="B111" s="6"/>
    </row>
    <row r="112" spans="1:4">
      <c r="A112" s="9"/>
      <c r="B112" s="14" t="s">
        <v>867</v>
      </c>
    </row>
    <row r="113" spans="1:4">
      <c r="A113" s="9"/>
      <c r="B113" s="6"/>
    </row>
    <row r="114" spans="1:4" ht="24">
      <c r="A114" s="10"/>
      <c r="B114" s="13" t="s">
        <v>868</v>
      </c>
    </row>
    <row r="115" spans="1:4" ht="24" customHeight="1">
      <c r="A115" s="5" t="s">
        <v>680</v>
      </c>
      <c r="B115" s="12" t="s">
        <v>876</v>
      </c>
      <c r="C115" s="16" t="s">
        <v>935</v>
      </c>
      <c r="D115" t="s">
        <v>680</v>
      </c>
    </row>
    <row r="116" spans="1:4">
      <c r="A116" s="9"/>
      <c r="B116" s="6"/>
    </row>
    <row r="117" spans="1:4">
      <c r="A117" s="9"/>
      <c r="B117" s="14" t="s">
        <v>877</v>
      </c>
    </row>
    <row r="118" spans="1:4">
      <c r="A118" s="9"/>
      <c r="B118" s="6"/>
    </row>
    <row r="119" spans="1:4" ht="24">
      <c r="A119" s="9"/>
      <c r="B119" s="14" t="s">
        <v>878</v>
      </c>
    </row>
    <row r="120" spans="1:4">
      <c r="A120" s="9"/>
      <c r="B120" s="6"/>
    </row>
    <row r="121" spans="1:4" ht="36">
      <c r="A121" s="9"/>
      <c r="B121" s="14" t="s">
        <v>885</v>
      </c>
    </row>
    <row r="122" spans="1:4">
      <c r="A122" s="9"/>
      <c r="B122" s="6"/>
    </row>
    <row r="123" spans="1:4">
      <c r="A123" s="9"/>
      <c r="B123" s="14" t="s">
        <v>870</v>
      </c>
    </row>
    <row r="124" spans="1:4">
      <c r="A124" s="9"/>
      <c r="B124" s="6"/>
    </row>
    <row r="125" spans="1:4" ht="24">
      <c r="A125" s="10"/>
      <c r="B125" s="13" t="s">
        <v>871</v>
      </c>
    </row>
    <row r="126" spans="1:4" ht="24" customHeight="1">
      <c r="A126" s="5" t="s">
        <v>681</v>
      </c>
      <c r="B126" s="12" t="s">
        <v>894</v>
      </c>
      <c r="C126" s="16" t="s">
        <v>935</v>
      </c>
      <c r="D126" t="s">
        <v>681</v>
      </c>
    </row>
    <row r="127" spans="1:4">
      <c r="A127" s="9"/>
      <c r="B127" s="6"/>
    </row>
    <row r="128" spans="1:4">
      <c r="A128" s="9"/>
      <c r="B128" s="14" t="s">
        <v>867</v>
      </c>
    </row>
    <row r="129" spans="1:4">
      <c r="A129" s="9"/>
      <c r="B129" s="6"/>
    </row>
    <row r="130" spans="1:4" ht="24">
      <c r="A130" s="10"/>
      <c r="B130" s="13" t="s">
        <v>868</v>
      </c>
    </row>
    <row r="131" spans="1:4" ht="36">
      <c r="A131" s="5" t="s">
        <v>308</v>
      </c>
      <c r="B131" s="12" t="s">
        <v>896</v>
      </c>
      <c r="C131" s="16" t="s">
        <v>935</v>
      </c>
      <c r="D131" t="s">
        <v>308</v>
      </c>
    </row>
    <row r="132" spans="1:4">
      <c r="A132" s="9"/>
      <c r="B132" s="6"/>
    </row>
    <row r="133" spans="1:4">
      <c r="A133" s="9"/>
      <c r="B133" s="14" t="s">
        <v>870</v>
      </c>
    </row>
    <row r="134" spans="1:4">
      <c r="A134" s="9"/>
      <c r="B134" s="6"/>
    </row>
    <row r="135" spans="1:4" ht="24">
      <c r="A135" s="10"/>
      <c r="B135" s="13" t="s">
        <v>871</v>
      </c>
    </row>
    <row r="136" spans="1:4" ht="36">
      <c r="A136" s="5" t="s">
        <v>682</v>
      </c>
      <c r="B136" s="12" t="s">
        <v>897</v>
      </c>
      <c r="C136" s="16" t="s">
        <v>935</v>
      </c>
      <c r="D136" t="s">
        <v>682</v>
      </c>
    </row>
    <row r="137" spans="1:4">
      <c r="A137" s="9"/>
      <c r="B137" s="6"/>
    </row>
    <row r="138" spans="1:4">
      <c r="A138" s="9"/>
      <c r="B138" s="14" t="s">
        <v>877</v>
      </c>
    </row>
    <row r="139" spans="1:4">
      <c r="A139" s="9"/>
      <c r="B139" s="6"/>
    </row>
    <row r="140" spans="1:4" ht="24">
      <c r="A140" s="10"/>
      <c r="B140" s="13" t="s">
        <v>878</v>
      </c>
    </row>
    <row r="141" spans="1:4" ht="24">
      <c r="A141" s="5" t="s">
        <v>311</v>
      </c>
      <c r="B141" s="12" t="s">
        <v>894</v>
      </c>
      <c r="C141" s="16" t="s">
        <v>935</v>
      </c>
      <c r="D141" t="s">
        <v>311</v>
      </c>
    </row>
    <row r="142" spans="1:4">
      <c r="A142" s="9"/>
      <c r="B142" s="6"/>
    </row>
    <row r="143" spans="1:4">
      <c r="A143" s="9"/>
      <c r="B143" s="14" t="s">
        <v>867</v>
      </c>
    </row>
    <row r="144" spans="1:4">
      <c r="A144" s="9"/>
      <c r="B144" s="6"/>
    </row>
    <row r="145" spans="1:4" ht="24">
      <c r="A145" s="10"/>
      <c r="B145" s="13" t="s">
        <v>868</v>
      </c>
    </row>
    <row r="146" spans="1:4" ht="36">
      <c r="A146" s="5" t="s">
        <v>683</v>
      </c>
      <c r="B146" s="12" t="s">
        <v>896</v>
      </c>
      <c r="C146" s="16" t="s">
        <v>935</v>
      </c>
      <c r="D146" t="s">
        <v>683</v>
      </c>
    </row>
    <row r="147" spans="1:4">
      <c r="A147" s="9"/>
      <c r="B147" s="6"/>
    </row>
    <row r="148" spans="1:4">
      <c r="A148" s="9"/>
      <c r="B148" s="14" t="s">
        <v>870</v>
      </c>
    </row>
    <row r="149" spans="1:4">
      <c r="A149" s="9"/>
      <c r="B149" s="6"/>
    </row>
    <row r="150" spans="1:4" ht="24">
      <c r="A150" s="10"/>
      <c r="B150" s="13" t="s">
        <v>871</v>
      </c>
    </row>
    <row r="151" spans="1:4" ht="24" customHeight="1">
      <c r="A151" s="5" t="s">
        <v>684</v>
      </c>
      <c r="B151" s="12" t="s">
        <v>872</v>
      </c>
      <c r="C151" s="16" t="s">
        <v>935</v>
      </c>
      <c r="D151" t="s">
        <v>684</v>
      </c>
    </row>
    <row r="152" spans="1:4">
      <c r="A152" s="9"/>
      <c r="B152" s="6"/>
    </row>
    <row r="153" spans="1:4">
      <c r="A153" s="9"/>
      <c r="B153" s="14" t="s">
        <v>867</v>
      </c>
    </row>
    <row r="154" spans="1:4">
      <c r="A154" s="9"/>
      <c r="B154" s="6"/>
    </row>
    <row r="155" spans="1:4" ht="24">
      <c r="A155" s="10"/>
      <c r="B155" s="13" t="s">
        <v>868</v>
      </c>
    </row>
    <row r="156" spans="1:4" ht="24" customHeight="1">
      <c r="A156" s="5" t="s">
        <v>898</v>
      </c>
      <c r="B156" s="12" t="s">
        <v>879</v>
      </c>
      <c r="C156" t="s">
        <v>934</v>
      </c>
      <c r="D156" t="s">
        <v>898</v>
      </c>
    </row>
    <row r="157" spans="1:4">
      <c r="A157" s="9"/>
      <c r="B157" s="6"/>
    </row>
    <row r="158" spans="1:4" ht="24">
      <c r="A158" s="9"/>
      <c r="B158" s="14" t="s">
        <v>899</v>
      </c>
    </row>
    <row r="159" spans="1:4">
      <c r="A159" s="9"/>
      <c r="B159" s="6"/>
    </row>
    <row r="160" spans="1:4" ht="24">
      <c r="A160" s="10"/>
      <c r="B160" s="13" t="s">
        <v>900</v>
      </c>
    </row>
    <row r="161" spans="1:4" ht="24">
      <c r="A161" s="5" t="s">
        <v>321</v>
      </c>
      <c r="B161" s="12" t="s">
        <v>901</v>
      </c>
      <c r="C161" t="s">
        <v>934</v>
      </c>
      <c r="D161" t="s">
        <v>321</v>
      </c>
    </row>
    <row r="162" spans="1:4">
      <c r="A162" s="9"/>
      <c r="B162" s="6"/>
    </row>
    <row r="163" spans="1:4">
      <c r="A163" s="9"/>
      <c r="B163" s="14" t="s">
        <v>891</v>
      </c>
    </row>
    <row r="164" spans="1:4">
      <c r="A164" s="9"/>
      <c r="B164" s="6"/>
    </row>
    <row r="165" spans="1:4" ht="24">
      <c r="A165" s="9"/>
      <c r="B165" s="14" t="s">
        <v>892</v>
      </c>
    </row>
    <row r="166" spans="1:4">
      <c r="A166" s="9"/>
      <c r="B166" s="6"/>
    </row>
    <row r="167" spans="1:4" ht="24">
      <c r="A167" s="9"/>
      <c r="B167" s="14" t="s">
        <v>902</v>
      </c>
    </row>
    <row r="168" spans="1:4">
      <c r="A168" s="9"/>
      <c r="B168" s="6"/>
    </row>
    <row r="169" spans="1:4">
      <c r="A169" s="9"/>
      <c r="B169" s="14" t="s">
        <v>870</v>
      </c>
    </row>
    <row r="170" spans="1:4">
      <c r="A170" s="9"/>
      <c r="B170" s="6"/>
    </row>
    <row r="171" spans="1:4" ht="24">
      <c r="A171" s="10"/>
      <c r="B171" s="13" t="s">
        <v>871</v>
      </c>
    </row>
    <row r="172" spans="1:4" ht="36">
      <c r="A172" s="5" t="s">
        <v>685</v>
      </c>
      <c r="B172" s="12" t="s">
        <v>869</v>
      </c>
      <c r="C172" s="16" t="s">
        <v>935</v>
      </c>
      <c r="D172" t="s">
        <v>685</v>
      </c>
    </row>
    <row r="173" spans="1:4">
      <c r="A173" s="9"/>
      <c r="B173" s="6"/>
    </row>
    <row r="174" spans="1:4">
      <c r="A174" s="9"/>
      <c r="B174" s="14" t="s">
        <v>870</v>
      </c>
    </row>
    <row r="175" spans="1:4">
      <c r="A175" s="9"/>
      <c r="B175" s="6"/>
    </row>
    <row r="176" spans="1:4" ht="24">
      <c r="A176" s="10"/>
      <c r="B176" s="13" t="s">
        <v>871</v>
      </c>
    </row>
    <row r="177" spans="1:4" ht="24" customHeight="1">
      <c r="A177" s="5" t="s">
        <v>903</v>
      </c>
      <c r="B177" s="12" t="s">
        <v>904</v>
      </c>
      <c r="C177" t="s">
        <v>934</v>
      </c>
      <c r="D177" t="s">
        <v>903</v>
      </c>
    </row>
    <row r="178" spans="1:4">
      <c r="A178" s="9"/>
      <c r="B178" s="6"/>
    </row>
    <row r="179" spans="1:4">
      <c r="A179" s="9"/>
      <c r="B179" s="14" t="s">
        <v>867</v>
      </c>
    </row>
    <row r="180" spans="1:4">
      <c r="A180" s="9"/>
      <c r="B180" s="6"/>
    </row>
    <row r="181" spans="1:4" ht="24">
      <c r="A181" s="9"/>
      <c r="B181" s="14" t="s">
        <v>868</v>
      </c>
    </row>
    <row r="182" spans="1:4">
      <c r="A182" s="9"/>
      <c r="B182" s="6"/>
    </row>
    <row r="183" spans="1:4" ht="24">
      <c r="A183" s="9"/>
      <c r="B183" s="14" t="s">
        <v>902</v>
      </c>
    </row>
    <row r="184" spans="1:4">
      <c r="A184" s="9"/>
      <c r="B184" s="6"/>
    </row>
    <row r="185" spans="1:4">
      <c r="A185" s="9"/>
      <c r="B185" s="14" t="s">
        <v>870</v>
      </c>
    </row>
    <row r="186" spans="1:4">
      <c r="A186" s="9"/>
      <c r="B186" s="6"/>
    </row>
    <row r="187" spans="1:4" ht="24">
      <c r="A187" s="10"/>
      <c r="B187" s="13" t="s">
        <v>871</v>
      </c>
    </row>
    <row r="188" spans="1:4" ht="24" customHeight="1">
      <c r="A188" s="5" t="s">
        <v>686</v>
      </c>
      <c r="B188" s="12" t="s">
        <v>872</v>
      </c>
      <c r="C188" s="16" t="s">
        <v>935</v>
      </c>
      <c r="D188" t="s">
        <v>686</v>
      </c>
    </row>
    <row r="189" spans="1:4">
      <c r="A189" s="9"/>
      <c r="B189" s="6"/>
    </row>
    <row r="190" spans="1:4">
      <c r="A190" s="9"/>
      <c r="B190" s="14" t="s">
        <v>867</v>
      </c>
    </row>
    <row r="191" spans="1:4">
      <c r="A191" s="9"/>
      <c r="B191" s="6"/>
    </row>
    <row r="192" spans="1:4" ht="24">
      <c r="A192" s="10"/>
      <c r="B192" s="13" t="s">
        <v>868</v>
      </c>
    </row>
    <row r="193" spans="1:4" ht="24">
      <c r="A193" s="4" t="s">
        <v>905</v>
      </c>
      <c r="B193" s="15" t="s">
        <v>864</v>
      </c>
      <c r="C193" t="s">
        <v>934</v>
      </c>
      <c r="D193" t="s">
        <v>905</v>
      </c>
    </row>
    <row r="194" spans="1:4" ht="30">
      <c r="A194" s="4" t="s">
        <v>906</v>
      </c>
      <c r="B194" s="15" t="s">
        <v>892</v>
      </c>
      <c r="C194" s="16" t="s">
        <v>934</v>
      </c>
      <c r="D194" t="s">
        <v>906</v>
      </c>
    </row>
    <row r="195" spans="1:4" ht="24">
      <c r="A195" s="5" t="s">
        <v>907</v>
      </c>
      <c r="B195" s="12" t="s">
        <v>901</v>
      </c>
      <c r="C195" s="16" t="s">
        <v>934</v>
      </c>
      <c r="D195" t="s">
        <v>907</v>
      </c>
    </row>
    <row r="196" spans="1:4">
      <c r="A196" s="9"/>
      <c r="B196" s="6"/>
    </row>
    <row r="197" spans="1:4">
      <c r="A197" s="9"/>
      <c r="B197" s="14" t="s">
        <v>877</v>
      </c>
    </row>
    <row r="198" spans="1:4">
      <c r="A198" s="9"/>
      <c r="B198" s="6"/>
    </row>
    <row r="199" spans="1:4" ht="24">
      <c r="A199" s="9"/>
      <c r="B199" s="14" t="s">
        <v>878</v>
      </c>
    </row>
    <row r="200" spans="1:4">
      <c r="A200" s="9"/>
      <c r="B200" s="6"/>
    </row>
    <row r="201" spans="1:4" ht="24">
      <c r="A201" s="9"/>
      <c r="B201" s="14" t="s">
        <v>908</v>
      </c>
    </row>
    <row r="202" spans="1:4">
      <c r="A202" s="9"/>
      <c r="B202" s="6"/>
    </row>
    <row r="203" spans="1:4">
      <c r="A203" s="9"/>
      <c r="B203" s="14" t="s">
        <v>870</v>
      </c>
    </row>
    <row r="204" spans="1:4">
      <c r="A204" s="9"/>
      <c r="B204" s="6"/>
    </row>
    <row r="205" spans="1:4" ht="24">
      <c r="A205" s="10"/>
      <c r="B205" s="13" t="s">
        <v>871</v>
      </c>
    </row>
    <row r="206" spans="1:4" ht="24" customHeight="1">
      <c r="A206" s="5" t="s">
        <v>909</v>
      </c>
      <c r="B206" s="12" t="s">
        <v>884</v>
      </c>
      <c r="C206" t="s">
        <v>934</v>
      </c>
      <c r="D206" t="s">
        <v>909</v>
      </c>
    </row>
    <row r="207" spans="1:4">
      <c r="A207" s="9"/>
      <c r="B207" s="6"/>
    </row>
    <row r="208" spans="1:4" ht="24">
      <c r="A208" s="10"/>
      <c r="B208" s="13" t="s">
        <v>880</v>
      </c>
    </row>
    <row r="209" spans="1:4" ht="24" customHeight="1">
      <c r="A209" s="5" t="s">
        <v>318</v>
      </c>
      <c r="B209" s="12" t="s">
        <v>863</v>
      </c>
      <c r="C209" s="16" t="s">
        <v>935</v>
      </c>
      <c r="D209" t="s">
        <v>318</v>
      </c>
    </row>
    <row r="210" spans="1:4">
      <c r="A210" s="9"/>
      <c r="B210" s="6"/>
    </row>
    <row r="211" spans="1:4" ht="24">
      <c r="A211" s="9"/>
      <c r="B211" s="14" t="s">
        <v>884</v>
      </c>
    </row>
    <row r="212" spans="1:4">
      <c r="A212" s="9"/>
      <c r="B212" s="6"/>
    </row>
    <row r="213" spans="1:4" ht="24">
      <c r="A213" s="9"/>
      <c r="B213" s="14" t="s">
        <v>866</v>
      </c>
    </row>
    <row r="214" spans="1:4">
      <c r="A214" s="9"/>
      <c r="B214" s="6"/>
    </row>
    <row r="215" spans="1:4">
      <c r="A215" s="9"/>
      <c r="B215" s="14" t="s">
        <v>867</v>
      </c>
    </row>
    <row r="216" spans="1:4">
      <c r="A216" s="9"/>
      <c r="B216" s="6"/>
    </row>
    <row r="217" spans="1:4" ht="24">
      <c r="A217" s="9"/>
      <c r="B217" s="14" t="s">
        <v>868</v>
      </c>
    </row>
    <row r="218" spans="1:4">
      <c r="A218" s="9"/>
      <c r="B218" s="6"/>
    </row>
    <row r="219" spans="1:4" ht="24">
      <c r="A219" s="9"/>
      <c r="B219" s="14" t="s">
        <v>910</v>
      </c>
    </row>
    <row r="220" spans="1:4">
      <c r="A220" s="9"/>
      <c r="B220" s="6"/>
    </row>
    <row r="221" spans="1:4" ht="36">
      <c r="A221" s="9"/>
      <c r="B221" s="14" t="s">
        <v>869</v>
      </c>
    </row>
    <row r="222" spans="1:4">
      <c r="A222" s="9"/>
      <c r="B222" s="6"/>
    </row>
    <row r="223" spans="1:4">
      <c r="A223" s="9"/>
      <c r="B223" s="14" t="s">
        <v>870</v>
      </c>
    </row>
    <row r="224" spans="1:4">
      <c r="A224" s="9"/>
      <c r="B224" s="6"/>
    </row>
    <row r="225" spans="1:4" ht="24">
      <c r="A225" s="10"/>
      <c r="B225" s="13" t="s">
        <v>871</v>
      </c>
    </row>
    <row r="226" spans="1:4" ht="36">
      <c r="A226" s="5" t="s">
        <v>687</v>
      </c>
      <c r="B226" s="12" t="s">
        <v>873</v>
      </c>
      <c r="C226" s="16" t="s">
        <v>935</v>
      </c>
      <c r="D226" t="s">
        <v>687</v>
      </c>
    </row>
    <row r="227" spans="1:4">
      <c r="A227" s="9"/>
      <c r="B227" s="6"/>
    </row>
    <row r="228" spans="1:4">
      <c r="A228" s="9"/>
      <c r="B228" s="14" t="s">
        <v>877</v>
      </c>
    </row>
    <row r="229" spans="1:4">
      <c r="A229" s="9"/>
      <c r="B229" s="6"/>
    </row>
    <row r="230" spans="1:4" ht="24">
      <c r="A230" s="10"/>
      <c r="B230" s="13" t="s">
        <v>878</v>
      </c>
    </row>
    <row r="231" spans="1:4" ht="36">
      <c r="A231" s="5" t="s">
        <v>688</v>
      </c>
      <c r="B231" s="12" t="s">
        <v>873</v>
      </c>
      <c r="C231" s="16" t="s">
        <v>935</v>
      </c>
      <c r="D231" t="s">
        <v>688</v>
      </c>
    </row>
    <row r="232" spans="1:4">
      <c r="A232" s="9"/>
      <c r="B232" s="6"/>
    </row>
    <row r="233" spans="1:4">
      <c r="A233" s="9"/>
      <c r="B233" s="14" t="s">
        <v>877</v>
      </c>
    </row>
    <row r="234" spans="1:4">
      <c r="A234" s="9"/>
      <c r="B234" s="6"/>
    </row>
    <row r="235" spans="1:4" ht="24">
      <c r="A235" s="10"/>
      <c r="B235" s="13" t="s">
        <v>878</v>
      </c>
    </row>
    <row r="236" spans="1:4" ht="30">
      <c r="A236" s="4" t="s">
        <v>911</v>
      </c>
      <c r="B236" s="15" t="s">
        <v>912</v>
      </c>
      <c r="C236" t="s">
        <v>934</v>
      </c>
      <c r="D236" t="s">
        <v>911</v>
      </c>
    </row>
    <row r="237" spans="1:4" ht="30">
      <c r="A237" s="4" t="s">
        <v>913</v>
      </c>
      <c r="B237" s="15" t="s">
        <v>914</v>
      </c>
      <c r="C237" t="s">
        <v>934</v>
      </c>
      <c r="D237" t="s">
        <v>913</v>
      </c>
    </row>
    <row r="238" spans="1:4" ht="24">
      <c r="A238" s="5" t="s">
        <v>915</v>
      </c>
      <c r="B238" s="12" t="s">
        <v>893</v>
      </c>
      <c r="C238" t="s">
        <v>934</v>
      </c>
      <c r="D238" t="s">
        <v>915</v>
      </c>
    </row>
    <row r="239" spans="1:4">
      <c r="A239" s="9"/>
      <c r="B239" s="6"/>
    </row>
    <row r="240" spans="1:4">
      <c r="A240" s="9"/>
      <c r="B240" s="14" t="s">
        <v>867</v>
      </c>
    </row>
    <row r="241" spans="1:4">
      <c r="A241" s="9"/>
      <c r="B241" s="6"/>
    </row>
    <row r="242" spans="1:4" ht="24">
      <c r="A242" s="10"/>
      <c r="B242" s="13" t="s">
        <v>868</v>
      </c>
    </row>
    <row r="243" spans="1:4" ht="36">
      <c r="A243" s="5" t="s">
        <v>245</v>
      </c>
      <c r="B243" s="12" t="s">
        <v>873</v>
      </c>
      <c r="C243" t="s">
        <v>935</v>
      </c>
      <c r="D243" t="s">
        <v>245</v>
      </c>
    </row>
    <row r="244" spans="1:4">
      <c r="A244" s="9"/>
      <c r="B244" s="6"/>
    </row>
    <row r="245" spans="1:4">
      <c r="A245" s="9"/>
      <c r="B245" s="14" t="s">
        <v>877</v>
      </c>
    </row>
    <row r="246" spans="1:4">
      <c r="A246" s="9"/>
      <c r="B246" s="6"/>
    </row>
    <row r="247" spans="1:4" ht="24">
      <c r="A247" s="10"/>
      <c r="B247" s="13" t="s">
        <v>878</v>
      </c>
    </row>
    <row r="248" spans="1:4" ht="30">
      <c r="A248" s="4" t="s">
        <v>916</v>
      </c>
      <c r="B248" s="15" t="s">
        <v>863</v>
      </c>
      <c r="C248" t="s">
        <v>934</v>
      </c>
      <c r="D248" t="s">
        <v>916</v>
      </c>
    </row>
    <row r="249" spans="1:4" ht="36">
      <c r="A249" s="5" t="s">
        <v>689</v>
      </c>
      <c r="B249" s="12" t="s">
        <v>873</v>
      </c>
      <c r="C249" s="16" t="s">
        <v>935</v>
      </c>
      <c r="D249" t="s">
        <v>689</v>
      </c>
    </row>
    <row r="250" spans="1:4">
      <c r="A250" s="9"/>
      <c r="B250" s="6"/>
    </row>
    <row r="251" spans="1:4">
      <c r="A251" s="9"/>
      <c r="B251" s="14" t="s">
        <v>877</v>
      </c>
    </row>
    <row r="252" spans="1:4">
      <c r="A252" s="9"/>
      <c r="B252" s="6"/>
    </row>
    <row r="253" spans="1:4" ht="24">
      <c r="A253" s="10"/>
      <c r="B253" s="13" t="s">
        <v>878</v>
      </c>
    </row>
    <row r="254" spans="1:4" ht="15" customHeight="1">
      <c r="A254" s="5" t="s">
        <v>917</v>
      </c>
      <c r="B254" s="12" t="s">
        <v>918</v>
      </c>
      <c r="C254" t="s">
        <v>934</v>
      </c>
      <c r="D254" t="s">
        <v>917</v>
      </c>
    </row>
    <row r="255" spans="1:4">
      <c r="A255" s="9"/>
      <c r="B255" s="6"/>
    </row>
    <row r="256" spans="1:4">
      <c r="A256" s="9"/>
      <c r="B256" s="14" t="s">
        <v>919</v>
      </c>
    </row>
    <row r="257" spans="1:4">
      <c r="A257" s="9"/>
      <c r="B257" s="6"/>
    </row>
    <row r="258" spans="1:4">
      <c r="A258" s="9"/>
      <c r="B258" s="14" t="s">
        <v>920</v>
      </c>
    </row>
    <row r="259" spans="1:4">
      <c r="A259" s="9"/>
      <c r="B259" s="6"/>
    </row>
    <row r="260" spans="1:4" ht="24">
      <c r="A260" s="10"/>
      <c r="B260" s="13" t="s">
        <v>900</v>
      </c>
    </row>
    <row r="261" spans="1:4" ht="24" customHeight="1">
      <c r="A261" s="5" t="s">
        <v>690</v>
      </c>
      <c r="B261" s="12" t="s">
        <v>874</v>
      </c>
      <c r="C261" s="16" t="s">
        <v>935</v>
      </c>
      <c r="D261" t="s">
        <v>690</v>
      </c>
    </row>
    <row r="262" spans="1:4">
      <c r="A262" s="9"/>
      <c r="B262" s="6"/>
    </row>
    <row r="263" spans="1:4">
      <c r="A263" s="9"/>
      <c r="B263" s="14" t="s">
        <v>867</v>
      </c>
    </row>
    <row r="264" spans="1:4">
      <c r="A264" s="9"/>
      <c r="B264" s="6"/>
    </row>
    <row r="265" spans="1:4" ht="24">
      <c r="A265" s="10"/>
      <c r="B265" s="13" t="s">
        <v>868</v>
      </c>
    </row>
    <row r="266" spans="1:4" ht="15" customHeight="1">
      <c r="A266" s="5" t="s">
        <v>691</v>
      </c>
      <c r="B266" s="12" t="s">
        <v>921</v>
      </c>
      <c r="C266" s="16" t="s">
        <v>935</v>
      </c>
      <c r="D266" t="s">
        <v>691</v>
      </c>
    </row>
    <row r="267" spans="1:4">
      <c r="A267" s="9"/>
      <c r="B267" s="6"/>
    </row>
    <row r="268" spans="1:4" ht="36">
      <c r="A268" s="9"/>
      <c r="B268" s="14" t="s">
        <v>869</v>
      </c>
    </row>
    <row r="269" spans="1:4">
      <c r="A269" s="9"/>
      <c r="B269" s="6"/>
    </row>
    <row r="270" spans="1:4">
      <c r="A270" s="9"/>
      <c r="B270" s="14" t="s">
        <v>870</v>
      </c>
    </row>
    <row r="271" spans="1:4">
      <c r="A271" s="9"/>
      <c r="B271" s="6"/>
    </row>
    <row r="272" spans="1:4" ht="24">
      <c r="A272" s="10"/>
      <c r="B272" s="13" t="s">
        <v>871</v>
      </c>
    </row>
    <row r="273" spans="1:4" ht="24" customHeight="1">
      <c r="A273" s="5" t="s">
        <v>692</v>
      </c>
      <c r="B273" s="12" t="s">
        <v>894</v>
      </c>
      <c r="C273" s="16" t="s">
        <v>935</v>
      </c>
      <c r="D273" t="s">
        <v>692</v>
      </c>
    </row>
    <row r="274" spans="1:4">
      <c r="A274" s="9"/>
      <c r="B274" s="6"/>
    </row>
    <row r="275" spans="1:4">
      <c r="A275" s="9"/>
      <c r="B275" s="14" t="s">
        <v>867</v>
      </c>
    </row>
    <row r="276" spans="1:4">
      <c r="A276" s="9"/>
      <c r="B276" s="6"/>
    </row>
    <row r="277" spans="1:4" ht="24">
      <c r="A277" s="10"/>
      <c r="B277" s="13" t="s">
        <v>868</v>
      </c>
    </row>
    <row r="278" spans="1:4" ht="15" customHeight="1">
      <c r="A278" s="5" t="s">
        <v>739</v>
      </c>
      <c r="B278" s="12" t="s">
        <v>870</v>
      </c>
      <c r="C278" s="16" t="s">
        <v>935</v>
      </c>
      <c r="D278" t="s">
        <v>739</v>
      </c>
    </row>
    <row r="279" spans="1:4">
      <c r="A279" s="9"/>
      <c r="B279" s="6"/>
    </row>
    <row r="280" spans="1:4" ht="24">
      <c r="A280" s="10"/>
      <c r="B280" s="13" t="s">
        <v>871</v>
      </c>
    </row>
    <row r="281" spans="1:4" ht="36">
      <c r="A281" s="5" t="s">
        <v>693</v>
      </c>
      <c r="B281" s="12" t="s">
        <v>885</v>
      </c>
      <c r="C281" s="16" t="s">
        <v>935</v>
      </c>
      <c r="D281" t="s">
        <v>693</v>
      </c>
    </row>
    <row r="282" spans="1:4">
      <c r="A282" s="9"/>
      <c r="B282" s="6"/>
    </row>
    <row r="283" spans="1:4">
      <c r="A283" s="9"/>
      <c r="B283" s="14" t="s">
        <v>870</v>
      </c>
    </row>
    <row r="284" spans="1:4">
      <c r="A284" s="9"/>
      <c r="B284" s="6"/>
    </row>
    <row r="285" spans="1:4" ht="24">
      <c r="A285" s="10"/>
      <c r="B285" s="13" t="s">
        <v>871</v>
      </c>
    </row>
    <row r="286" spans="1:4" ht="24" customHeight="1">
      <c r="A286" s="5" t="s">
        <v>694</v>
      </c>
      <c r="B286" s="12" t="s">
        <v>866</v>
      </c>
      <c r="C286" s="16" t="s">
        <v>935</v>
      </c>
      <c r="D286" t="s">
        <v>694</v>
      </c>
    </row>
    <row r="287" spans="1:4">
      <c r="A287" s="9"/>
      <c r="B287" s="6"/>
    </row>
    <row r="288" spans="1:4">
      <c r="A288" s="9"/>
      <c r="B288" s="14" t="s">
        <v>867</v>
      </c>
    </row>
    <row r="289" spans="1:4">
      <c r="A289" s="9"/>
      <c r="B289" s="6"/>
    </row>
    <row r="290" spans="1:4" ht="24">
      <c r="A290" s="9"/>
      <c r="B290" s="14" t="s">
        <v>868</v>
      </c>
    </row>
    <row r="291" spans="1:4">
      <c r="A291" s="9"/>
      <c r="B291" s="6"/>
    </row>
    <row r="292" spans="1:4" ht="24">
      <c r="A292" s="10"/>
      <c r="B292" s="13" t="s">
        <v>900</v>
      </c>
    </row>
    <row r="293" spans="1:4" ht="24" customHeight="1">
      <c r="A293" s="5" t="s">
        <v>922</v>
      </c>
      <c r="B293" s="12" t="s">
        <v>863</v>
      </c>
      <c r="C293" t="s">
        <v>934</v>
      </c>
      <c r="D293" t="s">
        <v>922</v>
      </c>
    </row>
    <row r="294" spans="1:4">
      <c r="A294" s="9"/>
      <c r="B294" s="6"/>
    </row>
    <row r="295" spans="1:4" ht="24">
      <c r="A295" s="10"/>
      <c r="B295" s="13" t="s">
        <v>864</v>
      </c>
    </row>
    <row r="296" spans="1:4" ht="24">
      <c r="A296" s="5" t="s">
        <v>695</v>
      </c>
      <c r="B296" s="12" t="s">
        <v>866</v>
      </c>
      <c r="C296" s="16" t="s">
        <v>935</v>
      </c>
      <c r="D296" t="s">
        <v>695</v>
      </c>
    </row>
    <row r="297" spans="1:4">
      <c r="A297" s="9"/>
      <c r="B297" s="6"/>
    </row>
    <row r="298" spans="1:4" ht="36">
      <c r="A298" s="9"/>
      <c r="B298" s="14" t="s">
        <v>923</v>
      </c>
    </row>
    <row r="299" spans="1:4">
      <c r="A299" s="9"/>
      <c r="B299" s="6"/>
    </row>
    <row r="300" spans="1:4" ht="36">
      <c r="A300" s="9"/>
      <c r="B300" s="14" t="s">
        <v>924</v>
      </c>
    </row>
    <row r="301" spans="1:4">
      <c r="A301" s="9"/>
      <c r="B301" s="6"/>
    </row>
    <row r="302" spans="1:4">
      <c r="A302" s="9"/>
      <c r="B302" s="14" t="s">
        <v>867</v>
      </c>
    </row>
    <row r="303" spans="1:4">
      <c r="A303" s="9"/>
      <c r="B303" s="6"/>
    </row>
    <row r="304" spans="1:4" ht="24">
      <c r="A304" s="9"/>
      <c r="B304" s="14" t="s">
        <v>868</v>
      </c>
    </row>
    <row r="305" spans="1:4">
      <c r="A305" s="9"/>
      <c r="B305" s="6"/>
    </row>
    <row r="306" spans="1:4" ht="24">
      <c r="A306" s="9"/>
      <c r="B306" s="14" t="s">
        <v>925</v>
      </c>
    </row>
    <row r="307" spans="1:4">
      <c r="A307" s="9"/>
      <c r="B307" s="6"/>
    </row>
    <row r="308" spans="1:4" ht="36">
      <c r="A308" s="9"/>
      <c r="B308" s="14" t="s">
        <v>869</v>
      </c>
    </row>
    <row r="309" spans="1:4">
      <c r="A309" s="9"/>
      <c r="B309" s="6"/>
    </row>
    <row r="310" spans="1:4" ht="36">
      <c r="A310" s="9"/>
      <c r="B310" s="14" t="s">
        <v>869</v>
      </c>
    </row>
    <row r="311" spans="1:4">
      <c r="A311" s="9"/>
      <c r="B311" s="6"/>
    </row>
    <row r="312" spans="1:4">
      <c r="A312" s="9"/>
      <c r="B312" s="14" t="s">
        <v>870</v>
      </c>
    </row>
    <row r="313" spans="1:4">
      <c r="A313" s="9"/>
      <c r="B313" s="6"/>
    </row>
    <row r="314" spans="1:4" ht="24">
      <c r="A314" s="10"/>
      <c r="B314" s="13" t="s">
        <v>871</v>
      </c>
    </row>
    <row r="315" spans="1:4" ht="36">
      <c r="A315" s="5" t="s">
        <v>926</v>
      </c>
      <c r="B315" s="12" t="s">
        <v>869</v>
      </c>
      <c r="C315" s="16" t="s">
        <v>935</v>
      </c>
      <c r="D315" t="s">
        <v>926</v>
      </c>
    </row>
    <row r="316" spans="1:4">
      <c r="A316" s="9"/>
      <c r="B316" s="6"/>
    </row>
    <row r="317" spans="1:4">
      <c r="A317" s="9"/>
      <c r="B317" s="14" t="s">
        <v>870</v>
      </c>
    </row>
    <row r="318" spans="1:4">
      <c r="A318" s="9"/>
      <c r="B318" s="6"/>
    </row>
    <row r="319" spans="1:4" ht="24">
      <c r="A319" s="10"/>
      <c r="B319" s="13" t="s">
        <v>871</v>
      </c>
    </row>
    <row r="320" spans="1:4" ht="24" customHeight="1">
      <c r="A320" s="5" t="s">
        <v>696</v>
      </c>
      <c r="B320" s="12" t="s">
        <v>872</v>
      </c>
      <c r="C320" s="16" t="s">
        <v>935</v>
      </c>
      <c r="D320" t="s">
        <v>696</v>
      </c>
    </row>
    <row r="321" spans="1:4">
      <c r="A321" s="9"/>
      <c r="B321" s="6"/>
    </row>
    <row r="322" spans="1:4">
      <c r="A322" s="9"/>
      <c r="B322" s="14" t="s">
        <v>867</v>
      </c>
    </row>
    <row r="323" spans="1:4">
      <c r="A323" s="9"/>
      <c r="B323" s="6"/>
    </row>
    <row r="324" spans="1:4" ht="24">
      <c r="A324" s="10"/>
      <c r="B324" s="13" t="s">
        <v>868</v>
      </c>
    </row>
    <row r="325" spans="1:4" ht="24" customHeight="1">
      <c r="A325" s="5" t="s">
        <v>927</v>
      </c>
      <c r="B325" s="12" t="s">
        <v>928</v>
      </c>
      <c r="C325" t="s">
        <v>934</v>
      </c>
      <c r="D325" t="s">
        <v>927</v>
      </c>
    </row>
    <row r="326" spans="1:4">
      <c r="A326" s="9"/>
      <c r="B326" s="6"/>
    </row>
    <row r="327" spans="1:4">
      <c r="A327" s="9"/>
      <c r="B327" s="14" t="s">
        <v>891</v>
      </c>
    </row>
    <row r="328" spans="1:4">
      <c r="A328" s="9"/>
      <c r="B328" s="6"/>
    </row>
    <row r="329" spans="1:4" ht="24">
      <c r="A329" s="9"/>
      <c r="B329" s="14" t="s">
        <v>892</v>
      </c>
    </row>
    <row r="330" spans="1:4">
      <c r="A330" s="9"/>
      <c r="B330" s="6"/>
    </row>
    <row r="331" spans="1:4" ht="24">
      <c r="A331" s="9"/>
      <c r="B331" s="14" t="s">
        <v>884</v>
      </c>
    </row>
    <row r="332" spans="1:4">
      <c r="A332" s="9"/>
      <c r="B332" s="6"/>
    </row>
    <row r="333" spans="1:4">
      <c r="A333" s="9"/>
      <c r="B333" s="14" t="s">
        <v>929</v>
      </c>
    </row>
    <row r="334" spans="1:4">
      <c r="A334" s="9"/>
      <c r="B334" s="6"/>
    </row>
    <row r="335" spans="1:4">
      <c r="A335" s="9"/>
      <c r="B335" s="14" t="s">
        <v>930</v>
      </c>
    </row>
    <row r="336" spans="1:4">
      <c r="A336" s="9"/>
      <c r="B336" s="6"/>
    </row>
    <row r="337" spans="1:4" ht="24">
      <c r="A337" s="9"/>
      <c r="B337" s="14" t="s">
        <v>879</v>
      </c>
    </row>
    <row r="338" spans="1:4">
      <c r="A338" s="9"/>
      <c r="B338" s="6"/>
    </row>
    <row r="339" spans="1:4" ht="24">
      <c r="A339" s="9"/>
      <c r="B339" s="14" t="s">
        <v>864</v>
      </c>
    </row>
    <row r="340" spans="1:4">
      <c r="A340" s="9"/>
      <c r="B340" s="6"/>
    </row>
    <row r="341" spans="1:4" ht="24">
      <c r="A341" s="9"/>
      <c r="B341" s="14" t="s">
        <v>912</v>
      </c>
    </row>
    <row r="342" spans="1:4">
      <c r="A342" s="9"/>
      <c r="B342" s="6"/>
    </row>
    <row r="343" spans="1:4" ht="24">
      <c r="A343" s="10"/>
      <c r="B343" s="13" t="s">
        <v>899</v>
      </c>
    </row>
    <row r="344" spans="1:4" ht="24" customHeight="1">
      <c r="A344" s="5" t="s">
        <v>931</v>
      </c>
      <c r="B344" s="12" t="s">
        <v>932</v>
      </c>
      <c r="C344" t="s">
        <v>934</v>
      </c>
      <c r="D344" t="s">
        <v>931</v>
      </c>
    </row>
    <row r="345" spans="1:4">
      <c r="A345" s="9"/>
      <c r="B345" s="6"/>
    </row>
    <row r="346" spans="1:4" ht="24">
      <c r="A346" s="10"/>
      <c r="B346" s="13" t="s">
        <v>879</v>
      </c>
    </row>
    <row r="347" spans="1:4" ht="24">
      <c r="A347" s="5" t="s">
        <v>281</v>
      </c>
      <c r="B347" s="12" t="s">
        <v>894</v>
      </c>
      <c r="C347" s="16" t="s">
        <v>935</v>
      </c>
      <c r="D347" t="s">
        <v>281</v>
      </c>
    </row>
    <row r="348" spans="1:4">
      <c r="A348" s="9"/>
      <c r="B348" s="6"/>
    </row>
    <row r="349" spans="1:4" ht="24">
      <c r="A349" s="9"/>
      <c r="B349" s="14" t="s">
        <v>894</v>
      </c>
    </row>
    <row r="350" spans="1:4">
      <c r="A350" s="9"/>
      <c r="B350" s="6"/>
    </row>
    <row r="351" spans="1:4">
      <c r="A351" s="9"/>
      <c r="B351" s="14" t="s">
        <v>867</v>
      </c>
    </row>
    <row r="352" spans="1:4">
      <c r="A352" s="9"/>
      <c r="B352" s="6"/>
    </row>
    <row r="353" spans="1:4">
      <c r="A353" s="9"/>
      <c r="B353" s="14" t="s">
        <v>867</v>
      </c>
    </row>
    <row r="354" spans="1:4">
      <c r="A354" s="9"/>
      <c r="B354" s="6"/>
    </row>
    <row r="355" spans="1:4" ht="24">
      <c r="A355" s="9"/>
      <c r="B355" s="14" t="s">
        <v>868</v>
      </c>
    </row>
    <row r="356" spans="1:4">
      <c r="A356" s="9"/>
      <c r="B356" s="6"/>
    </row>
    <row r="357" spans="1:4" ht="24">
      <c r="A357" s="10"/>
      <c r="B357" s="13" t="s">
        <v>868</v>
      </c>
    </row>
    <row r="358" spans="1:4" ht="24" customHeight="1">
      <c r="A358" s="5" t="s">
        <v>697</v>
      </c>
      <c r="B358" s="12" t="s">
        <v>874</v>
      </c>
      <c r="C358" s="16" t="s">
        <v>935</v>
      </c>
      <c r="D358" t="s">
        <v>697</v>
      </c>
    </row>
    <row r="359" spans="1:4">
      <c r="A359" s="9"/>
      <c r="B359" s="6"/>
    </row>
    <row r="360" spans="1:4">
      <c r="A360" s="9"/>
      <c r="B360" s="14" t="s">
        <v>867</v>
      </c>
    </row>
    <row r="361" spans="1:4">
      <c r="A361" s="9"/>
      <c r="B361" s="6"/>
    </row>
    <row r="362" spans="1:4" ht="24">
      <c r="A362" s="10"/>
      <c r="B362" s="13" t="s">
        <v>868</v>
      </c>
    </row>
    <row r="363" spans="1:4" ht="36">
      <c r="A363" s="5" t="s">
        <v>698</v>
      </c>
      <c r="B363" s="12" t="s">
        <v>873</v>
      </c>
      <c r="C363" s="16" t="s">
        <v>935</v>
      </c>
      <c r="D363" t="s">
        <v>698</v>
      </c>
    </row>
    <row r="364" spans="1:4">
      <c r="A364" s="9"/>
      <c r="B364" s="6"/>
    </row>
    <row r="365" spans="1:4">
      <c r="A365" s="9"/>
      <c r="B365" s="14" t="s">
        <v>877</v>
      </c>
    </row>
    <row r="366" spans="1:4">
      <c r="A366" s="9"/>
      <c r="B366" s="6"/>
    </row>
    <row r="367" spans="1:4" ht="24">
      <c r="A367" s="9"/>
      <c r="B367" s="14" t="s">
        <v>878</v>
      </c>
    </row>
    <row r="368" spans="1:4">
      <c r="A368" s="9"/>
      <c r="B368" s="6"/>
    </row>
    <row r="369" spans="1:2" ht="24">
      <c r="A369" s="9"/>
      <c r="B369" s="14" t="s">
        <v>866</v>
      </c>
    </row>
    <row r="370" spans="1:2">
      <c r="A370" s="9"/>
      <c r="B370" s="6"/>
    </row>
    <row r="371" spans="1:2">
      <c r="A371" s="9"/>
      <c r="B371" s="14" t="s">
        <v>867</v>
      </c>
    </row>
    <row r="372" spans="1:2">
      <c r="A372" s="9"/>
      <c r="B372" s="6"/>
    </row>
    <row r="373" spans="1:2" ht="24">
      <c r="A373" s="10"/>
      <c r="B373" s="13" t="s">
        <v>868</v>
      </c>
    </row>
  </sheetData>
  <autoFilter ref="A1:D1"/>
  <hyperlinks>
    <hyperlink ref="A2" r:id="rId1"/>
    <hyperlink ref="A5" r:id="rId2"/>
    <hyperlink ref="A10" r:id="rId3"/>
    <hyperlink ref="A15" r:id="rId4"/>
    <hyperlink ref="A20" r:id="rId5"/>
    <hyperlink ref="A21" r:id="rId6"/>
    <hyperlink ref="A26" r:id="rId7"/>
    <hyperlink ref="A31" r:id="rId8"/>
    <hyperlink ref="A40" r:id="rId9"/>
    <hyperlink ref="A47" r:id="rId10"/>
    <hyperlink ref="A48" r:id="rId11"/>
    <hyperlink ref="A49" r:id="rId12"/>
    <hyperlink ref="A52" r:id="rId13"/>
    <hyperlink ref="A61" r:id="rId14"/>
    <hyperlink ref="A62" r:id="rId15"/>
    <hyperlink ref="A67" r:id="rId16"/>
    <hyperlink ref="A78" r:id="rId17"/>
    <hyperlink ref="A83" r:id="rId18"/>
    <hyperlink ref="A88" r:id="rId19"/>
    <hyperlink ref="A93" r:id="rId20"/>
    <hyperlink ref="A98" r:id="rId21"/>
    <hyperlink ref="A103" r:id="rId22"/>
    <hyperlink ref="A110" r:id="rId23"/>
    <hyperlink ref="A115" r:id="rId24"/>
    <hyperlink ref="A126" r:id="rId25"/>
    <hyperlink ref="A131" r:id="rId26"/>
    <hyperlink ref="A136" r:id="rId27"/>
    <hyperlink ref="A141" r:id="rId28"/>
    <hyperlink ref="A146" r:id="rId29"/>
    <hyperlink ref="A151" r:id="rId30"/>
    <hyperlink ref="A156" r:id="rId31"/>
    <hyperlink ref="A161" r:id="rId32"/>
    <hyperlink ref="A172" r:id="rId33"/>
    <hyperlink ref="A177" r:id="rId34"/>
    <hyperlink ref="A188" r:id="rId35"/>
    <hyperlink ref="A193" r:id="rId36"/>
    <hyperlink ref="A194" r:id="rId37"/>
    <hyperlink ref="A195" r:id="rId38"/>
    <hyperlink ref="A206" r:id="rId39"/>
    <hyperlink ref="A209" r:id="rId40"/>
    <hyperlink ref="A226" r:id="rId41"/>
    <hyperlink ref="A231" r:id="rId42"/>
    <hyperlink ref="A236" r:id="rId43"/>
    <hyperlink ref="A237" r:id="rId44"/>
    <hyperlink ref="A238" r:id="rId45"/>
    <hyperlink ref="A243" r:id="rId46"/>
    <hyperlink ref="A248" r:id="rId47"/>
    <hyperlink ref="A249" r:id="rId48"/>
    <hyperlink ref="A254" r:id="rId49"/>
    <hyperlink ref="A261" r:id="rId50"/>
    <hyperlink ref="A266" r:id="rId51"/>
    <hyperlink ref="A273" r:id="rId52"/>
    <hyperlink ref="A278" r:id="rId53"/>
    <hyperlink ref="A281" r:id="rId54"/>
    <hyperlink ref="A286" r:id="rId55"/>
    <hyperlink ref="A293" r:id="rId56"/>
    <hyperlink ref="A296" r:id="rId57"/>
    <hyperlink ref="A315" r:id="rId58"/>
    <hyperlink ref="A320" r:id="rId59"/>
    <hyperlink ref="A325" r:id="rId60"/>
    <hyperlink ref="A344" r:id="rId61"/>
    <hyperlink ref="A347" r:id="rId62"/>
    <hyperlink ref="A358" r:id="rId63"/>
    <hyperlink ref="A363" r:id="rId6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workbookViewId="0">
      <selection activeCell="I95" sqref="I95:J158"/>
    </sheetView>
  </sheetViews>
  <sheetFormatPr baseColWidth="10" defaultRowHeight="15" x14ac:dyDescent="0"/>
  <cols>
    <col min="2" max="2" width="17.5" customWidth="1"/>
    <col min="6" max="6" width="26" customWidth="1"/>
    <col min="7" max="7" width="19.6640625" customWidth="1"/>
    <col min="8" max="8" width="15.1640625" customWidth="1"/>
    <col min="9" max="9" width="20.1640625" customWidth="1"/>
    <col min="10" max="10" width="20.33203125" customWidth="1"/>
  </cols>
  <sheetData>
    <row r="1" spans="1:11" s="2" customForma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664</v>
      </c>
      <c r="H1" s="2" t="s">
        <v>665</v>
      </c>
      <c r="I1" s="2" t="s">
        <v>662</v>
      </c>
      <c r="J1" s="2" t="s">
        <v>663</v>
      </c>
    </row>
    <row r="2" spans="1:11">
      <c r="A2">
        <v>33409962</v>
      </c>
      <c r="B2" s="1">
        <v>41671.815972222219</v>
      </c>
      <c r="C2" t="s">
        <v>809</v>
      </c>
      <c r="D2" t="s">
        <v>810</v>
      </c>
      <c r="E2" t="s">
        <v>832</v>
      </c>
      <c r="F2" t="s">
        <v>21</v>
      </c>
      <c r="G2" t="str">
        <f>VLOOKUP(CONCATENATE("A",A2),'Ticket items'!A:G,2,FALSE)</f>
        <v>Ab Horrence</v>
      </c>
      <c r="H2" t="e">
        <f>VLOOKUP(CONCATENATE("A",A2),Limbo!C:D,2,FALSE)</f>
        <v>#N/A</v>
      </c>
      <c r="I2" t="str">
        <f>IF(ISNA(G2),H2,G2)</f>
        <v>Ab Horrence</v>
      </c>
      <c r="J2" t="s">
        <v>0</v>
      </c>
      <c r="K2" s="2" t="str">
        <f>IF(I2=I3,"dup","")</f>
        <v/>
      </c>
    </row>
    <row r="3" spans="1:11">
      <c r="A3">
        <v>32709319</v>
      </c>
      <c r="B3" s="1">
        <v>41646.872916666667</v>
      </c>
      <c r="C3" t="s">
        <v>488</v>
      </c>
      <c r="D3" t="s">
        <v>487</v>
      </c>
      <c r="E3" t="s">
        <v>489</v>
      </c>
      <c r="F3" t="s">
        <v>636</v>
      </c>
      <c r="G3" t="e">
        <f>VLOOKUP(CONCATENATE("A",A3),'Ticket items'!A:G,2,FALSE)</f>
        <v>#N/A</v>
      </c>
      <c r="H3" t="str">
        <f>VLOOKUP(CONCATENATE("A",A3),Limbo!C:D,2,FALSE)</f>
        <v>Adrienne Giovino</v>
      </c>
      <c r="I3" t="str">
        <f>IF(ISNA(G3),H3,G3)</f>
        <v>Adrienne Giovino</v>
      </c>
      <c r="J3" t="s">
        <v>636</v>
      </c>
      <c r="K3" s="2" t="str">
        <f>IF(I3=I4,"dup","")</f>
        <v/>
      </c>
    </row>
    <row r="4" spans="1:11">
      <c r="A4">
        <v>33384716</v>
      </c>
      <c r="B4" s="1">
        <v>41671.277777777781</v>
      </c>
      <c r="C4" t="s">
        <v>140</v>
      </c>
      <c r="D4" t="s">
        <v>141</v>
      </c>
      <c r="E4" t="s">
        <v>142</v>
      </c>
      <c r="F4" t="s">
        <v>21</v>
      </c>
      <c r="G4" t="str">
        <f>VLOOKUP(CONCATENATE("A",A4),'Ticket items'!A:G,2,FALSE)</f>
        <v>Angie Pontani</v>
      </c>
      <c r="H4" t="e">
        <f>VLOOKUP(CONCATENATE("A",A4),Limbo!C:D,2,FALSE)</f>
        <v>#N/A</v>
      </c>
      <c r="I4" t="str">
        <f>IF(ISNA(G4),H4,G4)</f>
        <v>Angie Pontani</v>
      </c>
      <c r="J4" t="s">
        <v>0</v>
      </c>
      <c r="K4" s="2" t="str">
        <f>IF(I4=I5,"dup","")</f>
        <v/>
      </c>
    </row>
    <row r="5" spans="1:11">
      <c r="A5">
        <v>32570535</v>
      </c>
      <c r="B5" s="1">
        <v>41639.337500000001</v>
      </c>
      <c r="C5" t="s">
        <v>149</v>
      </c>
      <c r="D5" t="s">
        <v>150</v>
      </c>
      <c r="E5" t="s">
        <v>151</v>
      </c>
      <c r="F5" t="s">
        <v>152</v>
      </c>
      <c r="G5" t="str">
        <f>VLOOKUP(CONCATENATE("A",A5),'Ticket items'!A:G,2,FALSE)</f>
        <v>Aurora Wells</v>
      </c>
      <c r="H5" t="e">
        <f>VLOOKUP(CONCATENATE("A",A5),Limbo!C:D,2,FALSE)</f>
        <v>#N/A</v>
      </c>
      <c r="I5" t="str">
        <f>IF(ISNA(G5),H5,G5)</f>
        <v>Aurora Wells</v>
      </c>
      <c r="J5" t="s">
        <v>0</v>
      </c>
      <c r="K5" s="2" t="str">
        <f>IF(I5=I6,"dup","")</f>
        <v/>
      </c>
    </row>
    <row r="6" spans="1:11">
      <c r="A6">
        <v>33351586</v>
      </c>
      <c r="B6" s="1">
        <v>41670.265277777777</v>
      </c>
      <c r="C6" t="s">
        <v>97</v>
      </c>
      <c r="D6" t="s">
        <v>98</v>
      </c>
      <c r="E6" t="s">
        <v>99</v>
      </c>
      <c r="F6" t="s">
        <v>21</v>
      </c>
      <c r="G6" t="str">
        <f>VLOOKUP(CONCATENATE("A",A6),'Ticket items'!A:G,2,FALSE)</f>
        <v>Bazuka joe</v>
      </c>
      <c r="H6" t="e">
        <f>VLOOKUP(CONCATENATE("A",A6),Limbo!C:D,2,FALSE)</f>
        <v>#N/A</v>
      </c>
      <c r="I6" t="str">
        <f>IF(ISNA(G6),H6,G6)</f>
        <v>Bazuka joe</v>
      </c>
      <c r="J6" t="s">
        <v>0</v>
      </c>
      <c r="K6" s="2" t="str">
        <f>IF(I6=I7,"dup","")</f>
        <v/>
      </c>
    </row>
    <row r="7" spans="1:11" s="2" customFormat="1">
      <c r="A7">
        <v>31845466</v>
      </c>
      <c r="B7" s="1">
        <v>41611.245138888888</v>
      </c>
      <c r="C7" t="s">
        <v>28</v>
      </c>
      <c r="D7" t="s">
        <v>29</v>
      </c>
      <c r="E7" t="s">
        <v>30</v>
      </c>
      <c r="F7" t="s">
        <v>31</v>
      </c>
      <c r="G7" t="str">
        <f>VLOOKUP(CONCATENATE("A",A7),'Ticket items'!A:G,2,FALSE)</f>
        <v>Beau Blush</v>
      </c>
      <c r="H7" t="e">
        <f>VLOOKUP(CONCATENATE("A",A7),Limbo!C:D,2,FALSE)</f>
        <v>#N/A</v>
      </c>
      <c r="I7" t="str">
        <f>IF(ISNA(G7),H7,G7)</f>
        <v>Beau Blush</v>
      </c>
      <c r="J7" t="s">
        <v>0</v>
      </c>
      <c r="K7" s="2" t="str">
        <f>IF(I7=I8,"dup","")</f>
        <v/>
      </c>
    </row>
    <row r="8" spans="1:11">
      <c r="A8">
        <v>33393752</v>
      </c>
      <c r="B8" s="1">
        <v>41671.411111111112</v>
      </c>
      <c r="C8" t="s">
        <v>22</v>
      </c>
      <c r="D8" t="s">
        <v>23</v>
      </c>
      <c r="E8" t="s">
        <v>24</v>
      </c>
      <c r="F8" t="s">
        <v>21</v>
      </c>
      <c r="G8" t="str">
        <f>VLOOKUP(CONCATENATE("A",A8),'Ticket items'!A:G,2,FALSE)</f>
        <v>Betty Blaize</v>
      </c>
      <c r="H8" t="e">
        <f>VLOOKUP(CONCATENATE("A",A8),Limbo!C:D,2,FALSE)</f>
        <v>#N/A</v>
      </c>
      <c r="I8" t="str">
        <f>IF(ISNA(G8),H8,G8)</f>
        <v>Betty Blaize</v>
      </c>
      <c r="J8" t="s">
        <v>0</v>
      </c>
      <c r="K8" s="2" t="str">
        <f>IF(I8=I9,"dup","")</f>
        <v/>
      </c>
    </row>
    <row r="9" spans="1:11">
      <c r="A9">
        <v>33354369</v>
      </c>
      <c r="B9" s="1">
        <v>41670.320833333331</v>
      </c>
      <c r="C9" t="s">
        <v>119</v>
      </c>
      <c r="D9" t="s">
        <v>120</v>
      </c>
      <c r="E9" t="s">
        <v>121</v>
      </c>
      <c r="F9" t="s">
        <v>21</v>
      </c>
      <c r="G9" t="str">
        <f>VLOOKUP(CONCATENATE("A",A9),'Ticket items'!A:G,2,FALSE)</f>
        <v>Bettysioux Tailor</v>
      </c>
      <c r="H9" t="e">
        <f>VLOOKUP(CONCATENATE("A",A9),Limbo!C:D,2,FALSE)</f>
        <v>#N/A</v>
      </c>
      <c r="I9" t="str">
        <f>IF(ISNA(G9),H9,G9)</f>
        <v>Bettysioux Tailor</v>
      </c>
      <c r="J9" t="s">
        <v>0</v>
      </c>
      <c r="K9" s="2" t="str">
        <f>IF(I9=I10,"dup","")</f>
        <v/>
      </c>
    </row>
    <row r="10" spans="1:11">
      <c r="A10">
        <v>33324680</v>
      </c>
      <c r="B10" s="1">
        <v>41669.342361111114</v>
      </c>
      <c r="C10" t="s">
        <v>143</v>
      </c>
      <c r="D10" t="s">
        <v>144</v>
      </c>
      <c r="E10" t="s">
        <v>145</v>
      </c>
      <c r="F10" t="s">
        <v>11</v>
      </c>
      <c r="G10" t="str">
        <f>VLOOKUP(CONCATENATE("A",A10),'Ticket items'!A:G,2,FALSE)</f>
        <v>Blaze</v>
      </c>
      <c r="H10" t="e">
        <f>VLOOKUP(CONCATENATE("A",A10),Limbo!C:D,2,FALSE)</f>
        <v>#N/A</v>
      </c>
      <c r="I10" t="str">
        <f>IF(ISNA(G10),H10,G10)</f>
        <v>Blaze</v>
      </c>
      <c r="J10" t="s">
        <v>0</v>
      </c>
      <c r="K10" s="2" t="str">
        <f>IF(I10=I11,"dup","")</f>
        <v/>
      </c>
    </row>
    <row r="11" spans="1:11">
      <c r="A11">
        <v>32736684</v>
      </c>
      <c r="B11" s="1">
        <v>41647.800000000003</v>
      </c>
      <c r="C11" t="s">
        <v>186</v>
      </c>
      <c r="D11" t="s">
        <v>187</v>
      </c>
      <c r="E11" t="s">
        <v>188</v>
      </c>
      <c r="F11" t="s">
        <v>21</v>
      </c>
      <c r="G11" t="str">
        <f>VLOOKUP(CONCATENATE("A",A11),'Ticket items'!A:G,2,FALSE)</f>
        <v>Blitzen Von Schtupp</v>
      </c>
      <c r="H11" t="e">
        <f>VLOOKUP(CONCATENATE("A",A11),Limbo!C:D,2,FALSE)</f>
        <v>#N/A</v>
      </c>
      <c r="I11" t="str">
        <f>IF(ISNA(G11),H11,G11)</f>
        <v>Blitzen Von Schtupp</v>
      </c>
      <c r="J11" t="s">
        <v>0</v>
      </c>
      <c r="K11" s="2" t="str">
        <f>IF(I11=I12,"dup","")</f>
        <v/>
      </c>
    </row>
    <row r="12" spans="1:11">
      <c r="A12">
        <v>33271199</v>
      </c>
      <c r="B12" s="1">
        <v>41667.413194444445</v>
      </c>
      <c r="C12" t="s">
        <v>153</v>
      </c>
      <c r="D12" t="s">
        <v>154</v>
      </c>
      <c r="E12" t="s">
        <v>155</v>
      </c>
      <c r="F12" t="s">
        <v>21</v>
      </c>
      <c r="G12" t="str">
        <f>VLOOKUP(CONCATENATE("A",A12),'Ticket items'!A:G,2,FALSE)</f>
        <v>BlueHair Media</v>
      </c>
      <c r="H12" t="e">
        <f>VLOOKUP(CONCATENATE("A",A12),Limbo!C:D,2,FALSE)</f>
        <v>#N/A</v>
      </c>
      <c r="I12" t="str">
        <f>IF(ISNA(G12),H12,G12)</f>
        <v>BlueHair Media</v>
      </c>
      <c r="J12" t="s">
        <v>0</v>
      </c>
      <c r="K12" s="2" t="str">
        <f>IF(I12=I13,"dup","")</f>
        <v/>
      </c>
    </row>
    <row r="13" spans="1:11">
      <c r="A13">
        <v>32111907</v>
      </c>
      <c r="B13" s="1">
        <v>41618.662499999999</v>
      </c>
      <c r="C13" t="s">
        <v>38</v>
      </c>
      <c r="D13" t="s">
        <v>39</v>
      </c>
      <c r="E13" t="s">
        <v>40</v>
      </c>
      <c r="F13" t="s">
        <v>21</v>
      </c>
      <c r="G13" t="str">
        <f>VLOOKUP(CONCATENATE("A",A13),'Ticket items'!A:G,2,FALSE)</f>
        <v>Bobbie Burlesque</v>
      </c>
      <c r="H13" t="e">
        <f>VLOOKUP(CONCATENATE("A",A13),Limbo!C:D,2,FALSE)</f>
        <v>#N/A</v>
      </c>
      <c r="I13" t="str">
        <f>IF(ISNA(G13),H13,G13)</f>
        <v>Bobbie Burlesque</v>
      </c>
      <c r="J13" t="s">
        <v>0</v>
      </c>
      <c r="K13" s="2" t="str">
        <f>IF(I13=I14,"dup","")</f>
        <v/>
      </c>
    </row>
    <row r="14" spans="1:11">
      <c r="A14" s="2">
        <v>25639136</v>
      </c>
      <c r="B14" s="7">
        <v>41372.28402777778</v>
      </c>
      <c r="C14" s="2" t="s">
        <v>15</v>
      </c>
      <c r="D14" s="2" t="s">
        <v>16</v>
      </c>
      <c r="E14" s="2" t="s">
        <v>17</v>
      </c>
      <c r="F14" s="2" t="s">
        <v>0</v>
      </c>
      <c r="G14" s="2" t="str">
        <f>VLOOKUP(CONCATENATE("A",A14),'Ticket items'!A:G,2,FALSE)</f>
        <v>Brian Bergeron</v>
      </c>
      <c r="H14" s="2" t="e">
        <f>VLOOKUP(CONCATENATE("A",A14),Limbo!C:D,2,FALSE)</f>
        <v>#N/A</v>
      </c>
      <c r="I14" s="2" t="str">
        <f>IF(ISNA(G14),H14,G14)</f>
        <v>Brian Bergeron</v>
      </c>
      <c r="J14" s="2" t="s">
        <v>0</v>
      </c>
      <c r="K14" s="2" t="str">
        <f>IF(I14=I15,"dup","")</f>
        <v>dup</v>
      </c>
    </row>
    <row r="15" spans="1:11">
      <c r="A15" s="2">
        <v>25639137</v>
      </c>
      <c r="B15" s="7">
        <v>41372.28402777778</v>
      </c>
      <c r="C15" s="2" t="s">
        <v>15</v>
      </c>
      <c r="D15" s="2" t="s">
        <v>16</v>
      </c>
      <c r="E15" s="2" t="s">
        <v>17</v>
      </c>
      <c r="F15" s="2" t="s">
        <v>0</v>
      </c>
      <c r="G15" s="2" t="str">
        <f>VLOOKUP(CONCATENATE("A",A15),'Ticket items'!A:G,2,FALSE)</f>
        <v>Brian Bergeron</v>
      </c>
      <c r="H15" s="2" t="e">
        <f>VLOOKUP(CONCATENATE("A",A15),Limbo!C:D,2,FALSE)</f>
        <v>#N/A</v>
      </c>
      <c r="I15" s="2" t="str">
        <f>IF(ISNA(G15),H15,G15)</f>
        <v>Brian Bergeron</v>
      </c>
      <c r="J15" s="2" t="s">
        <v>0</v>
      </c>
      <c r="K15" s="2" t="str">
        <f>IF(I15=I16,"dup","")</f>
        <v/>
      </c>
    </row>
    <row r="16" spans="1:11">
      <c r="A16">
        <v>33384775</v>
      </c>
      <c r="B16" s="1">
        <v>41671.279861111114</v>
      </c>
      <c r="C16" t="s">
        <v>134</v>
      </c>
      <c r="D16" t="s">
        <v>16</v>
      </c>
      <c r="E16" t="s">
        <v>135</v>
      </c>
      <c r="F16" t="s">
        <v>21</v>
      </c>
      <c r="G16" t="str">
        <f>VLOOKUP(CONCATENATE("A",A16),'Ticket items'!A:G,2,FALSE)</f>
        <v>Brian Newman</v>
      </c>
      <c r="H16" t="e">
        <f>VLOOKUP(CONCATENATE("A",A16),Limbo!C:D,2,FALSE)</f>
        <v>#N/A</v>
      </c>
      <c r="I16" s="3" t="str">
        <f>IF(ISNA(G16),H16,G16)</f>
        <v>Brian Newman</v>
      </c>
      <c r="J16" t="s">
        <v>0</v>
      </c>
      <c r="K16" s="2" t="str">
        <f>IF(I16=I17,"dup","")</f>
        <v/>
      </c>
    </row>
    <row r="17" spans="1:11">
      <c r="A17">
        <v>33283637</v>
      </c>
      <c r="B17" s="1">
        <v>41667.697222222225</v>
      </c>
      <c r="C17" t="s">
        <v>18</v>
      </c>
      <c r="D17" t="s">
        <v>19</v>
      </c>
      <c r="E17" t="s">
        <v>20</v>
      </c>
      <c r="F17" t="s">
        <v>21</v>
      </c>
      <c r="G17" t="str">
        <f>VLOOKUP(CONCATENATE("A",A17),'Ticket items'!A:G,2,FALSE)</f>
        <v>Brigitte Bisoux</v>
      </c>
      <c r="H17" t="e">
        <f>VLOOKUP(CONCATENATE("A",A17),Limbo!C:D,2,FALSE)</f>
        <v>#N/A</v>
      </c>
      <c r="I17" t="str">
        <f>IF(ISNA(G17),H17,G17)</f>
        <v>Brigitte Bisoux</v>
      </c>
      <c r="J17" t="s">
        <v>0</v>
      </c>
      <c r="K17" s="2" t="str">
        <f>IF(I17=I18,"dup","")</f>
        <v/>
      </c>
    </row>
    <row r="18" spans="1:11">
      <c r="A18">
        <v>31972137</v>
      </c>
      <c r="B18" s="1">
        <v>41614.377083333333</v>
      </c>
      <c r="C18" t="s">
        <v>103</v>
      </c>
      <c r="D18" t="s">
        <v>104</v>
      </c>
      <c r="E18" t="s">
        <v>105</v>
      </c>
      <c r="F18" t="s">
        <v>11</v>
      </c>
      <c r="G18" t="str">
        <f>VLOOKUP(CONCATENATE("A",A18),'Ticket items'!A:G,2,FALSE)</f>
        <v>Caramel Knowledge</v>
      </c>
      <c r="H18" t="e">
        <f>VLOOKUP(CONCATENATE("A",A18),Limbo!C:D,2,FALSE)</f>
        <v>#N/A</v>
      </c>
      <c r="I18" t="str">
        <f>IF(ISNA(G18),H18,G18)</f>
        <v>Caramel Knowledge</v>
      </c>
      <c r="J18" t="s">
        <v>0</v>
      </c>
      <c r="K18" s="2" t="str">
        <f>IF(I18=I19,"dup","")</f>
        <v/>
      </c>
    </row>
    <row r="19" spans="1:11">
      <c r="A19">
        <v>31966183</v>
      </c>
      <c r="B19" s="1">
        <v>41614.259722222225</v>
      </c>
      <c r="C19" t="s">
        <v>50</v>
      </c>
      <c r="D19" t="s">
        <v>51</v>
      </c>
      <c r="E19" t="s">
        <v>52</v>
      </c>
      <c r="F19" t="s">
        <v>11</v>
      </c>
      <c r="G19" t="str">
        <f>VLOOKUP(CONCATENATE("A",A19),'Ticket items'!A:G,2,FALSE)</f>
        <v>Cherie Sweetbottom</v>
      </c>
      <c r="H19" t="e">
        <f>VLOOKUP(CONCATENATE("A",A19),Limbo!C:D,2,FALSE)</f>
        <v>#N/A</v>
      </c>
      <c r="I19" t="str">
        <f>IF(ISNA(G19),H19,G19)</f>
        <v>Cherie Sweetbottom</v>
      </c>
      <c r="J19" t="s">
        <v>0</v>
      </c>
      <c r="K19" s="2" t="str">
        <f>IF(I19=I20,"dup","")</f>
        <v/>
      </c>
    </row>
    <row r="20" spans="1:11">
      <c r="A20">
        <v>26531267</v>
      </c>
      <c r="B20" s="1">
        <v>41401.53402777778</v>
      </c>
      <c r="C20" t="s">
        <v>100</v>
      </c>
      <c r="D20" t="s">
        <v>101</v>
      </c>
      <c r="E20" t="s">
        <v>102</v>
      </c>
      <c r="F20" t="s">
        <v>0</v>
      </c>
      <c r="G20" t="e">
        <f>VLOOKUP(CONCATENATE("A",A20),'Ticket items'!A:G,2,FALSE)</f>
        <v>#N/A</v>
      </c>
      <c r="H20" t="str">
        <f>VLOOKUP(CONCATENATE("A",A20),Limbo!C:D,2,FALSE)</f>
        <v>Cherry Killer Tomatoes</v>
      </c>
      <c r="I20" t="str">
        <f>IF(ISNA(G20),H20,G20)</f>
        <v>Cherry Killer Tomatoes</v>
      </c>
      <c r="J20" t="s">
        <v>0</v>
      </c>
      <c r="K20" s="2" t="str">
        <f>IF(I20=I21,"dup","")</f>
        <v/>
      </c>
    </row>
    <row r="21" spans="1:11">
      <c r="A21">
        <v>33514772</v>
      </c>
      <c r="B21" s="1">
        <v>41675.796527777777</v>
      </c>
      <c r="C21" t="s">
        <v>823</v>
      </c>
      <c r="D21" t="s">
        <v>824</v>
      </c>
      <c r="E21" t="s">
        <v>840</v>
      </c>
      <c r="F21" t="s">
        <v>88</v>
      </c>
      <c r="G21" t="str">
        <f>VLOOKUP(CONCATENATE("A",A21),'Ticket items'!A:G,2,FALSE)</f>
        <v>Christina Wukmir</v>
      </c>
      <c r="H21" t="e">
        <f>VLOOKUP(CONCATENATE("A",A21),Limbo!C:D,2,FALSE)</f>
        <v>#N/A</v>
      </c>
      <c r="I21" t="str">
        <f>IF(ISNA(G21),H21,G21)</f>
        <v>Christina Wukmir</v>
      </c>
      <c r="J21" t="s">
        <v>0</v>
      </c>
      <c r="K21" s="2" t="str">
        <f>IF(I21=I22,"dup","")</f>
        <v/>
      </c>
    </row>
    <row r="22" spans="1:11">
      <c r="A22">
        <v>32723082</v>
      </c>
      <c r="B22" s="1">
        <v>41647.500694444447</v>
      </c>
      <c r="C22" t="s">
        <v>74</v>
      </c>
      <c r="D22" t="s">
        <v>75</v>
      </c>
      <c r="E22" t="s">
        <v>76</v>
      </c>
      <c r="F22" t="s">
        <v>21</v>
      </c>
      <c r="G22" t="str">
        <f>VLOOKUP(CONCATENATE("A",A22),'Ticket items'!A:G,2,FALSE)</f>
        <v>Dahlia Fatale</v>
      </c>
      <c r="H22" t="e">
        <f>VLOOKUP(CONCATENATE("A",A22),Limbo!C:D,2,FALSE)</f>
        <v>#N/A</v>
      </c>
      <c r="I22" t="str">
        <f>IF(ISNA(G22),H22,G22)</f>
        <v>Dahlia Fatale</v>
      </c>
      <c r="J22" t="s">
        <v>0</v>
      </c>
      <c r="K22" s="2" t="str">
        <f>IF(I22=I23,"dup","")</f>
        <v/>
      </c>
    </row>
    <row r="23" spans="1:11">
      <c r="A23">
        <v>32015544</v>
      </c>
      <c r="B23" s="1">
        <v>41615.486805555556</v>
      </c>
      <c r="C23" t="s">
        <v>125</v>
      </c>
      <c r="D23" t="s">
        <v>126</v>
      </c>
      <c r="E23" t="s">
        <v>127</v>
      </c>
      <c r="F23" t="s">
        <v>11</v>
      </c>
      <c r="G23" t="str">
        <f>VLOOKUP(CONCATENATE("A",A23),'Ticket items'!A:G,2,FALSE)</f>
        <v>Dahlia Ste Cyr</v>
      </c>
      <c r="H23" t="e">
        <f>VLOOKUP(CONCATENATE("A",A23),Limbo!C:D,2,FALSE)</f>
        <v>#N/A</v>
      </c>
      <c r="I23" t="str">
        <f>IF(ISNA(G23),H23,G23)</f>
        <v>Dahlia Ste Cyr</v>
      </c>
      <c r="J23" t="s">
        <v>0</v>
      </c>
      <c r="K23" s="2" t="str">
        <f>IF(I23=I24,"dup","")</f>
        <v/>
      </c>
    </row>
    <row r="24" spans="1:11">
      <c r="A24">
        <v>32058459</v>
      </c>
      <c r="B24" s="1">
        <v>41617.004861111112</v>
      </c>
      <c r="C24" t="s">
        <v>68</v>
      </c>
      <c r="D24" t="s">
        <v>69</v>
      </c>
      <c r="E24" t="s">
        <v>70</v>
      </c>
      <c r="F24" t="s">
        <v>21</v>
      </c>
      <c r="G24" t="str">
        <f>VLOOKUP(CONCATENATE("A",A24),'Ticket items'!A:G,2,FALSE)</f>
        <v>Dangrrr Doll</v>
      </c>
      <c r="H24" t="e">
        <f>VLOOKUP(CONCATENATE("A",A24),Limbo!C:D,2,FALSE)</f>
        <v>#N/A</v>
      </c>
      <c r="I24" t="str">
        <f>IF(ISNA(G24),H24,G24)</f>
        <v>Dangrrr Doll</v>
      </c>
      <c r="J24" t="s">
        <v>0</v>
      </c>
      <c r="K24" s="2" t="str">
        <f>IF(I24=I25,"dup","")</f>
        <v/>
      </c>
    </row>
    <row r="25" spans="1:11" s="2" customFormat="1">
      <c r="A25">
        <v>25559505</v>
      </c>
      <c r="B25" s="1">
        <v>41369.329861111109</v>
      </c>
      <c r="C25" t="s">
        <v>156</v>
      </c>
      <c r="D25" t="s">
        <v>157</v>
      </c>
      <c r="E25" t="s">
        <v>158</v>
      </c>
      <c r="F25" t="s">
        <v>0</v>
      </c>
      <c r="G25" t="str">
        <f>VLOOKUP(CONCATENATE("A",A25),'Ticket items'!A:G,2,FALSE)</f>
        <v>Delilah Spring</v>
      </c>
      <c r="H25" t="e">
        <f>VLOOKUP(CONCATENATE("A",A25),Limbo!C:D,2,FALSE)</f>
        <v>#N/A</v>
      </c>
      <c r="I25" t="str">
        <f>IF(ISNA(G25),H25,G25)</f>
        <v>Delilah Spring</v>
      </c>
      <c r="J25" t="s">
        <v>0</v>
      </c>
      <c r="K25" s="2" t="str">
        <f>IF(I25=I26,"dup","")</f>
        <v/>
      </c>
    </row>
    <row r="26" spans="1:11">
      <c r="A26">
        <v>33292619</v>
      </c>
      <c r="B26" s="1">
        <v>41668.227777777778</v>
      </c>
      <c r="C26" t="s">
        <v>53</v>
      </c>
      <c r="D26" t="s">
        <v>54</v>
      </c>
      <c r="E26" t="s">
        <v>55</v>
      </c>
      <c r="F26" t="s">
        <v>21</v>
      </c>
      <c r="G26" t="str">
        <f>VLOOKUP(CONCATENATE("A",A26),'Ticket items'!A:G,2,FALSE)</f>
        <v>Devora Darling</v>
      </c>
      <c r="H26" t="e">
        <f>VLOOKUP(CONCATENATE("A",A26),Limbo!C:D,2,FALSE)</f>
        <v>#N/A</v>
      </c>
      <c r="I26" t="str">
        <f>IF(ISNA(G26),H26,G26)</f>
        <v>Devora Darling</v>
      </c>
      <c r="J26" t="s">
        <v>0</v>
      </c>
      <c r="K26" s="2" t="str">
        <f>IF(I26=I27,"dup","")</f>
        <v/>
      </c>
    </row>
    <row r="27" spans="1:11">
      <c r="A27" s="3">
        <v>33135216</v>
      </c>
      <c r="B27" s="8">
        <v>41662.227777777778</v>
      </c>
      <c r="C27" s="3" t="s">
        <v>64</v>
      </c>
      <c r="D27" s="3" t="s">
        <v>65</v>
      </c>
      <c r="E27" s="3" t="s">
        <v>66</v>
      </c>
      <c r="F27" s="3" t="s">
        <v>21</v>
      </c>
      <c r="G27" s="3" t="str">
        <f>VLOOKUP(CONCATENATE("A",A27),'Ticket items'!A:G,2,FALSE)</f>
        <v>Diamond DeVille</v>
      </c>
      <c r="H27" s="3" t="e">
        <f>VLOOKUP(CONCATENATE("A",A27),Limbo!C:D,2,FALSE)</f>
        <v>#N/A</v>
      </c>
      <c r="I27" s="3" t="str">
        <f>IF(ISNA(G27),H27,G27)</f>
        <v>Diamond DeVille</v>
      </c>
      <c r="J27" s="3" t="s">
        <v>0</v>
      </c>
      <c r="K27" s="2" t="str">
        <f>IF(I27=I28,"dup","")</f>
        <v/>
      </c>
    </row>
    <row r="28" spans="1:11">
      <c r="A28">
        <v>33409953</v>
      </c>
      <c r="B28" s="1">
        <v>41671.81527777778</v>
      </c>
      <c r="C28" t="s">
        <v>804</v>
      </c>
      <c r="D28" t="s">
        <v>805</v>
      </c>
      <c r="E28" t="s">
        <v>829</v>
      </c>
      <c r="F28" t="s">
        <v>21</v>
      </c>
      <c r="G28" t="str">
        <f>VLOOKUP(CONCATENATE("A",A28),'Ticket items'!A:G,2,FALSE)</f>
        <v>Doc (of Doc and Stumpy)</v>
      </c>
      <c r="H28" t="e">
        <f>VLOOKUP(CONCATENATE("A",A28),Limbo!C:D,2,FALSE)</f>
        <v>#N/A</v>
      </c>
      <c r="I28" t="str">
        <f>IF(ISNA(G28),H28,G28)</f>
        <v>Doc (of Doc and Stumpy)</v>
      </c>
      <c r="J28" t="s">
        <v>0</v>
      </c>
      <c r="K28" s="2" t="str">
        <f>IF(I28=I29,"dup","")</f>
        <v/>
      </c>
    </row>
    <row r="29" spans="1:11">
      <c r="A29">
        <v>31887203</v>
      </c>
      <c r="B29" s="1">
        <v>41612.30972222222</v>
      </c>
      <c r="C29" t="s">
        <v>131</v>
      </c>
      <c r="D29" t="s">
        <v>132</v>
      </c>
      <c r="E29" t="s">
        <v>133</v>
      </c>
      <c r="F29" t="s">
        <v>11</v>
      </c>
      <c r="G29" t="str">
        <f>VLOOKUP(CONCATENATE("A",A29),'Ticket items'!A:G,2,FALSE)</f>
        <v>Doctor Vu</v>
      </c>
      <c r="H29" t="e">
        <f>VLOOKUP(CONCATENATE("A",A29),Limbo!C:D,2,FALSE)</f>
        <v>#N/A</v>
      </c>
      <c r="I29" s="3" t="str">
        <f>IF(ISNA(G29),H29,G29)</f>
        <v>Doctor Vu</v>
      </c>
      <c r="J29" t="s">
        <v>0</v>
      </c>
      <c r="K29" s="2" t="str">
        <f>IF(I29=I30,"dup","")</f>
        <v/>
      </c>
    </row>
    <row r="30" spans="1:11">
      <c r="A30">
        <v>30568288</v>
      </c>
      <c r="B30" s="1">
        <v>41571.456944444442</v>
      </c>
      <c r="C30" t="s">
        <v>643</v>
      </c>
      <c r="D30" t="s">
        <v>644</v>
      </c>
      <c r="E30" t="s">
        <v>645</v>
      </c>
      <c r="F30" t="s">
        <v>636</v>
      </c>
      <c r="G30" t="str">
        <f>VLOOKUP(CONCATENATE("A",A30),'Ticket items'!A:G,2,FALSE)</f>
        <v>Domino</v>
      </c>
      <c r="H30" t="e">
        <f>VLOOKUP(CONCATENATE("A",A30),Limbo!C:D,2,FALSE)</f>
        <v>#N/A</v>
      </c>
      <c r="I30" t="str">
        <f>CONCATENATE(D30," ",C30)</f>
        <v>Christopher Marcos</v>
      </c>
      <c r="J30" t="s">
        <v>636</v>
      </c>
      <c r="K30" s="2" t="str">
        <f>IF(I30=I31,"dup","")</f>
        <v/>
      </c>
    </row>
    <row r="31" spans="1:11">
      <c r="A31">
        <v>30568289</v>
      </c>
      <c r="B31" s="1">
        <v>41571.456944444442</v>
      </c>
      <c r="C31" t="s">
        <v>646</v>
      </c>
      <c r="D31" t="s">
        <v>647</v>
      </c>
      <c r="E31" t="s">
        <v>645</v>
      </c>
      <c r="F31" t="s">
        <v>636</v>
      </c>
      <c r="G31" t="str">
        <f>VLOOKUP(CONCATENATE("A",A31),'Ticket items'!A:G,2,FALSE)</f>
        <v>Domino</v>
      </c>
      <c r="H31" t="e">
        <f>VLOOKUP(CONCATENATE("A",A31),Limbo!C:D,2,FALSE)</f>
        <v>#N/A</v>
      </c>
      <c r="I31" t="str">
        <f>CONCATENATE(D31," ",C31)</f>
        <v>Diana McWilliam</v>
      </c>
      <c r="J31" t="s">
        <v>636</v>
      </c>
      <c r="K31" s="2" t="str">
        <f>IF(I31=I32,"dup","")</f>
        <v/>
      </c>
    </row>
    <row r="32" spans="1:11">
      <c r="A32">
        <v>32345005</v>
      </c>
      <c r="B32" s="1">
        <v>41626.924305555556</v>
      </c>
      <c r="C32" t="s">
        <v>61</v>
      </c>
      <c r="D32" t="s">
        <v>62</v>
      </c>
      <c r="E32" t="s">
        <v>63</v>
      </c>
      <c r="F32" t="s">
        <v>21</v>
      </c>
      <c r="G32" t="str">
        <f>VLOOKUP(CONCATENATE("A",A32),'Ticket items'!A:G,2,FALSE)</f>
        <v>Donna Denise</v>
      </c>
      <c r="H32" t="e">
        <f>VLOOKUP(CONCATENATE("A",A32),Limbo!C:D,2,FALSE)</f>
        <v>#N/A</v>
      </c>
      <c r="I32" t="str">
        <f>IF(ISNA(G32),H32,G32)</f>
        <v>Donna Denise</v>
      </c>
      <c r="J32" t="s">
        <v>0</v>
      </c>
      <c r="K32" s="2" t="str">
        <f>IF(I32=I33,"dup","")</f>
        <v/>
      </c>
    </row>
    <row r="33" spans="1:11">
      <c r="A33">
        <v>32299111</v>
      </c>
      <c r="B33" s="1">
        <v>41625.365972222222</v>
      </c>
      <c r="C33" t="s">
        <v>807</v>
      </c>
      <c r="D33" t="s">
        <v>808</v>
      </c>
      <c r="E33" t="s">
        <v>89</v>
      </c>
      <c r="F33" t="s">
        <v>21</v>
      </c>
      <c r="G33" t="str">
        <f>VLOOKUP(CONCATENATE("A",A33),'Ticket items'!A:G,2,FALSE)</f>
        <v>Femme BrÃ»lÃ©e</v>
      </c>
      <c r="H33" t="e">
        <f>VLOOKUP(CONCATENATE("A",A33),Limbo!C:D,2,FALSE)</f>
        <v>#N/A</v>
      </c>
      <c r="I33" t="str">
        <f>IF(ISNA(G33),H33,G33)</f>
        <v>Femme BrÃ»lÃ©e</v>
      </c>
      <c r="J33" t="s">
        <v>0</v>
      </c>
      <c r="K33" s="2" t="str">
        <f>IF(I33=I34,"dup","")</f>
        <v/>
      </c>
    </row>
    <row r="34" spans="1:11">
      <c r="A34">
        <v>29927700</v>
      </c>
      <c r="B34" s="1">
        <v>41550.467361111114</v>
      </c>
      <c r="C34" t="s">
        <v>90</v>
      </c>
      <c r="D34" t="s">
        <v>91</v>
      </c>
      <c r="E34" t="s">
        <v>92</v>
      </c>
      <c r="F34" t="s">
        <v>93</v>
      </c>
      <c r="G34" t="e">
        <f>VLOOKUP(CONCATENATE("A",A34),'Ticket items'!A:G,2,FALSE)</f>
        <v>#N/A</v>
      </c>
      <c r="H34" t="str">
        <f>VLOOKUP(CONCATENATE("A",A34),Limbo!C:D,2,FALSE)</f>
        <v>Frank Harr</v>
      </c>
      <c r="I34" t="str">
        <f>IF(ISNA(G34),H34,G34)</f>
        <v>Frank Harr</v>
      </c>
      <c r="J34" t="s">
        <v>0</v>
      </c>
      <c r="K34" s="2" t="str">
        <f>IF(I34=I35,"dup","")</f>
        <v/>
      </c>
    </row>
    <row r="35" spans="1:11">
      <c r="A35" s="3">
        <v>33220679</v>
      </c>
      <c r="B35" s="8">
        <v>41665.287499999999</v>
      </c>
      <c r="C35" s="3" t="s">
        <v>183</v>
      </c>
      <c r="D35" s="3" t="s">
        <v>184</v>
      </c>
      <c r="E35" s="3" t="s">
        <v>185</v>
      </c>
      <c r="F35" s="3" t="s">
        <v>88</v>
      </c>
      <c r="G35" s="3" t="str">
        <f>VLOOKUP(CONCATENATE("A",A35),'Ticket items'!A:G,2,FALSE)</f>
        <v>Guilted Lilly</v>
      </c>
      <c r="H35" s="3" t="e">
        <f>VLOOKUP(CONCATENATE("A",A35),Limbo!C:D,2,FALSE)</f>
        <v>#N/A</v>
      </c>
      <c r="I35" s="3" t="str">
        <f>IF(ISNA(G35),H35,G35)</f>
        <v>Guilted Lilly</v>
      </c>
      <c r="J35" s="3" t="s">
        <v>0</v>
      </c>
      <c r="K35" s="2" t="str">
        <f>IF(I35=I36,"dup","")</f>
        <v/>
      </c>
    </row>
    <row r="36" spans="1:11">
      <c r="A36">
        <v>33465853</v>
      </c>
      <c r="B36" s="1">
        <v>41674.388888888891</v>
      </c>
      <c r="C36" t="s">
        <v>746</v>
      </c>
      <c r="D36" t="s">
        <v>745</v>
      </c>
      <c r="E36" t="s">
        <v>827</v>
      </c>
      <c r="F36" t="s">
        <v>88</v>
      </c>
      <c r="G36" t="e">
        <f>VLOOKUP(CONCATENATE("A",A36),'Ticket items'!A:G,2,FALSE)</f>
        <v>#N/A</v>
      </c>
      <c r="H36" t="str">
        <f>VLOOKUP(CONCATENATE("A",A36),Limbo!C:D,2,FALSE)</f>
        <v>Hovey Burgess</v>
      </c>
      <c r="I36" t="str">
        <f>IF(ISNA(G36),H36,G36)</f>
        <v>Hovey Burgess</v>
      </c>
      <c r="J36" t="s">
        <v>0</v>
      </c>
      <c r="K36" s="2" t="str">
        <f>IF(I36=I37,"dup","")</f>
        <v/>
      </c>
    </row>
    <row r="37" spans="1:11">
      <c r="A37">
        <v>33274087</v>
      </c>
      <c r="B37" s="1">
        <v>41667.474305555559</v>
      </c>
      <c r="C37" t="s">
        <v>94</v>
      </c>
      <c r="D37" t="s">
        <v>95</v>
      </c>
      <c r="E37" t="s">
        <v>96</v>
      </c>
      <c r="F37" t="s">
        <v>21</v>
      </c>
      <c r="G37" t="str">
        <f>VLOOKUP(CONCATENATE("A",A37),'Ticket items'!A:G,2,FALSE)</f>
        <v>Hunter Heinlen</v>
      </c>
      <c r="H37" t="e">
        <f>VLOOKUP(CONCATENATE("A",A37),Limbo!C:D,2,FALSE)</f>
        <v>#N/A</v>
      </c>
      <c r="I37" t="str">
        <f>IF(ISNA(G37),H37,G37)</f>
        <v>Hunter Heinlen</v>
      </c>
      <c r="J37" t="s">
        <v>0</v>
      </c>
      <c r="K37" s="2" t="str">
        <f>IF(I37=I38,"dup","")</f>
        <v/>
      </c>
    </row>
    <row r="38" spans="1:11">
      <c r="A38">
        <v>32012415</v>
      </c>
      <c r="B38" s="1">
        <v>41615.446527777778</v>
      </c>
      <c r="C38" t="s">
        <v>71</v>
      </c>
      <c r="D38" t="s">
        <v>72</v>
      </c>
      <c r="E38" t="s">
        <v>73</v>
      </c>
      <c r="F38" t="s">
        <v>11</v>
      </c>
      <c r="G38" t="str">
        <f>VLOOKUP(CONCATENATE("A",A38),'Ticket items'!A:G,2,FALSE)</f>
        <v>Iris Explosion</v>
      </c>
      <c r="H38" t="e">
        <f>VLOOKUP(CONCATENATE("A",A38),Limbo!C:D,2,FALSE)</f>
        <v>#N/A</v>
      </c>
      <c r="I38" t="str">
        <f>IF(ISNA(G38),H38,G38)</f>
        <v>Iris Explosion</v>
      </c>
      <c r="J38" t="s">
        <v>0</v>
      </c>
      <c r="K38" s="2" t="str">
        <f>IF(I38=I39,"dup","")</f>
        <v/>
      </c>
    </row>
    <row r="39" spans="1:11">
      <c r="A39" s="3">
        <v>31844731</v>
      </c>
      <c r="B39" s="8">
        <v>41611.196527777778</v>
      </c>
      <c r="C39" s="3" t="s">
        <v>35</v>
      </c>
      <c r="D39" s="3" t="s">
        <v>36</v>
      </c>
      <c r="E39" s="3" t="s">
        <v>37</v>
      </c>
      <c r="F39" s="3" t="s">
        <v>31</v>
      </c>
      <c r="G39" s="3" t="str">
        <f>VLOOKUP(CONCATENATE("A",A39),'Ticket items'!A:G,2,FALSE)</f>
        <v>Isa Bonnie</v>
      </c>
      <c r="H39" s="3" t="e">
        <f>VLOOKUP(CONCATENATE("A",A39),Limbo!C:D,2,FALSE)</f>
        <v>#N/A</v>
      </c>
      <c r="I39" s="3" t="str">
        <f>IF(ISNA(G39),H39,G39)</f>
        <v>Isa Bonnie</v>
      </c>
      <c r="J39" s="3" t="s">
        <v>0</v>
      </c>
      <c r="K39" s="2" t="str">
        <f>IF(I39=I40,"dup","")</f>
        <v/>
      </c>
    </row>
    <row r="40" spans="1:11">
      <c r="A40">
        <v>32774198</v>
      </c>
      <c r="B40" s="1">
        <v>41649.379861111112</v>
      </c>
      <c r="C40" t="s">
        <v>85</v>
      </c>
      <c r="D40" t="s">
        <v>86</v>
      </c>
      <c r="E40" t="s">
        <v>87</v>
      </c>
      <c r="F40" t="s">
        <v>88</v>
      </c>
      <c r="G40" t="e">
        <f>VLOOKUP(CONCATENATE("A",A40),'Ticket items'!A:G,2,FALSE)</f>
        <v>#N/A</v>
      </c>
      <c r="H40" t="str">
        <f>VLOOKUP(CONCATENATE("A",A40),Limbo!C:D,2,FALSE)</f>
        <v>Jacqueline Myers-Gay</v>
      </c>
      <c r="I40" t="str">
        <f>IF(ISNA(G40),H40,G40)</f>
        <v>Jacqueline Myers-Gay</v>
      </c>
      <c r="J40" t="s">
        <v>0</v>
      </c>
      <c r="K40" s="2" t="str">
        <f>IF(I40=I41,"dup","")</f>
        <v/>
      </c>
    </row>
    <row r="41" spans="1:11">
      <c r="A41">
        <v>32891068</v>
      </c>
      <c r="B41" s="1">
        <v>41653.691666666666</v>
      </c>
      <c r="C41" t="s">
        <v>651</v>
      </c>
      <c r="D41" t="s">
        <v>652</v>
      </c>
      <c r="E41" t="s">
        <v>653</v>
      </c>
      <c r="F41" t="s">
        <v>636</v>
      </c>
      <c r="G41" t="str">
        <f>VLOOKUP(CONCATENATE("A",A41),'Ticket items'!A:G,2,FALSE)</f>
        <v>Scarlett Letter</v>
      </c>
      <c r="H41" t="e">
        <f>VLOOKUP(CONCATENATE("A",A41),Limbo!C:D,2,FALSE)</f>
        <v>#N/A</v>
      </c>
      <c r="I41" t="s">
        <v>661</v>
      </c>
      <c r="J41" t="s">
        <v>636</v>
      </c>
      <c r="K41" s="2" t="str">
        <f>IF(I41=I42,"dup","")</f>
        <v/>
      </c>
    </row>
    <row r="42" spans="1:11">
      <c r="A42">
        <v>33515229</v>
      </c>
      <c r="B42" s="1">
        <v>41675.804166666669</v>
      </c>
      <c r="C42" t="s">
        <v>748</v>
      </c>
      <c r="D42" t="s">
        <v>747</v>
      </c>
      <c r="E42" t="s">
        <v>834</v>
      </c>
      <c r="F42" t="s">
        <v>88</v>
      </c>
      <c r="G42" t="e">
        <f>VLOOKUP(CONCATENATE("A",A42),'Ticket items'!A:G,2,FALSE)</f>
        <v>#N/A</v>
      </c>
      <c r="H42" t="str">
        <f>VLOOKUP(CONCATENATE("A",A42),Limbo!C:D,2,FALSE)</f>
        <v>Joanna Matuck</v>
      </c>
      <c r="I42" t="str">
        <f>IF(ISNA(G42),H42,G42)</f>
        <v>Joanna Matuck</v>
      </c>
      <c r="J42" t="s">
        <v>0</v>
      </c>
      <c r="K42" s="2" t="str">
        <f>IF(I42=I43,"dup","")</f>
        <v/>
      </c>
    </row>
    <row r="43" spans="1:11">
      <c r="A43">
        <v>33405091</v>
      </c>
      <c r="B43" s="1">
        <v>41671.667361111111</v>
      </c>
      <c r="C43" t="s">
        <v>503</v>
      </c>
      <c r="D43" t="s">
        <v>502</v>
      </c>
      <c r="E43" t="s">
        <v>504</v>
      </c>
      <c r="F43" t="s">
        <v>21</v>
      </c>
      <c r="G43" t="str">
        <f>VLOOKUP(CONCATENATE("A",A43),'Ticket items'!A:G,2,FALSE)</f>
        <v>John Bilotti</v>
      </c>
      <c r="H43" t="e">
        <f>VLOOKUP(CONCATENATE("A",A43),Limbo!C:D,2,FALSE)</f>
        <v>#N/A</v>
      </c>
      <c r="I43" t="str">
        <f>IF(ISNA(G43),H43,G43)</f>
        <v>John Bilotti</v>
      </c>
      <c r="J43" t="s">
        <v>0</v>
      </c>
      <c r="K43" s="2" t="str">
        <f>IF(I43=I44,"dup","")</f>
        <v/>
      </c>
    </row>
    <row r="44" spans="1:11">
      <c r="A44">
        <v>32674553</v>
      </c>
      <c r="B44" s="1">
        <v>41645.525694444441</v>
      </c>
      <c r="C44" t="s">
        <v>172</v>
      </c>
      <c r="D44" t="s">
        <v>173</v>
      </c>
      <c r="E44" t="s">
        <v>174</v>
      </c>
      <c r="F44" t="s">
        <v>168</v>
      </c>
      <c r="G44" t="e">
        <f>VLOOKUP(CONCATENATE("A",A44),'Ticket items'!A:G,2,FALSE)</f>
        <v>#N/A</v>
      </c>
      <c r="H44" t="str">
        <f>VLOOKUP(CONCATENATE("A",A44),Limbo!C:D,2,FALSE)</f>
        <v>karin stevenson</v>
      </c>
      <c r="I44" t="str">
        <f>IF(ISNA(G44),H44,G44)</f>
        <v>karin stevenson</v>
      </c>
      <c r="J44" t="s">
        <v>0</v>
      </c>
      <c r="K44" s="2" t="str">
        <f>IF(I44=I45,"dup","")</f>
        <v/>
      </c>
    </row>
    <row r="45" spans="1:11">
      <c r="A45">
        <v>32615126</v>
      </c>
      <c r="B45" s="1">
        <v>41641.680555555555</v>
      </c>
      <c r="C45" t="s">
        <v>112</v>
      </c>
      <c r="D45" t="s">
        <v>113</v>
      </c>
      <c r="E45" t="s">
        <v>115</v>
      </c>
      <c r="F45" t="s">
        <v>11</v>
      </c>
      <c r="G45" t="str">
        <f>VLOOKUP(CONCATENATE("A",A45),'Ticket items'!A:G,2,FALSE)</f>
        <v>Kay Licious</v>
      </c>
      <c r="H45" t="e">
        <f>VLOOKUP(CONCATENATE("A",A45),Limbo!C:D,2,FALSE)</f>
        <v>#N/A</v>
      </c>
      <c r="I45" t="str">
        <f>IF(ISNA(G45),H45,G45)</f>
        <v>Kay Licious</v>
      </c>
      <c r="J45" t="s">
        <v>0</v>
      </c>
      <c r="K45" s="2" t="str">
        <f>IF(I45=I46,"dup","")</f>
        <v/>
      </c>
    </row>
    <row r="46" spans="1:11">
      <c r="A46">
        <v>32615202</v>
      </c>
      <c r="B46" s="1">
        <v>41641.680555555555</v>
      </c>
      <c r="C46" t="s">
        <v>637</v>
      </c>
      <c r="D46" t="s">
        <v>638</v>
      </c>
      <c r="E46" t="s">
        <v>115</v>
      </c>
      <c r="F46" t="s">
        <v>636</v>
      </c>
      <c r="G46" t="str">
        <f>VLOOKUP(CONCATENATE("A",A46),'Ticket items'!A:G,2,FALSE)</f>
        <v>Kay Licious</v>
      </c>
      <c r="H46" t="e">
        <f>VLOOKUP(CONCATENATE("A",A46),Limbo!C:D,2,FALSE)</f>
        <v>#N/A</v>
      </c>
      <c r="I46" t="str">
        <f>CONCATENATE(D46," ",C46)</f>
        <v>Philip Holmans</v>
      </c>
      <c r="J46" t="s">
        <v>636</v>
      </c>
      <c r="K46" s="2" t="str">
        <f>IF(I46=I47,"dup","")</f>
        <v/>
      </c>
    </row>
    <row r="47" spans="1:11">
      <c r="A47">
        <v>33409906</v>
      </c>
      <c r="B47" s="1">
        <v>41671.813888888886</v>
      </c>
      <c r="C47" t="s">
        <v>819</v>
      </c>
      <c r="D47" t="s">
        <v>820</v>
      </c>
      <c r="E47" t="s">
        <v>838</v>
      </c>
      <c r="F47" t="s">
        <v>21</v>
      </c>
      <c r="G47" t="str">
        <f>VLOOKUP(CONCATENATE("A",A47),'Ticket items'!A:G,2,FALSE)</f>
        <v>Lili VonSchtupp</v>
      </c>
      <c r="H47" t="e">
        <f>VLOOKUP(CONCATENATE("A",A47),Limbo!C:D,2,FALSE)</f>
        <v>#N/A</v>
      </c>
      <c r="I47" t="str">
        <f>IF(ISNA(G47),H47,G47)</f>
        <v>Lili VonSchtupp</v>
      </c>
      <c r="J47" t="s">
        <v>0</v>
      </c>
      <c r="K47" s="2" t="str">
        <f>IF(I47=I48,"dup","")</f>
        <v/>
      </c>
    </row>
    <row r="48" spans="1:11">
      <c r="A48">
        <v>33420308</v>
      </c>
      <c r="B48" s="1">
        <v>41672.538888888892</v>
      </c>
      <c r="C48" t="s">
        <v>798</v>
      </c>
      <c r="D48" t="s">
        <v>799</v>
      </c>
      <c r="E48" t="s">
        <v>825</v>
      </c>
      <c r="F48" t="s">
        <v>21</v>
      </c>
      <c r="G48" t="str">
        <f>VLOOKUP(CONCATENATE("A",A48),'Ticket items'!A:G,2,FALSE)</f>
        <v>Linda B</v>
      </c>
      <c r="H48" t="e">
        <f>VLOOKUP(CONCATENATE("A",A48),Limbo!C:D,2,FALSE)</f>
        <v>#N/A</v>
      </c>
      <c r="I48" t="str">
        <f>IF(ISNA(G48),H48,G48)</f>
        <v>Linda B</v>
      </c>
      <c r="J48" t="s">
        <v>0</v>
      </c>
      <c r="K48" s="2" t="str">
        <f>IF(I48=I49,"dup","")</f>
        <v/>
      </c>
    </row>
    <row r="49" spans="1:11">
      <c r="A49">
        <v>33438483</v>
      </c>
      <c r="B49" s="1">
        <v>41673.446527777778</v>
      </c>
      <c r="C49" t="s">
        <v>811</v>
      </c>
      <c r="D49" t="s">
        <v>812</v>
      </c>
      <c r="E49" t="s">
        <v>833</v>
      </c>
      <c r="F49" t="s">
        <v>21</v>
      </c>
      <c r="G49" t="str">
        <f>VLOOKUP(CONCATENATE("A",A49),'Ticket items'!A:G,2,FALSE)</f>
        <v>Lucie Luxe</v>
      </c>
      <c r="H49" t="e">
        <f>VLOOKUP(CONCATENATE("A",A49),Limbo!C:D,2,FALSE)</f>
        <v>#N/A</v>
      </c>
      <c r="I49" t="str">
        <f>IF(ISNA(G49),H49,G49)</f>
        <v>Lucie Luxe</v>
      </c>
      <c r="J49" t="s">
        <v>0</v>
      </c>
      <c r="K49" s="2" t="str">
        <f>IF(I49=I50,"dup","")</f>
        <v/>
      </c>
    </row>
    <row r="50" spans="1:11">
      <c r="A50" s="3">
        <v>31957792</v>
      </c>
      <c r="B50" s="8">
        <v>41613.807638888888</v>
      </c>
      <c r="C50" s="3" t="s">
        <v>181</v>
      </c>
      <c r="D50" s="3" t="s">
        <v>179</v>
      </c>
      <c r="E50" s="3" t="s">
        <v>182</v>
      </c>
      <c r="F50" s="3" t="s">
        <v>11</v>
      </c>
      <c r="G50" s="3" t="str">
        <f>VLOOKUP(CONCATENATE("A",A50),'Ticket items'!A:G,2,FALSE)</f>
        <v>Lucky Fremont</v>
      </c>
      <c r="H50" s="3" t="e">
        <f>VLOOKUP(CONCATENATE("A",A50),Limbo!C:D,2,FALSE)</f>
        <v>#N/A</v>
      </c>
      <c r="I50" s="3" t="str">
        <f>IF(ISNA(G50),H50,G50)</f>
        <v>Lucky Fremont</v>
      </c>
      <c r="J50" s="3" t="s">
        <v>0</v>
      </c>
      <c r="K50" s="2" t="str">
        <f>IF(I50=I51,"dup","")</f>
        <v/>
      </c>
    </row>
    <row r="51" spans="1:11">
      <c r="A51">
        <v>32627349</v>
      </c>
      <c r="B51" s="1">
        <v>41642.50277777778</v>
      </c>
      <c r="C51" t="s">
        <v>165</v>
      </c>
      <c r="D51" t="s">
        <v>166</v>
      </c>
      <c r="E51" t="s">
        <v>167</v>
      </c>
      <c r="F51" t="s">
        <v>168</v>
      </c>
      <c r="G51" t="str">
        <f>VLOOKUP(CONCATENATE("A",A51),'Ticket items'!A:G,2,FALSE)</f>
        <v>Madeline Sinclaire</v>
      </c>
      <c r="H51" t="e">
        <f>VLOOKUP(CONCATENATE("A",A51),Limbo!C:D,2,FALSE)</f>
        <v>#N/A</v>
      </c>
      <c r="I51" t="str">
        <f>IF(ISNA(G51),H51,G51)</f>
        <v>Madeline Sinclaire</v>
      </c>
      <c r="J51" t="s">
        <v>0</v>
      </c>
      <c r="K51" s="2" t="str">
        <f>IF(I51=I52,"dup","")</f>
        <v/>
      </c>
    </row>
    <row r="52" spans="1:11">
      <c r="A52">
        <v>31978670</v>
      </c>
      <c r="B52" s="1">
        <v>41614.461111111108</v>
      </c>
      <c r="C52" t="s">
        <v>122</v>
      </c>
      <c r="D52" t="s">
        <v>123</v>
      </c>
      <c r="E52" t="s">
        <v>124</v>
      </c>
      <c r="F52" t="s">
        <v>11</v>
      </c>
      <c r="G52" t="str">
        <f>VLOOKUP(CONCATENATE("A",A52),'Ticket items'!A:G,2,FALSE)</f>
        <v>Maggie McMuffin</v>
      </c>
      <c r="H52" t="e">
        <f>VLOOKUP(CONCATENATE("A",A52),Limbo!C:D,2,FALSE)</f>
        <v>#N/A</v>
      </c>
      <c r="I52" t="str">
        <f>IF(ISNA(G52),H52,G52)</f>
        <v>Maggie McMuffin</v>
      </c>
      <c r="J52" t="s">
        <v>0</v>
      </c>
      <c r="K52" s="2" t="str">
        <f>IF(I52=I53,"dup","")</f>
        <v/>
      </c>
    </row>
    <row r="53" spans="1:11">
      <c r="A53">
        <v>32730389</v>
      </c>
      <c r="B53" s="1">
        <v>41647.614583333336</v>
      </c>
      <c r="C53" t="s">
        <v>44</v>
      </c>
      <c r="D53" t="s">
        <v>45</v>
      </c>
      <c r="E53" t="s">
        <v>46</v>
      </c>
      <c r="F53" t="s">
        <v>21</v>
      </c>
      <c r="G53" t="str">
        <f>VLOOKUP(CONCATENATE("A",A53),'Ticket items'!A:G,2,FALSE)</f>
        <v>Marcus DeBoyz</v>
      </c>
      <c r="H53" t="e">
        <f>VLOOKUP(CONCATENATE("A",A53),Limbo!C:D,2,FALSE)</f>
        <v>#N/A</v>
      </c>
      <c r="I53" t="str">
        <f>IF(ISNA(G53),H53,G53)</f>
        <v>Marcus DeBoyz</v>
      </c>
      <c r="J53" t="s">
        <v>0</v>
      </c>
      <c r="K53" s="2" t="str">
        <f>IF(I53=I54,"dup","")</f>
        <v/>
      </c>
    </row>
    <row r="54" spans="1:11">
      <c r="A54">
        <v>33393921</v>
      </c>
      <c r="B54" s="1">
        <v>41671.413888888892</v>
      </c>
      <c r="C54" t="s">
        <v>146</v>
      </c>
      <c r="D54" t="s">
        <v>147</v>
      </c>
      <c r="E54" t="s">
        <v>148</v>
      </c>
      <c r="F54" t="s">
        <v>21</v>
      </c>
      <c r="G54" t="str">
        <f>VLOOKUP(CONCATENATE("A",A54),'Ticket items'!A:G,2,FALSE)</f>
        <v>Marek Rivero</v>
      </c>
      <c r="H54" t="e">
        <f>VLOOKUP(CONCATENATE("A",A54),Limbo!C:D,2,FALSE)</f>
        <v>#N/A</v>
      </c>
      <c r="I54" t="str">
        <f>IF(ISNA(G54),H54,G54)</f>
        <v>Marek Rivero</v>
      </c>
      <c r="J54" t="s">
        <v>0</v>
      </c>
      <c r="K54" s="2" t="str">
        <f>IF(I54=I55,"dup","")</f>
        <v/>
      </c>
    </row>
    <row r="55" spans="1:11">
      <c r="A55">
        <v>31970442</v>
      </c>
      <c r="B55" s="1">
        <v>41614.347222222219</v>
      </c>
      <c r="C55" t="s">
        <v>77</v>
      </c>
      <c r="D55" t="s">
        <v>78</v>
      </c>
      <c r="E55" t="s">
        <v>79</v>
      </c>
      <c r="F55" t="s">
        <v>31</v>
      </c>
      <c r="G55" t="str">
        <f>VLOOKUP(CONCATENATE("A",A55),'Ticket items'!A:G,2,FALSE)</f>
        <v>Marissa Friedman</v>
      </c>
      <c r="H55" t="e">
        <f>VLOOKUP(CONCATENATE("A",A55),Limbo!C:D,2,FALSE)</f>
        <v>#N/A</v>
      </c>
      <c r="I55" t="str">
        <f>IF(ISNA(G55),H55,G55)</f>
        <v>Marissa Friedman</v>
      </c>
      <c r="J55" t="s">
        <v>0</v>
      </c>
      <c r="K55" s="2" t="str">
        <f>IF(I55=I56,"dup","")</f>
        <v/>
      </c>
    </row>
    <row r="56" spans="1:11">
      <c r="A56">
        <v>32684119</v>
      </c>
      <c r="B56" s="1">
        <v>41645.82916666667</v>
      </c>
      <c r="C56" t="s">
        <v>178</v>
      </c>
      <c r="D56" t="s">
        <v>179</v>
      </c>
      <c r="E56" t="s">
        <v>180</v>
      </c>
      <c r="F56" t="s">
        <v>168</v>
      </c>
      <c r="G56" t="str">
        <f>VLOOKUP(CONCATENATE("A",A56),'Ticket items'!A:G,2,FALSE)</f>
        <v>Mimi Mischief</v>
      </c>
      <c r="H56" t="e">
        <f>VLOOKUP(CONCATENATE("A",A56),Limbo!C:D,2,FALSE)</f>
        <v>#N/A</v>
      </c>
      <c r="I56" t="str">
        <f>IF(ISNA(G56),H56,G56)</f>
        <v>Mimi Mischief</v>
      </c>
      <c r="J56" t="s">
        <v>0</v>
      </c>
      <c r="K56" s="2" t="str">
        <f>IF(I56=I57,"dup","")</f>
        <v/>
      </c>
    </row>
    <row r="57" spans="1:11">
      <c r="A57">
        <v>32998235</v>
      </c>
      <c r="B57" s="1">
        <v>41656.631944444445</v>
      </c>
      <c r="C57" t="s">
        <v>128</v>
      </c>
      <c r="D57" t="s">
        <v>129</v>
      </c>
      <c r="E57" t="s">
        <v>130</v>
      </c>
      <c r="F57" t="s">
        <v>21</v>
      </c>
      <c r="G57" t="str">
        <f>VLOOKUP(CONCATENATE("A",A57),'Ticket items'!A:G,2,FALSE)</f>
        <v>Mina Murray</v>
      </c>
      <c r="H57" t="e">
        <f>VLOOKUP(CONCATENATE("A",A57),Limbo!C:D,2,FALSE)</f>
        <v>#N/A</v>
      </c>
      <c r="I57" s="3" t="str">
        <f>IF(ISNA(G57),H57,G57)</f>
        <v>Mina Murray</v>
      </c>
      <c r="J57" t="s">
        <v>0</v>
      </c>
      <c r="K57" s="2" t="str">
        <f>IF(I57=I58,"dup","")</f>
        <v/>
      </c>
    </row>
    <row r="58" spans="1:11">
      <c r="A58">
        <v>33399747</v>
      </c>
      <c r="B58" s="1">
        <v>41671.530555555553</v>
      </c>
      <c r="C58" t="s">
        <v>813</v>
      </c>
      <c r="D58" t="s">
        <v>814</v>
      </c>
      <c r="E58" t="s">
        <v>835</v>
      </c>
      <c r="F58" t="s">
        <v>21</v>
      </c>
      <c r="G58" t="str">
        <f>VLOOKUP(CONCATENATE("A",A58),'Ticket items'!A:G,2,FALSE)</f>
        <v>Molotov Maybelle</v>
      </c>
      <c r="H58" t="e">
        <f>VLOOKUP(CONCATENATE("A",A58),Limbo!C:D,2,FALSE)</f>
        <v>#N/A</v>
      </c>
      <c r="I58" t="str">
        <f>IF(ISNA(G58),H58,G58)</f>
        <v>Molotov Maybelle</v>
      </c>
      <c r="J58" t="s">
        <v>0</v>
      </c>
      <c r="K58" s="2" t="str">
        <f>IF(I58=I59,"dup","")</f>
        <v/>
      </c>
    </row>
    <row r="59" spans="1:11">
      <c r="A59">
        <v>33463544</v>
      </c>
      <c r="B59" s="1">
        <v>41674.332638888889</v>
      </c>
      <c r="C59" t="s">
        <v>821</v>
      </c>
      <c r="D59" t="s">
        <v>822</v>
      </c>
      <c r="E59" t="s">
        <v>839</v>
      </c>
      <c r="F59" t="s">
        <v>21</v>
      </c>
      <c r="G59" t="str">
        <f>VLOOKUP(CONCATENATE("A",A59),'Ticket items'!A:G,2,FALSE)</f>
        <v>Mr Wrong</v>
      </c>
      <c r="H59" t="e">
        <f>VLOOKUP(CONCATENATE("A",A59),Limbo!C:D,2,FALSE)</f>
        <v>#N/A</v>
      </c>
      <c r="I59" t="str">
        <f>IF(ISNA(G59),H59,G59)</f>
        <v>Mr Wrong</v>
      </c>
      <c r="J59" t="s">
        <v>0</v>
      </c>
      <c r="K59" s="2" t="str">
        <f>IF(I59=I60,"dup","")</f>
        <v/>
      </c>
    </row>
    <row r="60" spans="1:11">
      <c r="A60">
        <v>31897596</v>
      </c>
      <c r="B60" s="1">
        <v>41612.478472222225</v>
      </c>
      <c r="C60" t="s">
        <v>7</v>
      </c>
      <c r="D60" t="s">
        <v>8</v>
      </c>
      <c r="E60" t="s">
        <v>10</v>
      </c>
      <c r="F60" t="s">
        <v>11</v>
      </c>
      <c r="G60" t="str">
        <f>VLOOKUP(CONCATENATE("A",A60),'Ticket items'!A:G,2,FALSE)</f>
        <v>Olatsa Assassin</v>
      </c>
      <c r="H60" t="e">
        <f>VLOOKUP(CONCATENATE("A",A60),Limbo!C:D,2,FALSE)</f>
        <v>#N/A</v>
      </c>
      <c r="I60" t="str">
        <f>IF(ISNA(G60),H60,G60)</f>
        <v>Olatsa Assassin</v>
      </c>
      <c r="J60" t="s">
        <v>0</v>
      </c>
      <c r="K60" s="2" t="str">
        <f>IF(I60=I61,"dup","")</f>
        <v/>
      </c>
    </row>
    <row r="61" spans="1:11">
      <c r="A61">
        <v>31991196</v>
      </c>
      <c r="B61" s="1">
        <v>41614.660416666666</v>
      </c>
      <c r="C61" t="s">
        <v>12</v>
      </c>
      <c r="D61" t="s">
        <v>13</v>
      </c>
      <c r="E61" t="s">
        <v>14</v>
      </c>
      <c r="F61" t="s">
        <v>11</v>
      </c>
      <c r="G61" t="str">
        <f>VLOOKUP(CONCATENATE("A",A61),'Ticket items'!A:G,2,FALSE)</f>
        <v>Paulina Petite</v>
      </c>
      <c r="H61" t="e">
        <f>VLOOKUP(CONCATENATE("A",A61),Limbo!C:D,2,FALSE)</f>
        <v>#N/A</v>
      </c>
      <c r="I61" t="str">
        <f>IF(ISNA(G61),H61,G61)</f>
        <v>Paulina Petite</v>
      </c>
      <c r="J61" t="s">
        <v>0</v>
      </c>
      <c r="K61" s="2" t="str">
        <f>IF(I61=I62,"dup","")</f>
        <v/>
      </c>
    </row>
    <row r="62" spans="1:11">
      <c r="A62">
        <v>33409655</v>
      </c>
      <c r="B62" s="1">
        <v>41671.804166666669</v>
      </c>
      <c r="C62" t="s">
        <v>817</v>
      </c>
      <c r="D62" t="s">
        <v>818</v>
      </c>
      <c r="E62" t="s">
        <v>837</v>
      </c>
      <c r="F62" t="s">
        <v>21</v>
      </c>
      <c r="G62" t="str">
        <f>VLOOKUP(CONCATENATE("A",A62),'Ticket items'!A:G,2,FALSE)</f>
        <v>Perle Noire</v>
      </c>
      <c r="H62" t="e">
        <f>VLOOKUP(CONCATENATE("A",A62),Limbo!C:D,2,FALSE)</f>
        <v>#N/A</v>
      </c>
      <c r="I62" s="3" t="str">
        <f>IF(ISNA(G62),H62,G62)</f>
        <v>Perle Noire</v>
      </c>
      <c r="J62" t="s">
        <v>0</v>
      </c>
      <c r="K62" s="2" t="str">
        <f>IF(I62=I63,"dup","")</f>
        <v/>
      </c>
    </row>
    <row r="63" spans="1:11">
      <c r="A63">
        <v>31919935</v>
      </c>
      <c r="B63" s="1">
        <v>41612.899305555555</v>
      </c>
      <c r="C63" t="s">
        <v>47</v>
      </c>
      <c r="D63" t="s">
        <v>48</v>
      </c>
      <c r="E63" t="s">
        <v>49</v>
      </c>
      <c r="F63" t="s">
        <v>11</v>
      </c>
      <c r="G63" t="str">
        <f>VLOOKUP(CONCATENATE("A",A63),'Ticket items'!A:G,2,FALSE)</f>
        <v>Red Velvet</v>
      </c>
      <c r="H63" t="e">
        <f>VLOOKUP(CONCATENATE("A",A63),Limbo!C:D,2,FALSE)</f>
        <v>#N/A</v>
      </c>
      <c r="I63" t="str">
        <f>IF(ISNA(G63),H63,G63)</f>
        <v>Red Velvet</v>
      </c>
      <c r="J63" t="s">
        <v>0</v>
      </c>
      <c r="K63" s="2" t="str">
        <f>IF(I63=I64,"dup","")</f>
        <v/>
      </c>
    </row>
    <row r="64" spans="1:11">
      <c r="A64">
        <v>26766770</v>
      </c>
      <c r="B64" s="1">
        <v>41410.440972222219</v>
      </c>
      <c r="C64" t="s">
        <v>136</v>
      </c>
      <c r="D64" t="s">
        <v>137</v>
      </c>
      <c r="E64" t="s">
        <v>139</v>
      </c>
      <c r="F64" t="s">
        <v>0</v>
      </c>
      <c r="G64" t="e">
        <f>VLOOKUP(CONCATENATE("A",A64),'Ticket items'!A:G,2,FALSE)</f>
        <v>#N/A</v>
      </c>
      <c r="H64" t="str">
        <f>VLOOKUP(CONCATENATE("A",A64),Limbo!C:D,2,FALSE)</f>
        <v>Robert Packie</v>
      </c>
      <c r="I64" s="3" t="str">
        <f>IF(ISNA(G64),H64,G64)</f>
        <v>Robert Packie</v>
      </c>
      <c r="J64" t="s">
        <v>0</v>
      </c>
      <c r="K64" s="2" t="str">
        <f>IF(I64=I65,"dup","")</f>
        <v/>
      </c>
    </row>
    <row r="65" spans="1:11">
      <c r="A65">
        <v>32774199</v>
      </c>
      <c r="B65" s="1">
        <v>41649.379861111112</v>
      </c>
      <c r="C65" t="s">
        <v>83</v>
      </c>
      <c r="D65" t="s">
        <v>84</v>
      </c>
      <c r="E65" t="s">
        <v>87</v>
      </c>
      <c r="F65" t="s">
        <v>88</v>
      </c>
      <c r="G65" t="e">
        <f>VLOOKUP(CONCATENATE("A",A65),'Ticket items'!A:G,2,FALSE)</f>
        <v>#N/A</v>
      </c>
      <c r="H65" t="str">
        <f>VLOOKUP(CONCATENATE("A",A65),Limbo!C:D,2,FALSE)</f>
        <v>Roscoe Gay</v>
      </c>
      <c r="I65" t="str">
        <f>IF(ISNA(G65),H65,G65)</f>
        <v>Roscoe Gay</v>
      </c>
      <c r="J65" t="s">
        <v>0</v>
      </c>
      <c r="K65" s="2" t="str">
        <f>IF(I65=I66,"dup","")</f>
        <v/>
      </c>
    </row>
    <row r="66" spans="1:11">
      <c r="A66">
        <v>33279530</v>
      </c>
      <c r="B66" s="1">
        <v>41667.582638888889</v>
      </c>
      <c r="C66" t="s">
        <v>116</v>
      </c>
      <c r="D66" t="s">
        <v>117</v>
      </c>
      <c r="E66" t="s">
        <v>118</v>
      </c>
      <c r="F66" t="s">
        <v>21</v>
      </c>
      <c r="G66" t="str">
        <f>VLOOKUP(CONCATENATE("A",A66),'Ticket items'!A:G,2,FALSE)</f>
        <v>Rue Lovett</v>
      </c>
      <c r="H66" t="e">
        <f>VLOOKUP(CONCATENATE("A",A66),Limbo!C:D,2,FALSE)</f>
        <v>#N/A</v>
      </c>
      <c r="I66" t="str">
        <f>IF(ISNA(G66),H66,G66)</f>
        <v>Rue Lovett</v>
      </c>
      <c r="J66" t="s">
        <v>0</v>
      </c>
      <c r="K66" s="2" t="str">
        <f>IF(I66=I67,"dup","")</f>
        <v/>
      </c>
    </row>
    <row r="67" spans="1:11">
      <c r="A67">
        <v>31967348</v>
      </c>
      <c r="B67" s="1">
        <v>41614.293055555558</v>
      </c>
      <c r="C67" t="s">
        <v>169</v>
      </c>
      <c r="D67" t="s">
        <v>170</v>
      </c>
      <c r="E67" t="s">
        <v>171</v>
      </c>
      <c r="F67" t="s">
        <v>11</v>
      </c>
      <c r="G67" t="str">
        <f>VLOOKUP(CONCATENATE("A",A67),'Ticket items'!A:G,2,FALSE)</f>
        <v>Sailor St. Claire</v>
      </c>
      <c r="H67" t="e">
        <f>VLOOKUP(CONCATENATE("A",A67),Limbo!C:D,2,FALSE)</f>
        <v>#N/A</v>
      </c>
      <c r="I67" t="str">
        <f>IF(ISNA(G67),H67,G67)</f>
        <v>Sailor St. Claire</v>
      </c>
      <c r="J67" t="s">
        <v>0</v>
      </c>
      <c r="K67" s="2" t="str">
        <f>IF(I67=I68,"dup","")</f>
        <v/>
      </c>
    </row>
    <row r="68" spans="1:11">
      <c r="A68">
        <v>31968802</v>
      </c>
      <c r="B68" s="1">
        <v>41614.321527777778</v>
      </c>
      <c r="C68" t="s">
        <v>25</v>
      </c>
      <c r="D68" t="s">
        <v>26</v>
      </c>
      <c r="E68" t="s">
        <v>27</v>
      </c>
      <c r="F68" t="s">
        <v>11</v>
      </c>
      <c r="G68" t="str">
        <f>VLOOKUP(CONCATENATE("A",A68),'Ticket items'!A:G,2,FALSE)</f>
        <v>Sarah Blodgett</v>
      </c>
      <c r="H68" t="e">
        <f>VLOOKUP(CONCATENATE("A",A68),Limbo!C:D,2,FALSE)</f>
        <v>#N/A</v>
      </c>
      <c r="I68" t="str">
        <f>IF(ISNA(G68),H68,G68)</f>
        <v>Sarah Blodgett</v>
      </c>
      <c r="J68" t="s">
        <v>0</v>
      </c>
      <c r="K68" s="2" t="str">
        <f>IF(I68=I69,"dup","")</f>
        <v/>
      </c>
    </row>
    <row r="69" spans="1:11">
      <c r="A69">
        <v>33077210</v>
      </c>
      <c r="B69" s="1">
        <v>41660.354861111111</v>
      </c>
      <c r="C69" t="s">
        <v>656</v>
      </c>
      <c r="D69" t="s">
        <v>657</v>
      </c>
      <c r="E69" t="s">
        <v>27</v>
      </c>
      <c r="F69" t="s">
        <v>636</v>
      </c>
      <c r="G69" t="str">
        <f>VLOOKUP(CONCATENATE("A",A69),'Ticket items'!A:G,2,FALSE)</f>
        <v>Sarah Blodgett</v>
      </c>
      <c r="H69" t="e">
        <f>VLOOKUP(CONCATENATE("A",A69),Limbo!C:D,2,FALSE)</f>
        <v>#N/A</v>
      </c>
      <c r="I69" t="str">
        <f>CONCATENATE(D69," ",C69)</f>
        <v>Paul Therien</v>
      </c>
      <c r="J69" t="s">
        <v>636</v>
      </c>
      <c r="K69" s="2" t="str">
        <f>IF(I69=I70,"dup","")</f>
        <v/>
      </c>
    </row>
    <row r="70" spans="1:11">
      <c r="A70" s="3">
        <v>32686402</v>
      </c>
      <c r="B70" s="8">
        <v>41645.991666666669</v>
      </c>
      <c r="C70" s="3" t="s">
        <v>32</v>
      </c>
      <c r="D70" s="3" t="s">
        <v>33</v>
      </c>
      <c r="E70" s="3" t="s">
        <v>34</v>
      </c>
      <c r="F70" s="3" t="s">
        <v>21</v>
      </c>
      <c r="G70" s="3" t="str">
        <f>VLOOKUP(CONCATENATE("A",A70),'Ticket items'!A:G,2,FALSE)</f>
        <v>Scandal from Bohemia</v>
      </c>
      <c r="H70" s="3" t="e">
        <f>VLOOKUP(CONCATENATE("A",A70),Limbo!C:D,2,FALSE)</f>
        <v>#N/A</v>
      </c>
      <c r="I70" s="3" t="str">
        <f>IF(ISNA(G70),H70,G70)</f>
        <v>Scandal from Bohemia</v>
      </c>
      <c r="J70" s="3" t="s">
        <v>0</v>
      </c>
      <c r="K70" s="2" t="str">
        <f>IF(I70=I71,"dup","")</f>
        <v/>
      </c>
    </row>
    <row r="71" spans="1:11">
      <c r="A71">
        <v>31977012</v>
      </c>
      <c r="B71" s="1">
        <v>41614.43472222222</v>
      </c>
      <c r="C71" t="s">
        <v>639</v>
      </c>
      <c r="D71" t="s">
        <v>640</v>
      </c>
      <c r="E71" t="s">
        <v>642</v>
      </c>
      <c r="F71" t="s">
        <v>636</v>
      </c>
      <c r="G71" t="str">
        <f>VLOOKUP(CONCATENATE("A",A71),'Ticket items'!A:G,2,FALSE)</f>
        <v>Scarlet Starlet</v>
      </c>
      <c r="H71" t="e">
        <f>VLOOKUP(CONCATENATE("A",A71),Limbo!C:D,2,FALSE)</f>
        <v>#N/A</v>
      </c>
      <c r="I71" t="str">
        <f>CONCATENATE(D71," ",C71)</f>
        <v>Jesse Horton</v>
      </c>
      <c r="J71" t="s">
        <v>636</v>
      </c>
      <c r="K71" s="2" t="str">
        <f>IF(I71=I72,"dup","")</f>
        <v/>
      </c>
    </row>
    <row r="72" spans="1:11">
      <c r="A72">
        <v>31977011</v>
      </c>
      <c r="B72" s="1">
        <v>41614.43472222222</v>
      </c>
      <c r="C72" t="s">
        <v>654</v>
      </c>
      <c r="D72" t="s">
        <v>655</v>
      </c>
      <c r="E72" t="s">
        <v>642</v>
      </c>
      <c r="F72" t="s">
        <v>636</v>
      </c>
      <c r="G72" t="str">
        <f>VLOOKUP(CONCATENATE("A",A72),'Ticket items'!A:G,2,FALSE)</f>
        <v>Scarlet Starlet</v>
      </c>
      <c r="H72" t="e">
        <f>VLOOKUP(CONCATENATE("A",A72),Limbo!C:D,2,FALSE)</f>
        <v>#N/A</v>
      </c>
      <c r="I72" t="str">
        <f>IF(ISNA(G72),H72,G72)</f>
        <v>Scarlet Starlet</v>
      </c>
      <c r="J72" t="s">
        <v>636</v>
      </c>
      <c r="K72" s="2" t="str">
        <f>IF(I72=I73,"dup","")</f>
        <v/>
      </c>
    </row>
    <row r="73" spans="1:11">
      <c r="A73">
        <v>33436504</v>
      </c>
      <c r="B73" s="1">
        <v>41673.40902777778</v>
      </c>
      <c r="C73" t="s">
        <v>806</v>
      </c>
      <c r="D73" t="s">
        <v>655</v>
      </c>
      <c r="E73" t="s">
        <v>830</v>
      </c>
      <c r="F73" t="s">
        <v>21</v>
      </c>
      <c r="G73" t="str">
        <f>VLOOKUP(CONCATENATE("A",A73),'Ticket items'!A:G,2,FALSE)</f>
        <v>Scarlett Fever</v>
      </c>
      <c r="H73" t="e">
        <f>VLOOKUP(CONCATENATE("A",A73),Limbo!C:D,2,FALSE)</f>
        <v>#N/A</v>
      </c>
      <c r="I73" t="str">
        <f>IF(ISNA(G73),H73,G73)</f>
        <v>Scarlett Fever</v>
      </c>
      <c r="J73" t="s">
        <v>0</v>
      </c>
      <c r="K73" s="2" t="str">
        <f>IF(I73=I74,"dup","")</f>
        <v/>
      </c>
    </row>
    <row r="74" spans="1:11">
      <c r="A74">
        <v>32901855</v>
      </c>
      <c r="B74" s="1">
        <v>41654.175000000003</v>
      </c>
      <c r="C74" t="s">
        <v>109</v>
      </c>
      <c r="D74" t="s">
        <v>110</v>
      </c>
      <c r="E74" t="s">
        <v>111</v>
      </c>
      <c r="F74" t="s">
        <v>21</v>
      </c>
      <c r="G74" t="str">
        <f>VLOOKUP(CONCATENATE("A",A74),'Ticket items'!A:G,2,FALSE)</f>
        <v>Scarlett Letter</v>
      </c>
      <c r="H74" t="e">
        <f>VLOOKUP(CONCATENATE("A",A74),Limbo!C:D,2,FALSE)</f>
        <v>#N/A</v>
      </c>
      <c r="I74" t="str">
        <f>IF(ISNA(G74),H74,G74)</f>
        <v>Scarlett Letter</v>
      </c>
      <c r="J74" t="s">
        <v>0</v>
      </c>
      <c r="K74" s="2" t="str">
        <f>IF(I74=I75,"dup","")</f>
        <v/>
      </c>
    </row>
    <row r="75" spans="1:11">
      <c r="A75">
        <v>33367838</v>
      </c>
      <c r="B75" s="1">
        <v>41670.584027777775</v>
      </c>
      <c r="C75" t="s">
        <v>80</v>
      </c>
      <c r="D75" t="s">
        <v>81</v>
      </c>
      <c r="E75" t="s">
        <v>82</v>
      </c>
      <c r="F75" t="s">
        <v>21</v>
      </c>
      <c r="G75" t="str">
        <f>VLOOKUP(CONCATENATE("A",A75),'Ticket items'!A:G,2,FALSE)</f>
        <v>Scot Sean d'Rox</v>
      </c>
      <c r="H75" t="e">
        <f>VLOOKUP(CONCATENATE("A",A75),Limbo!C:D,2,FALSE)</f>
        <v>#N/A</v>
      </c>
      <c r="I75" t="str">
        <f>IF(ISNA(G75),H75,G75)</f>
        <v>Scot Sean d'Rox</v>
      </c>
      <c r="J75" t="s">
        <v>0</v>
      </c>
      <c r="K75" s="2" t="str">
        <f>IF(I75=I76,"dup","")</f>
        <v/>
      </c>
    </row>
    <row r="76" spans="1:11">
      <c r="A76">
        <v>33284283</v>
      </c>
      <c r="B76" s="1">
        <v>41667.715277777781</v>
      </c>
      <c r="C76" t="s">
        <v>189</v>
      </c>
      <c r="D76" t="s">
        <v>190</v>
      </c>
      <c r="E76" t="s">
        <v>191</v>
      </c>
      <c r="F76" t="s">
        <v>21</v>
      </c>
      <c r="G76" t="str">
        <f>VLOOKUP(CONCATENATE("A",A76),'Ticket items'!A:G,2,FALSE)</f>
        <v>Seth Wilhelm</v>
      </c>
      <c r="H76" t="e">
        <f>VLOOKUP(CONCATENATE("A",A76),Limbo!C:D,2,FALSE)</f>
        <v>#N/A</v>
      </c>
      <c r="I76" t="str">
        <f>IF(ISNA(G76),H76,G76)</f>
        <v>Seth Wilhelm</v>
      </c>
      <c r="J76" t="s">
        <v>0</v>
      </c>
      <c r="K76" s="2" t="str">
        <f>IF(I76=I77,"dup","")</f>
        <v/>
      </c>
    </row>
    <row r="77" spans="1:11">
      <c r="A77">
        <v>32074858</v>
      </c>
      <c r="B77" s="1">
        <v>41617.584027777775</v>
      </c>
      <c r="C77" t="s">
        <v>162</v>
      </c>
      <c r="D77" t="s">
        <v>163</v>
      </c>
      <c r="E77" t="s">
        <v>164</v>
      </c>
      <c r="F77" t="s">
        <v>21</v>
      </c>
      <c r="G77" t="str">
        <f>VLOOKUP(CONCATENATE("A",A77),'Ticket items'!A:G,2,FALSE)</f>
        <v>Sheila Starr Siani</v>
      </c>
      <c r="H77" t="e">
        <f>VLOOKUP(CONCATENATE("A",A77),Limbo!C:D,2,FALSE)</f>
        <v>#N/A</v>
      </c>
      <c r="I77" t="str">
        <f>IF(ISNA(G77),H77,G77)</f>
        <v>Sheila Starr Siani</v>
      </c>
      <c r="J77" t="s">
        <v>0</v>
      </c>
      <c r="K77" s="2" t="str">
        <f>IF(I77=I78,"dup","")</f>
        <v/>
      </c>
    </row>
    <row r="78" spans="1:11">
      <c r="A78">
        <v>33453051</v>
      </c>
      <c r="B78" s="1">
        <v>41673.762499999997</v>
      </c>
      <c r="C78" t="s">
        <v>744</v>
      </c>
      <c r="D78" t="s">
        <v>743</v>
      </c>
      <c r="E78" t="s">
        <v>831</v>
      </c>
      <c r="F78" t="s">
        <v>88</v>
      </c>
      <c r="G78" t="e">
        <f>VLOOKUP(CONCATENATE("A",A78),'Ticket items'!A:G,2,FALSE)</f>
        <v>#N/A</v>
      </c>
      <c r="H78" t="str">
        <f>VLOOKUP(CONCATENATE("A",A78),Limbo!C:D,2,FALSE)</f>
        <v>Sonja Heins</v>
      </c>
      <c r="I78" t="str">
        <f>IF(ISNA(G78),H78,G78)</f>
        <v>Sonja Heins</v>
      </c>
      <c r="J78" t="s">
        <v>0</v>
      </c>
      <c r="K78" s="2" t="str">
        <f>IF(I78=I79,"dup","")</f>
        <v/>
      </c>
    </row>
    <row r="79" spans="1:11">
      <c r="A79">
        <v>32482794</v>
      </c>
      <c r="B79" s="1">
        <v>41635.404166666667</v>
      </c>
      <c r="C79" t="s">
        <v>41</v>
      </c>
      <c r="D79" t="s">
        <v>42</v>
      </c>
      <c r="E79" t="s">
        <v>43</v>
      </c>
      <c r="F79" t="s">
        <v>11</v>
      </c>
      <c r="G79" t="str">
        <f>VLOOKUP(CONCATENATE("A",A79),'Ticket items'!A:G,2,FALSE)</f>
        <v>Stella Chuu</v>
      </c>
      <c r="H79" t="e">
        <f>VLOOKUP(CONCATENATE("A",A79),Limbo!C:D,2,FALSE)</f>
        <v>#N/A</v>
      </c>
      <c r="I79" t="str">
        <f>IF(ISNA(G79),H79,G79)</f>
        <v>Stella Chuu</v>
      </c>
      <c r="J79" t="s">
        <v>0</v>
      </c>
      <c r="K79" s="2" t="str">
        <f>IF(I79=I80,"dup","")</f>
        <v/>
      </c>
    </row>
    <row r="80" spans="1:11">
      <c r="A80" s="3">
        <v>33272066</v>
      </c>
      <c r="B80" s="8">
        <v>41667.430555555555</v>
      </c>
      <c r="C80" s="3" t="s">
        <v>65</v>
      </c>
      <c r="D80" s="3" t="s">
        <v>42</v>
      </c>
      <c r="E80" s="3" t="s">
        <v>67</v>
      </c>
      <c r="F80" s="3" t="s">
        <v>21</v>
      </c>
      <c r="G80" s="3" t="str">
        <f>VLOOKUP(CONCATENATE("A",A80),'Ticket items'!A:G,2,FALSE)</f>
        <v>Stella Diamond</v>
      </c>
      <c r="H80" s="3" t="e">
        <f>VLOOKUP(CONCATENATE("A",A80),Limbo!C:D,2,FALSE)</f>
        <v>#N/A</v>
      </c>
      <c r="I80" s="3" t="str">
        <f>IF(ISNA(G80),H80,G80)</f>
        <v>Stella Diamond</v>
      </c>
      <c r="J80" s="3" t="s">
        <v>0</v>
      </c>
      <c r="K80" s="2" t="str">
        <f>IF(I80=I81,"dup","")</f>
        <v/>
      </c>
    </row>
    <row r="81" spans="1:11">
      <c r="A81">
        <v>33170408</v>
      </c>
      <c r="B81" s="1">
        <v>41663.394444444442</v>
      </c>
      <c r="C81" t="s">
        <v>492</v>
      </c>
      <c r="D81" t="s">
        <v>491</v>
      </c>
      <c r="E81" t="s">
        <v>493</v>
      </c>
      <c r="F81" t="s">
        <v>636</v>
      </c>
      <c r="G81" t="e">
        <f>VLOOKUP(CONCATENATE("A",A81),'Ticket items'!A:G,2,FALSE)</f>
        <v>#N/A</v>
      </c>
      <c r="H81" t="str">
        <f>VLOOKUP(CONCATENATE("A",A81),Limbo!C:D,2,FALSE)</f>
        <v>Steven Mollohan</v>
      </c>
      <c r="I81" t="str">
        <f>IF(ISNA(G81),H81,G81)</f>
        <v>Steven Mollohan</v>
      </c>
      <c r="J81" t="s">
        <v>636</v>
      </c>
      <c r="K81" s="2" t="str">
        <f>IF(I81=I82,"dup","")</f>
        <v/>
      </c>
    </row>
    <row r="82" spans="1:11">
      <c r="A82">
        <v>33463514</v>
      </c>
      <c r="B82" s="1">
        <v>41674.331944444442</v>
      </c>
      <c r="C82" t="s">
        <v>802</v>
      </c>
      <c r="D82" t="s">
        <v>803</v>
      </c>
      <c r="E82" t="s">
        <v>828</v>
      </c>
      <c r="F82" t="s">
        <v>21</v>
      </c>
      <c r="G82" t="str">
        <f>VLOOKUP(CONCATENATE("A",A82),'Ticket items'!A:G,2,FALSE)</f>
        <v>Supah Dave</v>
      </c>
      <c r="H82" t="e">
        <f>VLOOKUP(CONCATENATE("A",A82),Limbo!C:D,2,FALSE)</f>
        <v>#N/A</v>
      </c>
      <c r="I82" t="str">
        <f>IF(ISNA(G82),H82,G82)</f>
        <v>Supah Dave</v>
      </c>
      <c r="J82" t="s">
        <v>0</v>
      </c>
      <c r="K82" s="2" t="str">
        <f>IF(I82=I83,"dup","")</f>
        <v/>
      </c>
    </row>
    <row r="83" spans="1:11">
      <c r="A83">
        <v>26766769</v>
      </c>
      <c r="B83" s="1">
        <v>41410.440972222219</v>
      </c>
      <c r="C83" t="s">
        <v>136</v>
      </c>
      <c r="D83" t="s">
        <v>138</v>
      </c>
      <c r="E83" t="s">
        <v>139</v>
      </c>
      <c r="F83" t="s">
        <v>0</v>
      </c>
      <c r="G83" t="e">
        <f>VLOOKUP(CONCATENATE("A",A83),'Ticket items'!A:G,2,FALSE)</f>
        <v>#N/A</v>
      </c>
      <c r="H83" t="str">
        <f>VLOOKUP(CONCATENATE("A",A83),Limbo!C:D,2,FALSE)</f>
        <v>Tammy Packie</v>
      </c>
      <c r="I83" s="3" t="str">
        <f>IF(ISNA(G83),H83,G83)</f>
        <v>Tammy Packie</v>
      </c>
      <c r="J83" t="s">
        <v>0</v>
      </c>
      <c r="K83" s="2" t="str">
        <f>IF(I83=I84,"dup","")</f>
        <v/>
      </c>
    </row>
    <row r="84" spans="1:11">
      <c r="A84">
        <v>31981049</v>
      </c>
      <c r="B84" s="1">
        <v>41614.495833333334</v>
      </c>
      <c r="C84" t="s">
        <v>192</v>
      </c>
      <c r="D84" t="s">
        <v>193</v>
      </c>
      <c r="E84" t="s">
        <v>194</v>
      </c>
      <c r="F84" t="s">
        <v>11</v>
      </c>
      <c r="G84" t="str">
        <f>VLOOKUP(CONCATENATE("A",A84),'Ticket items'!A:G,2,FALSE)</f>
        <v>Tapitha Kix</v>
      </c>
      <c r="H84" t="e">
        <f>VLOOKUP(CONCATENATE("A",A84),Limbo!C:D,2,FALSE)</f>
        <v>#N/A</v>
      </c>
      <c r="I84" t="str">
        <f>IF(ISNA(G84),H84,G84)</f>
        <v>Tapitha Kix</v>
      </c>
      <c r="J84" t="s">
        <v>0</v>
      </c>
      <c r="K84" s="2" t="str">
        <f>IF(I84=I85,"dup","")</f>
        <v/>
      </c>
    </row>
    <row r="85" spans="1:11">
      <c r="A85">
        <v>32684123</v>
      </c>
      <c r="B85" s="1">
        <v>41645.82916666667</v>
      </c>
      <c r="C85" t="s">
        <v>178</v>
      </c>
      <c r="D85" t="s">
        <v>179</v>
      </c>
      <c r="E85" t="s">
        <v>180</v>
      </c>
      <c r="F85" t="s">
        <v>636</v>
      </c>
      <c r="G85" t="e">
        <f>VLOOKUP(CONCATENATE("A",A85),'Ticket items'!A:G,2,FALSE)</f>
        <v>#N/A</v>
      </c>
      <c r="H85" t="str">
        <f>VLOOKUP(CONCATENATE("A",A85),Limbo!C:D,2,FALSE)</f>
        <v>Trevor Swann</v>
      </c>
      <c r="I85" t="str">
        <f>IF(ISNA(G85),H85,G85)</f>
        <v>Trevor Swann</v>
      </c>
      <c r="J85" t="s">
        <v>636</v>
      </c>
      <c r="K85" s="2" t="str">
        <f>IF(I85=I86,"dup","")</f>
        <v/>
      </c>
    </row>
    <row r="86" spans="1:11">
      <c r="A86">
        <v>26894732</v>
      </c>
      <c r="B86" s="1">
        <v>41415.873611111114</v>
      </c>
      <c r="C86" t="s">
        <v>159</v>
      </c>
      <c r="D86" t="s">
        <v>160</v>
      </c>
      <c r="E86" t="s">
        <v>161</v>
      </c>
      <c r="F86" t="s">
        <v>0</v>
      </c>
      <c r="G86" t="str">
        <f>VLOOKUP(CONCATENATE("A",A86),'Ticket items'!A:G,2,FALSE)</f>
        <v>Trixie Santiago</v>
      </c>
      <c r="H86" t="e">
        <f>VLOOKUP(CONCATENATE("A",A86),Limbo!C:D,2,FALSE)</f>
        <v>#N/A</v>
      </c>
      <c r="I86" t="str">
        <f>IF(ISNA(G86),H86,G86)</f>
        <v>Trixie Santiago</v>
      </c>
      <c r="J86" t="s">
        <v>0</v>
      </c>
      <c r="K86" s="2" t="str">
        <f>IF(I86=I87,"dup","")</f>
        <v/>
      </c>
    </row>
    <row r="87" spans="1:11">
      <c r="A87">
        <v>32569003</v>
      </c>
      <c r="B87" s="1">
        <v>41639.265277777777</v>
      </c>
      <c r="C87" t="s">
        <v>175</v>
      </c>
      <c r="D87" t="s">
        <v>176</v>
      </c>
      <c r="E87" t="s">
        <v>177</v>
      </c>
      <c r="F87" t="s">
        <v>152</v>
      </c>
      <c r="G87" t="str">
        <f>VLOOKUP(CONCATENATE("A",A87),'Ticket items'!A:G,2,FALSE)</f>
        <v>Tyranna Suarez-Sex</v>
      </c>
      <c r="H87" t="e">
        <f>VLOOKUP(CONCATENATE("A",A87),Limbo!C:D,2,FALSE)</f>
        <v>#N/A</v>
      </c>
      <c r="I87" t="str">
        <f>IF(ISNA(G87),H87,G87)</f>
        <v>Tyranna Suarez-Sex</v>
      </c>
      <c r="J87" t="s">
        <v>0</v>
      </c>
      <c r="K87" s="2" t="str">
        <f>IF(I87=I88,"dup","")</f>
        <v/>
      </c>
    </row>
    <row r="88" spans="1:11">
      <c r="A88">
        <v>32000217</v>
      </c>
      <c r="B88" s="1">
        <v>41614.871527777781</v>
      </c>
      <c r="C88" t="s">
        <v>106</v>
      </c>
      <c r="D88" t="s">
        <v>107</v>
      </c>
      <c r="E88" t="s">
        <v>108</v>
      </c>
      <c r="F88" t="s">
        <v>31</v>
      </c>
      <c r="G88" t="str">
        <f>VLOOKUP(CONCATENATE("A",A88),'Ticket items'!A:G,2,FALSE)</f>
        <v>Vanil LaFrappe</v>
      </c>
      <c r="H88" t="e">
        <f>VLOOKUP(CONCATENATE("A",A88),Limbo!C:D,2,FALSE)</f>
        <v>#N/A</v>
      </c>
      <c r="I88" t="str">
        <f>IF(ISNA(G88),H88,G88)</f>
        <v>Vanil LaFrappe</v>
      </c>
      <c r="J88" t="s">
        <v>0</v>
      </c>
      <c r="K88" s="2" t="str">
        <f>IF(I88=I89,"dup","")</f>
        <v/>
      </c>
    </row>
    <row r="89" spans="1:11">
      <c r="A89">
        <v>33398385</v>
      </c>
      <c r="B89" s="1">
        <v>41671.506249999999</v>
      </c>
      <c r="C89" t="s">
        <v>658</v>
      </c>
      <c r="D89" t="s">
        <v>659</v>
      </c>
      <c r="E89" t="s">
        <v>660</v>
      </c>
      <c r="F89" t="s">
        <v>636</v>
      </c>
      <c r="G89" t="str">
        <f>VLOOKUP(CONCATENATE("A",A89),'Ticket items'!A:G,2,FALSE)</f>
        <v>Victoria Van Layer</v>
      </c>
      <c r="H89" t="e">
        <f>VLOOKUP(CONCATENATE("A",A89),Limbo!C:D,2,FALSE)</f>
        <v>#N/A</v>
      </c>
      <c r="I89" t="str">
        <f>IF(ISNA(G89),H89,G89)</f>
        <v>Victoria Van Layer</v>
      </c>
      <c r="J89" t="s">
        <v>636</v>
      </c>
      <c r="K89" s="2" t="str">
        <f>IF(I89=I90,"dup","")</f>
        <v/>
      </c>
    </row>
    <row r="90" spans="1:11">
      <c r="A90">
        <v>33425277</v>
      </c>
      <c r="B90" s="1">
        <v>41672.74722222222</v>
      </c>
      <c r="C90" t="s">
        <v>815</v>
      </c>
      <c r="D90" t="s">
        <v>816</v>
      </c>
      <c r="E90" t="s">
        <v>836</v>
      </c>
      <c r="F90" t="s">
        <v>735</v>
      </c>
      <c r="G90" t="str">
        <f>VLOOKUP(CONCATENATE("A",A90),'Ticket items'!A:G,2,FALSE)</f>
        <v>Voluptuous Vanessa Vixon</v>
      </c>
      <c r="H90" t="e">
        <f>VLOOKUP(CONCATENATE("A",A90),Limbo!C:D,2,FALSE)</f>
        <v>#N/A</v>
      </c>
      <c r="I90" t="str">
        <f>IF(ISNA(G90),H90,G90)</f>
        <v>Voluptuous Vanessa Vixon</v>
      </c>
      <c r="J90" t="s">
        <v>0</v>
      </c>
      <c r="K90" s="2" t="str">
        <f>IF(I90=I91,"dup","")</f>
        <v/>
      </c>
    </row>
    <row r="91" spans="1:11">
      <c r="A91" s="2">
        <v>33345987</v>
      </c>
      <c r="B91" s="7">
        <v>41669.829861111109</v>
      </c>
      <c r="C91" s="2" t="s">
        <v>56</v>
      </c>
      <c r="D91" s="2" t="s">
        <v>57</v>
      </c>
      <c r="E91" s="2" t="s">
        <v>58</v>
      </c>
      <c r="F91" s="2" t="s">
        <v>21</v>
      </c>
      <c r="G91" s="2" t="str">
        <f>VLOOKUP(CONCATENATE("A",A91),'Ticket items'!A:G,2,FALSE)</f>
        <v>Whisper De Corvo</v>
      </c>
      <c r="H91" s="2" t="e">
        <f>VLOOKUP(CONCATENATE("A",A91),Limbo!C:D,2,FALSE)</f>
        <v>#N/A</v>
      </c>
      <c r="I91" s="2" t="str">
        <f>IF(ISNA(G91),H91,G91)</f>
        <v>Whisper De Corvo</v>
      </c>
      <c r="J91" s="2" t="s">
        <v>0</v>
      </c>
      <c r="K91" s="2" t="str">
        <f>IF(I91=I92,"dup","")</f>
        <v>dup</v>
      </c>
    </row>
    <row r="92" spans="1:11">
      <c r="A92" s="2">
        <v>32915956</v>
      </c>
      <c r="B92" s="7">
        <v>41654.511111111111</v>
      </c>
      <c r="C92" s="2" t="s">
        <v>56</v>
      </c>
      <c r="D92" s="2" t="s">
        <v>59</v>
      </c>
      <c r="E92" s="2" t="s">
        <v>60</v>
      </c>
      <c r="F92" s="2" t="s">
        <v>21</v>
      </c>
      <c r="G92" s="2" t="str">
        <f>VLOOKUP(CONCATENATE("A",A92),'Ticket items'!A:G,2,FALSE)</f>
        <v>Whisper De Corvo</v>
      </c>
      <c r="H92" s="2" t="e">
        <f>VLOOKUP(CONCATENATE("A",A92),Limbo!C:D,2,FALSE)</f>
        <v>#N/A</v>
      </c>
      <c r="I92" s="2" t="str">
        <f>IF(ISNA(G92),H92,G92)</f>
        <v>Whisper De Corvo</v>
      </c>
      <c r="J92" s="2" t="s">
        <v>0</v>
      </c>
      <c r="K92" s="2" t="str">
        <f>IF(I92=I93,"dup","")</f>
        <v/>
      </c>
    </row>
    <row r="93" spans="1:11">
      <c r="A93">
        <v>32909019</v>
      </c>
      <c r="B93" s="1">
        <v>41654.409722222219</v>
      </c>
      <c r="C93" t="s">
        <v>648</v>
      </c>
      <c r="D93" t="s">
        <v>649</v>
      </c>
      <c r="E93" t="s">
        <v>650</v>
      </c>
      <c r="F93" t="s">
        <v>636</v>
      </c>
      <c r="G93" t="str">
        <f>VLOOKUP(CONCATENATE("A",A93),'Ticket items'!A:G,2,FALSE)</f>
        <v>William Pike</v>
      </c>
      <c r="H93" t="e">
        <f>VLOOKUP(CONCATENATE("A",A93),Limbo!C:D,2,FALSE)</f>
        <v>#N/A</v>
      </c>
      <c r="I93" t="str">
        <f>CONCATENATE(D93," ",C93)</f>
        <v>Bill Pike</v>
      </c>
      <c r="J93" t="s">
        <v>636</v>
      </c>
      <c r="K93" s="2" t="str">
        <f>IF(I93=I94,"dup","")</f>
        <v/>
      </c>
    </row>
    <row r="94" spans="1:11">
      <c r="A94">
        <v>33409881</v>
      </c>
      <c r="B94" s="1">
        <v>41671.813194444447</v>
      </c>
      <c r="C94" t="s">
        <v>800</v>
      </c>
      <c r="D94" t="s">
        <v>801</v>
      </c>
      <c r="E94" t="s">
        <v>826</v>
      </c>
      <c r="F94" t="s">
        <v>21</v>
      </c>
      <c r="G94" t="str">
        <f>VLOOKUP(CONCATENATE("A",A94),'Ticket items'!A:G,2,FALSE)</f>
        <v>Willy Barrett</v>
      </c>
      <c r="H94" t="e">
        <f>VLOOKUP(CONCATENATE("A",A94),Limbo!C:D,2,FALSE)</f>
        <v>#N/A</v>
      </c>
      <c r="I94" t="str">
        <f>IF(ISNA(G94),H94,G94)</f>
        <v>Willy Barrett</v>
      </c>
      <c r="J94" t="s">
        <v>0</v>
      </c>
      <c r="K94" s="2" t="str">
        <f>IF(I94=I95,"dup","")</f>
        <v/>
      </c>
    </row>
  </sheetData>
  <autoFilter ref="A1:K1">
    <sortState ref="A2:K158">
      <sortCondition ref="I1:I9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XFD1048576"/>
    </sheetView>
  </sheetViews>
  <sheetFormatPr baseColWidth="10" defaultRowHeight="15" x14ac:dyDescent="0"/>
  <cols>
    <col min="1" max="1" width="47.6640625" customWidth="1"/>
    <col min="2" max="2" width="31.6640625" customWidth="1"/>
    <col min="3" max="3" width="18.6640625" customWidth="1"/>
    <col min="4" max="4" width="18" customWidth="1"/>
  </cols>
  <sheetData>
    <row r="1" spans="1:4">
      <c r="B1" t="s">
        <v>841</v>
      </c>
      <c r="C1" t="s">
        <v>851</v>
      </c>
      <c r="D1" t="s">
        <v>852</v>
      </c>
    </row>
    <row r="2" spans="1:4">
      <c r="A2" t="s">
        <v>843</v>
      </c>
      <c r="B2" t="str">
        <f>LEFT(A2,FIND("-",A2)-2)</f>
        <v>A Beautiful Corset</v>
      </c>
      <c r="C2" t="str">
        <f>RIGHT(A2,LEN(A2)-FIND("-",A2))</f>
        <v xml:space="preserve"> Tamar Rosenblatt</v>
      </c>
      <c r="D2" t="s">
        <v>854</v>
      </c>
    </row>
    <row r="3" spans="1:4">
      <c r="A3" t="s">
        <v>843</v>
      </c>
      <c r="B3" t="str">
        <f>LEFT(A3,FIND("-",A3)-2)</f>
        <v>A Beautiful Corset</v>
      </c>
      <c r="C3" t="str">
        <f>RIGHT(A3,LEN(A3)-FIND("-",A3))</f>
        <v xml:space="preserve"> Tamar Rosenblatt</v>
      </c>
      <c r="D3" t="s">
        <v>854</v>
      </c>
    </row>
    <row r="4" spans="1:4">
      <c r="A4" t="s">
        <v>843</v>
      </c>
      <c r="B4" t="str">
        <f>LEFT(A4,FIND("-",A4)-2)</f>
        <v>A Beautiful Corset</v>
      </c>
      <c r="C4" t="str">
        <f>RIGHT(A4,LEN(A4)-FIND("-",A4))</f>
        <v xml:space="preserve"> Tamar Rosenblatt</v>
      </c>
      <c r="D4" t="s">
        <v>854</v>
      </c>
    </row>
    <row r="5" spans="1:4">
      <c r="A5" t="s">
        <v>843</v>
      </c>
      <c r="B5" t="str">
        <f>LEFT(A5,FIND("-",A5)-2)</f>
        <v>A Beautiful Corset</v>
      </c>
      <c r="C5" t="str">
        <f>RIGHT(A5,LEN(A5)-FIND("-",A5))</f>
        <v xml:space="preserve"> Tamar Rosenblatt</v>
      </c>
      <c r="D5" t="s">
        <v>854</v>
      </c>
    </row>
    <row r="6" spans="1:4">
      <c r="A6" t="s">
        <v>842</v>
      </c>
      <c r="B6" t="str">
        <f>LEFT(A6,FIND("-",A6)-2)</f>
        <v xml:space="preserve">Baggy Pants Burlesque </v>
      </c>
      <c r="C6" t="str">
        <f>RIGHT(A6,LEN(A6)-FIND("-",A6))</f>
        <v xml:space="preserve"> "Doc" Davis</v>
      </c>
      <c r="D6" t="s">
        <v>853</v>
      </c>
    </row>
    <row r="7" spans="1:4">
      <c r="A7" t="s">
        <v>842</v>
      </c>
      <c r="B7" t="str">
        <f>LEFT(A7,FIND("-",A7)-2)</f>
        <v xml:space="preserve">Baggy Pants Burlesque </v>
      </c>
      <c r="C7" t="str">
        <f>RIGHT(A7,LEN(A7)-FIND("-",A7))</f>
        <v xml:space="preserve"> "Doc" Davis</v>
      </c>
      <c r="D7" t="s">
        <v>853</v>
      </c>
    </row>
    <row r="8" spans="1:4">
      <c r="A8" t="s">
        <v>842</v>
      </c>
      <c r="B8" t="str">
        <f>LEFT(A8,FIND("-",A8)-2)</f>
        <v xml:space="preserve">Baggy Pants Burlesque </v>
      </c>
      <c r="C8" t="str">
        <f>RIGHT(A8,LEN(A8)-FIND("-",A8))</f>
        <v xml:space="preserve"> "Doc" Davis</v>
      </c>
      <c r="D8" t="s">
        <v>853</v>
      </c>
    </row>
    <row r="9" spans="1:4">
      <c r="A9" t="s">
        <v>842</v>
      </c>
      <c r="B9" t="str">
        <f>LEFT(A9,FIND("-",A9)-2)</f>
        <v xml:space="preserve">Baggy Pants Burlesque </v>
      </c>
      <c r="C9" t="str">
        <f>RIGHT(A9,LEN(A9)-FIND("-",A9))</f>
        <v xml:space="preserve"> "Doc" Davis</v>
      </c>
      <c r="D9" t="s">
        <v>853</v>
      </c>
    </row>
    <row r="10" spans="1:4">
      <c r="A10" t="s">
        <v>844</v>
      </c>
      <c r="B10" t="str">
        <f>LEFT(A10,FIND("-",A10)-2)</f>
        <v>Bella's Tchotchkis</v>
      </c>
      <c r="C10" t="str">
        <f>RIGHT(A10,LEN(A10)-FIND("-",A10))</f>
        <v xml:space="preserve"> Bella La Blanc</v>
      </c>
      <c r="D10" t="s">
        <v>855</v>
      </c>
    </row>
    <row r="11" spans="1:4">
      <c r="A11" t="s">
        <v>844</v>
      </c>
      <c r="B11" t="str">
        <f>LEFT(A11,FIND("-",A11)-2)</f>
        <v>Bella's Tchotchkis</v>
      </c>
      <c r="C11" t="str">
        <f>RIGHT(A11,LEN(A11)-FIND("-",A11))</f>
        <v xml:space="preserve"> Bella La Blanc</v>
      </c>
      <c r="D11" t="s">
        <v>855</v>
      </c>
    </row>
    <row r="12" spans="1:4">
      <c r="A12" t="s">
        <v>844</v>
      </c>
      <c r="B12" t="str">
        <f>LEFT(A12,FIND("-",A12)-2)</f>
        <v>Bella's Tchotchkis</v>
      </c>
      <c r="C12" t="str">
        <f>RIGHT(A12,LEN(A12)-FIND("-",A12))</f>
        <v xml:space="preserve"> Bella La Blanc</v>
      </c>
      <c r="D12" t="s">
        <v>855</v>
      </c>
    </row>
    <row r="13" spans="1:4">
      <c r="A13" t="s">
        <v>844</v>
      </c>
      <c r="B13" t="str">
        <f>LEFT(A13,FIND("-",A13)-2)</f>
        <v>Bella's Tchotchkis</v>
      </c>
      <c r="C13" t="str">
        <f>RIGHT(A13,LEN(A13)-FIND("-",A13))</f>
        <v xml:space="preserve"> Bella La Blanc</v>
      </c>
      <c r="D13" t="s">
        <v>855</v>
      </c>
    </row>
    <row r="14" spans="1:4">
      <c r="A14" t="s">
        <v>845</v>
      </c>
      <c r="B14" t="str">
        <f>LEFT(A14,FIND("-",A14)-2)</f>
        <v>Booty and The Geek/Glorious Pasties</v>
      </c>
      <c r="D14" t="s">
        <v>856</v>
      </c>
    </row>
    <row r="15" spans="1:4">
      <c r="A15" t="s">
        <v>845</v>
      </c>
      <c r="B15" t="str">
        <f>LEFT(A15,FIND("-",A15)-2)</f>
        <v>Booty and The Geek/Glorious Pasties</v>
      </c>
      <c r="D15" t="s">
        <v>856</v>
      </c>
    </row>
    <row r="16" spans="1:4">
      <c r="A16" t="s">
        <v>845</v>
      </c>
      <c r="B16" t="str">
        <f>LEFT(A16,FIND("-",A16)-2)</f>
        <v>Booty and The Geek/Glorious Pasties</v>
      </c>
      <c r="D16" t="s">
        <v>856</v>
      </c>
    </row>
    <row r="17" spans="1:4">
      <c r="A17" t="s">
        <v>845</v>
      </c>
      <c r="B17" t="str">
        <f>LEFT(A17,FIND("-",A17)-2)</f>
        <v>Booty and The Geek/Glorious Pasties</v>
      </c>
      <c r="D17" t="s">
        <v>856</v>
      </c>
    </row>
    <row r="18" spans="1:4">
      <c r="A18" t="s">
        <v>846</v>
      </c>
      <c r="B18" t="str">
        <f>A18</f>
        <v>Cheryl's Vintage Clothes</v>
      </c>
      <c r="D18" t="s">
        <v>857</v>
      </c>
    </row>
    <row r="19" spans="1:4">
      <c r="A19" t="s">
        <v>846</v>
      </c>
      <c r="B19" t="str">
        <f>A19</f>
        <v>Cheryl's Vintage Clothes</v>
      </c>
      <c r="D19" t="s">
        <v>857</v>
      </c>
    </row>
    <row r="20" spans="1:4">
      <c r="A20" t="s">
        <v>846</v>
      </c>
      <c r="B20" t="str">
        <f>A20</f>
        <v>Cheryl's Vintage Clothes</v>
      </c>
      <c r="D20" t="s">
        <v>857</v>
      </c>
    </row>
    <row r="21" spans="1:4">
      <c r="A21" t="s">
        <v>846</v>
      </c>
      <c r="B21" t="str">
        <f>A21</f>
        <v>Cheryl's Vintage Clothes</v>
      </c>
      <c r="D21" t="s">
        <v>857</v>
      </c>
    </row>
    <row r="22" spans="1:4">
      <c r="A22" t="s">
        <v>847</v>
      </c>
      <c r="B22" t="str">
        <f>LEFT(A22,FIND("-",A22)-2)</f>
        <v>Cleavage Couture</v>
      </c>
      <c r="D22" t="s">
        <v>858</v>
      </c>
    </row>
    <row r="23" spans="1:4">
      <c r="A23" t="s">
        <v>847</v>
      </c>
      <c r="B23" t="str">
        <f>LEFT(A23,FIND("-",A23)-2)</f>
        <v>Cleavage Couture</v>
      </c>
      <c r="D23" t="s">
        <v>858</v>
      </c>
    </row>
    <row r="24" spans="1:4">
      <c r="A24" t="s">
        <v>847</v>
      </c>
      <c r="B24" t="str">
        <f>LEFT(A24,FIND("-",A24)-2)</f>
        <v>Cleavage Couture</v>
      </c>
      <c r="D24" t="s">
        <v>858</v>
      </c>
    </row>
    <row r="25" spans="1:4">
      <c r="A25" t="s">
        <v>847</v>
      </c>
      <c r="B25" t="str">
        <f>LEFT(A25,FIND("-",A25)-2)</f>
        <v>Cleavage Couture</v>
      </c>
      <c r="D25" t="s">
        <v>858</v>
      </c>
    </row>
    <row r="26" spans="1:4">
      <c r="A26" t="s">
        <v>848</v>
      </c>
      <c r="B26" t="str">
        <f>LEFT(A26,FIND("-",A26)-2)</f>
        <v>Farasha &amp; Su'ad Dance &amp; Designs</v>
      </c>
      <c r="C26" t="str">
        <f>RIGHT(A26,LEN(A26)-FIND("-",A26))</f>
        <v xml:space="preserve"> Nancy Barrett</v>
      </c>
      <c r="D26" t="s">
        <v>859</v>
      </c>
    </row>
    <row r="27" spans="1:4">
      <c r="A27" t="s">
        <v>848</v>
      </c>
      <c r="B27" t="str">
        <f>LEFT(A27,FIND("-",A27)-2)</f>
        <v>Farasha &amp; Su'ad Dance &amp; Designs</v>
      </c>
      <c r="C27" t="str">
        <f>RIGHT(A27,LEN(A27)-FIND("-",A27))</f>
        <v xml:space="preserve"> Nancy Barrett</v>
      </c>
      <c r="D27" t="s">
        <v>859</v>
      </c>
    </row>
    <row r="28" spans="1:4">
      <c r="A28" t="s">
        <v>848</v>
      </c>
      <c r="B28" t="str">
        <f>LEFT(A28,FIND("-",A28)-2)</f>
        <v>Farasha &amp; Su'ad Dance &amp; Designs</v>
      </c>
      <c r="C28" t="str">
        <f>RIGHT(A28,LEN(A28)-FIND("-",A28))</f>
        <v xml:space="preserve"> Nancy Barrett</v>
      </c>
      <c r="D28" t="s">
        <v>859</v>
      </c>
    </row>
    <row r="29" spans="1:4">
      <c r="A29" t="s">
        <v>848</v>
      </c>
      <c r="B29" t="str">
        <f>LEFT(A29,FIND("-",A29)-2)</f>
        <v>Farasha &amp; Su'ad Dance &amp; Designs</v>
      </c>
      <c r="C29" t="str">
        <f>RIGHT(A29,LEN(A29)-FIND("-",A29))</f>
        <v xml:space="preserve"> Nancy Barrett</v>
      </c>
      <c r="D29" t="s">
        <v>859</v>
      </c>
    </row>
    <row r="30" spans="1:4">
      <c r="A30" t="s">
        <v>849</v>
      </c>
      <c r="B30" t="str">
        <f>LEFT(A30,FIND("-",A30)-2)</f>
        <v>MeadHall Outfitters</v>
      </c>
      <c r="C30" t="str">
        <f>RIGHT(A30,LEN(A30)-FIND("-",A30))</f>
        <v xml:space="preserve"> Jeffrey Davis</v>
      </c>
      <c r="D30" t="s">
        <v>860</v>
      </c>
    </row>
    <row r="31" spans="1:4">
      <c r="A31" t="s">
        <v>849</v>
      </c>
      <c r="B31" t="str">
        <f>LEFT(A31,FIND("-",A31)-2)</f>
        <v>MeadHall Outfitters</v>
      </c>
      <c r="C31" t="str">
        <f>RIGHT(A31,LEN(A31)-FIND("-",A31))</f>
        <v xml:space="preserve"> Jeffrey Davis</v>
      </c>
      <c r="D31" t="s">
        <v>860</v>
      </c>
    </row>
    <row r="32" spans="1:4">
      <c r="A32" t="s">
        <v>849</v>
      </c>
      <c r="B32" t="str">
        <f>LEFT(A32,FIND("-",A32)-2)</f>
        <v>MeadHall Outfitters</v>
      </c>
      <c r="C32" t="str">
        <f>RIGHT(A32,LEN(A32)-FIND("-",A32))</f>
        <v xml:space="preserve"> Jeffrey Davis</v>
      </c>
      <c r="D32" t="s">
        <v>860</v>
      </c>
    </row>
    <row r="33" spans="1:4">
      <c r="A33" t="s">
        <v>849</v>
      </c>
      <c r="B33" t="str">
        <f>LEFT(A33,FIND("-",A33)-2)</f>
        <v>MeadHall Outfitters</v>
      </c>
      <c r="C33" t="str">
        <f>RIGHT(A33,LEN(A33)-FIND("-",A33))</f>
        <v xml:space="preserve"> Jeffrey Davis</v>
      </c>
      <c r="D33" t="s">
        <v>860</v>
      </c>
    </row>
    <row r="34" spans="1:4">
      <c r="A34" t="s">
        <v>850</v>
      </c>
      <c r="B34" t="str">
        <f>LEFT(A34,FIND("-",A34)-2)</f>
        <v>Vixen's Ahoy</v>
      </c>
      <c r="C34" t="str">
        <f>RIGHT(A34,LEN(A34)-FIND("-",A34))</f>
        <v xml:space="preserve"> Marion Hunt</v>
      </c>
      <c r="D34" t="s">
        <v>861</v>
      </c>
    </row>
    <row r="35" spans="1:4">
      <c r="A35" t="s">
        <v>850</v>
      </c>
      <c r="B35" t="str">
        <f>LEFT(A35,FIND("-",A35)-2)</f>
        <v>Vixen's Ahoy</v>
      </c>
      <c r="C35" t="str">
        <f>RIGHT(A35,LEN(A35)-FIND("-",A35))</f>
        <v xml:space="preserve"> Marion Hunt</v>
      </c>
      <c r="D35" t="s">
        <v>861</v>
      </c>
    </row>
    <row r="36" spans="1:4">
      <c r="A36" t="s">
        <v>850</v>
      </c>
      <c r="B36" t="str">
        <f>LEFT(A36,FIND("-",A36)-2)</f>
        <v>Vixen's Ahoy</v>
      </c>
      <c r="C36" t="str">
        <f>RIGHT(A36,LEN(A36)-FIND("-",A36))</f>
        <v xml:space="preserve"> Marion Hunt</v>
      </c>
      <c r="D36" t="s">
        <v>861</v>
      </c>
    </row>
    <row r="37" spans="1:4">
      <c r="A37" t="s">
        <v>850</v>
      </c>
      <c r="B37" t="str">
        <f>LEFT(A37,FIND("-",A37)-2)</f>
        <v>Vixen's Ahoy</v>
      </c>
      <c r="C37" t="str">
        <f>RIGHT(A37,LEN(A37)-FIND("-",A37))</f>
        <v xml:space="preserve"> Marion Hunt</v>
      </c>
      <c r="D37" t="s">
        <v>861</v>
      </c>
    </row>
  </sheetData>
  <autoFilter ref="A1:D1">
    <sortState ref="A2:D37">
      <sortCondition ref="B1:B3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1" sqref="D31"/>
    </sheetView>
  </sheetViews>
  <sheetFormatPr baseColWidth="10" defaultRowHeight="15" x14ac:dyDescent="0"/>
  <cols>
    <col min="1" max="1" width="47.6640625" customWidth="1"/>
    <col min="2" max="2" width="31.6640625" customWidth="1"/>
    <col min="3" max="3" width="18.6640625" customWidth="1"/>
    <col min="4" max="4" width="18" customWidth="1"/>
  </cols>
  <sheetData>
    <row r="1" spans="1:4">
      <c r="B1" t="s">
        <v>841</v>
      </c>
      <c r="C1" t="s">
        <v>851</v>
      </c>
      <c r="D1" t="s">
        <v>852</v>
      </c>
    </row>
    <row r="2" spans="1:4">
      <c r="A2" t="s">
        <v>843</v>
      </c>
      <c r="B2" t="str">
        <f>LEFT(A2,FIND("-",A2)-2)</f>
        <v>A Beautiful Corset</v>
      </c>
      <c r="C2" t="str">
        <f>RIGHT(A2,LEN(A2)-FIND("-",A2))</f>
        <v xml:space="preserve"> Tamar Rosenblatt</v>
      </c>
      <c r="D2" t="s">
        <v>854</v>
      </c>
    </row>
    <row r="3" spans="1:4">
      <c r="A3" t="s">
        <v>842</v>
      </c>
      <c r="B3" t="str">
        <f>LEFT(A3,FIND("-",A3)-2)</f>
        <v xml:space="preserve">Baggy Pants Burlesque </v>
      </c>
      <c r="C3" t="str">
        <f>RIGHT(A3,LEN(A3)-FIND("-",A3))</f>
        <v xml:space="preserve"> "Doc" Davis</v>
      </c>
      <c r="D3" t="s">
        <v>853</v>
      </c>
    </row>
    <row r="4" spans="1:4">
      <c r="A4" t="s">
        <v>844</v>
      </c>
      <c r="B4" t="str">
        <f>LEFT(A4,FIND("-",A4)-2)</f>
        <v>Bella's Tchotchkis</v>
      </c>
      <c r="C4" t="str">
        <f>RIGHT(A4,LEN(A4)-FIND("-",A4))</f>
        <v xml:space="preserve"> Bella La Blanc</v>
      </c>
      <c r="D4" t="s">
        <v>855</v>
      </c>
    </row>
    <row r="5" spans="1:4">
      <c r="A5" t="s">
        <v>845</v>
      </c>
      <c r="B5" t="str">
        <f>LEFT(A5,FIND("-",A5)-2)</f>
        <v>Booty and The Geek/Glorious Pasties</v>
      </c>
      <c r="D5" t="s">
        <v>856</v>
      </c>
    </row>
    <row r="6" spans="1:4">
      <c r="A6" t="s">
        <v>846</v>
      </c>
      <c r="B6" t="str">
        <f>A6</f>
        <v>Cheryl's Vintage Clothes</v>
      </c>
      <c r="D6" t="s">
        <v>857</v>
      </c>
    </row>
    <row r="7" spans="1:4" ht="16" customHeight="1">
      <c r="A7" t="s">
        <v>847</v>
      </c>
      <c r="B7" t="str">
        <f>LEFT(A7,FIND("-",A7)-2)</f>
        <v>Cleavage Couture</v>
      </c>
      <c r="D7" t="s">
        <v>858</v>
      </c>
    </row>
    <row r="8" spans="1:4" ht="16" customHeight="1">
      <c r="A8" t="s">
        <v>848</v>
      </c>
      <c r="B8" t="str">
        <f>LEFT(A8,FIND("-",A8)-2)</f>
        <v>Farasha &amp; Su'ad Dance &amp; Designs</v>
      </c>
      <c r="C8" t="str">
        <f>RIGHT(A8,LEN(A8)-FIND("-",A8))</f>
        <v xml:space="preserve"> Nancy Barrett</v>
      </c>
      <c r="D8" t="s">
        <v>859</v>
      </c>
    </row>
    <row r="9" spans="1:4">
      <c r="A9" t="s">
        <v>849</v>
      </c>
      <c r="B9" t="str">
        <f>LEFT(A9,FIND("-",A9)-2)</f>
        <v>MeadHall Outfitters</v>
      </c>
      <c r="C9" t="str">
        <f>RIGHT(A9,LEN(A9)-FIND("-",A9))</f>
        <v xml:space="preserve"> Jeffrey Davis</v>
      </c>
      <c r="D9" t="s">
        <v>860</v>
      </c>
    </row>
    <row r="10" spans="1:4">
      <c r="A10" t="s">
        <v>850</v>
      </c>
      <c r="B10" t="str">
        <f>LEFT(A10,FIND("-",A10)-2)</f>
        <v>Vixen's Ahoy</v>
      </c>
      <c r="C10" t="str">
        <f>RIGHT(A10,LEN(A10)-FIND("-",A10))</f>
        <v xml:space="preserve"> Marion Hunt</v>
      </c>
      <c r="D10" t="s">
        <v>861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C1" sqref="C1:C1048576"/>
    </sheetView>
  </sheetViews>
  <sheetFormatPr baseColWidth="10" defaultRowHeight="15" x14ac:dyDescent="0"/>
  <cols>
    <col min="2" max="2" width="29.6640625" customWidth="1"/>
  </cols>
  <sheetData>
    <row r="1" spans="1:2" s="2" customFormat="1">
      <c r="A1" s="2" t="s">
        <v>933</v>
      </c>
      <c r="B1" s="2" t="s">
        <v>937</v>
      </c>
    </row>
    <row r="2" spans="1:2">
      <c r="A2" t="s">
        <v>934</v>
      </c>
      <c r="B2" t="s">
        <v>862</v>
      </c>
    </row>
    <row r="3" spans="1:2">
      <c r="A3" t="s">
        <v>935</v>
      </c>
      <c r="B3" t="s">
        <v>865</v>
      </c>
    </row>
    <row r="4" spans="1:2">
      <c r="A4" t="s">
        <v>935</v>
      </c>
      <c r="B4" t="s">
        <v>669</v>
      </c>
    </row>
    <row r="5" spans="1:2">
      <c r="A5" t="s">
        <v>935</v>
      </c>
      <c r="B5" t="s">
        <v>286</v>
      </c>
    </row>
    <row r="6" spans="1:2">
      <c r="A6" t="s">
        <v>935</v>
      </c>
      <c r="B6" t="s">
        <v>670</v>
      </c>
    </row>
    <row r="7" spans="1:2">
      <c r="A7" t="s">
        <v>935</v>
      </c>
      <c r="B7" t="s">
        <v>671</v>
      </c>
    </row>
    <row r="8" spans="1:2">
      <c r="A8" t="s">
        <v>935</v>
      </c>
      <c r="B8" t="s">
        <v>249</v>
      </c>
    </row>
    <row r="9" spans="1:2">
      <c r="A9" t="s">
        <v>934</v>
      </c>
      <c r="B9" t="s">
        <v>875</v>
      </c>
    </row>
    <row r="10" spans="1:2">
      <c r="A10" s="16" t="s">
        <v>935</v>
      </c>
      <c r="B10" t="s">
        <v>289</v>
      </c>
    </row>
    <row r="11" spans="1:2">
      <c r="A11" t="s">
        <v>934</v>
      </c>
      <c r="B11" t="s">
        <v>881</v>
      </c>
    </row>
    <row r="12" spans="1:2">
      <c r="A12" t="s">
        <v>936</v>
      </c>
      <c r="B12" t="s">
        <v>883</v>
      </c>
    </row>
    <row r="13" spans="1:2">
      <c r="A13" s="16" t="s">
        <v>935</v>
      </c>
      <c r="B13" t="s">
        <v>672</v>
      </c>
    </row>
    <row r="14" spans="1:2">
      <c r="A14" t="s">
        <v>934</v>
      </c>
      <c r="B14" t="s">
        <v>673</v>
      </c>
    </row>
    <row r="15" spans="1:2">
      <c r="A15" t="s">
        <v>934</v>
      </c>
      <c r="B15" t="s">
        <v>886</v>
      </c>
    </row>
    <row r="16" spans="1:2">
      <c r="A16" s="16" t="s">
        <v>935</v>
      </c>
      <c r="B16" t="s">
        <v>888</v>
      </c>
    </row>
    <row r="17" spans="1:2">
      <c r="A17" t="s">
        <v>934</v>
      </c>
      <c r="B17" t="s">
        <v>889</v>
      </c>
    </row>
    <row r="18" spans="1:2">
      <c r="A18" s="16" t="s">
        <v>935</v>
      </c>
      <c r="B18" t="s">
        <v>229</v>
      </c>
    </row>
    <row r="19" spans="1:2">
      <c r="A19" s="16" t="s">
        <v>935</v>
      </c>
      <c r="B19" t="s">
        <v>674</v>
      </c>
    </row>
    <row r="20" spans="1:2">
      <c r="A20" s="16" t="s">
        <v>935</v>
      </c>
      <c r="B20" t="s">
        <v>675</v>
      </c>
    </row>
    <row r="21" spans="1:2">
      <c r="A21" s="16" t="s">
        <v>935</v>
      </c>
      <c r="B21" t="s">
        <v>676</v>
      </c>
    </row>
    <row r="22" spans="1:2">
      <c r="A22" s="16" t="s">
        <v>935</v>
      </c>
      <c r="B22" t="s">
        <v>677</v>
      </c>
    </row>
    <row r="23" spans="1:2">
      <c r="A23" s="16" t="s">
        <v>935</v>
      </c>
      <c r="B23" t="s">
        <v>678</v>
      </c>
    </row>
    <row r="24" spans="1:2">
      <c r="A24" s="16" t="s">
        <v>935</v>
      </c>
      <c r="B24" t="s">
        <v>679</v>
      </c>
    </row>
    <row r="25" spans="1:2">
      <c r="A25" s="16" t="s">
        <v>935</v>
      </c>
      <c r="B25" t="s">
        <v>680</v>
      </c>
    </row>
    <row r="26" spans="1:2">
      <c r="A26" s="16" t="s">
        <v>935</v>
      </c>
      <c r="B26" t="s">
        <v>681</v>
      </c>
    </row>
    <row r="27" spans="1:2">
      <c r="A27" s="16" t="s">
        <v>935</v>
      </c>
      <c r="B27" t="s">
        <v>308</v>
      </c>
    </row>
    <row r="28" spans="1:2">
      <c r="A28" s="16" t="s">
        <v>935</v>
      </c>
      <c r="B28" t="s">
        <v>682</v>
      </c>
    </row>
    <row r="29" spans="1:2">
      <c r="A29" s="16" t="s">
        <v>935</v>
      </c>
      <c r="B29" t="s">
        <v>311</v>
      </c>
    </row>
    <row r="30" spans="1:2">
      <c r="A30" s="16" t="s">
        <v>935</v>
      </c>
      <c r="B30" t="s">
        <v>683</v>
      </c>
    </row>
    <row r="31" spans="1:2">
      <c r="A31" s="16" t="s">
        <v>935</v>
      </c>
      <c r="B31" t="s">
        <v>684</v>
      </c>
    </row>
    <row r="32" spans="1:2">
      <c r="A32" t="s">
        <v>934</v>
      </c>
      <c r="B32" t="s">
        <v>898</v>
      </c>
    </row>
    <row r="33" spans="1:2">
      <c r="A33" t="s">
        <v>934</v>
      </c>
      <c r="B33" t="s">
        <v>321</v>
      </c>
    </row>
    <row r="34" spans="1:2">
      <c r="A34" s="16" t="s">
        <v>935</v>
      </c>
      <c r="B34" t="s">
        <v>685</v>
      </c>
    </row>
    <row r="35" spans="1:2">
      <c r="A35" t="s">
        <v>934</v>
      </c>
      <c r="B35" t="s">
        <v>903</v>
      </c>
    </row>
    <row r="36" spans="1:2">
      <c r="A36" s="16" t="s">
        <v>935</v>
      </c>
      <c r="B36" t="s">
        <v>686</v>
      </c>
    </row>
    <row r="37" spans="1:2">
      <c r="A37" t="s">
        <v>934</v>
      </c>
      <c r="B37" t="s">
        <v>905</v>
      </c>
    </row>
    <row r="38" spans="1:2">
      <c r="A38" s="16" t="s">
        <v>934</v>
      </c>
      <c r="B38" t="s">
        <v>906</v>
      </c>
    </row>
    <row r="39" spans="1:2">
      <c r="A39" s="16" t="s">
        <v>934</v>
      </c>
      <c r="B39" t="s">
        <v>907</v>
      </c>
    </row>
    <row r="40" spans="1:2">
      <c r="A40" t="s">
        <v>934</v>
      </c>
      <c r="B40" t="s">
        <v>909</v>
      </c>
    </row>
    <row r="41" spans="1:2">
      <c r="A41" s="16" t="s">
        <v>935</v>
      </c>
      <c r="B41" t="s">
        <v>318</v>
      </c>
    </row>
    <row r="42" spans="1:2">
      <c r="A42" s="16" t="s">
        <v>935</v>
      </c>
      <c r="B42" t="s">
        <v>687</v>
      </c>
    </row>
    <row r="43" spans="1:2">
      <c r="A43" s="16" t="s">
        <v>935</v>
      </c>
      <c r="B43" t="s">
        <v>688</v>
      </c>
    </row>
    <row r="44" spans="1:2">
      <c r="A44" t="s">
        <v>934</v>
      </c>
      <c r="B44" t="s">
        <v>911</v>
      </c>
    </row>
    <row r="45" spans="1:2">
      <c r="A45" t="s">
        <v>934</v>
      </c>
      <c r="B45" t="s">
        <v>913</v>
      </c>
    </row>
    <row r="46" spans="1:2">
      <c r="A46" t="s">
        <v>934</v>
      </c>
      <c r="B46" t="s">
        <v>915</v>
      </c>
    </row>
    <row r="47" spans="1:2">
      <c r="A47" t="s">
        <v>935</v>
      </c>
      <c r="B47" t="s">
        <v>245</v>
      </c>
    </row>
    <row r="48" spans="1:2">
      <c r="A48" t="s">
        <v>934</v>
      </c>
      <c r="B48" t="s">
        <v>916</v>
      </c>
    </row>
    <row r="49" spans="1:2">
      <c r="A49" s="16" t="s">
        <v>935</v>
      </c>
      <c r="B49" t="s">
        <v>689</v>
      </c>
    </row>
    <row r="50" spans="1:2">
      <c r="A50" t="s">
        <v>934</v>
      </c>
      <c r="B50" t="s">
        <v>917</v>
      </c>
    </row>
    <row r="51" spans="1:2">
      <c r="A51" s="16" t="s">
        <v>935</v>
      </c>
      <c r="B51" t="s">
        <v>690</v>
      </c>
    </row>
    <row r="52" spans="1:2">
      <c r="A52" s="16" t="s">
        <v>935</v>
      </c>
      <c r="B52" t="s">
        <v>691</v>
      </c>
    </row>
    <row r="53" spans="1:2">
      <c r="A53" s="16" t="s">
        <v>935</v>
      </c>
      <c r="B53" t="s">
        <v>692</v>
      </c>
    </row>
    <row r="54" spans="1:2">
      <c r="A54" s="16" t="s">
        <v>935</v>
      </c>
      <c r="B54" t="s">
        <v>739</v>
      </c>
    </row>
    <row r="55" spans="1:2">
      <c r="A55" s="16" t="s">
        <v>935</v>
      </c>
      <c r="B55" t="s">
        <v>693</v>
      </c>
    </row>
    <row r="56" spans="1:2">
      <c r="A56" s="16" t="s">
        <v>935</v>
      </c>
      <c r="B56" t="s">
        <v>694</v>
      </c>
    </row>
    <row r="57" spans="1:2">
      <c r="A57" t="s">
        <v>934</v>
      </c>
      <c r="B57" t="s">
        <v>922</v>
      </c>
    </row>
    <row r="58" spans="1:2">
      <c r="A58" s="16" t="s">
        <v>935</v>
      </c>
      <c r="B58" t="s">
        <v>695</v>
      </c>
    </row>
    <row r="59" spans="1:2">
      <c r="A59" s="16" t="s">
        <v>935</v>
      </c>
      <c r="B59" t="s">
        <v>926</v>
      </c>
    </row>
    <row r="60" spans="1:2">
      <c r="A60" s="16" t="s">
        <v>935</v>
      </c>
      <c r="B60" t="s">
        <v>696</v>
      </c>
    </row>
    <row r="61" spans="1:2">
      <c r="A61" t="s">
        <v>934</v>
      </c>
      <c r="B61" t="s">
        <v>927</v>
      </c>
    </row>
    <row r="62" spans="1:2">
      <c r="A62" t="s">
        <v>934</v>
      </c>
      <c r="B62" t="s">
        <v>931</v>
      </c>
    </row>
    <row r="63" spans="1:2">
      <c r="A63" s="16" t="s">
        <v>935</v>
      </c>
      <c r="B63" t="s">
        <v>281</v>
      </c>
    </row>
    <row r="64" spans="1:2">
      <c r="A64" s="16" t="s">
        <v>935</v>
      </c>
      <c r="B64" t="s">
        <v>697</v>
      </c>
    </row>
    <row r="65" spans="1:2">
      <c r="A65" s="16" t="s">
        <v>935</v>
      </c>
      <c r="B65" t="s">
        <v>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Whole Shebang</vt:lpstr>
      <vt:lpstr>Ticket items</vt:lpstr>
      <vt:lpstr>Limbo</vt:lpstr>
      <vt:lpstr>Socialite</vt:lpstr>
      <vt:lpstr>Volunteers</vt:lpstr>
      <vt:lpstr>Big List</vt:lpstr>
      <vt:lpstr>Vendors</vt:lpstr>
      <vt:lpstr>vendenv</vt:lpstr>
      <vt:lpstr>volperfprint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2014-02-04T13:27:11Z</dcterms:created>
  <dcterms:modified xsi:type="dcterms:W3CDTF">2014-02-07T01:23:04Z</dcterms:modified>
</cp:coreProperties>
</file>