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81fa9b64f0f1aa/Documents/MATLAB/Appendix/"/>
    </mc:Choice>
  </mc:AlternateContent>
  <xr:revisionPtr revIDLastSave="983" documentId="13_ncr:1_{4D1D9D92-7E35-4F5E-92A0-7C7A289EA271}" xr6:coauthVersionLast="47" xr6:coauthVersionMax="47" xr10:uidLastSave="{AC63A291-7BDD-42C5-AC0A-44280E2949F0}"/>
  <bookViews>
    <workbookView xWindow="-110" yWindow="-110" windowWidth="19420" windowHeight="10300" firstSheet="2" activeTab="6" xr2:uid="{DFB8524C-163D-45CE-8450-CD70A774A0BF}"/>
  </bookViews>
  <sheets>
    <sheet name="README" sheetId="15" r:id="rId1"/>
    <sheet name="A.1 Network" sheetId="3" r:id="rId2"/>
    <sheet name="A.2 Generation" sheetId="5" r:id="rId3"/>
    <sheet name="A.3 Landscape" sheetId="4" r:id="rId4"/>
    <sheet name="B.1 Resources" sheetId="8" r:id="rId5"/>
    <sheet name="B.5 Financial" sheetId="7" r:id="rId6"/>
    <sheet name="B.7 Infrastructur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D4" i="15"/>
  <c r="X5" i="7"/>
  <c r="X6" i="7"/>
  <c r="X7" i="7"/>
  <c r="X8" i="7"/>
  <c r="X9" i="7"/>
  <c r="X10" i="7"/>
  <c r="X11" i="7"/>
  <c r="X12" i="7"/>
  <c r="X13" i="7"/>
  <c r="X14" i="7"/>
  <c r="X15" i="7"/>
  <c r="X16" i="7"/>
  <c r="Y4" i="7"/>
  <c r="X4" i="7"/>
  <c r="W5" i="7"/>
  <c r="Y5" i="7" s="1"/>
  <c r="W6" i="7"/>
  <c r="Y6" i="7" s="1"/>
  <c r="W7" i="7"/>
  <c r="Y7" i="7" s="1"/>
  <c r="W8" i="7"/>
  <c r="Y8" i="7" s="1"/>
  <c r="W9" i="7"/>
  <c r="Y9" i="7" s="1"/>
  <c r="W10" i="7"/>
  <c r="Y10" i="7" s="1"/>
  <c r="W11" i="7"/>
  <c r="Y11" i="7" s="1"/>
  <c r="W12" i="7"/>
  <c r="Y12" i="7" s="1"/>
  <c r="W13" i="7"/>
  <c r="Y13" i="7" s="1"/>
  <c r="W14" i="7"/>
  <c r="Y14" i="7" s="1"/>
  <c r="W15" i="7"/>
  <c r="Y15" i="7" s="1"/>
  <c r="W16" i="7"/>
  <c r="Y16" i="7" s="1"/>
  <c r="W4" i="7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36" i="8"/>
  <c r="L41" i="8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17" i="5"/>
  <c r="U5" i="7"/>
  <c r="U6" i="7"/>
  <c r="U7" i="7"/>
  <c r="U8" i="7"/>
  <c r="U9" i="7"/>
  <c r="U10" i="7"/>
  <c r="U11" i="7"/>
  <c r="U12" i="7"/>
  <c r="U13" i="7"/>
  <c r="U14" i="7"/>
  <c r="U15" i="7"/>
  <c r="U16" i="7"/>
  <c r="U4" i="7"/>
  <c r="L10" i="7" l="1"/>
  <c r="B1" i="5" l="1"/>
  <c r="B4" i="15" s="1"/>
  <c r="G4" i="15" s="1"/>
  <c r="O25" i="5" l="1"/>
</calcChain>
</file>

<file path=xl/sharedStrings.xml><?xml version="1.0" encoding="utf-8"?>
<sst xmlns="http://schemas.openxmlformats.org/spreadsheetml/2006/main" count="652" uniqueCount="64">
  <si>
    <t>NaN</t>
  </si>
  <si>
    <t>Spearman's Correlation Coefficient</t>
  </si>
  <si>
    <t>Kendall's Correlation Coefficient</t>
  </si>
  <si>
    <t>Pearson's Correlation Coefficient</t>
  </si>
  <si>
    <t>Population size, in millions</t>
  </si>
  <si>
    <t xml:space="preserve">             NaN      </t>
  </si>
  <si>
    <t>Research and development expenditure, percent of GDP</t>
  </si>
  <si>
    <t xml:space="preserve">Factor </t>
  </si>
  <si>
    <t>University/industry research collaboration - Score 100=Max strength 0=Weakest</t>
  </si>
  <si>
    <t>State of cluster development - Score 100=Max strength 0=Weakest</t>
  </si>
  <si>
    <t>Joint venture/strategic alliance dealsPPP$ GDP - Score 100=Max strength 0=Weakest</t>
  </si>
  <si>
    <t>Foreign Direct Investment, percent of GDP</t>
  </si>
  <si>
    <t>Researchers FTE/mn pop - Score 100=Max strength 0=Weakest</t>
  </si>
  <si>
    <t>Human flight and brain drain - Score 0 (low) - 10 (high)</t>
  </si>
  <si>
    <t>Business freedom index (0-100)</t>
  </si>
  <si>
    <t xml:space="preserve">Regulatory quality index (-2.5 weak; 2.5 strong) </t>
  </si>
  <si>
    <t>Economic Inequality</t>
  </si>
  <si>
    <t>Economic growth: the rate of change of real GDP</t>
  </si>
  <si>
    <t>GDP per capita, Purchasing Power Parity</t>
  </si>
  <si>
    <t>Oil reserves, billion barrels</t>
  </si>
  <si>
    <t>Value added in the agricultural sector as percent of GDP</t>
  </si>
  <si>
    <t>Public services index, 0 (high) - 10 (low)</t>
  </si>
  <si>
    <t>Banking system z-scores</t>
  </si>
  <si>
    <t>ATMs per 100,000 adults</t>
  </si>
  <si>
    <t>Percent urban population</t>
  </si>
  <si>
    <t>Internet users, percent of population</t>
  </si>
  <si>
    <t>Stability</t>
  </si>
  <si>
    <t>Instability from 4 years previous</t>
  </si>
  <si>
    <t>Impact on Innovation Factor 2 of Instability from the previous year x4</t>
  </si>
  <si>
    <t>Impact on Innovation Factor 2 of Instability from the previous year x9</t>
  </si>
  <si>
    <t>Instability 9 years ago</t>
  </si>
  <si>
    <t>Instability</t>
  </si>
  <si>
    <t xml:space="preserve">            NaN      </t>
  </si>
  <si>
    <t>Stability 9 years ago</t>
  </si>
  <si>
    <t>Impact on Innovation Factor 3 of Stability from the previous year x0</t>
  </si>
  <si>
    <t>IF3</t>
  </si>
  <si>
    <t xml:space="preserve">Total relationships: </t>
  </si>
  <si>
    <t xml:space="preserve">Signficant relationships: </t>
  </si>
  <si>
    <t>Economic Inequality score</t>
  </si>
  <si>
    <t>Economic equality score</t>
  </si>
  <si>
    <t>Economic Inequality score (%)</t>
  </si>
  <si>
    <t>Economic equality score (%)</t>
  </si>
  <si>
    <t>Coeff</t>
  </si>
  <si>
    <t>Indicates a correlation coeffcient &gt;0.86 has been found, but the boxplot checks have not confirmed conclusive correlation</t>
  </si>
  <si>
    <t>Indicates a correlation coeffcient &gt;0.86 (and &lt;0.88) has been found, and the boxplot checks have confirmed conclusive correlation</t>
  </si>
  <si>
    <t>Indicates a correlation coeffcient &gt;0.9 has been found, and the boxplot checks have confirmed conclusive correlation</t>
  </si>
  <si>
    <t>Indicates a correlation coeffcient &gt;0.88 (and &lt;0.9) has been found, and the boxplot checks have confirmed conclusive correlation</t>
  </si>
  <si>
    <t>Indicates no correlation coefficent &gt;0.86 has been found</t>
  </si>
  <si>
    <t>Factor name</t>
  </si>
  <si>
    <t xml:space="preserve">Factor name </t>
  </si>
  <si>
    <t xml:space="preserve">OVERALL total relationships analysed: </t>
  </si>
  <si>
    <t xml:space="preserve">OVERALL total signficant relationships found: </t>
  </si>
  <si>
    <t>Indicates no signficant correlations have been found between the factor and stability (for stability of increasing time delay)</t>
  </si>
  <si>
    <t>Indicates no strong and signficant correlations have been found between the factor and stability (for stability of increasing time delay)</t>
  </si>
  <si>
    <t>Indicates no strong and signficant correlations have been found conclusively (following boxplot checks) between the factor and stability (for stability of increasing time delay)</t>
  </si>
  <si>
    <t>Indicates at least one strong and signficant correlation have been found between the factor and stability (for stability of increasing time delay)</t>
  </si>
  <si>
    <t xml:space="preserve">OVERALL total strong, signficant relationships found: </t>
  </si>
  <si>
    <t>Totals:</t>
  </si>
  <si>
    <t>Coeffcient Key:</t>
  </si>
  <si>
    <t>Factor Key:</t>
  </si>
  <si>
    <t xml:space="preserve">This document contains the results from a MATLAB code conducting a relationship analysis between a number of factors and stability) for stability of increasing time delays). </t>
  </si>
  <si>
    <t xml:space="preserve">Strong and signficant relationships: </t>
  </si>
  <si>
    <t>Correlation coefficients are only calculated when the ANOVA test indicates a 95% probability of signficance (if this is not met, NaN is shown).</t>
  </si>
  <si>
    <t>Years Lagged - stability time delays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</si>
</sst>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theme="0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6"/>
      <color rgb="FFFF0000"/>
      <name val="Arial"/>
      <family val="2"/>
    </font>
    <font>
      <b/>
      <sz val="6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color theme="5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5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8" fillId="0" borderId="0" xfId="0" applyFont="1" applyAlignment="1">
      <alignment textRotation="90"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164" fontId="13" fillId="0" borderId="0" xfId="1" applyNumberFormat="1" applyFont="1"/>
    <xf numFmtId="0" fontId="13" fillId="2" borderId="0" xfId="0" applyFont="1" applyFill="1"/>
    <xf numFmtId="0" fontId="8" fillId="0" borderId="0" xfId="0" applyFont="1" applyAlignment="1">
      <alignment vertical="center"/>
    </xf>
    <xf numFmtId="0" fontId="15" fillId="0" borderId="0" xfId="0" applyFont="1"/>
    <xf numFmtId="10" fontId="13" fillId="0" borderId="0" xfId="1" applyNumberFormat="1" applyFont="1"/>
    <xf numFmtId="0" fontId="6" fillId="0" borderId="2" xfId="0" applyFont="1" applyBorder="1" applyAlignment="1">
      <alignment horizontal="right" vertical="center" wrapText="1"/>
    </xf>
    <xf numFmtId="0" fontId="8" fillId="0" borderId="0" xfId="0" applyFont="1" applyAlignment="1">
      <alignment wrapText="1"/>
    </xf>
    <xf numFmtId="0" fontId="16" fillId="0" borderId="0" xfId="0" applyFont="1"/>
    <xf numFmtId="9" fontId="9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R&amp;D and Instability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34823896159737711"/>
          <c:y val="5.147918833128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33425599957"/>
          <c:y val="0.14978545739480925"/>
          <c:w val="0.80830657601246947"/>
          <c:h val="0.658390444401371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0225EE-E91B-4891-80AE-B41509D23A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B0D-4885-B119-9526E9042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99DC6A-B6B0-469D-A578-B7DEDAD1B7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0D-4885-B119-9526E9042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0363EF-1BB6-4C56-849A-28C4885B7D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0D-4885-B119-9526E9042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613AA-FD55-46CE-BB4D-D68BC03BBB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0D-4885-B119-9526E9042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5FDA77-7A30-4AD4-AC01-2921B63A4F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0D-4885-B119-9526E90425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F56CB3-032D-4156-8121-ED0E7959A9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0D-4885-B119-9526E90425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ED226C-1ABE-42D4-A94A-C56FB850D8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0D-4885-B119-9526E9042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93536857380881"/>
                  <c:y val="0.32473639486490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Generation'!$X$18:$X$24</c:f>
              <c:numCache>
                <c:formatCode>General</c:formatCode>
                <c:ptCount val="7"/>
                <c:pt idx="0">
                  <c:v>62.25</c:v>
                </c:pt>
                <c:pt idx="1">
                  <c:v>61.5</c:v>
                </c:pt>
                <c:pt idx="2">
                  <c:v>62.75</c:v>
                </c:pt>
                <c:pt idx="3">
                  <c:v>63</c:v>
                </c:pt>
                <c:pt idx="4">
                  <c:v>63</c:v>
                </c:pt>
                <c:pt idx="5">
                  <c:v>61.75</c:v>
                </c:pt>
                <c:pt idx="6">
                  <c:v>60.625</c:v>
                </c:pt>
              </c:numCache>
            </c:numRef>
          </c:xVal>
          <c:yVal>
            <c:numRef>
              <c:f>'A.2 Generation'!$W$18:$W$24</c:f>
              <c:numCache>
                <c:formatCode>General</c:formatCode>
                <c:ptCount val="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Generation'!$V$17:$V$30</c15:f>
                <c15:dlblRangeCache>
                  <c:ptCount val="14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  <c:pt idx="13">
                    <c:v>2009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B0D-4885-B119-9526E90425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Instability score (%) from 9 years previous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R&amp;D Spending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R&amp;D and Stability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3651739539383515"/>
          <c:y val="5.147918833128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0305017333584"/>
          <c:y val="0.1451053499295063"/>
          <c:w val="0.8110369514390906"/>
          <c:h val="0.649030591977501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6FC99F-CBDE-4026-9B14-7612F8266F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1E7-420E-AFD1-42D2835C1F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1E4B35-43EF-41F7-92A6-F541C04FB5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1E7-420E-AFD1-42D2835C1F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422144-9861-4528-9EC8-35C8DF605B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E7-420E-AFD1-42D2835C1F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7A697E-8351-4EA6-862A-40229CA3D4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E7-420E-AFD1-42D2835C1F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4CB251-7A54-4788-80F5-4589DDD15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E7-420E-AFD1-42D2835C1F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580630-2373-4E7E-A172-465F0B04D6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E7-420E-AFD1-42D2835C1F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9304A9-898B-4D7E-B17C-2BB74BC659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E7-420E-AFD1-42D2835C1F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116820295074038E-2"/>
                  <c:y val="0.4567486378466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Generation'!$Y$18:$Y$24</c:f>
              <c:numCache>
                <c:formatCode>General</c:formatCode>
                <c:ptCount val="7"/>
                <c:pt idx="0">
                  <c:v>37.75</c:v>
                </c:pt>
                <c:pt idx="1">
                  <c:v>38.5</c:v>
                </c:pt>
                <c:pt idx="2">
                  <c:v>37.25</c:v>
                </c:pt>
                <c:pt idx="3">
                  <c:v>37</c:v>
                </c:pt>
                <c:pt idx="4">
                  <c:v>37</c:v>
                </c:pt>
                <c:pt idx="5">
                  <c:v>38.25</c:v>
                </c:pt>
                <c:pt idx="6">
                  <c:v>39.375</c:v>
                </c:pt>
              </c:numCache>
            </c:numRef>
          </c:xVal>
          <c:yVal>
            <c:numRef>
              <c:f>'A.2 Generation'!$W$18:$W$24</c:f>
              <c:numCache>
                <c:formatCode>General</c:formatCode>
                <c:ptCount val="7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Generation'!$V$17:$V$30</c15:f>
                <c15:dlblRangeCache>
                  <c:ptCount val="14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  <c:pt idx="13">
                    <c:v>2009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1E7-420E-AFD1-42D2835C1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Stability score (%) from 9 years previous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R&amp;D Spending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 baseline="0">
                <a:effectLst/>
              </a:rPr>
              <a:t>Population size </a:t>
            </a:r>
            <a:r>
              <a:rPr lang="en-GB" b="0" i="0" u="none" strike="noStrike">
                <a:effectLst/>
              </a:rPr>
              <a:t>and Instability in Kazakhstan 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1410128366939378"/>
          <c:y val="5.152941289297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664240772917"/>
          <c:y val="0.14978545739480925"/>
          <c:w val="0.81657356676618353"/>
          <c:h val="0.67243022303717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'B.1 Resources'!$T$20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92A554-377A-4ED5-ABD8-1DBD5AA386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6D1-4ED1-B048-FBF0D80DF1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9D34B6-9E5E-43D1-BAA6-1D259AF758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6D1-4ED1-B048-FBF0D80DF1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010269-FCE2-4E74-85FA-51A86593FB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6D1-4ED1-B048-FBF0D80DF1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CEB2DD-D87D-42FE-B2BF-70A4FDDA62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D1-4ED1-B048-FBF0D80DF1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6AE83C-FB56-49A8-A018-ECFCDF60D3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D1-4ED1-B048-FBF0D80DF1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CFC894-C74B-45B9-8C9F-276806AC7A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D1-4ED1-B048-FBF0D80DF1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9D5AC7-B751-40EF-88F0-D51DEE7C8B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D1-4ED1-B048-FBF0D80DF1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C957B5-2E53-4A50-A3D2-1956520470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D1-4ED1-B048-FBF0D80DF1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360867-7875-4A1C-A6D3-EFD561CAB9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D1-4ED1-B048-FBF0D80DF1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78340A-567B-4ACE-92D9-6CD44E2480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D1-4ED1-B048-FBF0D80DF1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FD239B-4521-4B0F-BC03-D872DCABD9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D1-4ED1-B048-FBF0D80DF1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2E6993-1A09-44DC-8937-D4EBD828B2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D1-4ED1-B048-FBF0D80DF1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E3435E4-BC39-43AC-BDD2-0C8B28A994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D1-4ED1-B048-FBF0D80DF1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D1-4ED1-B048-FBF0D80DF1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D1-4ED1-B048-FBF0D80DF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10569833062592"/>
                  <c:y val="-0.49820974942393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'B.1 Resources'!$Q$38:$Q$52</c:f>
              <c:numCache>
                <c:formatCode>General</c:formatCode>
                <c:ptCount val="15"/>
                <c:pt idx="0">
                  <c:v>55.213000000000001</c:v>
                </c:pt>
                <c:pt idx="1">
                  <c:v>56.75</c:v>
                </c:pt>
                <c:pt idx="2">
                  <c:v>58.298000000000002</c:v>
                </c:pt>
                <c:pt idx="3">
                  <c:v>59.625</c:v>
                </c:pt>
                <c:pt idx="4">
                  <c:v>60</c:v>
                </c:pt>
                <c:pt idx="5">
                  <c:v>61.25</c:v>
                </c:pt>
                <c:pt idx="6">
                  <c:v>61.125</c:v>
                </c:pt>
                <c:pt idx="7">
                  <c:v>62</c:v>
                </c:pt>
                <c:pt idx="8">
                  <c:v>62.25</c:v>
                </c:pt>
                <c:pt idx="9">
                  <c:v>61.5</c:v>
                </c:pt>
                <c:pt idx="10">
                  <c:v>62.75</c:v>
                </c:pt>
                <c:pt idx="11">
                  <c:v>63</c:v>
                </c:pt>
                <c:pt idx="12">
                  <c:v>63</c:v>
                </c:pt>
                <c:pt idx="13">
                  <c:v>61.75</c:v>
                </c:pt>
                <c:pt idx="14">
                  <c:v>60.625</c:v>
                </c:pt>
              </c:numCache>
            </c:numRef>
          </c:xVal>
          <c:yVal>
            <c:numRef>
              <c:f>'B.1 Resources'!$P$38:$P$52</c:f>
              <c:numCache>
                <c:formatCode>General</c:formatCode>
                <c:ptCount val="15"/>
                <c:pt idx="0">
                  <c:v>19</c:v>
                </c:pt>
                <c:pt idx="1">
                  <c:v>18.760000000000002</c:v>
                </c:pt>
                <c:pt idx="2">
                  <c:v>18.510000000000002</c:v>
                </c:pt>
                <c:pt idx="3">
                  <c:v>18.28</c:v>
                </c:pt>
                <c:pt idx="4">
                  <c:v>18.04</c:v>
                </c:pt>
                <c:pt idx="5">
                  <c:v>17.79</c:v>
                </c:pt>
                <c:pt idx="6">
                  <c:v>17.54</c:v>
                </c:pt>
                <c:pt idx="7">
                  <c:v>17.29</c:v>
                </c:pt>
                <c:pt idx="8">
                  <c:v>17.04</c:v>
                </c:pt>
                <c:pt idx="9">
                  <c:v>16.79</c:v>
                </c:pt>
                <c:pt idx="10">
                  <c:v>16.559999999999999</c:v>
                </c:pt>
                <c:pt idx="11">
                  <c:v>16.45</c:v>
                </c:pt>
                <c:pt idx="12">
                  <c:v>16.440000000000001</c:v>
                </c:pt>
                <c:pt idx="13">
                  <c:v>16.43</c:v>
                </c:pt>
                <c:pt idx="14">
                  <c:v>16.38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'B.5 Financial'!$S$4:$S$16</c15:f>
                <c15:dlblRangeCache>
                  <c:ptCount val="13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16D1-4ED1-B048-FBF0D80DF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Instability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Population</a:t>
                </a:r>
                <a:r>
                  <a:rPr lang="en-GB" b="0" i="0" u="none" strike="noStrike" baseline="0">
                    <a:effectLst/>
                  </a:rPr>
                  <a:t> size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Population size and Stability in Kazakhstan 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16548876698271953"/>
          <c:y val="5.152941289297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664240772917"/>
          <c:y val="0.14978545739480925"/>
          <c:w val="0.81657356676618353"/>
          <c:h val="0.67243022303717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'B.1 Resources'!$T$20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0C0EDC-3389-4ED5-B21E-6629353062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FEF-4B86-A5A4-D88BB6546A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A98F6E-FC3F-4F5A-8C25-F07403C414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FEF-4B86-A5A4-D88BB6546A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89C2D5-0FC9-4EF8-9252-AAD4CFB24F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FEF-4B86-A5A4-D88BB6546A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72A537-64FB-429E-BEF7-6569E0F20B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FEF-4B86-A5A4-D88BB6546A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6890BA-10AD-477B-AF13-3F6B7CFA0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FEF-4B86-A5A4-D88BB6546A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C4F344-E547-46F3-A4B8-9B28636B01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FEF-4B86-A5A4-D88BB6546AB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71FCAF-BBD6-4889-9559-4D79406DE9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FEF-4B86-A5A4-D88BB6546A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6DA73F-EEEC-4441-8E01-2A11A3FEAC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FEF-4B86-A5A4-D88BB6546AB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53FFA5-6256-48CB-A599-4DC02A34F9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FEF-4B86-A5A4-D88BB6546A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BF4235-CBEC-4A57-B689-E84522ACC6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FEF-4B86-A5A4-D88BB6546A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48E4FA-5639-4A0A-B089-5E7EEAE00A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FEF-4B86-A5A4-D88BB6546AB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6211B3-FEBA-422B-BF4B-12739A2EA7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FEF-4B86-A5A4-D88BB6546AB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B0FC8D-7263-402C-8E6B-1B4D0CBDC6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FEF-4B86-A5A4-D88BB6546AB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FEF-4B86-A5A4-D88BB6546AB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FEF-4B86-A5A4-D88BB6546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887490379867295"/>
                  <c:y val="0.47793659558411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'B.1 Resources'!$R$38:$R$52</c:f>
              <c:numCache>
                <c:formatCode>General</c:formatCode>
                <c:ptCount val="15"/>
                <c:pt idx="0">
                  <c:v>44.786999999999999</c:v>
                </c:pt>
                <c:pt idx="1">
                  <c:v>43.25</c:v>
                </c:pt>
                <c:pt idx="2">
                  <c:v>41.701999999999998</c:v>
                </c:pt>
                <c:pt idx="3">
                  <c:v>40.375</c:v>
                </c:pt>
                <c:pt idx="4">
                  <c:v>40</c:v>
                </c:pt>
                <c:pt idx="5">
                  <c:v>38.75</c:v>
                </c:pt>
                <c:pt idx="6">
                  <c:v>38.875</c:v>
                </c:pt>
                <c:pt idx="7">
                  <c:v>38</c:v>
                </c:pt>
                <c:pt idx="8">
                  <c:v>37.75</c:v>
                </c:pt>
                <c:pt idx="9">
                  <c:v>38.5</c:v>
                </c:pt>
                <c:pt idx="10">
                  <c:v>37.25</c:v>
                </c:pt>
                <c:pt idx="11">
                  <c:v>37</c:v>
                </c:pt>
                <c:pt idx="12">
                  <c:v>37</c:v>
                </c:pt>
                <c:pt idx="13">
                  <c:v>38.25</c:v>
                </c:pt>
                <c:pt idx="14">
                  <c:v>39.375</c:v>
                </c:pt>
              </c:numCache>
            </c:numRef>
          </c:xVal>
          <c:yVal>
            <c:numRef>
              <c:f>'B.1 Resources'!$P$38:$P$52</c:f>
              <c:numCache>
                <c:formatCode>General</c:formatCode>
                <c:ptCount val="15"/>
                <c:pt idx="0">
                  <c:v>19</c:v>
                </c:pt>
                <c:pt idx="1">
                  <c:v>18.760000000000002</c:v>
                </c:pt>
                <c:pt idx="2">
                  <c:v>18.510000000000002</c:v>
                </c:pt>
                <c:pt idx="3">
                  <c:v>18.28</c:v>
                </c:pt>
                <c:pt idx="4">
                  <c:v>18.04</c:v>
                </c:pt>
                <c:pt idx="5">
                  <c:v>17.79</c:v>
                </c:pt>
                <c:pt idx="6">
                  <c:v>17.54</c:v>
                </c:pt>
                <c:pt idx="7">
                  <c:v>17.29</c:v>
                </c:pt>
                <c:pt idx="8">
                  <c:v>17.04</c:v>
                </c:pt>
                <c:pt idx="9">
                  <c:v>16.79</c:v>
                </c:pt>
                <c:pt idx="10">
                  <c:v>16.559999999999999</c:v>
                </c:pt>
                <c:pt idx="11">
                  <c:v>16.45</c:v>
                </c:pt>
                <c:pt idx="12">
                  <c:v>16.440000000000001</c:v>
                </c:pt>
                <c:pt idx="13">
                  <c:v>16.43</c:v>
                </c:pt>
                <c:pt idx="14">
                  <c:v>16.38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'B.5 Financial'!$S$4:$S$16</c15:f>
                <c15:dlblRangeCache>
                  <c:ptCount val="13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FEF-4B86-A5A4-D88BB6546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ax val="50"/>
          <c:min val="3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Stability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  <c:majorUnit val="2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Population</a:t>
                </a:r>
                <a:r>
                  <a:rPr lang="en-GB" b="0" i="0" u="none" strike="noStrike" baseline="0">
                    <a:effectLst/>
                  </a:rPr>
                  <a:t> size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Economic Inequality</a:t>
            </a:r>
            <a:r>
              <a:rPr lang="en-GB" b="0" i="0" u="none" strike="noStrike" baseline="0">
                <a:effectLst/>
              </a:rPr>
              <a:t> </a:t>
            </a:r>
            <a:r>
              <a:rPr lang="en-GB" b="0" i="0" u="none" strike="noStrike">
                <a:effectLst/>
              </a:rPr>
              <a:t>and Stability in Kazakhstan 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2969604250271"/>
          <c:y val="0.14978545739480925"/>
          <c:w val="0.83561029493650696"/>
          <c:h val="0.67243022303717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21DE4F-985B-4D89-BEB2-7BBC8D0AE8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BB-429D-987C-7E49845F30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06A69F-0128-4D12-B2E3-673BCE6D7D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BB-429D-987C-7E49845F30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F6DD44-8D78-4895-9034-8AEC8590FC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BB-429D-987C-7E49845F30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3AFB24-5D51-4E68-B146-CAB23B17DB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BB-429D-987C-7E49845F30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BB21A4-A631-4EF5-9636-36B1F6F687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BB-429D-987C-7E49845F30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6E16DD-E05D-4234-A19B-0F864C7599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BB-429D-987C-7E49845F30B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046A31-2BAE-43D9-B622-E0BE018C9B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BB-429D-987C-7E49845F30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7DC0E7-41CE-4EED-B65F-0CDA0C79FF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BB-429D-987C-7E49845F30B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4394DD-076D-4E6B-903C-35C3361992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BB-429D-987C-7E49845F30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4BD551-5A0A-4D5F-93D4-18AD70EE6A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BB-429D-987C-7E49845F30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840603-CF7A-4CA1-A83F-02A5B0F538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BB-429D-987C-7E49845F30B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B16CE8-3ECF-4DAE-9AA5-784E3D6BCE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BB-429D-987C-7E49845F30B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BBC40E-4794-48A8-B652-610684A9FA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BB-429D-987C-7E49845F30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26592271444958E-2"/>
                  <c:y val="0.1558931325952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Financial'!$U$4:$U$16</c:f>
              <c:numCache>
                <c:formatCode>General</c:formatCode>
                <c:ptCount val="13"/>
                <c:pt idx="0">
                  <c:v>41.701999999999998</c:v>
                </c:pt>
                <c:pt idx="1">
                  <c:v>40.375</c:v>
                </c:pt>
                <c:pt idx="2">
                  <c:v>40</c:v>
                </c:pt>
                <c:pt idx="3">
                  <c:v>38.75</c:v>
                </c:pt>
                <c:pt idx="4">
                  <c:v>38.875</c:v>
                </c:pt>
                <c:pt idx="5">
                  <c:v>38</c:v>
                </c:pt>
                <c:pt idx="6">
                  <c:v>37.75</c:v>
                </c:pt>
                <c:pt idx="7">
                  <c:v>38.5</c:v>
                </c:pt>
                <c:pt idx="8">
                  <c:v>37.25</c:v>
                </c:pt>
                <c:pt idx="9">
                  <c:v>37</c:v>
                </c:pt>
                <c:pt idx="10">
                  <c:v>37</c:v>
                </c:pt>
                <c:pt idx="11">
                  <c:v>38.25</c:v>
                </c:pt>
                <c:pt idx="12">
                  <c:v>39.375</c:v>
                </c:pt>
              </c:numCache>
            </c:numRef>
          </c:xVal>
          <c:yVal>
            <c:numRef>
              <c:f>'B.5 Financial'!$X$4:$X$16</c:f>
              <c:numCache>
                <c:formatCode>General</c:formatCode>
                <c:ptCount val="13"/>
                <c:pt idx="0">
                  <c:v>29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62</c:v>
                </c:pt>
                <c:pt idx="7">
                  <c:v>62</c:v>
                </c:pt>
                <c:pt idx="8">
                  <c:v>65</c:v>
                </c:pt>
                <c:pt idx="9">
                  <c:v>64</c:v>
                </c:pt>
                <c:pt idx="10">
                  <c:v>62</c:v>
                </c:pt>
                <c:pt idx="11">
                  <c:v>59</c:v>
                </c:pt>
                <c:pt idx="12">
                  <c:v>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'B.5 Financial'!$S$4:$S$16</c15:f>
                <c15:dlblRangeCache>
                  <c:ptCount val="13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7BB-429D-987C-7E49845F30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Stability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Economic Inequality</a:t>
            </a:r>
            <a:r>
              <a:rPr lang="en-GB" b="0" i="0" u="none" strike="noStrike" baseline="0">
                <a:effectLst/>
              </a:rPr>
              <a:t> </a:t>
            </a:r>
            <a:r>
              <a:rPr lang="en-GB" b="0" i="0" u="none" strike="noStrike">
                <a:effectLst/>
              </a:rPr>
              <a:t>and Instability in Kazakhstan 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2969604250271"/>
          <c:y val="0.14978545739480925"/>
          <c:w val="0.83561029493650696"/>
          <c:h val="0.67243022303717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E6781E-521B-44E7-821E-055BE0A503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44-4B70-9678-E7B72F9F2D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32DE9C-0113-4BA5-8DEE-3E66B754C6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44-4B70-9678-E7B72F9F2D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706488-9FFB-4162-A7F1-3461DF95ED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44-4B70-9678-E7B72F9F2D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1B1978-89FB-4540-A2EC-B6B1F552E5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44-4B70-9678-E7B72F9F2D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2A6A40-ECD9-459F-9F00-3DD8B5DE0E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44-4B70-9678-E7B72F9F2D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F1F75F-9AB1-4807-A58F-49B1C69331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44-4B70-9678-E7B72F9F2D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B1726C-6016-41B7-B73F-F83D22B003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44-4B70-9678-E7B72F9F2D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40EE71-8981-42AB-B308-1490ED2C4D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44-4B70-9678-E7B72F9F2D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69E792-FDB3-49F6-806B-5C2FE0EFA6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44-4B70-9678-E7B72F9F2D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4D13A9-55EF-4F68-B95D-EB3C17FFD9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44-4B70-9678-E7B72F9F2D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8B19F0-7CA3-441C-A2FB-2B8841D832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44-4B70-9678-E7B72F9F2D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137DD8-F43B-4641-B983-0AD0A95453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44-4B70-9678-E7B72F9F2D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C5B142-7B0C-4A87-8E0C-CF59A9938B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44-4B70-9678-E7B72F9F2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7061173752099"/>
                  <c:y val="0.52061010023886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Financial'!$T$4:$T$16</c:f>
              <c:numCache>
                <c:formatCode>General</c:formatCode>
                <c:ptCount val="13"/>
                <c:pt idx="0">
                  <c:v>58.298000000000002</c:v>
                </c:pt>
                <c:pt idx="1">
                  <c:v>59.625</c:v>
                </c:pt>
                <c:pt idx="2">
                  <c:v>60</c:v>
                </c:pt>
                <c:pt idx="3">
                  <c:v>61.25</c:v>
                </c:pt>
                <c:pt idx="4">
                  <c:v>61.125</c:v>
                </c:pt>
                <c:pt idx="5">
                  <c:v>62</c:v>
                </c:pt>
                <c:pt idx="6">
                  <c:v>62.25</c:v>
                </c:pt>
                <c:pt idx="7">
                  <c:v>61.5</c:v>
                </c:pt>
                <c:pt idx="8">
                  <c:v>62.75</c:v>
                </c:pt>
                <c:pt idx="9">
                  <c:v>63</c:v>
                </c:pt>
                <c:pt idx="10">
                  <c:v>63</c:v>
                </c:pt>
                <c:pt idx="11">
                  <c:v>61.75</c:v>
                </c:pt>
                <c:pt idx="12">
                  <c:v>60.625</c:v>
                </c:pt>
              </c:numCache>
            </c:numRef>
          </c:xVal>
          <c:yVal>
            <c:numRef>
              <c:f>'B.5 Financial'!$V$4:$V$16</c:f>
              <c:numCache>
                <c:formatCode>General</c:formatCode>
                <c:ptCount val="13"/>
                <c:pt idx="0">
                  <c:v>2.9</c:v>
                </c:pt>
                <c:pt idx="1">
                  <c:v>3.2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6.2</c:v>
                </c:pt>
                <c:pt idx="7">
                  <c:v>6.2</c:v>
                </c:pt>
                <c:pt idx="8">
                  <c:v>6.5</c:v>
                </c:pt>
                <c:pt idx="9">
                  <c:v>6.4</c:v>
                </c:pt>
                <c:pt idx="10">
                  <c:v>6.2</c:v>
                </c:pt>
                <c:pt idx="11">
                  <c:v>5.9</c:v>
                </c:pt>
                <c:pt idx="12">
                  <c:v>5.6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'B.5 Financial'!$S$4:$S$16</c15:f>
                <c15:dlblRangeCache>
                  <c:ptCount val="13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244-4B70-9678-E7B72F9F2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Instability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(1 to 10)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Economic Equality</a:t>
            </a:r>
            <a:r>
              <a:rPr lang="en-GB" b="0" i="0" u="none" strike="noStrike" baseline="0">
                <a:effectLst/>
              </a:rPr>
              <a:t> </a:t>
            </a:r>
            <a:r>
              <a:rPr lang="en-GB" b="0" i="0" u="none" strike="noStrike">
                <a:effectLst/>
              </a:rPr>
              <a:t>and Stability in Kazakhstan 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2969604250271"/>
          <c:y val="0.14978545739480925"/>
          <c:w val="0.83561029493650696"/>
          <c:h val="0.67243022303717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F8ADB2-8095-4A54-9366-6C696DE93E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69-4F2C-9748-7C25E1B543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2C4232-F746-4C7E-8BCB-BFE000BA58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69-4F2C-9748-7C25E1B543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3ACE49-E4AB-47B4-9BB8-567A33A7FD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E69-4F2C-9748-7C25E1B543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59DFFD-EBF4-4CB2-AAA5-540BCD6277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69-4F2C-9748-7C25E1B543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448DF2-C530-4630-B062-97F89A0573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E69-4F2C-9748-7C25E1B543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A92616-263C-43C2-BC8A-190280ABF4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E69-4F2C-9748-7C25E1B5438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4CBED4-15C3-4C35-B21E-1143640E2F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E69-4F2C-9748-7C25E1B5438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DBCD2D-B1C1-4900-BB0E-45C6A2E304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E69-4F2C-9748-7C25E1B5438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0287D3-0143-4805-8C80-9BC9D5D164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E69-4F2C-9748-7C25E1B543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1E576B-63BC-4A04-887C-741C82AB1F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E69-4F2C-9748-7C25E1B543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7D2A9B-DC6E-4929-A45A-AB7203A669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E69-4F2C-9748-7C25E1B5438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A306B06-1F33-4957-92F7-68E138C6D9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E69-4F2C-9748-7C25E1B5438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CB6F209-B216-4CBE-8B06-D2DD04BCCC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E69-4F2C-9748-7C25E1B54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252263341315227E-2"/>
                  <c:y val="0.5290873941599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Financial'!$U$4:$U$16</c:f>
              <c:numCache>
                <c:formatCode>General</c:formatCode>
                <c:ptCount val="13"/>
                <c:pt idx="0">
                  <c:v>41.701999999999998</c:v>
                </c:pt>
                <c:pt idx="1">
                  <c:v>40.375</c:v>
                </c:pt>
                <c:pt idx="2">
                  <c:v>40</c:v>
                </c:pt>
                <c:pt idx="3">
                  <c:v>38.75</c:v>
                </c:pt>
                <c:pt idx="4">
                  <c:v>38.875</c:v>
                </c:pt>
                <c:pt idx="5">
                  <c:v>38</c:v>
                </c:pt>
                <c:pt idx="6">
                  <c:v>37.75</c:v>
                </c:pt>
                <c:pt idx="7">
                  <c:v>38.5</c:v>
                </c:pt>
                <c:pt idx="8">
                  <c:v>37.25</c:v>
                </c:pt>
                <c:pt idx="9">
                  <c:v>37</c:v>
                </c:pt>
                <c:pt idx="10">
                  <c:v>37</c:v>
                </c:pt>
                <c:pt idx="11">
                  <c:v>38.25</c:v>
                </c:pt>
                <c:pt idx="12">
                  <c:v>39.375</c:v>
                </c:pt>
              </c:numCache>
            </c:numRef>
          </c:xVal>
          <c:yVal>
            <c:numRef>
              <c:f>'B.5 Financial'!$Y$4:$Y$16</c:f>
              <c:numCache>
                <c:formatCode>General</c:formatCode>
                <c:ptCount val="13"/>
                <c:pt idx="0">
                  <c:v>71</c:v>
                </c:pt>
                <c:pt idx="1">
                  <c:v>68</c:v>
                </c:pt>
                <c:pt idx="2">
                  <c:v>67</c:v>
                </c:pt>
                <c:pt idx="3">
                  <c:v>64</c:v>
                </c:pt>
                <c:pt idx="4">
                  <c:v>61</c:v>
                </c:pt>
                <c:pt idx="5">
                  <c:v>58</c:v>
                </c:pt>
                <c:pt idx="6">
                  <c:v>38</c:v>
                </c:pt>
                <c:pt idx="7">
                  <c:v>38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'B.5 Financial'!$S$4:$S$16</c15:f>
                <c15:dlblRangeCache>
                  <c:ptCount val="13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  <c:pt idx="10">
                    <c:v>2012</c:v>
                  </c:pt>
                  <c:pt idx="11">
                    <c:v>2011</c:v>
                  </c:pt>
                  <c:pt idx="12">
                    <c:v>2010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5E69-4F2C-9748-7C25E1B543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Stability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Equality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emf"/><Relationship Id="rId2" Type="http://schemas.openxmlformats.org/officeDocument/2006/relationships/chart" Target="../charts/chart5.xml"/><Relationship Id="rId1" Type="http://schemas.openxmlformats.org/officeDocument/2006/relationships/image" Target="../media/image5.png"/><Relationship Id="rId6" Type="http://schemas.openxmlformats.org/officeDocument/2006/relationships/chart" Target="../charts/chart7.xml"/><Relationship Id="rId5" Type="http://schemas.openxmlformats.org/officeDocument/2006/relationships/image" Target="../media/image7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</xdr:colOff>
      <xdr:row>15</xdr:row>
      <xdr:rowOff>0</xdr:rowOff>
    </xdr:from>
    <xdr:to>
      <xdr:col>32</xdr:col>
      <xdr:colOff>354542</xdr:colOff>
      <xdr:row>28</xdr:row>
      <xdr:rowOff>131385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BED1A-9B56-40E2-AA7F-426B7955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9072</xdr:colOff>
      <xdr:row>16</xdr:row>
      <xdr:rowOff>16924</xdr:rowOff>
    </xdr:from>
    <xdr:to>
      <xdr:col>20</xdr:col>
      <xdr:colOff>39915</xdr:colOff>
      <xdr:row>23</xdr:row>
      <xdr:rowOff>56244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A36FA7-5F55-D7C8-AE14-C1ABF430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143" y="3282638"/>
          <a:ext cx="6725557" cy="130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278793</xdr:colOff>
      <xdr:row>14</xdr:row>
      <xdr:rowOff>27214</xdr:rowOff>
    </xdr:from>
    <xdr:to>
      <xdr:col>21</xdr:col>
      <xdr:colOff>56393</xdr:colOff>
      <xdr:row>27</xdr:row>
      <xdr:rowOff>108857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54244-9750-1FC3-EB7C-52BE1C21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579" y="2794000"/>
          <a:ext cx="3424315" cy="2567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354542</xdr:colOff>
      <xdr:row>28</xdr:row>
      <xdr:rowOff>131385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6D3ED-3BAC-46F9-AB3A-AE6D2B32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35</xdr:row>
      <xdr:rowOff>12700</xdr:rowOff>
    </xdr:from>
    <xdr:to>
      <xdr:col>13</xdr:col>
      <xdr:colOff>355600</xdr:colOff>
      <xdr:row>38</xdr:row>
      <xdr:rowOff>119592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30950F-56DB-3141-5B43-FDA26F1C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6711950"/>
          <a:ext cx="4000500" cy="77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35304</xdr:colOff>
      <xdr:row>34</xdr:row>
      <xdr:rowOff>114300</xdr:rowOff>
    </xdr:from>
    <xdr:to>
      <xdr:col>13</xdr:col>
      <xdr:colOff>527050</xdr:colOff>
      <xdr:row>41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85D273-0AAC-73F5-3FD5-19FB755C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0904" y="6623050"/>
          <a:ext cx="1710946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18521</xdr:colOff>
      <xdr:row>34</xdr:row>
      <xdr:rowOff>21165</xdr:rowOff>
    </xdr:from>
    <xdr:to>
      <xdr:col>25</xdr:col>
      <xdr:colOff>391582</xdr:colOff>
      <xdr:row>47</xdr:row>
      <xdr:rowOff>139321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1ADA9B-42CB-46CD-9A2A-92A24FCA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373061</xdr:colOff>
      <xdr:row>47</xdr:row>
      <xdr:rowOff>118156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88EB9-FA9C-417D-A1D2-3D53B514A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15</xdr:col>
      <xdr:colOff>365125</xdr:colOff>
      <xdr:row>8</xdr:row>
      <xdr:rowOff>111961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664894-7718-8BE1-44AF-DA372461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8313" y="3841750"/>
          <a:ext cx="5254625" cy="1019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7937</xdr:colOff>
      <xdr:row>3</xdr:row>
      <xdr:rowOff>18142</xdr:rowOff>
    </xdr:from>
    <xdr:to>
      <xdr:col>40</xdr:col>
      <xdr:colOff>380998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7F382-206E-462F-8860-C3468982A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603250</xdr:colOff>
      <xdr:row>1</xdr:row>
      <xdr:rowOff>0</xdr:rowOff>
    </xdr:from>
    <xdr:to>
      <xdr:col>15</xdr:col>
      <xdr:colOff>4762</xdr:colOff>
      <xdr:row>5</xdr:row>
      <xdr:rowOff>96906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B24033-6269-9D3E-190C-E54680CD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375" y="666750"/>
          <a:ext cx="4902200" cy="950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148544</xdr:colOff>
      <xdr:row>2</xdr:row>
      <xdr:rowOff>294824</xdr:rowOff>
    </xdr:from>
    <xdr:to>
      <xdr:col>32</xdr:col>
      <xdr:colOff>521605</xdr:colOff>
      <xdr:row>16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528C08-331E-4883-AC2C-D1B5F9CF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603251</xdr:colOff>
      <xdr:row>1</xdr:row>
      <xdr:rowOff>0</xdr:rowOff>
    </xdr:from>
    <xdr:to>
      <xdr:col>13</xdr:col>
      <xdr:colOff>584200</xdr:colOff>
      <xdr:row>4</xdr:row>
      <xdr:rowOff>153931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C0E8DC4-7FA3-43C8-E862-A336D99FB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376" y="2024063"/>
          <a:ext cx="4259262" cy="82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3</xdr:row>
      <xdr:rowOff>0</xdr:rowOff>
    </xdr:from>
    <xdr:to>
      <xdr:col>48</xdr:col>
      <xdr:colOff>373061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353AB-6CE3-4F6C-AC68-270103EE4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468312</xdr:colOff>
      <xdr:row>2</xdr:row>
      <xdr:rowOff>95693</xdr:rowOff>
    </xdr:from>
    <xdr:to>
      <xdr:col>17</xdr:col>
      <xdr:colOff>460375</xdr:colOff>
      <xdr:row>16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CC09B-3EA9-F464-DE38-6B3A5FAA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627881"/>
          <a:ext cx="3659188" cy="2734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903B-E2CC-4DEF-B6EC-DBDF2F7597E3}">
  <dimension ref="A1:G17"/>
  <sheetViews>
    <sheetView workbookViewId="0">
      <selection activeCell="A3" sqref="A3"/>
    </sheetView>
  </sheetViews>
  <sheetFormatPr defaultRowHeight="14" x14ac:dyDescent="0.3"/>
  <cols>
    <col min="1" max="16384" width="8.7265625" style="14"/>
  </cols>
  <sheetData>
    <row r="1" spans="1:7" x14ac:dyDescent="0.3">
      <c r="A1" s="14" t="s">
        <v>60</v>
      </c>
    </row>
    <row r="2" spans="1:7" x14ac:dyDescent="0.3">
      <c r="A2" s="14" t="s">
        <v>62</v>
      </c>
    </row>
    <row r="3" spans="1:7" x14ac:dyDescent="0.3">
      <c r="A3" s="26" t="s">
        <v>57</v>
      </c>
    </row>
    <row r="4" spans="1:7" ht="69.5" x14ac:dyDescent="0.3">
      <c r="A4" s="25" t="s">
        <v>50</v>
      </c>
      <c r="B4" s="11">
        <f>'A.1 Network'!B1+'A.2 Generation'!B1+'A.3 Landscape'!B1+'B.5 Financial'!B1+'B.1 Resources'!B1+'B.7 Infrastructure'!B1</f>
        <v>200</v>
      </c>
      <c r="C4" s="25" t="s">
        <v>51</v>
      </c>
      <c r="D4" s="11">
        <f>'A.1 Network'!D1+'A.2 Generation'!D1+'A.3 Landscape'!D1+'B.5 Financial'!D1+'B.1 Resources'!D1+'B.7 Infrastructure'!D1</f>
        <v>42</v>
      </c>
      <c r="E4" s="25" t="s">
        <v>56</v>
      </c>
      <c r="F4" s="14">
        <f>'A.1 Network'!F1+'A.2 Generation'!F1+'A.3 Landscape'!F1+'B.5 Financial'!F1+'B.1 Resources'!F1+'B.7 Infrastructure'!F1</f>
        <v>4</v>
      </c>
      <c r="G4" s="27">
        <f>F4/B4</f>
        <v>0.02</v>
      </c>
    </row>
    <row r="5" spans="1:7" x14ac:dyDescent="0.3">
      <c r="A5" s="10"/>
      <c r="B5" s="11"/>
      <c r="C5" s="10"/>
      <c r="D5" s="11"/>
    </row>
    <row r="6" spans="1:7" x14ac:dyDescent="0.3">
      <c r="A6" s="26" t="s">
        <v>58</v>
      </c>
    </row>
    <row r="7" spans="1:7" ht="14.5" thickBot="1" x14ac:dyDescent="0.35">
      <c r="A7" s="6" t="s">
        <v>42</v>
      </c>
      <c r="B7" s="6" t="s">
        <v>42</v>
      </c>
      <c r="C7" s="6" t="s">
        <v>42</v>
      </c>
      <c r="D7" s="14" t="s">
        <v>47</v>
      </c>
    </row>
    <row r="8" spans="1:7" ht="14.5" thickBot="1" x14ac:dyDescent="0.35">
      <c r="A8" s="24" t="s">
        <v>42</v>
      </c>
      <c r="B8" s="24" t="s">
        <v>42</v>
      </c>
      <c r="C8" s="24" t="s">
        <v>42</v>
      </c>
      <c r="D8" s="14" t="s">
        <v>43</v>
      </c>
    </row>
    <row r="9" spans="1:7" ht="14.5" thickBot="1" x14ac:dyDescent="0.35">
      <c r="A9" s="5" t="s">
        <v>42</v>
      </c>
      <c r="B9" s="5" t="s">
        <v>42</v>
      </c>
      <c r="C9" s="5" t="s">
        <v>42</v>
      </c>
      <c r="D9" s="14" t="s">
        <v>44</v>
      </c>
    </row>
    <row r="10" spans="1:7" ht="14.5" thickBot="1" x14ac:dyDescent="0.35">
      <c r="A10" s="9" t="s">
        <v>42</v>
      </c>
      <c r="B10" s="9" t="s">
        <v>42</v>
      </c>
      <c r="C10" s="9" t="s">
        <v>42</v>
      </c>
      <c r="D10" s="14" t="s">
        <v>46</v>
      </c>
    </row>
    <row r="11" spans="1:7" ht="14.5" thickBot="1" x14ac:dyDescent="0.35">
      <c r="A11" s="8" t="s">
        <v>42</v>
      </c>
      <c r="B11" s="8" t="s">
        <v>42</v>
      </c>
      <c r="C11" s="8" t="s">
        <v>42</v>
      </c>
      <c r="D11" s="14" t="s">
        <v>45</v>
      </c>
    </row>
    <row r="13" spans="1:7" x14ac:dyDescent="0.3">
      <c r="A13" s="26" t="s">
        <v>59</v>
      </c>
    </row>
    <row r="14" spans="1:7" x14ac:dyDescent="0.3">
      <c r="A14" s="15" t="s">
        <v>48</v>
      </c>
      <c r="D14" s="14" t="s">
        <v>52</v>
      </c>
    </row>
    <row r="15" spans="1:7" x14ac:dyDescent="0.3">
      <c r="A15" s="14" t="s">
        <v>48</v>
      </c>
      <c r="D15" s="14" t="s">
        <v>53</v>
      </c>
    </row>
    <row r="16" spans="1:7" x14ac:dyDescent="0.3">
      <c r="A16" s="22" t="s">
        <v>48</v>
      </c>
      <c r="D16" s="14" t="s">
        <v>54</v>
      </c>
    </row>
    <row r="17" spans="1:4" x14ac:dyDescent="0.3">
      <c r="A17" s="17" t="s">
        <v>49</v>
      </c>
      <c r="D17" s="1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9F28-D1DE-4652-99A1-65F190EFB0D5}">
  <dimension ref="A1:R48"/>
  <sheetViews>
    <sheetView topLeftCell="A34" zoomScale="70" zoomScaleNormal="70" workbookViewId="0">
      <selection activeCell="A62" sqref="A62"/>
    </sheetView>
  </sheetViews>
  <sheetFormatPr defaultColWidth="13.54296875" defaultRowHeight="14" x14ac:dyDescent="0.3"/>
  <cols>
    <col min="1" max="16384" width="13.54296875" style="11"/>
  </cols>
  <sheetData>
    <row r="1" spans="1:18" ht="38.5" x14ac:dyDescent="0.3">
      <c r="A1" s="10" t="s">
        <v>36</v>
      </c>
      <c r="B1" s="11">
        <v>30</v>
      </c>
      <c r="C1" s="10" t="s">
        <v>37</v>
      </c>
      <c r="D1" s="11">
        <v>5</v>
      </c>
      <c r="E1" s="10" t="s">
        <v>61</v>
      </c>
      <c r="F1" s="11">
        <v>0</v>
      </c>
    </row>
    <row r="2" spans="1:18" x14ac:dyDescent="0.3">
      <c r="A2" s="10"/>
      <c r="C2" s="10"/>
    </row>
    <row r="3" spans="1:18" ht="14.5" thickBot="1" x14ac:dyDescent="0.35">
      <c r="A3" s="12"/>
      <c r="B3" s="13" t="s">
        <v>8</v>
      </c>
      <c r="D3" s="14"/>
      <c r="E3" s="14"/>
    </row>
    <row r="4" spans="1:18" ht="16.5" thickBot="1" x14ac:dyDescent="0.35">
      <c r="A4" s="1"/>
      <c r="B4" s="2" t="s">
        <v>63</v>
      </c>
      <c r="C4" s="2" t="s">
        <v>1</v>
      </c>
      <c r="D4" s="2" t="s">
        <v>2</v>
      </c>
      <c r="E4" s="2" t="s">
        <v>3</v>
      </c>
    </row>
    <row r="5" spans="1:18" ht="14.5" thickBot="1" x14ac:dyDescent="0.35">
      <c r="A5" s="3">
        <v>1</v>
      </c>
      <c r="B5" s="4">
        <v>0</v>
      </c>
      <c r="C5" s="4" t="s">
        <v>0</v>
      </c>
      <c r="D5" s="4" t="s">
        <v>0</v>
      </c>
      <c r="E5" s="4" t="s">
        <v>0</v>
      </c>
    </row>
    <row r="6" spans="1:18" ht="14.5" thickBot="1" x14ac:dyDescent="0.35">
      <c r="A6" s="3">
        <v>2</v>
      </c>
      <c r="B6" s="4">
        <v>1</v>
      </c>
      <c r="C6" s="4" t="s">
        <v>0</v>
      </c>
      <c r="D6" s="4" t="s">
        <v>0</v>
      </c>
      <c r="E6" s="4" t="s">
        <v>0</v>
      </c>
    </row>
    <row r="7" spans="1:18" ht="14.5" thickBot="1" x14ac:dyDescent="0.35">
      <c r="A7" s="3">
        <v>3</v>
      </c>
      <c r="B7" s="4">
        <v>2</v>
      </c>
      <c r="C7" s="4">
        <v>0.28050000000000003</v>
      </c>
      <c r="D7" s="4">
        <v>0.15909999999999999</v>
      </c>
      <c r="E7" s="4">
        <v>0.72660000000000002</v>
      </c>
    </row>
    <row r="8" spans="1:18" ht="14.5" thickBot="1" x14ac:dyDescent="0.35">
      <c r="A8" s="3">
        <v>4</v>
      </c>
      <c r="B8" s="4">
        <v>3</v>
      </c>
      <c r="C8" s="4">
        <v>6.7100000000000007E-2</v>
      </c>
      <c r="D8" s="4">
        <v>-2.2700000000000001E-2</v>
      </c>
      <c r="E8" s="4">
        <v>0.68779999999999997</v>
      </c>
    </row>
    <row r="9" spans="1:18" ht="14.5" thickBot="1" x14ac:dyDescent="0.35">
      <c r="A9" s="3">
        <v>5</v>
      </c>
      <c r="B9" s="4">
        <v>4</v>
      </c>
      <c r="C9" s="4">
        <v>0.28660000000000002</v>
      </c>
      <c r="D9" s="4">
        <v>0.2046</v>
      </c>
      <c r="E9" s="4">
        <v>0.70899999999999996</v>
      </c>
    </row>
    <row r="10" spans="1:18" ht="14.5" thickBot="1" x14ac:dyDescent="0.35">
      <c r="A10" s="3">
        <v>6</v>
      </c>
      <c r="B10" s="4">
        <v>5</v>
      </c>
      <c r="C10" s="4">
        <v>0.32929999999999998</v>
      </c>
      <c r="D10" s="4">
        <v>0.25009999999999999</v>
      </c>
      <c r="E10" s="4">
        <v>0.68230000000000002</v>
      </c>
    </row>
    <row r="11" spans="1:18" ht="14.5" thickBot="1" x14ac:dyDescent="0.35">
      <c r="A11" s="3">
        <v>7</v>
      </c>
      <c r="B11" s="4">
        <v>6</v>
      </c>
      <c r="C11" s="4">
        <v>8.5400000000000004E-2</v>
      </c>
      <c r="D11" s="4">
        <v>2.2700000000000001E-2</v>
      </c>
      <c r="E11" s="4">
        <v>0.60740000000000005</v>
      </c>
    </row>
    <row r="12" spans="1:18" ht="14.5" thickBot="1" x14ac:dyDescent="0.35">
      <c r="A12" s="3">
        <v>8</v>
      </c>
      <c r="B12" s="4">
        <v>7</v>
      </c>
      <c r="C12" s="4" t="s">
        <v>0</v>
      </c>
      <c r="D12" s="4" t="s">
        <v>0</v>
      </c>
      <c r="E12" s="4" t="s"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4.5" thickBot="1" x14ac:dyDescent="0.35">
      <c r="A13" s="3">
        <v>9</v>
      </c>
      <c r="B13" s="4">
        <v>8</v>
      </c>
      <c r="C13" s="4" t="s">
        <v>0</v>
      </c>
      <c r="D13" s="4" t="s">
        <v>0</v>
      </c>
      <c r="E13" s="4" t="s">
        <v>0</v>
      </c>
      <c r="F13" s="13"/>
      <c r="G13" s="13"/>
      <c r="H13" s="14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4.5" thickBot="1" x14ac:dyDescent="0.35">
      <c r="A14" s="3">
        <v>10</v>
      </c>
      <c r="B14" s="4">
        <v>9</v>
      </c>
      <c r="C14" s="4" t="s">
        <v>0</v>
      </c>
      <c r="D14" s="4" t="s">
        <v>0</v>
      </c>
      <c r="E14" s="4" t="s">
        <v>0</v>
      </c>
      <c r="F14" s="13"/>
      <c r="G14" s="13"/>
      <c r="H14" s="14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F15" s="13"/>
      <c r="G15" s="13"/>
      <c r="H15" s="14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">
      <c r="F16" s="13"/>
      <c r="G16" s="13"/>
      <c r="H16" s="14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3">
      <c r="F17" s="13"/>
      <c r="G17" s="13"/>
      <c r="H17" s="14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3">
      <c r="F18" s="13"/>
      <c r="G18" s="13"/>
      <c r="H18" s="14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3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14.5" thickBot="1" x14ac:dyDescent="0.35">
      <c r="A20" s="12"/>
      <c r="B20" s="15" t="s">
        <v>9</v>
      </c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16.5" thickBot="1" x14ac:dyDescent="0.35">
      <c r="A21" s="1"/>
      <c r="B21" s="2" t="s">
        <v>63</v>
      </c>
      <c r="C21" s="2" t="s">
        <v>1</v>
      </c>
      <c r="D21" s="2" t="s">
        <v>2</v>
      </c>
      <c r="E21" s="2" t="s">
        <v>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4.5" thickBot="1" x14ac:dyDescent="0.35">
      <c r="A22" s="3">
        <v>1</v>
      </c>
      <c r="B22" s="4">
        <v>0</v>
      </c>
      <c r="C22" s="4" t="s">
        <v>0</v>
      </c>
      <c r="D22" s="4" t="s">
        <v>0</v>
      </c>
      <c r="E22" s="4" t="s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5" thickBot="1" x14ac:dyDescent="0.35">
      <c r="A23" s="3">
        <v>2</v>
      </c>
      <c r="B23" s="4">
        <v>1</v>
      </c>
      <c r="C23" s="4" t="s">
        <v>0</v>
      </c>
      <c r="D23" s="4" t="s">
        <v>0</v>
      </c>
      <c r="E23" s="4" t="s">
        <v>0</v>
      </c>
    </row>
    <row r="24" spans="1:18" ht="14.5" thickBot="1" x14ac:dyDescent="0.35">
      <c r="A24" s="3">
        <v>3</v>
      </c>
      <c r="B24" s="4">
        <v>2</v>
      </c>
      <c r="C24" s="4" t="s">
        <v>0</v>
      </c>
      <c r="D24" s="4" t="s">
        <v>0</v>
      </c>
      <c r="E24" s="4" t="s">
        <v>0</v>
      </c>
    </row>
    <row r="25" spans="1:18" ht="14.5" thickBot="1" x14ac:dyDescent="0.35">
      <c r="A25" s="3">
        <v>4</v>
      </c>
      <c r="B25" s="4">
        <v>3</v>
      </c>
      <c r="C25" s="4" t="s">
        <v>0</v>
      </c>
      <c r="D25" s="4" t="s">
        <v>0</v>
      </c>
      <c r="E25" s="4" t="s">
        <v>0</v>
      </c>
    </row>
    <row r="26" spans="1:18" ht="14.5" thickBot="1" x14ac:dyDescent="0.35">
      <c r="A26" s="3">
        <v>5</v>
      </c>
      <c r="B26" s="4">
        <v>4</v>
      </c>
      <c r="C26" s="4" t="s">
        <v>0</v>
      </c>
      <c r="D26" s="4" t="s">
        <v>0</v>
      </c>
      <c r="E26" s="4" t="s">
        <v>0</v>
      </c>
    </row>
    <row r="27" spans="1:18" ht="14.5" thickBot="1" x14ac:dyDescent="0.35">
      <c r="A27" s="3">
        <v>6</v>
      </c>
      <c r="B27" s="4">
        <v>5</v>
      </c>
      <c r="C27" s="4" t="s">
        <v>0</v>
      </c>
      <c r="D27" s="4" t="s">
        <v>0</v>
      </c>
      <c r="E27" s="4" t="s">
        <v>0</v>
      </c>
    </row>
    <row r="28" spans="1:18" ht="14.5" thickBot="1" x14ac:dyDescent="0.35">
      <c r="A28" s="3">
        <v>7</v>
      </c>
      <c r="B28" s="4">
        <v>6</v>
      </c>
      <c r="C28" s="4" t="s">
        <v>0</v>
      </c>
      <c r="D28" s="4" t="s">
        <v>0</v>
      </c>
      <c r="E28" s="4" t="s">
        <v>0</v>
      </c>
    </row>
    <row r="29" spans="1:18" ht="14.5" thickBot="1" x14ac:dyDescent="0.35">
      <c r="A29" s="3">
        <v>8</v>
      </c>
      <c r="B29" s="4">
        <v>7</v>
      </c>
      <c r="C29" s="4" t="s">
        <v>0</v>
      </c>
      <c r="D29" s="4" t="s">
        <v>0</v>
      </c>
      <c r="E29" s="4" t="s">
        <v>0</v>
      </c>
    </row>
    <row r="30" spans="1:18" ht="14.5" thickBot="1" x14ac:dyDescent="0.35">
      <c r="A30" s="3">
        <v>9</v>
      </c>
      <c r="B30" s="4">
        <v>8</v>
      </c>
      <c r="C30" s="4" t="s">
        <v>0</v>
      </c>
      <c r="D30" s="4" t="s">
        <v>0</v>
      </c>
      <c r="E30" s="4" t="s">
        <v>0</v>
      </c>
    </row>
    <row r="31" spans="1:18" ht="14.5" thickBot="1" x14ac:dyDescent="0.35">
      <c r="A31" s="3">
        <v>10</v>
      </c>
      <c r="B31" s="4">
        <v>9</v>
      </c>
      <c r="C31" s="4" t="s">
        <v>0</v>
      </c>
      <c r="D31" s="4" t="s">
        <v>0</v>
      </c>
      <c r="E31" s="4" t="s">
        <v>0</v>
      </c>
    </row>
    <row r="37" spans="1:5" ht="14.5" thickBot="1" x14ac:dyDescent="0.35">
      <c r="A37" s="12"/>
      <c r="B37" s="15" t="s">
        <v>10</v>
      </c>
      <c r="C37" s="14"/>
      <c r="D37" s="14"/>
      <c r="E37" s="14"/>
    </row>
    <row r="38" spans="1:5" ht="16.5" thickBot="1" x14ac:dyDescent="0.35">
      <c r="A38" s="1"/>
      <c r="B38" s="2" t="s">
        <v>63</v>
      </c>
      <c r="C38" s="2" t="s">
        <v>1</v>
      </c>
      <c r="D38" s="2" t="s">
        <v>2</v>
      </c>
      <c r="E38" s="2" t="s">
        <v>3</v>
      </c>
    </row>
    <row r="39" spans="1:5" ht="14.5" thickBot="1" x14ac:dyDescent="0.35">
      <c r="A39" s="3">
        <v>1</v>
      </c>
      <c r="B39" s="4">
        <v>0</v>
      </c>
      <c r="C39" s="4" t="s">
        <v>0</v>
      </c>
      <c r="D39" s="4" t="s">
        <v>0</v>
      </c>
      <c r="E39" s="4" t="s">
        <v>0</v>
      </c>
    </row>
    <row r="40" spans="1:5" ht="14.5" thickBot="1" x14ac:dyDescent="0.35">
      <c r="A40" s="3">
        <v>2</v>
      </c>
      <c r="B40" s="4">
        <v>1</v>
      </c>
      <c r="C40" s="4" t="s">
        <v>0</v>
      </c>
      <c r="D40" s="4" t="s">
        <v>0</v>
      </c>
      <c r="E40" s="4" t="s">
        <v>0</v>
      </c>
    </row>
    <row r="41" spans="1:5" ht="14.5" thickBot="1" x14ac:dyDescent="0.35">
      <c r="A41" s="3">
        <v>3</v>
      </c>
      <c r="B41" s="4">
        <v>2</v>
      </c>
      <c r="C41" s="4" t="s">
        <v>0</v>
      </c>
      <c r="D41" s="4" t="s">
        <v>0</v>
      </c>
      <c r="E41" s="4" t="s">
        <v>0</v>
      </c>
    </row>
    <row r="42" spans="1:5" ht="14.5" thickBot="1" x14ac:dyDescent="0.35">
      <c r="A42" s="3">
        <v>4</v>
      </c>
      <c r="B42" s="4">
        <v>3</v>
      </c>
      <c r="C42" s="4" t="s">
        <v>0</v>
      </c>
      <c r="D42" s="4" t="s">
        <v>0</v>
      </c>
      <c r="E42" s="4" t="s">
        <v>0</v>
      </c>
    </row>
    <row r="43" spans="1:5" ht="14.5" thickBot="1" x14ac:dyDescent="0.35">
      <c r="A43" s="3">
        <v>5</v>
      </c>
      <c r="B43" s="4">
        <v>4</v>
      </c>
      <c r="C43" s="4" t="s">
        <v>0</v>
      </c>
      <c r="D43" s="4" t="s">
        <v>0</v>
      </c>
      <c r="E43" s="4" t="s">
        <v>0</v>
      </c>
    </row>
    <row r="44" spans="1:5" ht="14.5" thickBot="1" x14ac:dyDescent="0.35">
      <c r="A44" s="3">
        <v>6</v>
      </c>
      <c r="B44" s="4">
        <v>5</v>
      </c>
      <c r="C44" s="4" t="s">
        <v>0</v>
      </c>
      <c r="D44" s="4" t="s">
        <v>0</v>
      </c>
      <c r="E44" s="4" t="s">
        <v>0</v>
      </c>
    </row>
    <row r="45" spans="1:5" ht="14.5" thickBot="1" x14ac:dyDescent="0.35">
      <c r="A45" s="3">
        <v>7</v>
      </c>
      <c r="B45" s="4">
        <v>6</v>
      </c>
      <c r="C45" s="4" t="s">
        <v>0</v>
      </c>
      <c r="D45" s="4" t="s">
        <v>0</v>
      </c>
      <c r="E45" s="4" t="s">
        <v>0</v>
      </c>
    </row>
    <row r="46" spans="1:5" ht="14.5" thickBot="1" x14ac:dyDescent="0.35">
      <c r="A46" s="3">
        <v>8</v>
      </c>
      <c r="B46" s="4">
        <v>7</v>
      </c>
      <c r="C46" s="4" t="s">
        <v>0</v>
      </c>
      <c r="D46" s="4" t="s">
        <v>0</v>
      </c>
      <c r="E46" s="4" t="s">
        <v>0</v>
      </c>
    </row>
    <row r="47" spans="1:5" ht="14.5" thickBot="1" x14ac:dyDescent="0.35">
      <c r="A47" s="3">
        <v>9</v>
      </c>
      <c r="B47" s="4">
        <v>8</v>
      </c>
      <c r="C47" s="4" t="s">
        <v>0</v>
      </c>
      <c r="D47" s="4" t="s">
        <v>0</v>
      </c>
      <c r="E47" s="4" t="s">
        <v>0</v>
      </c>
    </row>
    <row r="48" spans="1:5" ht="14.5" thickBot="1" x14ac:dyDescent="0.35">
      <c r="A48" s="3">
        <v>10</v>
      </c>
      <c r="B48" s="4">
        <v>9</v>
      </c>
      <c r="C48" s="4" t="s">
        <v>0</v>
      </c>
      <c r="D48" s="4" t="s">
        <v>0</v>
      </c>
      <c r="E48" s="4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B98F-F809-4FBC-A29A-0A256B0E861C}">
  <dimension ref="A1:AF115"/>
  <sheetViews>
    <sheetView topLeftCell="A39" zoomScale="70" zoomScaleNormal="70" workbookViewId="0">
      <selection activeCell="A2" sqref="A2"/>
    </sheetView>
  </sheetViews>
  <sheetFormatPr defaultRowHeight="14" x14ac:dyDescent="0.3"/>
  <cols>
    <col min="1" max="1" width="8.81640625" style="20" bestFit="1" customWidth="1"/>
    <col min="2" max="5" width="8.81640625" style="13" bestFit="1" customWidth="1"/>
    <col min="6" max="8" width="8.7265625" style="13"/>
    <col min="9" max="14" width="8.7265625" style="14"/>
    <col min="15" max="15" width="8.81640625" style="14" bestFit="1" customWidth="1"/>
    <col min="16" max="21" width="8.7265625" style="14"/>
    <col min="22" max="24" width="8.81640625" style="13" bestFit="1" customWidth="1"/>
    <col min="25" max="25" width="9.08984375" style="13" bestFit="1" customWidth="1"/>
    <col min="26" max="16384" width="8.7265625" style="13"/>
  </cols>
  <sheetData>
    <row r="1" spans="1:25" ht="58.5" x14ac:dyDescent="0.3">
      <c r="A1" s="10" t="s">
        <v>36</v>
      </c>
      <c r="B1" s="13">
        <f>10*5</f>
        <v>50</v>
      </c>
      <c r="C1" s="10" t="s">
        <v>37</v>
      </c>
      <c r="D1" s="13">
        <v>11</v>
      </c>
      <c r="E1" s="10" t="s">
        <v>61</v>
      </c>
      <c r="F1" s="13">
        <v>1</v>
      </c>
    </row>
    <row r="2" spans="1:25" ht="14.5" thickBot="1" x14ac:dyDescent="0.35">
      <c r="A2" s="12"/>
      <c r="B2" s="13" t="s">
        <v>11</v>
      </c>
      <c r="C2" s="14"/>
      <c r="D2" s="14"/>
      <c r="E2" s="14"/>
    </row>
    <row r="3" spans="1:25" ht="24.5" thickBot="1" x14ac:dyDescent="0.35">
      <c r="A3" s="1"/>
      <c r="B3" s="2" t="s">
        <v>63</v>
      </c>
      <c r="C3" s="2" t="s">
        <v>1</v>
      </c>
      <c r="D3" s="2" t="s">
        <v>2</v>
      </c>
      <c r="E3" s="2" t="s">
        <v>3</v>
      </c>
    </row>
    <row r="4" spans="1:25" ht="14.5" thickBot="1" x14ac:dyDescent="0.35">
      <c r="A4" s="3">
        <v>1</v>
      </c>
      <c r="B4" s="4">
        <v>0</v>
      </c>
      <c r="C4" s="4">
        <v>0.67649999999999999</v>
      </c>
      <c r="D4" s="4">
        <v>0.5</v>
      </c>
      <c r="E4" s="4">
        <v>0.55389999999999995</v>
      </c>
    </row>
    <row r="5" spans="1:25" ht="14.5" thickBot="1" x14ac:dyDescent="0.35">
      <c r="A5" s="3">
        <v>2</v>
      </c>
      <c r="B5" s="4">
        <v>1</v>
      </c>
      <c r="C5" s="4">
        <v>0.6</v>
      </c>
      <c r="D5" s="4">
        <v>0.42859999999999998</v>
      </c>
      <c r="E5" s="4">
        <v>0.4672</v>
      </c>
    </row>
    <row r="6" spans="1:25" ht="14.5" thickBot="1" x14ac:dyDescent="0.35">
      <c r="A6" s="3">
        <v>3</v>
      </c>
      <c r="B6" s="4">
        <v>2</v>
      </c>
      <c r="C6" s="4" t="s">
        <v>0</v>
      </c>
      <c r="D6" s="4" t="s">
        <v>0</v>
      </c>
      <c r="E6" s="4" t="s">
        <v>0</v>
      </c>
    </row>
    <row r="7" spans="1:25" s="16" customFormat="1" ht="14.5" thickBot="1" x14ac:dyDescent="0.35">
      <c r="A7" s="3">
        <v>4</v>
      </c>
      <c r="B7" s="4">
        <v>3</v>
      </c>
      <c r="C7" s="4" t="s">
        <v>0</v>
      </c>
      <c r="D7" s="4" t="s">
        <v>0</v>
      </c>
      <c r="E7" s="4" t="s">
        <v>0</v>
      </c>
    </row>
    <row r="8" spans="1:25" ht="14.5" thickBot="1" x14ac:dyDescent="0.35">
      <c r="A8" s="3">
        <v>5</v>
      </c>
      <c r="B8" s="4">
        <v>4</v>
      </c>
      <c r="C8" s="4" t="s">
        <v>0</v>
      </c>
      <c r="D8" s="4" t="s">
        <v>0</v>
      </c>
      <c r="E8" s="4" t="s">
        <v>0</v>
      </c>
    </row>
    <row r="9" spans="1:25" ht="14.5" thickBot="1" x14ac:dyDescent="0.35">
      <c r="A9" s="3">
        <v>6</v>
      </c>
      <c r="B9" s="4">
        <v>5</v>
      </c>
      <c r="C9" s="4" t="s">
        <v>0</v>
      </c>
      <c r="D9" s="4" t="s">
        <v>0</v>
      </c>
      <c r="E9" s="4" t="s">
        <v>0</v>
      </c>
      <c r="W9" s="14"/>
    </row>
    <row r="10" spans="1:25" ht="14.5" thickBot="1" x14ac:dyDescent="0.35">
      <c r="A10" s="3">
        <v>7</v>
      </c>
      <c r="B10" s="4">
        <v>6</v>
      </c>
      <c r="C10" s="4" t="s">
        <v>0</v>
      </c>
      <c r="D10" s="4" t="s">
        <v>0</v>
      </c>
      <c r="E10" s="4" t="s">
        <v>0</v>
      </c>
    </row>
    <row r="11" spans="1:25" ht="14.5" thickBot="1" x14ac:dyDescent="0.35">
      <c r="A11" s="3">
        <v>8</v>
      </c>
      <c r="B11" s="4">
        <v>7</v>
      </c>
      <c r="C11" s="4" t="s">
        <v>0</v>
      </c>
      <c r="D11" s="4" t="s">
        <v>0</v>
      </c>
      <c r="E11" s="4" t="s">
        <v>0</v>
      </c>
    </row>
    <row r="12" spans="1:25" ht="14.5" thickBot="1" x14ac:dyDescent="0.35">
      <c r="A12" s="3">
        <v>9</v>
      </c>
      <c r="B12" s="4">
        <v>8</v>
      </c>
      <c r="C12" s="4" t="s">
        <v>0</v>
      </c>
      <c r="D12" s="4" t="s">
        <v>0</v>
      </c>
      <c r="E12" s="4" t="s">
        <v>0</v>
      </c>
    </row>
    <row r="13" spans="1:25" ht="14.5" thickBot="1" x14ac:dyDescent="0.35">
      <c r="A13" s="3">
        <v>10</v>
      </c>
      <c r="B13" s="4">
        <v>9</v>
      </c>
      <c r="C13" s="4" t="s">
        <v>0</v>
      </c>
      <c r="D13" s="4" t="s">
        <v>0</v>
      </c>
      <c r="E13" s="4" t="s">
        <v>0</v>
      </c>
    </row>
    <row r="14" spans="1:25" x14ac:dyDescent="0.3">
      <c r="A14" s="17"/>
    </row>
    <row r="15" spans="1:25" ht="14.5" thickBot="1" x14ac:dyDescent="0.35">
      <c r="A15" s="12"/>
      <c r="B15" s="17" t="s">
        <v>6</v>
      </c>
      <c r="D15" s="14"/>
      <c r="E15" s="14"/>
    </row>
    <row r="16" spans="1:25" ht="24.5" thickBot="1" x14ac:dyDescent="0.35">
      <c r="A16" s="1"/>
      <c r="B16" s="2" t="s">
        <v>63</v>
      </c>
      <c r="C16" s="2" t="s">
        <v>1</v>
      </c>
      <c r="D16" s="2" t="s">
        <v>2</v>
      </c>
      <c r="E16" s="2" t="s">
        <v>3</v>
      </c>
      <c r="F16" s="18"/>
      <c r="J16" s="18" t="s">
        <v>29</v>
      </c>
      <c r="W16" s="13" t="s">
        <v>7</v>
      </c>
      <c r="X16" s="13" t="s">
        <v>30</v>
      </c>
      <c r="Y16" s="13" t="s">
        <v>33</v>
      </c>
    </row>
    <row r="17" spans="1:25" ht="14.5" thickBot="1" x14ac:dyDescent="0.35">
      <c r="A17" s="3">
        <v>1</v>
      </c>
      <c r="B17" s="4">
        <v>0</v>
      </c>
      <c r="C17" s="4">
        <v>0.73670000000000002</v>
      </c>
      <c r="D17" s="4">
        <v>0.55089999999999995</v>
      </c>
      <c r="E17" s="4">
        <v>0.65239999999999998</v>
      </c>
      <c r="F17" s="14"/>
      <c r="V17" s="13">
        <v>2022</v>
      </c>
      <c r="W17" s="13" t="s">
        <v>0</v>
      </c>
      <c r="X17" s="13">
        <v>62</v>
      </c>
      <c r="Y17" s="13">
        <f>100-X17</f>
        <v>38</v>
      </c>
    </row>
    <row r="18" spans="1:25" ht="14.5" thickBot="1" x14ac:dyDescent="0.35">
      <c r="A18" s="3">
        <v>2</v>
      </c>
      <c r="B18" s="4">
        <v>1</v>
      </c>
      <c r="C18" s="4">
        <v>0.67220000000000002</v>
      </c>
      <c r="D18" s="4">
        <v>0.46300000000000002</v>
      </c>
      <c r="E18" s="4">
        <v>0.56499999999999995</v>
      </c>
      <c r="V18" s="13">
        <v>2021</v>
      </c>
      <c r="W18" s="13">
        <v>0.13</v>
      </c>
      <c r="X18" s="13">
        <v>62.25</v>
      </c>
      <c r="Y18" s="13">
        <f t="shared" ref="Y18:Y30" si="0">100-X18</f>
        <v>37.75</v>
      </c>
    </row>
    <row r="19" spans="1:25" ht="14.5" thickBot="1" x14ac:dyDescent="0.35">
      <c r="A19" s="3">
        <v>3</v>
      </c>
      <c r="B19" s="4">
        <v>2</v>
      </c>
      <c r="C19" s="4" t="s">
        <v>0</v>
      </c>
      <c r="D19" s="4" t="s">
        <v>0</v>
      </c>
      <c r="E19" s="4" t="s">
        <v>0</v>
      </c>
      <c r="V19" s="13">
        <v>2020</v>
      </c>
      <c r="W19" s="13">
        <v>0.13</v>
      </c>
      <c r="X19" s="13">
        <v>61.5</v>
      </c>
      <c r="Y19" s="13">
        <f t="shared" si="0"/>
        <v>38.5</v>
      </c>
    </row>
    <row r="20" spans="1:25" ht="14.5" thickBot="1" x14ac:dyDescent="0.35">
      <c r="A20" s="3">
        <v>4</v>
      </c>
      <c r="B20" s="4">
        <v>3</v>
      </c>
      <c r="C20" s="4" t="s">
        <v>0</v>
      </c>
      <c r="D20" s="4" t="s">
        <v>0</v>
      </c>
      <c r="E20" s="4" t="s">
        <v>0</v>
      </c>
      <c r="V20" s="13">
        <v>2019</v>
      </c>
      <c r="W20" s="13">
        <v>0.12</v>
      </c>
      <c r="X20" s="13">
        <v>62.75</v>
      </c>
      <c r="Y20" s="13">
        <f t="shared" si="0"/>
        <v>37.25</v>
      </c>
    </row>
    <row r="21" spans="1:25" ht="14.5" thickBot="1" x14ac:dyDescent="0.35">
      <c r="A21" s="3">
        <v>5</v>
      </c>
      <c r="B21" s="4">
        <v>4</v>
      </c>
      <c r="C21" s="4" t="s">
        <v>0</v>
      </c>
      <c r="D21" s="4" t="s">
        <v>0</v>
      </c>
      <c r="E21" s="4" t="s">
        <v>0</v>
      </c>
      <c r="V21" s="13">
        <v>2018</v>
      </c>
      <c r="W21" s="13">
        <v>0.12</v>
      </c>
      <c r="X21" s="13">
        <v>63</v>
      </c>
      <c r="Y21" s="13">
        <f t="shared" si="0"/>
        <v>37</v>
      </c>
    </row>
    <row r="22" spans="1:25" ht="14.5" thickBot="1" x14ac:dyDescent="0.35">
      <c r="A22" s="3">
        <v>6</v>
      </c>
      <c r="B22" s="4">
        <v>5</v>
      </c>
      <c r="C22" s="4" t="s">
        <v>0</v>
      </c>
      <c r="D22" s="4" t="s">
        <v>0</v>
      </c>
      <c r="E22" s="4" t="s">
        <v>0</v>
      </c>
      <c r="V22" s="13">
        <v>2017</v>
      </c>
      <c r="W22" s="13">
        <v>0.13</v>
      </c>
      <c r="X22" s="13">
        <v>63</v>
      </c>
      <c r="Y22" s="13">
        <f t="shared" si="0"/>
        <v>37</v>
      </c>
    </row>
    <row r="23" spans="1:25" ht="14.5" thickBot="1" x14ac:dyDescent="0.35">
      <c r="A23" s="3">
        <v>7</v>
      </c>
      <c r="B23" s="4">
        <v>6</v>
      </c>
      <c r="C23" s="4" t="s">
        <v>0</v>
      </c>
      <c r="D23" s="4" t="s">
        <v>0</v>
      </c>
      <c r="E23" s="4" t="s">
        <v>0</v>
      </c>
      <c r="V23" s="13">
        <v>2016</v>
      </c>
      <c r="W23" s="13">
        <v>0.14000000000000001</v>
      </c>
      <c r="X23" s="13">
        <v>61.75</v>
      </c>
      <c r="Y23" s="13">
        <f t="shared" si="0"/>
        <v>38.25</v>
      </c>
    </row>
    <row r="24" spans="1:25" ht="14.5" thickBot="1" x14ac:dyDescent="0.35">
      <c r="A24" s="3">
        <v>8</v>
      </c>
      <c r="B24" s="4">
        <v>7</v>
      </c>
      <c r="C24" s="4" t="s">
        <v>0</v>
      </c>
      <c r="D24" s="4" t="s">
        <v>0</v>
      </c>
      <c r="E24" s="4" t="s">
        <v>0</v>
      </c>
      <c r="V24" s="13">
        <v>2015</v>
      </c>
      <c r="W24" s="13">
        <v>0.17</v>
      </c>
      <c r="X24" s="13">
        <v>60.625</v>
      </c>
      <c r="Y24" s="13">
        <f t="shared" si="0"/>
        <v>39.375</v>
      </c>
    </row>
    <row r="25" spans="1:25" ht="14.5" thickBot="1" x14ac:dyDescent="0.35">
      <c r="A25" s="3">
        <v>9</v>
      </c>
      <c r="B25" s="4">
        <v>8</v>
      </c>
      <c r="C25" s="4" t="s">
        <v>0</v>
      </c>
      <c r="D25" s="4" t="s">
        <v>0</v>
      </c>
      <c r="E25" s="4" t="s">
        <v>0</v>
      </c>
      <c r="O25" s="19">
        <f>1-0.0072</f>
        <v>0.99280000000000002</v>
      </c>
      <c r="V25" s="13">
        <v>2014</v>
      </c>
      <c r="W25" s="13">
        <v>0.17</v>
      </c>
      <c r="X25" s="13" t="s">
        <v>5</v>
      </c>
      <c r="Y25" s="13" t="e">
        <f t="shared" si="0"/>
        <v>#VALUE!</v>
      </c>
    </row>
    <row r="26" spans="1:25" ht="14.5" thickBot="1" x14ac:dyDescent="0.35">
      <c r="A26" s="3">
        <v>10</v>
      </c>
      <c r="B26" s="4">
        <v>9</v>
      </c>
      <c r="C26" s="5">
        <v>-0.69230000000000003</v>
      </c>
      <c r="D26" s="5">
        <v>-0.58220000000000005</v>
      </c>
      <c r="E26" s="5">
        <v>-0.86129999999999995</v>
      </c>
      <c r="V26" s="13">
        <v>2013</v>
      </c>
      <c r="W26" s="13">
        <v>0.17</v>
      </c>
      <c r="X26" s="13" t="s">
        <v>5</v>
      </c>
      <c r="Y26" s="13" t="e">
        <f t="shared" si="0"/>
        <v>#VALUE!</v>
      </c>
    </row>
    <row r="27" spans="1:25" x14ac:dyDescent="0.3">
      <c r="A27" s="17"/>
      <c r="V27" s="13">
        <v>2012</v>
      </c>
      <c r="W27" s="13">
        <v>0.17</v>
      </c>
      <c r="X27" s="13" t="s">
        <v>5</v>
      </c>
      <c r="Y27" s="13" t="e">
        <f t="shared" si="0"/>
        <v>#VALUE!</v>
      </c>
    </row>
    <row r="28" spans="1:25" ht="14.5" thickBot="1" x14ac:dyDescent="0.35">
      <c r="A28" s="12"/>
      <c r="B28" s="13" t="s">
        <v>12</v>
      </c>
      <c r="C28" s="14"/>
      <c r="D28" s="14"/>
      <c r="E28" s="14"/>
      <c r="V28" s="13">
        <v>2011</v>
      </c>
      <c r="W28" s="13">
        <v>0.15</v>
      </c>
      <c r="X28" s="13" t="s">
        <v>5</v>
      </c>
      <c r="Y28" s="13" t="e">
        <f t="shared" si="0"/>
        <v>#VALUE!</v>
      </c>
    </row>
    <row r="29" spans="1:25" ht="24.5" thickBot="1" x14ac:dyDescent="0.35">
      <c r="A29" s="1"/>
      <c r="B29" s="2" t="s">
        <v>63</v>
      </c>
      <c r="C29" s="2" t="s">
        <v>1</v>
      </c>
      <c r="D29" s="2" t="s">
        <v>2</v>
      </c>
      <c r="E29" s="2" t="s">
        <v>3</v>
      </c>
      <c r="V29" s="13">
        <v>2010</v>
      </c>
      <c r="W29" s="13">
        <v>0.15</v>
      </c>
      <c r="X29" s="13" t="s">
        <v>5</v>
      </c>
      <c r="Y29" s="13" t="e">
        <f t="shared" si="0"/>
        <v>#VALUE!</v>
      </c>
    </row>
    <row r="30" spans="1:25" ht="14.5" thickBot="1" x14ac:dyDescent="0.35">
      <c r="A30" s="3">
        <v>1</v>
      </c>
      <c r="B30" s="4">
        <v>0</v>
      </c>
      <c r="C30" s="4" t="s">
        <v>0</v>
      </c>
      <c r="D30" s="4" t="s">
        <v>0</v>
      </c>
      <c r="E30" s="4" t="s">
        <v>0</v>
      </c>
      <c r="V30" s="13">
        <v>2009</v>
      </c>
      <c r="W30" s="13">
        <v>0.23</v>
      </c>
      <c r="X30" s="13" t="s">
        <v>5</v>
      </c>
      <c r="Y30" s="13" t="e">
        <f t="shared" si="0"/>
        <v>#VALUE!</v>
      </c>
    </row>
    <row r="31" spans="1:25" ht="14.5" thickBot="1" x14ac:dyDescent="0.35">
      <c r="A31" s="3">
        <v>2</v>
      </c>
      <c r="B31" s="4">
        <v>1</v>
      </c>
      <c r="C31" s="4" t="s">
        <v>0</v>
      </c>
      <c r="D31" s="4" t="s">
        <v>0</v>
      </c>
      <c r="E31" s="4" t="s">
        <v>0</v>
      </c>
    </row>
    <row r="32" spans="1:25" ht="14.5" thickBot="1" x14ac:dyDescent="0.35">
      <c r="A32" s="3">
        <v>3</v>
      </c>
      <c r="B32" s="4">
        <v>2</v>
      </c>
      <c r="C32" s="4" t="s">
        <v>0</v>
      </c>
      <c r="D32" s="4" t="s">
        <v>0</v>
      </c>
      <c r="E32" s="4" t="s">
        <v>0</v>
      </c>
    </row>
    <row r="33" spans="1:32" ht="14.5" thickBot="1" x14ac:dyDescent="0.35">
      <c r="A33" s="3">
        <v>4</v>
      </c>
      <c r="B33" s="4">
        <v>3</v>
      </c>
      <c r="C33" s="4" t="s">
        <v>0</v>
      </c>
      <c r="D33" s="4" t="s">
        <v>0</v>
      </c>
      <c r="E33" s="4" t="s">
        <v>0</v>
      </c>
    </row>
    <row r="34" spans="1:32" ht="14.5" thickBot="1" x14ac:dyDescent="0.35">
      <c r="A34" s="3">
        <v>5</v>
      </c>
      <c r="B34" s="4">
        <v>4</v>
      </c>
      <c r="C34" s="4" t="s">
        <v>0</v>
      </c>
      <c r="D34" s="4" t="s">
        <v>0</v>
      </c>
      <c r="E34" s="4" t="s">
        <v>0</v>
      </c>
    </row>
    <row r="35" spans="1:32" ht="14.5" thickBot="1" x14ac:dyDescent="0.35">
      <c r="A35" s="3">
        <v>6</v>
      </c>
      <c r="B35" s="4">
        <v>5</v>
      </c>
      <c r="C35" s="4" t="s">
        <v>0</v>
      </c>
      <c r="D35" s="4" t="s">
        <v>0</v>
      </c>
      <c r="E35" s="4" t="s">
        <v>0</v>
      </c>
    </row>
    <row r="36" spans="1:32" ht="14.5" thickBot="1" x14ac:dyDescent="0.35">
      <c r="A36" s="3">
        <v>7</v>
      </c>
      <c r="B36" s="4">
        <v>6</v>
      </c>
      <c r="C36" s="4" t="s">
        <v>0</v>
      </c>
      <c r="D36" s="4" t="s">
        <v>0</v>
      </c>
      <c r="E36" s="4" t="s">
        <v>0</v>
      </c>
    </row>
    <row r="37" spans="1:32" ht="14.5" thickBot="1" x14ac:dyDescent="0.35">
      <c r="A37" s="3">
        <v>8</v>
      </c>
      <c r="B37" s="4">
        <v>7</v>
      </c>
      <c r="C37" s="4" t="s">
        <v>0</v>
      </c>
      <c r="D37" s="4" t="s">
        <v>0</v>
      </c>
      <c r="E37" s="4" t="s">
        <v>0</v>
      </c>
    </row>
    <row r="38" spans="1:32" ht="14.5" thickBot="1" x14ac:dyDescent="0.35">
      <c r="A38" s="3">
        <v>9</v>
      </c>
      <c r="B38" s="4">
        <v>8</v>
      </c>
      <c r="C38" s="4">
        <v>0.63029999999999997</v>
      </c>
      <c r="D38" s="4">
        <v>0.57169999999999999</v>
      </c>
      <c r="E38" s="4">
        <v>0.73709999999999998</v>
      </c>
    </row>
    <row r="39" spans="1:32" ht="14.5" thickBot="1" x14ac:dyDescent="0.35">
      <c r="A39" s="3">
        <v>10</v>
      </c>
      <c r="B39" s="4">
        <v>9</v>
      </c>
      <c r="C39" s="4" t="s">
        <v>0</v>
      </c>
      <c r="D39" s="4" t="s">
        <v>0</v>
      </c>
      <c r="E39" s="4" t="s">
        <v>0</v>
      </c>
    </row>
    <row r="40" spans="1:32" x14ac:dyDescent="0.3">
      <c r="A40" s="17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4.5" thickBot="1" x14ac:dyDescent="0.35">
      <c r="A41" s="12"/>
      <c r="B41" s="13" t="s">
        <v>13</v>
      </c>
      <c r="C41" s="17"/>
      <c r="D41" s="14"/>
      <c r="E41" s="14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24.5" thickBot="1" x14ac:dyDescent="0.35">
      <c r="A42" s="1"/>
      <c r="B42" s="2" t="s">
        <v>63</v>
      </c>
      <c r="C42" s="2" t="s">
        <v>1</v>
      </c>
      <c r="D42" s="2" t="s">
        <v>2</v>
      </c>
      <c r="E42" s="2" t="s">
        <v>3</v>
      </c>
      <c r="F42" s="18"/>
    </row>
    <row r="43" spans="1:32" ht="14.5" thickBot="1" x14ac:dyDescent="0.35">
      <c r="A43" s="3">
        <v>1</v>
      </c>
      <c r="B43" s="4">
        <v>0</v>
      </c>
      <c r="C43" s="4" t="s">
        <v>0</v>
      </c>
      <c r="D43" s="4" t="s">
        <v>0</v>
      </c>
      <c r="E43" s="4" t="s">
        <v>0</v>
      </c>
      <c r="F43" s="14"/>
    </row>
    <row r="44" spans="1:32" ht="14.5" thickBot="1" x14ac:dyDescent="0.35">
      <c r="A44" s="3">
        <v>2</v>
      </c>
      <c r="B44" s="4">
        <v>1</v>
      </c>
      <c r="C44" s="4">
        <v>-4.7600000000000003E-2</v>
      </c>
      <c r="D44" s="4">
        <v>-2.6200000000000001E-2</v>
      </c>
      <c r="E44" s="4">
        <v>-0.32300000000000001</v>
      </c>
    </row>
    <row r="45" spans="1:32" ht="14.5" thickBot="1" x14ac:dyDescent="0.35">
      <c r="A45" s="3">
        <v>3</v>
      </c>
      <c r="B45" s="4">
        <v>2</v>
      </c>
      <c r="C45" s="4">
        <v>-0.1825</v>
      </c>
      <c r="D45" s="4">
        <v>-0.1195</v>
      </c>
      <c r="E45" s="4">
        <v>-0.43519999999999998</v>
      </c>
    </row>
    <row r="46" spans="1:32" ht="14.5" thickBot="1" x14ac:dyDescent="0.35">
      <c r="A46" s="3">
        <v>4</v>
      </c>
      <c r="B46" s="4">
        <v>3</v>
      </c>
      <c r="C46" s="4">
        <v>-0.54349999999999998</v>
      </c>
      <c r="D46" s="4">
        <v>-0.4027</v>
      </c>
      <c r="E46" s="4">
        <v>-0.64410000000000001</v>
      </c>
    </row>
    <row r="47" spans="1:32" ht="14.5" thickBot="1" x14ac:dyDescent="0.35">
      <c r="A47" s="3">
        <v>5</v>
      </c>
      <c r="B47" s="4">
        <v>4</v>
      </c>
      <c r="C47" s="4">
        <v>-0.61739999999999995</v>
      </c>
      <c r="D47" s="4">
        <v>-0.48720000000000002</v>
      </c>
      <c r="E47" s="4">
        <v>-0.69699999999999995</v>
      </c>
    </row>
    <row r="48" spans="1:32" ht="14.5" thickBot="1" x14ac:dyDescent="0.35">
      <c r="A48" s="3">
        <v>6</v>
      </c>
      <c r="B48" s="4">
        <v>5</v>
      </c>
      <c r="C48" s="4">
        <v>-0.44650000000000001</v>
      </c>
      <c r="D48" s="4">
        <v>-0.32329999999999998</v>
      </c>
      <c r="E48" s="4">
        <v>-0.5927</v>
      </c>
    </row>
    <row r="49" spans="1:5" ht="14.5" thickBot="1" x14ac:dyDescent="0.35">
      <c r="A49" s="3">
        <v>7</v>
      </c>
      <c r="B49" s="4">
        <v>6</v>
      </c>
      <c r="C49" s="4" t="s">
        <v>0</v>
      </c>
      <c r="D49" s="4" t="s">
        <v>0</v>
      </c>
      <c r="E49" s="4" t="s">
        <v>0</v>
      </c>
    </row>
    <row r="50" spans="1:5" ht="14.5" thickBot="1" x14ac:dyDescent="0.35">
      <c r="A50" s="3">
        <v>8</v>
      </c>
      <c r="B50" s="4">
        <v>7</v>
      </c>
      <c r="C50" s="4" t="s">
        <v>0</v>
      </c>
      <c r="D50" s="4" t="s">
        <v>0</v>
      </c>
      <c r="E50" s="4" t="s">
        <v>0</v>
      </c>
    </row>
    <row r="51" spans="1:5" ht="14.5" thickBot="1" x14ac:dyDescent="0.35">
      <c r="A51" s="3">
        <v>9</v>
      </c>
      <c r="B51" s="4">
        <v>8</v>
      </c>
      <c r="C51" s="4" t="s">
        <v>0</v>
      </c>
      <c r="D51" s="4" t="s">
        <v>0</v>
      </c>
      <c r="E51" s="4" t="s">
        <v>0</v>
      </c>
    </row>
    <row r="52" spans="1:5" ht="14.5" thickBot="1" x14ac:dyDescent="0.35">
      <c r="A52" s="3">
        <v>10</v>
      </c>
      <c r="B52" s="4">
        <v>9</v>
      </c>
      <c r="C52" s="4" t="s">
        <v>0</v>
      </c>
      <c r="D52" s="4" t="s">
        <v>0</v>
      </c>
      <c r="E52" s="4" t="s">
        <v>0</v>
      </c>
    </row>
    <row r="53" spans="1:5" x14ac:dyDescent="0.3">
      <c r="A53" s="17"/>
    </row>
    <row r="54" spans="1:5" x14ac:dyDescent="0.3">
      <c r="A54" s="17"/>
    </row>
    <row r="55" spans="1:5" x14ac:dyDescent="0.3">
      <c r="A55" s="17"/>
    </row>
    <row r="56" spans="1:5" x14ac:dyDescent="0.3">
      <c r="A56" s="17"/>
    </row>
    <row r="57" spans="1:5" x14ac:dyDescent="0.3">
      <c r="A57" s="17"/>
    </row>
    <row r="58" spans="1:5" x14ac:dyDescent="0.3">
      <c r="A58" s="17"/>
    </row>
    <row r="59" spans="1:5" x14ac:dyDescent="0.3">
      <c r="A59" s="17"/>
    </row>
    <row r="60" spans="1:5" x14ac:dyDescent="0.3">
      <c r="A60" s="17"/>
    </row>
    <row r="61" spans="1:5" x14ac:dyDescent="0.3">
      <c r="A61" s="17"/>
    </row>
    <row r="62" spans="1:5" x14ac:dyDescent="0.3">
      <c r="A62" s="17"/>
    </row>
    <row r="63" spans="1:5" x14ac:dyDescent="0.3">
      <c r="A63" s="17"/>
    </row>
    <row r="64" spans="1:5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50F-8F67-4DF6-9D7F-D568A767962C}">
  <dimension ref="A1:R29"/>
  <sheetViews>
    <sheetView topLeftCell="A20" zoomScale="90" zoomScaleNormal="90" workbookViewId="0"/>
  </sheetViews>
  <sheetFormatPr defaultRowHeight="14" x14ac:dyDescent="0.3"/>
  <cols>
    <col min="1" max="1" width="8.7265625" style="13"/>
    <col min="2" max="16384" width="8.7265625" style="14"/>
  </cols>
  <sheetData>
    <row r="1" spans="1:18" ht="58.5" x14ac:dyDescent="0.3">
      <c r="A1" s="10" t="s">
        <v>36</v>
      </c>
      <c r="B1" s="13">
        <v>10</v>
      </c>
      <c r="C1" s="10" t="s">
        <v>37</v>
      </c>
      <c r="D1" s="14">
        <v>3</v>
      </c>
      <c r="E1" s="10" t="s">
        <v>61</v>
      </c>
      <c r="F1" s="14">
        <v>0</v>
      </c>
    </row>
    <row r="2" spans="1:18" x14ac:dyDescent="0.3">
      <c r="A2" s="21"/>
      <c r="D2" s="17"/>
    </row>
    <row r="3" spans="1:18" ht="14.5" thickBot="1" x14ac:dyDescent="0.35">
      <c r="A3" s="12"/>
      <c r="B3" s="13" t="s">
        <v>15</v>
      </c>
    </row>
    <row r="4" spans="1:18" ht="24.5" thickBot="1" x14ac:dyDescent="0.35">
      <c r="A4" s="1"/>
      <c r="B4" s="2" t="s">
        <v>63</v>
      </c>
      <c r="C4" s="2" t="s">
        <v>1</v>
      </c>
      <c r="D4" s="2" t="s">
        <v>2</v>
      </c>
      <c r="E4" s="2" t="s">
        <v>3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4.5" thickBot="1" x14ac:dyDescent="0.35">
      <c r="A5" s="3">
        <v>1</v>
      </c>
      <c r="B5" s="4">
        <v>0</v>
      </c>
      <c r="C5" s="4">
        <v>-0.76729999999999998</v>
      </c>
      <c r="D5" s="4">
        <v>-0.57140000000000002</v>
      </c>
      <c r="E5" s="4">
        <v>-0.81940000000000002</v>
      </c>
      <c r="G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4.5" thickBot="1" x14ac:dyDescent="0.35">
      <c r="A6" s="3">
        <v>2</v>
      </c>
      <c r="B6" s="4">
        <v>1</v>
      </c>
      <c r="C6" s="4">
        <v>-0.66369999999999996</v>
      </c>
      <c r="D6" s="4">
        <v>-0.45190000000000002</v>
      </c>
      <c r="E6" s="4">
        <v>-0.75919999999999999</v>
      </c>
      <c r="G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4.5" thickBot="1" x14ac:dyDescent="0.35">
      <c r="A7" s="3">
        <v>3</v>
      </c>
      <c r="B7" s="4">
        <v>2</v>
      </c>
      <c r="C7" s="4">
        <v>-0.59470000000000001</v>
      </c>
      <c r="D7" s="4">
        <v>-0.41110000000000002</v>
      </c>
      <c r="E7" s="4">
        <v>-0.69079999999999997</v>
      </c>
      <c r="G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4.5" thickBot="1" x14ac:dyDescent="0.35">
      <c r="A8" s="3">
        <v>4</v>
      </c>
      <c r="B8" s="4">
        <v>3</v>
      </c>
      <c r="C8" s="4" t="s">
        <v>0</v>
      </c>
      <c r="D8" s="4" t="s">
        <v>0</v>
      </c>
      <c r="E8" s="4" t="s">
        <v>0</v>
      </c>
      <c r="G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4.5" thickBot="1" x14ac:dyDescent="0.35">
      <c r="A9" s="3">
        <v>5</v>
      </c>
      <c r="B9" s="4">
        <v>4</v>
      </c>
      <c r="C9" s="4" t="s">
        <v>0</v>
      </c>
      <c r="D9" s="4" t="s">
        <v>0</v>
      </c>
      <c r="E9" s="4" t="s">
        <v>0</v>
      </c>
      <c r="G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14.5" thickBot="1" x14ac:dyDescent="0.35">
      <c r="A10" s="3">
        <v>6</v>
      </c>
      <c r="B10" s="4">
        <v>5</v>
      </c>
      <c r="C10" s="4" t="s">
        <v>0</v>
      </c>
      <c r="D10" s="4" t="s">
        <v>0</v>
      </c>
      <c r="E10" s="4" t="s">
        <v>0</v>
      </c>
      <c r="G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14.5" thickBot="1" x14ac:dyDescent="0.35">
      <c r="A11" s="3">
        <v>7</v>
      </c>
      <c r="B11" s="4">
        <v>6</v>
      </c>
      <c r="C11" s="4" t="s">
        <v>0</v>
      </c>
      <c r="D11" s="4" t="s">
        <v>0</v>
      </c>
      <c r="E11" s="4" t="s">
        <v>0</v>
      </c>
      <c r="G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4.5" thickBot="1" x14ac:dyDescent="0.35">
      <c r="A12" s="3">
        <v>8</v>
      </c>
      <c r="B12" s="4">
        <v>7</v>
      </c>
      <c r="C12" s="4" t="s">
        <v>0</v>
      </c>
      <c r="D12" s="4" t="s">
        <v>0</v>
      </c>
      <c r="E12" s="4" t="s">
        <v>0</v>
      </c>
      <c r="G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4.5" thickBot="1" x14ac:dyDescent="0.35">
      <c r="A13" s="3">
        <v>9</v>
      </c>
      <c r="B13" s="4">
        <v>8</v>
      </c>
      <c r="C13" s="4" t="s">
        <v>0</v>
      </c>
      <c r="D13" s="4" t="s">
        <v>0</v>
      </c>
      <c r="E13" s="4" t="s">
        <v>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4.5" thickBot="1" x14ac:dyDescent="0.35">
      <c r="A14" s="3">
        <v>10</v>
      </c>
      <c r="B14" s="4">
        <v>9</v>
      </c>
      <c r="C14" s="4" t="s">
        <v>0</v>
      </c>
      <c r="D14" s="4" t="s">
        <v>0</v>
      </c>
      <c r="E14" s="4" t="s"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14.5" thickBot="1" x14ac:dyDescent="0.35">
      <c r="A16" s="12"/>
      <c r="B16" s="15" t="s">
        <v>14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24.5" thickBot="1" x14ac:dyDescent="0.35">
      <c r="A17" s="1"/>
      <c r="B17" s="2" t="s">
        <v>63</v>
      </c>
      <c r="C17" s="2" t="s">
        <v>1</v>
      </c>
      <c r="D17" s="2" t="s">
        <v>2</v>
      </c>
      <c r="E17" s="2" t="s">
        <v>3</v>
      </c>
      <c r="F17" s="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14.5" thickBot="1" x14ac:dyDescent="0.35">
      <c r="A18" s="3">
        <v>1</v>
      </c>
      <c r="B18" s="4">
        <v>0</v>
      </c>
      <c r="C18" s="4" t="s">
        <v>0</v>
      </c>
      <c r="D18" s="4" t="s">
        <v>0</v>
      </c>
      <c r="E18" s="4" t="s">
        <v>0</v>
      </c>
      <c r="G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14.5" thickBot="1" x14ac:dyDescent="0.35">
      <c r="A19" s="3">
        <v>2</v>
      </c>
      <c r="B19" s="4">
        <v>1</v>
      </c>
      <c r="C19" s="4" t="s">
        <v>0</v>
      </c>
      <c r="D19" s="4" t="s">
        <v>0</v>
      </c>
      <c r="E19" s="4" t="s">
        <v>0</v>
      </c>
      <c r="F19" s="13"/>
      <c r="G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14.5" thickBot="1" x14ac:dyDescent="0.35">
      <c r="A20" s="3">
        <v>3</v>
      </c>
      <c r="B20" s="4">
        <v>2</v>
      </c>
      <c r="C20" s="4" t="s">
        <v>0</v>
      </c>
      <c r="D20" s="4" t="s">
        <v>0</v>
      </c>
      <c r="E20" s="4" t="s">
        <v>0</v>
      </c>
      <c r="F20" s="13"/>
      <c r="G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14.5" thickBot="1" x14ac:dyDescent="0.35">
      <c r="A21" s="3">
        <v>4</v>
      </c>
      <c r="B21" s="4">
        <v>3</v>
      </c>
      <c r="C21" s="4" t="s">
        <v>0</v>
      </c>
      <c r="D21" s="4" t="s">
        <v>0</v>
      </c>
      <c r="E21" s="4" t="s">
        <v>0</v>
      </c>
      <c r="F21" s="13"/>
      <c r="G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4.5" thickBot="1" x14ac:dyDescent="0.35">
      <c r="A22" s="3">
        <v>5</v>
      </c>
      <c r="B22" s="4">
        <v>4</v>
      </c>
      <c r="C22" s="4" t="s">
        <v>0</v>
      </c>
      <c r="D22" s="4" t="s">
        <v>0</v>
      </c>
      <c r="E22" s="4" t="s">
        <v>0</v>
      </c>
      <c r="F22" s="13"/>
      <c r="G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14.5" thickBot="1" x14ac:dyDescent="0.35">
      <c r="A23" s="3">
        <v>6</v>
      </c>
      <c r="B23" s="4">
        <v>5</v>
      </c>
      <c r="C23" s="4" t="s">
        <v>0</v>
      </c>
      <c r="D23" s="4" t="s">
        <v>0</v>
      </c>
      <c r="E23" s="4" t="s">
        <v>0</v>
      </c>
      <c r="F23" s="13"/>
      <c r="G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4.5" thickBot="1" x14ac:dyDescent="0.35">
      <c r="A24" s="3">
        <v>7</v>
      </c>
      <c r="B24" s="4">
        <v>6</v>
      </c>
      <c r="C24" s="4" t="s">
        <v>0</v>
      </c>
      <c r="D24" s="4" t="s">
        <v>0</v>
      </c>
      <c r="E24" s="4" t="s">
        <v>0</v>
      </c>
      <c r="F24" s="13"/>
      <c r="G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4.5" thickBot="1" x14ac:dyDescent="0.35">
      <c r="A25" s="3">
        <v>8</v>
      </c>
      <c r="B25" s="4">
        <v>7</v>
      </c>
      <c r="C25" s="4" t="s">
        <v>0</v>
      </c>
      <c r="D25" s="4" t="s">
        <v>0</v>
      </c>
      <c r="E25" s="4" t="s">
        <v>0</v>
      </c>
      <c r="F25" s="13"/>
      <c r="G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4.5" thickBot="1" x14ac:dyDescent="0.35">
      <c r="A26" s="3">
        <v>9</v>
      </c>
      <c r="B26" s="4">
        <v>8</v>
      </c>
      <c r="C26" s="4" t="s">
        <v>0</v>
      </c>
      <c r="D26" s="4" t="s">
        <v>0</v>
      </c>
      <c r="E26" s="4" t="s"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4.5" thickBot="1" x14ac:dyDescent="0.35">
      <c r="A27" s="3">
        <v>10</v>
      </c>
      <c r="B27" s="4">
        <v>9</v>
      </c>
      <c r="C27" s="4" t="s">
        <v>0</v>
      </c>
      <c r="D27" s="4" t="s">
        <v>0</v>
      </c>
      <c r="E27" s="4" t="s"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3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3"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058-68AB-4E7E-A441-58233ACAF174}">
  <dimension ref="A1:R98"/>
  <sheetViews>
    <sheetView zoomScale="60" zoomScaleNormal="60" workbookViewId="0">
      <selection activeCell="A3" sqref="A3"/>
    </sheetView>
  </sheetViews>
  <sheetFormatPr defaultRowHeight="14" x14ac:dyDescent="0.3"/>
  <cols>
    <col min="1" max="16384" width="8.7265625" style="14"/>
  </cols>
  <sheetData>
    <row r="1" spans="1:6" ht="58.5" x14ac:dyDescent="0.3">
      <c r="A1" s="10" t="s">
        <v>36</v>
      </c>
      <c r="B1" s="14">
        <v>30</v>
      </c>
      <c r="C1" s="10" t="s">
        <v>37</v>
      </c>
      <c r="D1" s="14">
        <v>3</v>
      </c>
      <c r="E1" s="10" t="s">
        <v>61</v>
      </c>
      <c r="F1" s="14">
        <v>1</v>
      </c>
    </row>
    <row r="2" spans="1:6" x14ac:dyDescent="0.3">
      <c r="A2" s="10"/>
      <c r="C2" s="10"/>
    </row>
    <row r="3" spans="1:6" ht="14.5" thickBot="1" x14ac:dyDescent="0.35">
      <c r="A3" s="12"/>
      <c r="B3" s="15" t="s">
        <v>19</v>
      </c>
    </row>
    <row r="4" spans="1:6" ht="24.5" thickBot="1" x14ac:dyDescent="0.35">
      <c r="A4" s="1"/>
      <c r="B4" s="2" t="s">
        <v>63</v>
      </c>
      <c r="C4" s="2" t="s">
        <v>1</v>
      </c>
      <c r="D4" s="2" t="s">
        <v>2</v>
      </c>
      <c r="E4" s="2" t="s">
        <v>3</v>
      </c>
    </row>
    <row r="5" spans="1:6" ht="14.5" thickBot="1" x14ac:dyDescent="0.35">
      <c r="A5" s="3">
        <v>1</v>
      </c>
      <c r="B5" s="4">
        <v>0</v>
      </c>
      <c r="C5" s="4" t="s">
        <v>0</v>
      </c>
      <c r="D5" s="4" t="s">
        <v>0</v>
      </c>
      <c r="E5" s="4" t="s">
        <v>0</v>
      </c>
    </row>
    <row r="6" spans="1:6" ht="14.5" thickBot="1" x14ac:dyDescent="0.35">
      <c r="A6" s="3">
        <v>2</v>
      </c>
      <c r="B6" s="4">
        <v>1</v>
      </c>
      <c r="C6" s="4" t="s">
        <v>0</v>
      </c>
      <c r="D6" s="4" t="s">
        <v>0</v>
      </c>
      <c r="E6" s="4" t="s">
        <v>0</v>
      </c>
    </row>
    <row r="7" spans="1:6" ht="14.5" thickBot="1" x14ac:dyDescent="0.35">
      <c r="A7" s="3">
        <v>3</v>
      </c>
      <c r="B7" s="4">
        <v>2</v>
      </c>
      <c r="C7" s="4" t="s">
        <v>0</v>
      </c>
      <c r="D7" s="4" t="s">
        <v>0</v>
      </c>
      <c r="E7" s="4" t="s">
        <v>0</v>
      </c>
    </row>
    <row r="8" spans="1:6" ht="14.5" thickBot="1" x14ac:dyDescent="0.35">
      <c r="A8" s="3">
        <v>4</v>
      </c>
      <c r="B8" s="4">
        <v>3</v>
      </c>
      <c r="C8" s="4" t="s">
        <v>0</v>
      </c>
      <c r="D8" s="4" t="s">
        <v>0</v>
      </c>
      <c r="E8" s="4" t="s">
        <v>0</v>
      </c>
    </row>
    <row r="9" spans="1:6" ht="14.5" thickBot="1" x14ac:dyDescent="0.35">
      <c r="A9" s="3">
        <v>5</v>
      </c>
      <c r="B9" s="4">
        <v>4</v>
      </c>
      <c r="C9" s="4" t="s">
        <v>0</v>
      </c>
      <c r="D9" s="4" t="s">
        <v>0</v>
      </c>
      <c r="E9" s="4" t="s">
        <v>0</v>
      </c>
    </row>
    <row r="10" spans="1:6" ht="14.5" thickBot="1" x14ac:dyDescent="0.35">
      <c r="A10" s="3">
        <v>6</v>
      </c>
      <c r="B10" s="4">
        <v>5</v>
      </c>
      <c r="C10" s="4" t="s">
        <v>0</v>
      </c>
      <c r="D10" s="4" t="s">
        <v>0</v>
      </c>
      <c r="E10" s="4" t="s">
        <v>0</v>
      </c>
    </row>
    <row r="11" spans="1:6" ht="14.5" thickBot="1" x14ac:dyDescent="0.35">
      <c r="A11" s="3">
        <v>7</v>
      </c>
      <c r="B11" s="4">
        <v>6</v>
      </c>
      <c r="C11" s="4" t="s">
        <v>0</v>
      </c>
      <c r="D11" s="4" t="s">
        <v>0</v>
      </c>
      <c r="E11" s="4" t="s">
        <v>0</v>
      </c>
    </row>
    <row r="12" spans="1:6" ht="14.5" thickBot="1" x14ac:dyDescent="0.35">
      <c r="A12" s="3">
        <v>8</v>
      </c>
      <c r="B12" s="4">
        <v>7</v>
      </c>
      <c r="C12" s="4" t="s">
        <v>0</v>
      </c>
      <c r="D12" s="4" t="s">
        <v>0</v>
      </c>
      <c r="E12" s="4" t="s">
        <v>0</v>
      </c>
    </row>
    <row r="13" spans="1:6" ht="14.5" thickBot="1" x14ac:dyDescent="0.35">
      <c r="A13" s="3">
        <v>9</v>
      </c>
      <c r="B13" s="4">
        <v>8</v>
      </c>
      <c r="C13" s="4" t="s">
        <v>0</v>
      </c>
      <c r="D13" s="4" t="s">
        <v>0</v>
      </c>
      <c r="E13" s="4" t="s">
        <v>0</v>
      </c>
    </row>
    <row r="14" spans="1:6" ht="14.5" thickBot="1" x14ac:dyDescent="0.35">
      <c r="A14" s="3">
        <v>10</v>
      </c>
      <c r="B14" s="4">
        <v>9</v>
      </c>
      <c r="C14" s="4" t="s">
        <v>0</v>
      </c>
      <c r="D14" s="4" t="s">
        <v>0</v>
      </c>
      <c r="E14" s="4" t="s">
        <v>0</v>
      </c>
    </row>
    <row r="19" spans="1:5" ht="14.5" thickBot="1" x14ac:dyDescent="0.35">
      <c r="A19" s="12"/>
      <c r="B19" s="15" t="s">
        <v>20</v>
      </c>
    </row>
    <row r="20" spans="1:5" ht="24.5" thickBot="1" x14ac:dyDescent="0.35">
      <c r="A20" s="1"/>
      <c r="B20" s="2" t="s">
        <v>63</v>
      </c>
      <c r="C20" s="2" t="s">
        <v>1</v>
      </c>
      <c r="D20" s="2" t="s">
        <v>2</v>
      </c>
      <c r="E20" s="2" t="s">
        <v>3</v>
      </c>
    </row>
    <row r="21" spans="1:5" ht="14.5" thickBot="1" x14ac:dyDescent="0.35">
      <c r="A21" s="3">
        <v>1</v>
      </c>
      <c r="B21" s="4">
        <v>0</v>
      </c>
      <c r="C21" s="4" t="s">
        <v>0</v>
      </c>
      <c r="D21" s="4" t="s">
        <v>0</v>
      </c>
      <c r="E21" s="4" t="s">
        <v>0</v>
      </c>
    </row>
    <row r="22" spans="1:5" ht="14.5" thickBot="1" x14ac:dyDescent="0.35">
      <c r="A22" s="3">
        <v>2</v>
      </c>
      <c r="B22" s="4">
        <v>1</v>
      </c>
      <c r="C22" s="4" t="s">
        <v>0</v>
      </c>
      <c r="D22" s="4" t="s">
        <v>0</v>
      </c>
      <c r="E22" s="4" t="s">
        <v>0</v>
      </c>
    </row>
    <row r="23" spans="1:5" ht="14.5" thickBot="1" x14ac:dyDescent="0.35">
      <c r="A23" s="3">
        <v>3</v>
      </c>
      <c r="B23" s="4">
        <v>2</v>
      </c>
      <c r="C23" s="4" t="s">
        <v>0</v>
      </c>
      <c r="D23" s="4" t="s">
        <v>0</v>
      </c>
      <c r="E23" s="4" t="s">
        <v>0</v>
      </c>
    </row>
    <row r="24" spans="1:5" ht="14.5" thickBot="1" x14ac:dyDescent="0.35">
      <c r="A24" s="3">
        <v>4</v>
      </c>
      <c r="B24" s="4">
        <v>3</v>
      </c>
      <c r="C24" s="4" t="s">
        <v>0</v>
      </c>
      <c r="D24" s="4" t="s">
        <v>0</v>
      </c>
      <c r="E24" s="4" t="s">
        <v>0</v>
      </c>
    </row>
    <row r="25" spans="1:5" ht="14.5" thickBot="1" x14ac:dyDescent="0.35">
      <c r="A25" s="3">
        <v>5</v>
      </c>
      <c r="B25" s="4">
        <v>4</v>
      </c>
      <c r="C25" s="4" t="s">
        <v>0</v>
      </c>
      <c r="D25" s="4" t="s">
        <v>0</v>
      </c>
      <c r="E25" s="4" t="s">
        <v>0</v>
      </c>
    </row>
    <row r="26" spans="1:5" ht="14.5" thickBot="1" x14ac:dyDescent="0.35">
      <c r="A26" s="3">
        <v>6</v>
      </c>
      <c r="B26" s="4">
        <v>5</v>
      </c>
      <c r="C26" s="4" t="s">
        <v>0</v>
      </c>
      <c r="D26" s="4" t="s">
        <v>0</v>
      </c>
      <c r="E26" s="4" t="s">
        <v>0</v>
      </c>
    </row>
    <row r="27" spans="1:5" ht="14.5" thickBot="1" x14ac:dyDescent="0.35">
      <c r="A27" s="3">
        <v>7</v>
      </c>
      <c r="B27" s="4">
        <v>6</v>
      </c>
      <c r="C27" s="4" t="s">
        <v>0</v>
      </c>
      <c r="D27" s="4" t="s">
        <v>0</v>
      </c>
      <c r="E27" s="4" t="s">
        <v>0</v>
      </c>
    </row>
    <row r="28" spans="1:5" ht="14.5" thickBot="1" x14ac:dyDescent="0.35">
      <c r="A28" s="3">
        <v>8</v>
      </c>
      <c r="B28" s="4">
        <v>7</v>
      </c>
      <c r="C28" s="4" t="s">
        <v>0</v>
      </c>
      <c r="D28" s="4" t="s">
        <v>0</v>
      </c>
      <c r="E28" s="4" t="s">
        <v>0</v>
      </c>
    </row>
    <row r="29" spans="1:5" ht="14.5" thickBot="1" x14ac:dyDescent="0.35">
      <c r="A29" s="3">
        <v>9</v>
      </c>
      <c r="B29" s="4">
        <v>8</v>
      </c>
      <c r="C29" s="4" t="s">
        <v>0</v>
      </c>
      <c r="D29" s="4" t="s">
        <v>0</v>
      </c>
      <c r="E29" s="4" t="s">
        <v>0</v>
      </c>
    </row>
    <row r="30" spans="1:5" ht="14.5" thickBot="1" x14ac:dyDescent="0.35">
      <c r="A30" s="3">
        <v>10</v>
      </c>
      <c r="B30" s="4">
        <v>9</v>
      </c>
      <c r="C30" s="4" t="s">
        <v>0</v>
      </c>
      <c r="D30" s="4" t="s">
        <v>0</v>
      </c>
      <c r="E30" s="4" t="s">
        <v>0</v>
      </c>
    </row>
    <row r="35" spans="1:18" ht="14.5" thickBot="1" x14ac:dyDescent="0.35">
      <c r="A35" s="12"/>
      <c r="B35" s="17" t="s">
        <v>4</v>
      </c>
      <c r="H35" s="18" t="s">
        <v>34</v>
      </c>
      <c r="P35" s="14" t="s">
        <v>35</v>
      </c>
      <c r="Q35" s="14" t="s">
        <v>31</v>
      </c>
      <c r="R35" s="14" t="s">
        <v>26</v>
      </c>
    </row>
    <row r="36" spans="1:18" ht="24.5" thickBot="1" x14ac:dyDescent="0.35">
      <c r="A36" s="1"/>
      <c r="B36" s="2" t="s">
        <v>63</v>
      </c>
      <c r="C36" s="2" t="s">
        <v>1</v>
      </c>
      <c r="D36" s="2" t="s">
        <v>2</v>
      </c>
      <c r="E36" s="2" t="s">
        <v>3</v>
      </c>
      <c r="O36" s="14">
        <v>2022</v>
      </c>
      <c r="P36" s="14" t="s">
        <v>32</v>
      </c>
      <c r="Q36" s="14">
        <v>53.75</v>
      </c>
      <c r="R36" s="14">
        <f>100-Q36</f>
        <v>46.25</v>
      </c>
    </row>
    <row r="37" spans="1:18" ht="14.5" thickBot="1" x14ac:dyDescent="0.35">
      <c r="A37" s="7">
        <v>1</v>
      </c>
      <c r="B37" s="8">
        <v>0</v>
      </c>
      <c r="C37" s="8">
        <v>-0.80589999999999995</v>
      </c>
      <c r="D37" s="8">
        <v>-0.7167</v>
      </c>
      <c r="E37" s="8">
        <v>-0.91690000000000005</v>
      </c>
      <c r="O37" s="14">
        <v>2021</v>
      </c>
      <c r="P37" s="14" t="s">
        <v>32</v>
      </c>
      <c r="Q37" s="14">
        <v>54.625</v>
      </c>
      <c r="R37" s="14">
        <f t="shared" ref="R37:R52" si="0">100-Q37</f>
        <v>45.375</v>
      </c>
    </row>
    <row r="38" spans="1:18" ht="14.5" thickBot="1" x14ac:dyDescent="0.35">
      <c r="A38" s="3">
        <v>2</v>
      </c>
      <c r="B38" s="4">
        <v>1</v>
      </c>
      <c r="C38" s="4">
        <v>-0.76429999999999998</v>
      </c>
      <c r="D38" s="4">
        <v>-0.67620000000000002</v>
      </c>
      <c r="E38" s="4">
        <v>-0.87649999999999995</v>
      </c>
      <c r="O38" s="14">
        <v>2020</v>
      </c>
      <c r="P38" s="14">
        <v>19</v>
      </c>
      <c r="Q38" s="14">
        <v>55.213000000000001</v>
      </c>
      <c r="R38" s="14">
        <f t="shared" si="0"/>
        <v>44.786999999999999</v>
      </c>
    </row>
    <row r="39" spans="1:18" ht="14.5" thickBot="1" x14ac:dyDescent="0.35">
      <c r="A39" s="3">
        <v>3</v>
      </c>
      <c r="B39" s="4">
        <v>2</v>
      </c>
      <c r="C39" s="4">
        <v>-0.70989999999999998</v>
      </c>
      <c r="D39" s="4">
        <v>-0.62639999999999996</v>
      </c>
      <c r="E39" s="4">
        <v>-0.82679999999999998</v>
      </c>
      <c r="O39" s="14">
        <v>2019</v>
      </c>
      <c r="P39" s="14">
        <v>18.760000000000002</v>
      </c>
      <c r="Q39" s="14">
        <v>56.75</v>
      </c>
      <c r="R39" s="14">
        <f t="shared" si="0"/>
        <v>43.25</v>
      </c>
    </row>
    <row r="40" spans="1:18" ht="14.5" thickBot="1" x14ac:dyDescent="0.35">
      <c r="A40" s="3">
        <v>4</v>
      </c>
      <c r="B40" s="4">
        <v>3</v>
      </c>
      <c r="C40" s="4" t="s">
        <v>0</v>
      </c>
      <c r="D40" s="4" t="s">
        <v>0</v>
      </c>
      <c r="E40" s="4" t="s">
        <v>0</v>
      </c>
      <c r="O40" s="14">
        <v>2018</v>
      </c>
      <c r="P40" s="14">
        <v>18.510000000000002</v>
      </c>
      <c r="Q40" s="14">
        <v>58.298000000000002</v>
      </c>
      <c r="R40" s="14">
        <f t="shared" si="0"/>
        <v>41.701999999999998</v>
      </c>
    </row>
    <row r="41" spans="1:18" ht="14.5" thickBot="1" x14ac:dyDescent="0.35">
      <c r="A41" s="3">
        <v>5</v>
      </c>
      <c r="B41" s="4">
        <v>4</v>
      </c>
      <c r="C41" s="4" t="s">
        <v>0</v>
      </c>
      <c r="D41" s="4" t="s">
        <v>0</v>
      </c>
      <c r="E41" s="4" t="s">
        <v>0</v>
      </c>
      <c r="L41" s="23">
        <f>1-0.002</f>
        <v>0.998</v>
      </c>
      <c r="O41" s="14">
        <v>2017</v>
      </c>
      <c r="P41" s="14">
        <v>18.28</v>
      </c>
      <c r="Q41" s="14">
        <v>59.625</v>
      </c>
      <c r="R41" s="14">
        <f t="shared" si="0"/>
        <v>40.375</v>
      </c>
    </row>
    <row r="42" spans="1:18" ht="14.5" thickBot="1" x14ac:dyDescent="0.35">
      <c r="A42" s="3">
        <v>6</v>
      </c>
      <c r="B42" s="4">
        <v>5</v>
      </c>
      <c r="C42" s="4" t="s">
        <v>0</v>
      </c>
      <c r="D42" s="4" t="s">
        <v>0</v>
      </c>
      <c r="E42" s="4" t="s">
        <v>0</v>
      </c>
      <c r="O42" s="14">
        <v>2016</v>
      </c>
      <c r="P42" s="14">
        <v>18.04</v>
      </c>
      <c r="Q42" s="14">
        <v>60</v>
      </c>
      <c r="R42" s="14">
        <f t="shared" si="0"/>
        <v>40</v>
      </c>
    </row>
    <row r="43" spans="1:18" ht="14.5" thickBot="1" x14ac:dyDescent="0.35">
      <c r="A43" s="3">
        <v>7</v>
      </c>
      <c r="B43" s="4">
        <v>6</v>
      </c>
      <c r="C43" s="4" t="s">
        <v>0</v>
      </c>
      <c r="D43" s="4" t="s">
        <v>0</v>
      </c>
      <c r="E43" s="4" t="s">
        <v>0</v>
      </c>
      <c r="O43" s="14">
        <v>2015</v>
      </c>
      <c r="P43" s="14">
        <v>17.79</v>
      </c>
      <c r="Q43" s="14">
        <v>61.25</v>
      </c>
      <c r="R43" s="14">
        <f t="shared" si="0"/>
        <v>38.75</v>
      </c>
    </row>
    <row r="44" spans="1:18" ht="14.5" thickBot="1" x14ac:dyDescent="0.35">
      <c r="A44" s="3">
        <v>8</v>
      </c>
      <c r="B44" s="4">
        <v>7</v>
      </c>
      <c r="C44" s="4" t="s">
        <v>0</v>
      </c>
      <c r="D44" s="4" t="s">
        <v>0</v>
      </c>
      <c r="E44" s="4" t="s">
        <v>0</v>
      </c>
      <c r="O44" s="14">
        <v>2014</v>
      </c>
      <c r="P44" s="14">
        <v>17.54</v>
      </c>
      <c r="Q44" s="14">
        <v>61.125</v>
      </c>
      <c r="R44" s="14">
        <f t="shared" si="0"/>
        <v>38.875</v>
      </c>
    </row>
    <row r="45" spans="1:18" ht="14.5" thickBot="1" x14ac:dyDescent="0.35">
      <c r="A45" s="3">
        <v>9</v>
      </c>
      <c r="B45" s="4">
        <v>8</v>
      </c>
      <c r="C45" s="4" t="s">
        <v>0</v>
      </c>
      <c r="D45" s="4" t="s">
        <v>0</v>
      </c>
      <c r="E45" s="4" t="s">
        <v>0</v>
      </c>
      <c r="O45" s="14">
        <v>2013</v>
      </c>
      <c r="P45" s="14">
        <v>17.29</v>
      </c>
      <c r="Q45" s="14">
        <v>62</v>
      </c>
      <c r="R45" s="14">
        <f t="shared" si="0"/>
        <v>38</v>
      </c>
    </row>
    <row r="46" spans="1:18" ht="14.5" thickBot="1" x14ac:dyDescent="0.35">
      <c r="A46" s="3">
        <v>10</v>
      </c>
      <c r="B46" s="4">
        <v>9</v>
      </c>
      <c r="C46" s="4" t="s">
        <v>0</v>
      </c>
      <c r="D46" s="4" t="s">
        <v>0</v>
      </c>
      <c r="E46" s="4" t="s">
        <v>0</v>
      </c>
      <c r="O46" s="14">
        <v>2012</v>
      </c>
      <c r="P46" s="14">
        <v>17.04</v>
      </c>
      <c r="Q46" s="14">
        <v>62.25</v>
      </c>
      <c r="R46" s="14">
        <f t="shared" si="0"/>
        <v>37.75</v>
      </c>
    </row>
    <row r="47" spans="1:18" x14ac:dyDescent="0.3">
      <c r="O47" s="14">
        <v>2011</v>
      </c>
      <c r="P47" s="14">
        <v>16.79</v>
      </c>
      <c r="Q47" s="14">
        <v>61.5</v>
      </c>
      <c r="R47" s="14">
        <f t="shared" si="0"/>
        <v>38.5</v>
      </c>
    </row>
    <row r="48" spans="1:18" x14ac:dyDescent="0.3">
      <c r="O48" s="14">
        <v>2010</v>
      </c>
      <c r="P48" s="14">
        <v>16.559999999999999</v>
      </c>
      <c r="Q48" s="14">
        <v>62.75</v>
      </c>
      <c r="R48" s="14">
        <f t="shared" si="0"/>
        <v>37.25</v>
      </c>
    </row>
    <row r="49" spans="15:18" x14ac:dyDescent="0.3">
      <c r="O49" s="14">
        <v>2009</v>
      </c>
      <c r="P49" s="14">
        <v>16.45</v>
      </c>
      <c r="Q49" s="14">
        <v>63</v>
      </c>
      <c r="R49" s="14">
        <f t="shared" si="0"/>
        <v>37</v>
      </c>
    </row>
    <row r="50" spans="15:18" x14ac:dyDescent="0.3">
      <c r="O50" s="14">
        <v>2008</v>
      </c>
      <c r="P50" s="14">
        <v>16.440000000000001</v>
      </c>
      <c r="Q50" s="14">
        <v>63</v>
      </c>
      <c r="R50" s="14">
        <f t="shared" si="0"/>
        <v>37</v>
      </c>
    </row>
    <row r="51" spans="15:18" x14ac:dyDescent="0.3">
      <c r="O51" s="14">
        <v>2007</v>
      </c>
      <c r="P51" s="14">
        <v>16.43</v>
      </c>
      <c r="Q51" s="14">
        <v>61.75</v>
      </c>
      <c r="R51" s="14">
        <f t="shared" si="0"/>
        <v>38.25</v>
      </c>
    </row>
    <row r="52" spans="15:18" x14ac:dyDescent="0.3">
      <c r="O52" s="14">
        <v>2006</v>
      </c>
      <c r="P52" s="14">
        <v>16.38</v>
      </c>
      <c r="Q52" s="14">
        <v>60.625</v>
      </c>
      <c r="R52" s="14">
        <f t="shared" si="0"/>
        <v>39.375</v>
      </c>
    </row>
    <row r="53" spans="15:18" x14ac:dyDescent="0.3">
      <c r="P53" s="14">
        <v>16.350000000000001</v>
      </c>
    </row>
    <row r="54" spans="15:18" x14ac:dyDescent="0.3">
      <c r="P54" s="14">
        <v>16.32</v>
      </c>
    </row>
    <row r="55" spans="15:18" x14ac:dyDescent="0.3">
      <c r="P55" s="14">
        <v>16.25</v>
      </c>
    </row>
    <row r="56" spans="15:18" x14ac:dyDescent="0.3">
      <c r="P56" s="14">
        <v>16.149999999999999</v>
      </c>
    </row>
    <row r="57" spans="15:18" x14ac:dyDescent="0.3">
      <c r="P57" s="14">
        <v>16.09</v>
      </c>
    </row>
    <row r="58" spans="15:18" x14ac:dyDescent="0.3">
      <c r="P58" s="14">
        <v>16.07</v>
      </c>
    </row>
    <row r="59" spans="15:18" x14ac:dyDescent="0.3">
      <c r="P59" s="14">
        <v>15.82</v>
      </c>
    </row>
    <row r="60" spans="15:18" x14ac:dyDescent="0.3">
      <c r="P60" s="14">
        <v>15.78</v>
      </c>
    </row>
    <row r="61" spans="15:18" x14ac:dyDescent="0.3">
      <c r="P61" s="14">
        <v>15.72</v>
      </c>
    </row>
    <row r="62" spans="15:18" x14ac:dyDescent="0.3">
      <c r="P62" s="14">
        <v>15.58</v>
      </c>
    </row>
    <row r="63" spans="15:18" x14ac:dyDescent="0.3">
      <c r="P63" s="14">
        <v>15.48</v>
      </c>
    </row>
    <row r="64" spans="15:18" x14ac:dyDescent="0.3">
      <c r="P64" s="14">
        <v>15.41</v>
      </c>
    </row>
    <row r="65" spans="16:16" x14ac:dyDescent="0.3">
      <c r="P65" s="14">
        <v>15.33</v>
      </c>
    </row>
    <row r="66" spans="16:16" x14ac:dyDescent="0.3">
      <c r="P66" s="14">
        <v>15.31</v>
      </c>
    </row>
    <row r="67" spans="16:16" x14ac:dyDescent="0.3">
      <c r="P67" s="14">
        <v>15.15</v>
      </c>
    </row>
    <row r="68" spans="16:16" x14ac:dyDescent="0.3">
      <c r="P68" s="14">
        <v>15.15</v>
      </c>
    </row>
    <row r="69" spans="16:16" x14ac:dyDescent="0.3">
      <c r="P69" s="14">
        <v>15.07</v>
      </c>
    </row>
    <row r="70" spans="16:16" x14ac:dyDescent="0.3">
      <c r="P70" s="14">
        <v>15.01</v>
      </c>
    </row>
    <row r="71" spans="16:16" x14ac:dyDescent="0.3">
      <c r="P71" s="14">
        <v>14.93</v>
      </c>
    </row>
    <row r="72" spans="16:16" x14ac:dyDescent="0.3">
      <c r="P72" s="14">
        <v>14.91</v>
      </c>
    </row>
    <row r="73" spans="16:16" x14ac:dyDescent="0.3">
      <c r="P73" s="14">
        <v>14.89</v>
      </c>
    </row>
    <row r="74" spans="16:16" x14ac:dyDescent="0.3">
      <c r="P74" s="14">
        <v>14.88</v>
      </c>
    </row>
    <row r="75" spans="16:16" x14ac:dyDescent="0.3">
      <c r="P75" s="14">
        <v>14.86</v>
      </c>
    </row>
    <row r="76" spans="16:16" x14ac:dyDescent="0.3">
      <c r="P76" s="14">
        <v>14.86</v>
      </c>
    </row>
    <row r="77" spans="16:16" x14ac:dyDescent="0.3">
      <c r="P77" s="14">
        <v>14.63</v>
      </c>
    </row>
    <row r="78" spans="16:16" x14ac:dyDescent="0.3">
      <c r="P78" s="14">
        <v>14.4</v>
      </c>
    </row>
    <row r="79" spans="16:16" x14ac:dyDescent="0.3">
      <c r="P79" s="14">
        <v>14.17</v>
      </c>
    </row>
    <row r="80" spans="16:16" x14ac:dyDescent="0.3">
      <c r="P80" s="14">
        <v>13.96</v>
      </c>
    </row>
    <row r="81" spans="16:16" x14ac:dyDescent="0.3">
      <c r="P81" s="14">
        <v>13.75</v>
      </c>
    </row>
    <row r="82" spans="16:16" x14ac:dyDescent="0.3">
      <c r="P82" s="14">
        <v>13.54</v>
      </c>
    </row>
    <row r="83" spans="16:16" x14ac:dyDescent="0.3">
      <c r="P83" s="14">
        <v>13.35</v>
      </c>
    </row>
    <row r="84" spans="16:16" x14ac:dyDescent="0.3">
      <c r="P84" s="14">
        <v>13.16</v>
      </c>
    </row>
    <row r="85" spans="16:16" x14ac:dyDescent="0.3">
      <c r="P85" s="14">
        <v>12.97</v>
      </c>
    </row>
    <row r="86" spans="16:16" x14ac:dyDescent="0.3">
      <c r="P86" s="14">
        <v>12.79</v>
      </c>
    </row>
    <row r="87" spans="16:16" x14ac:dyDescent="0.3">
      <c r="P87" s="14">
        <v>12.61</v>
      </c>
    </row>
    <row r="88" spans="16:16" x14ac:dyDescent="0.3">
      <c r="P88" s="14">
        <v>12.44</v>
      </c>
    </row>
    <row r="89" spans="16:16" x14ac:dyDescent="0.3">
      <c r="P89" s="14">
        <v>12.27</v>
      </c>
    </row>
    <row r="90" spans="16:16" x14ac:dyDescent="0.3">
      <c r="P90" s="14">
        <v>12.04</v>
      </c>
    </row>
    <row r="91" spans="16:16" x14ac:dyDescent="0.3">
      <c r="P91" s="14">
        <v>11.78</v>
      </c>
    </row>
    <row r="92" spans="16:16" x14ac:dyDescent="0.3">
      <c r="P92" s="14">
        <v>11.49</v>
      </c>
    </row>
    <row r="93" spans="16:16" x14ac:dyDescent="0.3">
      <c r="P93" s="14">
        <v>11.2</v>
      </c>
    </row>
    <row r="94" spans="16:16" x14ac:dyDescent="0.3">
      <c r="P94" s="14">
        <v>10.9</v>
      </c>
    </row>
    <row r="95" spans="16:16" x14ac:dyDescent="0.3">
      <c r="P95" s="14">
        <v>10.59</v>
      </c>
    </row>
    <row r="96" spans="16:16" x14ac:dyDescent="0.3">
      <c r="P96" s="14">
        <v>10.28</v>
      </c>
    </row>
    <row r="97" spans="16:16" x14ac:dyDescent="0.3">
      <c r="P97" s="14">
        <v>9.9600000000000009</v>
      </c>
    </row>
    <row r="98" spans="16:16" x14ac:dyDescent="0.3">
      <c r="P98" s="14">
        <v>9.64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9B05-21B6-463C-8845-A4A061D6F44A}">
  <dimension ref="A1:Y45"/>
  <sheetViews>
    <sheetView zoomScale="70" zoomScaleNormal="70" workbookViewId="0">
      <selection activeCell="A2" sqref="A2"/>
    </sheetView>
  </sheetViews>
  <sheetFormatPr defaultRowHeight="14" x14ac:dyDescent="0.3"/>
  <cols>
    <col min="1" max="16384" width="8.7265625" style="14"/>
  </cols>
  <sheetData>
    <row r="1" spans="1:25" ht="58.5" x14ac:dyDescent="0.3">
      <c r="A1" s="10" t="s">
        <v>36</v>
      </c>
      <c r="B1" s="14">
        <v>30</v>
      </c>
      <c r="C1" s="10" t="s">
        <v>37</v>
      </c>
      <c r="D1" s="14">
        <v>9</v>
      </c>
      <c r="E1" s="10" t="s">
        <v>61</v>
      </c>
      <c r="F1" s="14">
        <v>1</v>
      </c>
    </row>
    <row r="2" spans="1:25" ht="14.5" thickBot="1" x14ac:dyDescent="0.35">
      <c r="A2" s="12"/>
      <c r="B2" s="17" t="s">
        <v>16</v>
      </c>
    </row>
    <row r="3" spans="1:25" ht="24.5" thickBot="1" x14ac:dyDescent="0.35">
      <c r="A3" s="1"/>
      <c r="B3" s="2" t="s">
        <v>63</v>
      </c>
      <c r="C3" s="2" t="s">
        <v>1</v>
      </c>
      <c r="D3" s="2" t="s">
        <v>2</v>
      </c>
      <c r="E3" s="2" t="s">
        <v>3</v>
      </c>
      <c r="H3" s="18" t="s">
        <v>28</v>
      </c>
      <c r="T3" s="14" t="s">
        <v>27</v>
      </c>
      <c r="U3" s="14" t="s">
        <v>26</v>
      </c>
      <c r="V3" s="14" t="s">
        <v>38</v>
      </c>
      <c r="W3" s="14" t="s">
        <v>39</v>
      </c>
      <c r="X3" s="14" t="s">
        <v>40</v>
      </c>
      <c r="Y3" s="14" t="s">
        <v>41</v>
      </c>
    </row>
    <row r="4" spans="1:25" ht="14.5" thickBot="1" x14ac:dyDescent="0.35">
      <c r="A4" s="3">
        <v>1</v>
      </c>
      <c r="B4" s="4">
        <v>0</v>
      </c>
      <c r="C4" s="4">
        <v>0.66579999999999995</v>
      </c>
      <c r="D4" s="4">
        <v>0.49819999999999998</v>
      </c>
      <c r="E4" s="4">
        <v>0.81859999999999999</v>
      </c>
      <c r="S4" s="14">
        <v>2022</v>
      </c>
      <c r="T4" s="14">
        <v>58.298000000000002</v>
      </c>
      <c r="U4" s="14">
        <f>100-T4</f>
        <v>41.701999999999998</v>
      </c>
      <c r="V4" s="14">
        <v>2.9</v>
      </c>
      <c r="W4" s="14">
        <f>10-V4</f>
        <v>7.1</v>
      </c>
      <c r="X4" s="14">
        <f>V4*10</f>
        <v>29</v>
      </c>
      <c r="Y4" s="14">
        <f>W4*10</f>
        <v>71</v>
      </c>
    </row>
    <row r="5" spans="1:25" ht="14.5" thickBot="1" x14ac:dyDescent="0.35">
      <c r="A5" s="3">
        <v>2</v>
      </c>
      <c r="B5" s="4">
        <v>1</v>
      </c>
      <c r="C5" s="4">
        <v>0.7611</v>
      </c>
      <c r="D5" s="4">
        <v>0.61609999999999998</v>
      </c>
      <c r="E5" s="4">
        <v>0.86670000000000003</v>
      </c>
      <c r="S5" s="14">
        <v>2021</v>
      </c>
      <c r="T5" s="14">
        <v>59.625</v>
      </c>
      <c r="U5" s="14">
        <f t="shared" ref="U5:U16" si="0">100-T5</f>
        <v>40.375</v>
      </c>
      <c r="V5" s="14">
        <v>3.2</v>
      </c>
      <c r="W5" s="14">
        <f t="shared" ref="W5:W16" si="1">10-V5</f>
        <v>6.8</v>
      </c>
      <c r="X5" s="14">
        <f t="shared" ref="X5:X16" si="2">V5*10</f>
        <v>32</v>
      </c>
      <c r="Y5" s="14">
        <f t="shared" ref="Y5:Y16" si="3">W5*10</f>
        <v>68</v>
      </c>
    </row>
    <row r="6" spans="1:25" ht="14.5" thickBot="1" x14ac:dyDescent="0.35">
      <c r="A6" s="3">
        <v>3</v>
      </c>
      <c r="B6" s="4">
        <v>2</v>
      </c>
      <c r="C6" s="4">
        <v>0.78139999999999998</v>
      </c>
      <c r="D6" s="4">
        <v>0.63770000000000004</v>
      </c>
      <c r="E6" s="4">
        <v>0.85719999999999996</v>
      </c>
      <c r="S6" s="14">
        <v>2020</v>
      </c>
      <c r="T6" s="14">
        <v>60</v>
      </c>
      <c r="U6" s="14">
        <f t="shared" si="0"/>
        <v>40</v>
      </c>
      <c r="V6" s="14">
        <v>3.3</v>
      </c>
      <c r="W6" s="14">
        <f t="shared" si="1"/>
        <v>6.7</v>
      </c>
      <c r="X6" s="14">
        <f t="shared" si="2"/>
        <v>33</v>
      </c>
      <c r="Y6" s="14">
        <f t="shared" si="3"/>
        <v>67</v>
      </c>
    </row>
    <row r="7" spans="1:25" ht="14.5" thickBot="1" x14ac:dyDescent="0.35">
      <c r="A7" s="3">
        <v>4</v>
      </c>
      <c r="B7" s="4">
        <v>3</v>
      </c>
      <c r="C7" s="6">
        <v>0.83220000000000005</v>
      </c>
      <c r="D7" s="6">
        <v>0.67049999999999998</v>
      </c>
      <c r="E7" s="6">
        <v>0.85760000000000003</v>
      </c>
      <c r="S7" s="14">
        <v>2019</v>
      </c>
      <c r="T7" s="14">
        <v>61.25</v>
      </c>
      <c r="U7" s="14">
        <f t="shared" si="0"/>
        <v>38.75</v>
      </c>
      <c r="V7" s="14">
        <v>3.6</v>
      </c>
      <c r="W7" s="14">
        <f t="shared" si="1"/>
        <v>6.4</v>
      </c>
      <c r="X7" s="14">
        <f t="shared" si="2"/>
        <v>36</v>
      </c>
      <c r="Y7" s="14">
        <f t="shared" si="3"/>
        <v>64</v>
      </c>
    </row>
    <row r="8" spans="1:25" ht="14.5" thickBot="1" x14ac:dyDescent="0.35">
      <c r="A8" s="3">
        <v>5</v>
      </c>
      <c r="B8" s="4">
        <v>4</v>
      </c>
      <c r="C8" s="5">
        <v>0.87849999999999995</v>
      </c>
      <c r="D8" s="5">
        <v>0.71909999999999996</v>
      </c>
      <c r="E8" s="5">
        <v>0.80959999999999999</v>
      </c>
      <c r="S8" s="14">
        <v>2018</v>
      </c>
      <c r="T8" s="14">
        <v>61.125</v>
      </c>
      <c r="U8" s="14">
        <f t="shared" si="0"/>
        <v>38.875</v>
      </c>
      <c r="V8" s="14">
        <v>3.9</v>
      </c>
      <c r="W8" s="14">
        <f t="shared" si="1"/>
        <v>6.1</v>
      </c>
      <c r="X8" s="14">
        <f t="shared" si="2"/>
        <v>39</v>
      </c>
      <c r="Y8" s="14">
        <f t="shared" si="3"/>
        <v>61</v>
      </c>
    </row>
    <row r="9" spans="1:25" ht="14.5" thickBot="1" x14ac:dyDescent="0.35">
      <c r="A9" s="3">
        <v>6</v>
      </c>
      <c r="B9" s="4">
        <v>5</v>
      </c>
      <c r="C9" s="4" t="s">
        <v>0</v>
      </c>
      <c r="D9" s="4" t="s">
        <v>0</v>
      </c>
      <c r="E9" s="4" t="s">
        <v>0</v>
      </c>
      <c r="S9" s="14">
        <v>2017</v>
      </c>
      <c r="T9" s="14">
        <v>62</v>
      </c>
      <c r="U9" s="14">
        <f t="shared" si="0"/>
        <v>38</v>
      </c>
      <c r="V9" s="14">
        <v>4.2</v>
      </c>
      <c r="W9" s="14">
        <f t="shared" si="1"/>
        <v>5.8</v>
      </c>
      <c r="X9" s="14">
        <f t="shared" si="2"/>
        <v>42</v>
      </c>
      <c r="Y9" s="14">
        <f t="shared" si="3"/>
        <v>58</v>
      </c>
    </row>
    <row r="10" spans="1:25" ht="14.5" thickBot="1" x14ac:dyDescent="0.35">
      <c r="A10" s="3">
        <v>7</v>
      </c>
      <c r="B10" s="4">
        <v>6</v>
      </c>
      <c r="C10" s="4" t="s">
        <v>0</v>
      </c>
      <c r="D10" s="4" t="s">
        <v>0</v>
      </c>
      <c r="E10" s="4" t="s">
        <v>0</v>
      </c>
      <c r="L10" s="19">
        <f>1-0.0021</f>
        <v>0.99790000000000001</v>
      </c>
      <c r="S10" s="14">
        <v>2016</v>
      </c>
      <c r="T10" s="14">
        <v>62.25</v>
      </c>
      <c r="U10" s="14">
        <f t="shared" si="0"/>
        <v>37.75</v>
      </c>
      <c r="V10" s="14">
        <v>6.2</v>
      </c>
      <c r="W10" s="14">
        <f t="shared" si="1"/>
        <v>3.8</v>
      </c>
      <c r="X10" s="14">
        <f t="shared" si="2"/>
        <v>62</v>
      </c>
      <c r="Y10" s="14">
        <f t="shared" si="3"/>
        <v>38</v>
      </c>
    </row>
    <row r="11" spans="1:25" ht="14.5" thickBot="1" x14ac:dyDescent="0.35">
      <c r="A11" s="3">
        <v>8</v>
      </c>
      <c r="B11" s="4">
        <v>7</v>
      </c>
      <c r="C11" s="4" t="s">
        <v>0</v>
      </c>
      <c r="D11" s="4" t="s">
        <v>0</v>
      </c>
      <c r="E11" s="4" t="s">
        <v>0</v>
      </c>
      <c r="S11" s="14">
        <v>2015</v>
      </c>
      <c r="T11" s="14">
        <v>61.5</v>
      </c>
      <c r="U11" s="14">
        <f t="shared" si="0"/>
        <v>38.5</v>
      </c>
      <c r="V11" s="14">
        <v>6.2</v>
      </c>
      <c r="W11" s="14">
        <f t="shared" si="1"/>
        <v>3.8</v>
      </c>
      <c r="X11" s="14">
        <f t="shared" si="2"/>
        <v>62</v>
      </c>
      <c r="Y11" s="14">
        <f t="shared" si="3"/>
        <v>38</v>
      </c>
    </row>
    <row r="12" spans="1:25" ht="14.5" thickBot="1" x14ac:dyDescent="0.35">
      <c r="A12" s="3">
        <v>9</v>
      </c>
      <c r="B12" s="4">
        <v>8</v>
      </c>
      <c r="C12" s="4" t="s">
        <v>0</v>
      </c>
      <c r="D12" s="4" t="s">
        <v>0</v>
      </c>
      <c r="E12" s="4" t="s">
        <v>0</v>
      </c>
      <c r="S12" s="14">
        <v>2014</v>
      </c>
      <c r="T12" s="14">
        <v>62.75</v>
      </c>
      <c r="U12" s="14">
        <f t="shared" si="0"/>
        <v>37.25</v>
      </c>
      <c r="V12" s="14">
        <v>6.5</v>
      </c>
      <c r="W12" s="14">
        <f t="shared" si="1"/>
        <v>3.5</v>
      </c>
      <c r="X12" s="14">
        <f t="shared" si="2"/>
        <v>65</v>
      </c>
      <c r="Y12" s="14">
        <f t="shared" si="3"/>
        <v>35</v>
      </c>
    </row>
    <row r="13" spans="1:25" ht="14.5" thickBot="1" x14ac:dyDescent="0.35">
      <c r="A13" s="3">
        <v>10</v>
      </c>
      <c r="B13" s="4">
        <v>9</v>
      </c>
      <c r="C13" s="4" t="s">
        <v>0</v>
      </c>
      <c r="D13" s="4" t="s">
        <v>0</v>
      </c>
      <c r="E13" s="4" t="s">
        <v>0</v>
      </c>
      <c r="S13" s="14">
        <v>2013</v>
      </c>
      <c r="T13" s="14">
        <v>63</v>
      </c>
      <c r="U13" s="14">
        <f t="shared" si="0"/>
        <v>37</v>
      </c>
      <c r="V13" s="14">
        <v>6.4</v>
      </c>
      <c r="W13" s="14">
        <f t="shared" si="1"/>
        <v>3.5999999999999996</v>
      </c>
      <c r="X13" s="14">
        <f t="shared" si="2"/>
        <v>64</v>
      </c>
      <c r="Y13" s="14">
        <f t="shared" si="3"/>
        <v>36</v>
      </c>
    </row>
    <row r="14" spans="1:25" x14ac:dyDescent="0.3">
      <c r="S14" s="14">
        <v>2012</v>
      </c>
      <c r="T14" s="14">
        <v>63</v>
      </c>
      <c r="U14" s="14">
        <f t="shared" si="0"/>
        <v>37</v>
      </c>
      <c r="V14" s="14">
        <v>6.2</v>
      </c>
      <c r="W14" s="14">
        <f t="shared" si="1"/>
        <v>3.8</v>
      </c>
      <c r="X14" s="14">
        <f t="shared" si="2"/>
        <v>62</v>
      </c>
      <c r="Y14" s="14">
        <f t="shared" si="3"/>
        <v>38</v>
      </c>
    </row>
    <row r="15" spans="1:25" x14ac:dyDescent="0.3">
      <c r="S15" s="14">
        <v>2011</v>
      </c>
      <c r="T15" s="14">
        <v>61.75</v>
      </c>
      <c r="U15" s="14">
        <f t="shared" si="0"/>
        <v>38.25</v>
      </c>
      <c r="V15" s="14">
        <v>5.9</v>
      </c>
      <c r="W15" s="14">
        <f t="shared" si="1"/>
        <v>4.0999999999999996</v>
      </c>
      <c r="X15" s="14">
        <f t="shared" si="2"/>
        <v>59</v>
      </c>
      <c r="Y15" s="14">
        <f t="shared" si="3"/>
        <v>41</v>
      </c>
    </row>
    <row r="16" spans="1:25" x14ac:dyDescent="0.3">
      <c r="S16" s="14">
        <v>2010</v>
      </c>
      <c r="T16" s="14">
        <v>60.625</v>
      </c>
      <c r="U16" s="14">
        <f t="shared" si="0"/>
        <v>39.375</v>
      </c>
      <c r="V16" s="14">
        <v>5.6</v>
      </c>
      <c r="W16" s="14">
        <f t="shared" si="1"/>
        <v>4.4000000000000004</v>
      </c>
      <c r="X16" s="14">
        <f t="shared" si="2"/>
        <v>56</v>
      </c>
      <c r="Y16" s="14">
        <f t="shared" si="3"/>
        <v>44</v>
      </c>
    </row>
    <row r="18" spans="1:5" ht="14.5" thickBot="1" x14ac:dyDescent="0.35">
      <c r="A18" s="12"/>
      <c r="B18" s="13" t="s">
        <v>17</v>
      </c>
    </row>
    <row r="19" spans="1:5" ht="24.5" thickBot="1" x14ac:dyDescent="0.35">
      <c r="A19" s="1"/>
      <c r="B19" s="2" t="s">
        <v>63</v>
      </c>
      <c r="C19" s="2" t="s">
        <v>1</v>
      </c>
      <c r="D19" s="2" t="s">
        <v>2</v>
      </c>
      <c r="E19" s="2" t="s">
        <v>3</v>
      </c>
    </row>
    <row r="20" spans="1:5" ht="14.5" thickBot="1" x14ac:dyDescent="0.35">
      <c r="A20" s="3">
        <v>1</v>
      </c>
      <c r="B20" s="4">
        <v>0</v>
      </c>
      <c r="C20" s="4" t="s">
        <v>0</v>
      </c>
      <c r="D20" s="4" t="s">
        <v>0</v>
      </c>
      <c r="E20" s="4" t="s">
        <v>0</v>
      </c>
    </row>
    <row r="21" spans="1:5" ht="14.5" thickBot="1" x14ac:dyDescent="0.35">
      <c r="A21" s="3">
        <v>2</v>
      </c>
      <c r="B21" s="4">
        <v>1</v>
      </c>
      <c r="C21" s="4" t="s">
        <v>0</v>
      </c>
      <c r="D21" s="4" t="s">
        <v>0</v>
      </c>
      <c r="E21" s="4" t="s">
        <v>0</v>
      </c>
    </row>
    <row r="22" spans="1:5" ht="14.5" thickBot="1" x14ac:dyDescent="0.35">
      <c r="A22" s="3">
        <v>3</v>
      </c>
      <c r="B22" s="4">
        <v>2</v>
      </c>
      <c r="C22" s="4" t="s">
        <v>0</v>
      </c>
      <c r="D22" s="4" t="s">
        <v>0</v>
      </c>
      <c r="E22" s="4" t="s">
        <v>0</v>
      </c>
    </row>
    <row r="23" spans="1:5" ht="14.5" thickBot="1" x14ac:dyDescent="0.35">
      <c r="A23" s="3">
        <v>4</v>
      </c>
      <c r="B23" s="4">
        <v>3</v>
      </c>
      <c r="C23" s="4" t="s">
        <v>0</v>
      </c>
      <c r="D23" s="4" t="s">
        <v>0</v>
      </c>
      <c r="E23" s="4" t="s">
        <v>0</v>
      </c>
    </row>
    <row r="24" spans="1:5" ht="14.5" thickBot="1" x14ac:dyDescent="0.35">
      <c r="A24" s="3">
        <v>5</v>
      </c>
      <c r="B24" s="4">
        <v>4</v>
      </c>
      <c r="C24" s="4" t="s">
        <v>0</v>
      </c>
      <c r="D24" s="4" t="s">
        <v>0</v>
      </c>
      <c r="E24" s="4" t="s">
        <v>0</v>
      </c>
    </row>
    <row r="25" spans="1:5" ht="14.5" thickBot="1" x14ac:dyDescent="0.35">
      <c r="A25" s="3">
        <v>6</v>
      </c>
      <c r="B25" s="4">
        <v>5</v>
      </c>
      <c r="C25" s="4" t="s">
        <v>0</v>
      </c>
      <c r="D25" s="4" t="s">
        <v>0</v>
      </c>
      <c r="E25" s="4" t="s">
        <v>0</v>
      </c>
    </row>
    <row r="26" spans="1:5" ht="14.5" thickBot="1" x14ac:dyDescent="0.35">
      <c r="A26" s="3">
        <v>7</v>
      </c>
      <c r="B26" s="4">
        <v>6</v>
      </c>
      <c r="C26" s="4" t="s">
        <v>0</v>
      </c>
      <c r="D26" s="4" t="s">
        <v>0</v>
      </c>
      <c r="E26" s="4" t="s">
        <v>0</v>
      </c>
    </row>
    <row r="27" spans="1:5" ht="14.5" thickBot="1" x14ac:dyDescent="0.35">
      <c r="A27" s="3">
        <v>8</v>
      </c>
      <c r="B27" s="4">
        <v>7</v>
      </c>
      <c r="C27" s="4" t="s">
        <v>0</v>
      </c>
      <c r="D27" s="4" t="s">
        <v>0</v>
      </c>
      <c r="E27" s="4" t="s">
        <v>0</v>
      </c>
    </row>
    <row r="28" spans="1:5" ht="14.5" thickBot="1" x14ac:dyDescent="0.35">
      <c r="A28" s="3">
        <v>9</v>
      </c>
      <c r="B28" s="4">
        <v>8</v>
      </c>
      <c r="C28" s="4" t="s">
        <v>0</v>
      </c>
      <c r="D28" s="4" t="s">
        <v>0</v>
      </c>
      <c r="E28" s="4" t="s">
        <v>0</v>
      </c>
    </row>
    <row r="29" spans="1:5" ht="14.5" thickBot="1" x14ac:dyDescent="0.35">
      <c r="A29" s="3">
        <v>10</v>
      </c>
      <c r="B29" s="4">
        <v>9</v>
      </c>
      <c r="C29" s="4">
        <v>0.59460000000000002</v>
      </c>
      <c r="D29" s="4">
        <v>0.39040000000000002</v>
      </c>
      <c r="E29" s="4">
        <v>0.71050000000000002</v>
      </c>
    </row>
    <row r="34" spans="1:5" ht="14.5" thickBot="1" x14ac:dyDescent="0.35">
      <c r="A34" s="12"/>
      <c r="B34" s="13" t="s">
        <v>18</v>
      </c>
    </row>
    <row r="35" spans="1:5" ht="24.5" thickBot="1" x14ac:dyDescent="0.35">
      <c r="A35" s="1"/>
      <c r="B35" s="2" t="s">
        <v>63</v>
      </c>
      <c r="C35" s="2" t="s">
        <v>1</v>
      </c>
      <c r="D35" s="2" t="s">
        <v>2</v>
      </c>
      <c r="E35" s="2" t="s">
        <v>3</v>
      </c>
    </row>
    <row r="36" spans="1:5" ht="14.5" thickBot="1" x14ac:dyDescent="0.35">
      <c r="A36" s="3">
        <v>1</v>
      </c>
      <c r="B36" s="4">
        <v>0</v>
      </c>
      <c r="C36" s="4">
        <v>-0.77649999999999997</v>
      </c>
      <c r="D36" s="4">
        <v>-0.63329999999999997</v>
      </c>
      <c r="E36" s="4">
        <v>-0.7167</v>
      </c>
    </row>
    <row r="37" spans="1:5" ht="14.5" thickBot="1" x14ac:dyDescent="0.35">
      <c r="A37" s="3">
        <v>2</v>
      </c>
      <c r="B37" s="4">
        <v>1</v>
      </c>
      <c r="C37" s="4">
        <v>-0.7429</v>
      </c>
      <c r="D37" s="4">
        <v>-0.61899999999999999</v>
      </c>
      <c r="E37" s="4">
        <v>-0.67649999999999999</v>
      </c>
    </row>
    <row r="38" spans="1:5" ht="14.5" thickBot="1" x14ac:dyDescent="0.35">
      <c r="A38" s="3">
        <v>3</v>
      </c>
      <c r="B38" s="4">
        <v>2</v>
      </c>
      <c r="C38" s="4">
        <v>-0.66149999999999998</v>
      </c>
      <c r="D38" s="4">
        <v>-0.51649999999999996</v>
      </c>
      <c r="E38" s="4">
        <v>-0.58599999999999997</v>
      </c>
    </row>
    <row r="39" spans="1:5" ht="14.5" thickBot="1" x14ac:dyDescent="0.35">
      <c r="A39" s="3">
        <v>4</v>
      </c>
      <c r="B39" s="4">
        <v>3</v>
      </c>
      <c r="C39" s="4" t="s">
        <v>0</v>
      </c>
      <c r="D39" s="4" t="s">
        <v>0</v>
      </c>
      <c r="E39" s="4" t="s">
        <v>0</v>
      </c>
    </row>
    <row r="40" spans="1:5" ht="14.5" thickBot="1" x14ac:dyDescent="0.35">
      <c r="A40" s="3">
        <v>5</v>
      </c>
      <c r="B40" s="4">
        <v>4</v>
      </c>
      <c r="C40" s="4" t="s">
        <v>0</v>
      </c>
      <c r="D40" s="4" t="s">
        <v>0</v>
      </c>
      <c r="E40" s="4" t="s">
        <v>0</v>
      </c>
    </row>
    <row r="41" spans="1:5" ht="14.5" thickBot="1" x14ac:dyDescent="0.35">
      <c r="A41" s="3">
        <v>6</v>
      </c>
      <c r="B41" s="4">
        <v>5</v>
      </c>
      <c r="C41" s="4" t="s">
        <v>0</v>
      </c>
      <c r="D41" s="4" t="s">
        <v>0</v>
      </c>
      <c r="E41" s="4" t="s">
        <v>0</v>
      </c>
    </row>
    <row r="42" spans="1:5" ht="14.5" thickBot="1" x14ac:dyDescent="0.35">
      <c r="A42" s="3">
        <v>7</v>
      </c>
      <c r="B42" s="4">
        <v>6</v>
      </c>
      <c r="C42" s="4" t="s">
        <v>0</v>
      </c>
      <c r="D42" s="4" t="s">
        <v>0</v>
      </c>
      <c r="E42" s="4" t="s">
        <v>0</v>
      </c>
    </row>
    <row r="43" spans="1:5" ht="14.5" thickBot="1" x14ac:dyDescent="0.35">
      <c r="A43" s="3">
        <v>8</v>
      </c>
      <c r="B43" s="4">
        <v>7</v>
      </c>
      <c r="C43" s="4" t="s">
        <v>0</v>
      </c>
      <c r="D43" s="4" t="s">
        <v>0</v>
      </c>
      <c r="E43" s="4" t="s">
        <v>0</v>
      </c>
    </row>
    <row r="44" spans="1:5" ht="14.5" thickBot="1" x14ac:dyDescent="0.35">
      <c r="A44" s="3">
        <v>9</v>
      </c>
      <c r="B44" s="4">
        <v>8</v>
      </c>
      <c r="C44" s="4" t="s">
        <v>0</v>
      </c>
      <c r="D44" s="4" t="s">
        <v>0</v>
      </c>
      <c r="E44" s="4" t="s">
        <v>0</v>
      </c>
    </row>
    <row r="45" spans="1:5" ht="14.5" thickBot="1" x14ac:dyDescent="0.35">
      <c r="A45" s="3">
        <v>10</v>
      </c>
      <c r="B45" s="4">
        <v>9</v>
      </c>
      <c r="C45" s="4" t="s">
        <v>0</v>
      </c>
      <c r="D45" s="4" t="s">
        <v>0</v>
      </c>
      <c r="E45" s="4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EE1D-34E1-42F5-8FAF-960EDFDB1153}">
  <dimension ref="A1:F65"/>
  <sheetViews>
    <sheetView tabSelected="1" workbookViewId="0">
      <selection activeCell="K15" sqref="K15"/>
    </sheetView>
  </sheetViews>
  <sheetFormatPr defaultRowHeight="14" x14ac:dyDescent="0.3"/>
  <cols>
    <col min="1" max="16384" width="8.7265625" style="14"/>
  </cols>
  <sheetData>
    <row r="1" spans="1:6" ht="58.5" x14ac:dyDescent="0.3">
      <c r="A1" s="10" t="s">
        <v>36</v>
      </c>
      <c r="B1" s="14">
        <v>50</v>
      </c>
      <c r="C1" s="10" t="s">
        <v>37</v>
      </c>
      <c r="D1" s="14">
        <v>11</v>
      </c>
      <c r="E1" s="10" t="s">
        <v>61</v>
      </c>
      <c r="F1" s="14">
        <v>1</v>
      </c>
    </row>
    <row r="2" spans="1:6" ht="14.5" thickBot="1" x14ac:dyDescent="0.35">
      <c r="A2" s="12"/>
      <c r="B2" s="13" t="s">
        <v>21</v>
      </c>
    </row>
    <row r="3" spans="1:6" ht="24.5" thickBot="1" x14ac:dyDescent="0.35">
      <c r="A3" s="1"/>
      <c r="B3" s="2" t="s">
        <v>63</v>
      </c>
      <c r="C3" s="2" t="s">
        <v>1</v>
      </c>
      <c r="D3" s="2" t="s">
        <v>2</v>
      </c>
      <c r="E3" s="2" t="s">
        <v>3</v>
      </c>
    </row>
    <row r="4" spans="1:6" ht="14.5" thickBot="1" x14ac:dyDescent="0.35">
      <c r="A4" s="3">
        <v>1</v>
      </c>
      <c r="B4" s="4">
        <v>0</v>
      </c>
      <c r="C4" s="4">
        <v>0.81589999999999996</v>
      </c>
      <c r="D4" s="4">
        <v>0.67230000000000001</v>
      </c>
      <c r="E4" s="4">
        <v>0.72189999999999999</v>
      </c>
    </row>
    <row r="5" spans="1:6" ht="14.5" thickBot="1" x14ac:dyDescent="0.35">
      <c r="A5" s="3">
        <v>2</v>
      </c>
      <c r="B5" s="4">
        <v>1</v>
      </c>
      <c r="C5" s="4">
        <v>0.64649999999999996</v>
      </c>
      <c r="D5" s="4">
        <v>0.4874</v>
      </c>
      <c r="E5" s="4">
        <v>0.57520000000000004</v>
      </c>
    </row>
    <row r="6" spans="1:6" ht="14.5" thickBot="1" x14ac:dyDescent="0.35">
      <c r="A6" s="3">
        <v>3</v>
      </c>
      <c r="B6" s="4">
        <v>2</v>
      </c>
      <c r="C6" s="4">
        <v>0.62609999999999999</v>
      </c>
      <c r="D6" s="4">
        <v>0.4904</v>
      </c>
      <c r="E6" s="4">
        <v>0.51049999999999995</v>
      </c>
    </row>
    <row r="7" spans="1:6" ht="14.5" thickBot="1" x14ac:dyDescent="0.35">
      <c r="A7" s="3">
        <v>4</v>
      </c>
      <c r="B7" s="4">
        <v>3</v>
      </c>
      <c r="C7" s="4" t="s">
        <v>0</v>
      </c>
      <c r="D7" s="4" t="s">
        <v>0</v>
      </c>
      <c r="E7" s="4" t="s">
        <v>0</v>
      </c>
    </row>
    <row r="8" spans="1:6" ht="14.5" thickBot="1" x14ac:dyDescent="0.35">
      <c r="A8" s="3">
        <v>5</v>
      </c>
      <c r="B8" s="4">
        <v>4</v>
      </c>
      <c r="C8" s="4" t="s">
        <v>0</v>
      </c>
      <c r="D8" s="4" t="s">
        <v>0</v>
      </c>
      <c r="E8" s="4" t="s">
        <v>0</v>
      </c>
    </row>
    <row r="9" spans="1:6" ht="14.5" thickBot="1" x14ac:dyDescent="0.35">
      <c r="A9" s="3">
        <v>6</v>
      </c>
      <c r="B9" s="4">
        <v>5</v>
      </c>
      <c r="C9" s="4" t="s">
        <v>0</v>
      </c>
      <c r="D9" s="4" t="s">
        <v>0</v>
      </c>
      <c r="E9" s="4" t="s">
        <v>0</v>
      </c>
    </row>
    <row r="10" spans="1:6" ht="14.5" thickBot="1" x14ac:dyDescent="0.35">
      <c r="A10" s="3">
        <v>7</v>
      </c>
      <c r="B10" s="4">
        <v>6</v>
      </c>
      <c r="C10" s="4" t="s">
        <v>0</v>
      </c>
      <c r="D10" s="4" t="s">
        <v>0</v>
      </c>
      <c r="E10" s="4" t="s">
        <v>0</v>
      </c>
    </row>
    <row r="11" spans="1:6" ht="14.5" thickBot="1" x14ac:dyDescent="0.35">
      <c r="A11" s="3">
        <v>8</v>
      </c>
      <c r="B11" s="4">
        <v>7</v>
      </c>
      <c r="C11" s="4" t="s">
        <v>0</v>
      </c>
      <c r="D11" s="4" t="s">
        <v>0</v>
      </c>
      <c r="E11" s="4" t="s">
        <v>0</v>
      </c>
    </row>
    <row r="12" spans="1:6" ht="14.5" thickBot="1" x14ac:dyDescent="0.35">
      <c r="A12" s="3">
        <v>9</v>
      </c>
      <c r="B12" s="4">
        <v>8</v>
      </c>
      <c r="C12" s="4" t="s">
        <v>0</v>
      </c>
      <c r="D12" s="4" t="s">
        <v>0</v>
      </c>
      <c r="E12" s="4" t="s">
        <v>0</v>
      </c>
    </row>
    <row r="13" spans="1:6" ht="14.5" thickBot="1" x14ac:dyDescent="0.35">
      <c r="A13" s="3">
        <v>10</v>
      </c>
      <c r="B13" s="4">
        <v>9</v>
      </c>
      <c r="C13" s="4" t="s">
        <v>0</v>
      </c>
      <c r="D13" s="4" t="s">
        <v>0</v>
      </c>
      <c r="E13" s="4" t="s">
        <v>0</v>
      </c>
    </row>
    <row r="15" spans="1:6" ht="14.5" thickBot="1" x14ac:dyDescent="0.35">
      <c r="A15" s="12"/>
      <c r="B15" s="15" t="s">
        <v>22</v>
      </c>
    </row>
    <row r="16" spans="1:6" ht="24.5" thickBot="1" x14ac:dyDescent="0.35">
      <c r="A16" s="1"/>
      <c r="B16" s="2" t="s">
        <v>63</v>
      </c>
      <c r="C16" s="2" t="s">
        <v>1</v>
      </c>
      <c r="D16" s="2" t="s">
        <v>2</v>
      </c>
      <c r="E16" s="2" t="s">
        <v>3</v>
      </c>
    </row>
    <row r="17" spans="1:5" ht="14.5" thickBot="1" x14ac:dyDescent="0.35">
      <c r="A17" s="3">
        <v>1</v>
      </c>
      <c r="B17" s="4">
        <v>0</v>
      </c>
      <c r="C17" s="4" t="s">
        <v>0</v>
      </c>
      <c r="D17" s="4" t="s">
        <v>0</v>
      </c>
      <c r="E17" s="4" t="s">
        <v>0</v>
      </c>
    </row>
    <row r="18" spans="1:5" ht="14.5" thickBot="1" x14ac:dyDescent="0.35">
      <c r="A18" s="3">
        <v>2</v>
      </c>
      <c r="B18" s="4">
        <v>1</v>
      </c>
      <c r="C18" s="4" t="s">
        <v>0</v>
      </c>
      <c r="D18" s="4" t="s">
        <v>0</v>
      </c>
      <c r="E18" s="4" t="s">
        <v>0</v>
      </c>
    </row>
    <row r="19" spans="1:5" ht="14.5" thickBot="1" x14ac:dyDescent="0.35">
      <c r="A19" s="3">
        <v>3</v>
      </c>
      <c r="B19" s="4">
        <v>2</v>
      </c>
      <c r="C19" s="4" t="s">
        <v>0</v>
      </c>
      <c r="D19" s="4" t="s">
        <v>0</v>
      </c>
      <c r="E19" s="4" t="s">
        <v>0</v>
      </c>
    </row>
    <row r="20" spans="1:5" ht="14.5" thickBot="1" x14ac:dyDescent="0.35">
      <c r="A20" s="3">
        <v>4</v>
      </c>
      <c r="B20" s="4">
        <v>3</v>
      </c>
      <c r="C20" s="4" t="s">
        <v>0</v>
      </c>
      <c r="D20" s="4" t="s">
        <v>0</v>
      </c>
      <c r="E20" s="4" t="s">
        <v>0</v>
      </c>
    </row>
    <row r="21" spans="1:5" ht="14.5" thickBot="1" x14ac:dyDescent="0.35">
      <c r="A21" s="3">
        <v>5</v>
      </c>
      <c r="B21" s="4">
        <v>4</v>
      </c>
      <c r="C21" s="4" t="s">
        <v>0</v>
      </c>
      <c r="D21" s="4" t="s">
        <v>0</v>
      </c>
      <c r="E21" s="4" t="s">
        <v>0</v>
      </c>
    </row>
    <row r="22" spans="1:5" ht="14.5" thickBot="1" x14ac:dyDescent="0.35">
      <c r="A22" s="3">
        <v>6</v>
      </c>
      <c r="B22" s="4">
        <v>5</v>
      </c>
      <c r="C22" s="4" t="s">
        <v>0</v>
      </c>
      <c r="D22" s="4" t="s">
        <v>0</v>
      </c>
      <c r="E22" s="4" t="s">
        <v>0</v>
      </c>
    </row>
    <row r="23" spans="1:5" ht="14.5" thickBot="1" x14ac:dyDescent="0.35">
      <c r="A23" s="3">
        <v>7</v>
      </c>
      <c r="B23" s="4">
        <v>6</v>
      </c>
      <c r="C23" s="4" t="s">
        <v>0</v>
      </c>
      <c r="D23" s="4" t="s">
        <v>0</v>
      </c>
      <c r="E23" s="4" t="s">
        <v>0</v>
      </c>
    </row>
    <row r="24" spans="1:5" ht="14.5" thickBot="1" x14ac:dyDescent="0.35">
      <c r="A24" s="3">
        <v>8</v>
      </c>
      <c r="B24" s="4">
        <v>7</v>
      </c>
      <c r="C24" s="4" t="s">
        <v>0</v>
      </c>
      <c r="D24" s="4" t="s">
        <v>0</v>
      </c>
      <c r="E24" s="4" t="s">
        <v>0</v>
      </c>
    </row>
    <row r="25" spans="1:5" ht="14.5" thickBot="1" x14ac:dyDescent="0.35">
      <c r="A25" s="3">
        <v>9</v>
      </c>
      <c r="B25" s="4">
        <v>8</v>
      </c>
      <c r="C25" s="4" t="s">
        <v>0</v>
      </c>
      <c r="D25" s="4" t="s">
        <v>0</v>
      </c>
      <c r="E25" s="4" t="s">
        <v>0</v>
      </c>
    </row>
    <row r="26" spans="1:5" ht="14.5" thickBot="1" x14ac:dyDescent="0.35">
      <c r="A26" s="3">
        <v>10</v>
      </c>
      <c r="B26" s="4">
        <v>9</v>
      </c>
      <c r="C26" s="4" t="s">
        <v>0</v>
      </c>
      <c r="D26" s="4" t="s">
        <v>0</v>
      </c>
      <c r="E26" s="4" t="s">
        <v>0</v>
      </c>
    </row>
    <row r="28" spans="1:5" ht="14.5" thickBot="1" x14ac:dyDescent="0.35">
      <c r="A28" s="12"/>
      <c r="B28" s="13" t="s">
        <v>23</v>
      </c>
    </row>
    <row r="29" spans="1:5" ht="24.5" thickBot="1" x14ac:dyDescent="0.35">
      <c r="A29" s="1"/>
      <c r="B29" s="2" t="s">
        <v>63</v>
      </c>
      <c r="C29" s="2" t="s">
        <v>1</v>
      </c>
      <c r="D29" s="2" t="s">
        <v>2</v>
      </c>
      <c r="E29" s="2" t="s">
        <v>3</v>
      </c>
    </row>
    <row r="30" spans="1:5" ht="14.5" thickBot="1" x14ac:dyDescent="0.35">
      <c r="A30" s="3">
        <v>1</v>
      </c>
      <c r="B30" s="4">
        <v>0</v>
      </c>
      <c r="C30" s="4">
        <v>-0.80589999999999995</v>
      </c>
      <c r="D30" s="4">
        <v>-0.7167</v>
      </c>
      <c r="E30" s="4">
        <v>-0.66469999999999996</v>
      </c>
    </row>
    <row r="31" spans="1:5" ht="14.5" thickBot="1" x14ac:dyDescent="0.35">
      <c r="A31" s="3">
        <v>2</v>
      </c>
      <c r="B31" s="4">
        <v>1</v>
      </c>
      <c r="C31" s="4">
        <v>-0.74639999999999995</v>
      </c>
      <c r="D31" s="4">
        <v>-0.6381</v>
      </c>
      <c r="E31" s="4">
        <v>-0.70950000000000002</v>
      </c>
    </row>
    <row r="32" spans="1:5" ht="14.5" thickBot="1" x14ac:dyDescent="0.35">
      <c r="A32" s="3">
        <v>3</v>
      </c>
      <c r="B32" s="4">
        <v>2</v>
      </c>
      <c r="C32" s="4">
        <v>-0.70109999999999995</v>
      </c>
      <c r="D32" s="4">
        <v>-0.58240000000000003</v>
      </c>
      <c r="E32" s="4">
        <v>-0.75670000000000004</v>
      </c>
    </row>
    <row r="33" spans="1:5" ht="14.5" thickBot="1" x14ac:dyDescent="0.35">
      <c r="A33" s="3">
        <v>4</v>
      </c>
      <c r="B33" s="4">
        <v>3</v>
      </c>
      <c r="C33" s="4" t="s">
        <v>0</v>
      </c>
      <c r="D33" s="4" t="s">
        <v>0</v>
      </c>
      <c r="E33" s="4" t="s">
        <v>0</v>
      </c>
    </row>
    <row r="34" spans="1:5" ht="14.5" thickBot="1" x14ac:dyDescent="0.35">
      <c r="A34" s="3">
        <v>5</v>
      </c>
      <c r="B34" s="4">
        <v>4</v>
      </c>
      <c r="C34" s="4" t="s">
        <v>0</v>
      </c>
      <c r="D34" s="4" t="s">
        <v>0</v>
      </c>
      <c r="E34" s="4" t="s">
        <v>0</v>
      </c>
    </row>
    <row r="35" spans="1:5" ht="14.5" thickBot="1" x14ac:dyDescent="0.35">
      <c r="A35" s="3">
        <v>6</v>
      </c>
      <c r="B35" s="4">
        <v>5</v>
      </c>
      <c r="C35" s="4" t="s">
        <v>0</v>
      </c>
      <c r="D35" s="4" t="s">
        <v>0</v>
      </c>
      <c r="E35" s="4" t="s">
        <v>0</v>
      </c>
    </row>
    <row r="36" spans="1:5" ht="14.5" thickBot="1" x14ac:dyDescent="0.35">
      <c r="A36" s="3">
        <v>7</v>
      </c>
      <c r="B36" s="4">
        <v>6</v>
      </c>
      <c r="C36" s="4" t="s">
        <v>0</v>
      </c>
      <c r="D36" s="4" t="s">
        <v>0</v>
      </c>
      <c r="E36" s="4" t="s">
        <v>0</v>
      </c>
    </row>
    <row r="37" spans="1:5" ht="14.5" thickBot="1" x14ac:dyDescent="0.35">
      <c r="A37" s="3">
        <v>8</v>
      </c>
      <c r="B37" s="4">
        <v>7</v>
      </c>
      <c r="C37" s="4" t="s">
        <v>0</v>
      </c>
      <c r="D37" s="4" t="s">
        <v>0</v>
      </c>
      <c r="E37" s="4" t="s">
        <v>0</v>
      </c>
    </row>
    <row r="38" spans="1:5" ht="14.5" thickBot="1" x14ac:dyDescent="0.35">
      <c r="A38" s="3">
        <v>9</v>
      </c>
      <c r="B38" s="4">
        <v>8</v>
      </c>
      <c r="C38" s="4" t="s">
        <v>0</v>
      </c>
      <c r="D38" s="4" t="s">
        <v>0</v>
      </c>
      <c r="E38" s="4" t="s">
        <v>0</v>
      </c>
    </row>
    <row r="39" spans="1:5" ht="14.5" thickBot="1" x14ac:dyDescent="0.35">
      <c r="A39" s="3">
        <v>10</v>
      </c>
      <c r="B39" s="4">
        <v>9</v>
      </c>
      <c r="C39" s="4" t="s">
        <v>0</v>
      </c>
      <c r="D39" s="4" t="s">
        <v>0</v>
      </c>
      <c r="E39" s="4" t="s">
        <v>0</v>
      </c>
    </row>
    <row r="41" spans="1:5" ht="14.5" thickBot="1" x14ac:dyDescent="0.35">
      <c r="A41" s="12"/>
      <c r="B41" s="17" t="s">
        <v>24</v>
      </c>
    </row>
    <row r="42" spans="1:5" ht="24.5" thickBot="1" x14ac:dyDescent="0.35">
      <c r="A42" s="1"/>
      <c r="B42" s="2" t="s">
        <v>63</v>
      </c>
      <c r="C42" s="2" t="s">
        <v>1</v>
      </c>
      <c r="D42" s="2" t="s">
        <v>2</v>
      </c>
      <c r="E42" s="2" t="s">
        <v>3</v>
      </c>
    </row>
    <row r="43" spans="1:5" ht="14.5" thickBot="1" x14ac:dyDescent="0.35">
      <c r="A43" s="3">
        <v>1</v>
      </c>
      <c r="B43" s="4">
        <v>0</v>
      </c>
      <c r="C43" s="5">
        <v>-0.80589999999999995</v>
      </c>
      <c r="D43" s="5">
        <v>-0.7167</v>
      </c>
      <c r="E43" s="5">
        <v>-0.87380000000000002</v>
      </c>
    </row>
    <row r="44" spans="1:5" ht="14.5" thickBot="1" x14ac:dyDescent="0.35">
      <c r="A44" s="3">
        <v>2</v>
      </c>
      <c r="B44" s="4">
        <v>1</v>
      </c>
      <c r="C44" s="4">
        <v>-0.76429999999999998</v>
      </c>
      <c r="D44" s="4">
        <v>-0.67620000000000002</v>
      </c>
      <c r="E44" s="4">
        <v>-0.84619999999999995</v>
      </c>
    </row>
    <row r="45" spans="1:5" ht="14.5" thickBot="1" x14ac:dyDescent="0.35">
      <c r="A45" s="3">
        <v>3</v>
      </c>
      <c r="B45" s="4">
        <v>2</v>
      </c>
      <c r="C45" s="4">
        <v>-0.70989999999999998</v>
      </c>
      <c r="D45" s="4">
        <v>-0.62639999999999996</v>
      </c>
      <c r="E45" s="4">
        <v>-0.80810000000000004</v>
      </c>
    </row>
    <row r="46" spans="1:5" ht="14.5" thickBot="1" x14ac:dyDescent="0.35">
      <c r="A46" s="3">
        <v>4</v>
      </c>
      <c r="B46" s="4">
        <v>3</v>
      </c>
      <c r="C46" s="4" t="s">
        <v>0</v>
      </c>
      <c r="D46" s="4" t="s">
        <v>0</v>
      </c>
      <c r="E46" s="4" t="s">
        <v>0</v>
      </c>
    </row>
    <row r="47" spans="1:5" ht="14.5" thickBot="1" x14ac:dyDescent="0.35">
      <c r="A47" s="3">
        <v>5</v>
      </c>
      <c r="B47" s="4">
        <v>4</v>
      </c>
      <c r="C47" s="4" t="s">
        <v>0</v>
      </c>
      <c r="D47" s="4" t="s">
        <v>0</v>
      </c>
      <c r="E47" s="4" t="s">
        <v>0</v>
      </c>
    </row>
    <row r="48" spans="1:5" ht="14.5" thickBot="1" x14ac:dyDescent="0.35">
      <c r="A48" s="3">
        <v>6</v>
      </c>
      <c r="B48" s="4">
        <v>5</v>
      </c>
      <c r="C48" s="4" t="s">
        <v>0</v>
      </c>
      <c r="D48" s="4" t="s">
        <v>0</v>
      </c>
      <c r="E48" s="4" t="s">
        <v>0</v>
      </c>
    </row>
    <row r="49" spans="1:5" ht="14.5" thickBot="1" x14ac:dyDescent="0.35">
      <c r="A49" s="3">
        <v>7</v>
      </c>
      <c r="B49" s="4">
        <v>6</v>
      </c>
      <c r="C49" s="4" t="s">
        <v>0</v>
      </c>
      <c r="D49" s="4" t="s">
        <v>0</v>
      </c>
      <c r="E49" s="4" t="s">
        <v>0</v>
      </c>
    </row>
    <row r="50" spans="1:5" ht="14.5" thickBot="1" x14ac:dyDescent="0.35">
      <c r="A50" s="3">
        <v>8</v>
      </c>
      <c r="B50" s="4">
        <v>7</v>
      </c>
      <c r="C50" s="4" t="s">
        <v>0</v>
      </c>
      <c r="D50" s="4" t="s">
        <v>0</v>
      </c>
      <c r="E50" s="4" t="s">
        <v>0</v>
      </c>
    </row>
    <row r="51" spans="1:5" ht="14.5" thickBot="1" x14ac:dyDescent="0.35">
      <c r="A51" s="3">
        <v>9</v>
      </c>
      <c r="B51" s="4">
        <v>8</v>
      </c>
      <c r="C51" s="4" t="s">
        <v>0</v>
      </c>
      <c r="D51" s="4" t="s">
        <v>0</v>
      </c>
      <c r="E51" s="4" t="s">
        <v>0</v>
      </c>
    </row>
    <row r="52" spans="1:5" ht="14.5" thickBot="1" x14ac:dyDescent="0.35">
      <c r="A52" s="3">
        <v>10</v>
      </c>
      <c r="B52" s="4">
        <v>9</v>
      </c>
      <c r="C52" s="4" t="s">
        <v>0</v>
      </c>
      <c r="D52" s="4" t="s">
        <v>0</v>
      </c>
      <c r="E52" s="4" t="s">
        <v>0</v>
      </c>
    </row>
    <row r="54" spans="1:5" ht="14.5" thickBot="1" x14ac:dyDescent="0.35">
      <c r="A54" s="12"/>
      <c r="B54" s="13" t="s">
        <v>25</v>
      </c>
    </row>
    <row r="55" spans="1:5" ht="24.5" thickBot="1" x14ac:dyDescent="0.35">
      <c r="A55" s="1"/>
      <c r="B55" s="2" t="s">
        <v>63</v>
      </c>
      <c r="C55" s="2" t="s">
        <v>1</v>
      </c>
      <c r="D55" s="2" t="s">
        <v>2</v>
      </c>
      <c r="E55" s="2" t="s">
        <v>3</v>
      </c>
    </row>
    <row r="56" spans="1:5" ht="14.5" thickBot="1" x14ac:dyDescent="0.35">
      <c r="A56" s="3">
        <v>1</v>
      </c>
      <c r="B56" s="4">
        <v>0</v>
      </c>
      <c r="C56" s="4">
        <v>-0.80589999999999995</v>
      </c>
      <c r="D56" s="4">
        <v>-0.7167</v>
      </c>
      <c r="E56" s="4">
        <v>-0.68859999999999999</v>
      </c>
    </row>
    <row r="57" spans="1:5" ht="14.5" thickBot="1" x14ac:dyDescent="0.35">
      <c r="A57" s="3">
        <v>2</v>
      </c>
      <c r="B57" s="4">
        <v>1</v>
      </c>
      <c r="C57" s="4">
        <v>-0.76429999999999998</v>
      </c>
      <c r="D57" s="4">
        <v>-0.67620000000000002</v>
      </c>
      <c r="E57" s="4">
        <v>-0.61480000000000001</v>
      </c>
    </row>
    <row r="58" spans="1:5" ht="14.5" thickBot="1" x14ac:dyDescent="0.35">
      <c r="A58" s="3">
        <v>3</v>
      </c>
      <c r="B58" s="4">
        <v>2</v>
      </c>
      <c r="C58" s="4" t="s">
        <v>0</v>
      </c>
      <c r="D58" s="4" t="s">
        <v>0</v>
      </c>
      <c r="E58" s="4" t="s">
        <v>0</v>
      </c>
    </row>
    <row r="59" spans="1:5" ht="14.5" thickBot="1" x14ac:dyDescent="0.35">
      <c r="A59" s="3">
        <v>4</v>
      </c>
      <c r="B59" s="4">
        <v>3</v>
      </c>
      <c r="C59" s="4" t="s">
        <v>0</v>
      </c>
      <c r="D59" s="4" t="s">
        <v>0</v>
      </c>
      <c r="E59" s="4" t="s">
        <v>0</v>
      </c>
    </row>
    <row r="60" spans="1:5" ht="14.5" thickBot="1" x14ac:dyDescent="0.35">
      <c r="A60" s="3">
        <v>5</v>
      </c>
      <c r="B60" s="4">
        <v>4</v>
      </c>
      <c r="C60" s="4" t="s">
        <v>0</v>
      </c>
      <c r="D60" s="4" t="s">
        <v>0</v>
      </c>
      <c r="E60" s="4" t="s">
        <v>0</v>
      </c>
    </row>
    <row r="61" spans="1:5" ht="14.5" thickBot="1" x14ac:dyDescent="0.35">
      <c r="A61" s="3">
        <v>6</v>
      </c>
      <c r="B61" s="4">
        <v>5</v>
      </c>
      <c r="C61" s="4" t="s">
        <v>0</v>
      </c>
      <c r="D61" s="4" t="s">
        <v>0</v>
      </c>
      <c r="E61" s="4" t="s">
        <v>0</v>
      </c>
    </row>
    <row r="62" spans="1:5" ht="14.5" thickBot="1" x14ac:dyDescent="0.35">
      <c r="A62" s="3">
        <v>7</v>
      </c>
      <c r="B62" s="4">
        <v>6</v>
      </c>
      <c r="C62" s="4" t="s">
        <v>0</v>
      </c>
      <c r="D62" s="4" t="s">
        <v>0</v>
      </c>
      <c r="E62" s="4" t="s">
        <v>0</v>
      </c>
    </row>
    <row r="63" spans="1:5" ht="14.5" thickBot="1" x14ac:dyDescent="0.35">
      <c r="A63" s="3">
        <v>8</v>
      </c>
      <c r="B63" s="4">
        <v>7</v>
      </c>
      <c r="C63" s="4" t="s">
        <v>0</v>
      </c>
      <c r="D63" s="4" t="s">
        <v>0</v>
      </c>
      <c r="E63" s="4" t="s">
        <v>0</v>
      </c>
    </row>
    <row r="64" spans="1:5" ht="14.5" thickBot="1" x14ac:dyDescent="0.35">
      <c r="A64" s="3">
        <v>9</v>
      </c>
      <c r="B64" s="4">
        <v>8</v>
      </c>
      <c r="C64" s="4" t="s">
        <v>0</v>
      </c>
      <c r="D64" s="4" t="s">
        <v>0</v>
      </c>
      <c r="E64" s="4" t="s">
        <v>0</v>
      </c>
    </row>
    <row r="65" spans="1:5" ht="14.5" thickBot="1" x14ac:dyDescent="0.35">
      <c r="A65" s="3">
        <v>10</v>
      </c>
      <c r="B65" s="4">
        <v>9</v>
      </c>
      <c r="C65" s="4" t="s">
        <v>0</v>
      </c>
      <c r="D65" s="4" t="s">
        <v>0</v>
      </c>
      <c r="E65" s="4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A.1 Network</vt:lpstr>
      <vt:lpstr>A.2 Generation</vt:lpstr>
      <vt:lpstr>A.3 Landscape</vt:lpstr>
      <vt:lpstr>B.1 Resources</vt:lpstr>
      <vt:lpstr>B.5 Financial</vt:lpstr>
      <vt:lpstr>B.7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Tinsley</dc:creator>
  <cp:lastModifiedBy>Beth Tinsley</cp:lastModifiedBy>
  <cp:lastPrinted>2023-03-16T18:03:26Z</cp:lastPrinted>
  <dcterms:created xsi:type="dcterms:W3CDTF">2023-01-06T14:30:21Z</dcterms:created>
  <dcterms:modified xsi:type="dcterms:W3CDTF">2023-04-30T17:34:22Z</dcterms:modified>
</cp:coreProperties>
</file>