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81fa9b64f0f1aa/Documents/MATLAB/Appendix/"/>
    </mc:Choice>
  </mc:AlternateContent>
  <xr:revisionPtr revIDLastSave="474" documentId="8_{83CFB1D0-2BC3-4A6A-84F6-4EB08A5AC0FF}" xr6:coauthVersionLast="47" xr6:coauthVersionMax="47" xr10:uidLastSave="{0EF82F16-2562-4014-BCD0-1252C99FD581}"/>
  <bookViews>
    <workbookView xWindow="-110" yWindow="-110" windowWidth="19420" windowHeight="10300" firstSheet="3" activeTab="6" xr2:uid="{DFB8524C-163D-45CE-8450-CD70A774A0BF}"/>
  </bookViews>
  <sheets>
    <sheet name="Innovation" sheetId="1" r:id="rId1"/>
    <sheet name="Stability" sheetId="2" r:id="rId2"/>
    <sheet name="A.1 Network" sheetId="3" r:id="rId3"/>
    <sheet name="A.2 Generation" sheetId="5" r:id="rId4"/>
    <sheet name="A.3 Landscape" sheetId="4" r:id="rId5"/>
    <sheet name="B.1 Resources" sheetId="8" r:id="rId6"/>
    <sheet name="B.5 Financial" sheetId="7" r:id="rId7"/>
    <sheet name="B.7 Infrastructur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5" i="7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N5" i="2"/>
  <c r="O5" i="2" s="1"/>
  <c r="N7" i="2"/>
  <c r="O7" i="2" s="1"/>
  <c r="N12" i="2"/>
  <c r="O12" i="2" s="1"/>
  <c r="N16" i="2"/>
  <c r="O16" i="2" s="1"/>
  <c r="N18" i="2"/>
  <c r="O18" i="2" s="1"/>
  <c r="N6" i="2"/>
  <c r="O6" i="2" s="1"/>
  <c r="N8" i="2"/>
  <c r="O8" i="2" s="1"/>
  <c r="N9" i="2"/>
  <c r="O9" i="2" s="1"/>
  <c r="N10" i="2"/>
  <c r="O10" i="2" s="1"/>
  <c r="N11" i="2"/>
  <c r="O11" i="2" s="1"/>
  <c r="N13" i="2"/>
  <c r="O13" i="2" s="1"/>
  <c r="N14" i="2"/>
  <c r="O14" i="2" s="1"/>
  <c r="N15" i="2"/>
  <c r="O15" i="2" s="1"/>
  <c r="N17" i="2"/>
  <c r="O17" i="2" s="1"/>
  <c r="N19" i="2"/>
  <c r="O19" i="2" s="1"/>
  <c r="N20" i="2"/>
  <c r="O20" i="2" s="1"/>
  <c r="N21" i="2"/>
  <c r="O21" i="2" s="1"/>
</calcChain>
</file>

<file path=xl/sharedStrings.xml><?xml version="1.0" encoding="utf-8"?>
<sst xmlns="http://schemas.openxmlformats.org/spreadsheetml/2006/main" count="237" uniqueCount="55">
  <si>
    <t xml:space="preserve"> </t>
  </si>
  <si>
    <t>https://fragilestatesindex.org/country-data/</t>
  </si>
  <si>
    <t/>
  </si>
  <si>
    <t>Public services index, 0 (high) - 10 (low)</t>
  </si>
  <si>
    <t>Business freedom index (0-100)</t>
  </si>
  <si>
    <t>Percent urban population</t>
  </si>
  <si>
    <t>Research and development expenditure, percent of GDP</t>
  </si>
  <si>
    <t>Banking system z-scores</t>
  </si>
  <si>
    <t>ATMs per 100,000 adults</t>
  </si>
  <si>
    <t>Internet users, percent of population</t>
  </si>
  <si>
    <t>Foreign Direct Investment, percent of GDP</t>
  </si>
  <si>
    <t>GDP per capita, Purchasing Power Parity</t>
  </si>
  <si>
    <t>Citable documents H index - Score 100=Max strength 0=Weakest</t>
  </si>
  <si>
    <t>Scientific and technical publicationsPPP$ GDP - Score 100=Max strength 0=Weakest</t>
  </si>
  <si>
    <t>University/industry research collaboration - Score 100=Max strength 0=Weakest</t>
  </si>
  <si>
    <t>Trademark application class count by origin per PPP$ GDP - Score 100=Max strength 0=Weakest</t>
  </si>
  <si>
    <t>State of cluster development - Score 100=Max strength 0=Weakest</t>
  </si>
  <si>
    <t>New business density - Score 100=Max strength 0=Weakest</t>
  </si>
  <si>
    <t>Joint venture/strategic alliance dealsPPP$ GDP - Score 100=Max strength 0=Weakest</t>
  </si>
  <si>
    <t>Intellectual property payments% - Score 100=Max strength 0=Weakest</t>
  </si>
  <si>
    <t>ICTs and organizational model creation - Score 100=Max strength 0=Weakest</t>
  </si>
  <si>
    <t>Industrial designs by originPPP$ GDP - Score 100=Max strength 0=Weakest</t>
  </si>
  <si>
    <t>Patent applications by origin per PPP$ GDP - Score 100=Max strength 0=Weakest</t>
  </si>
  <si>
    <t>High-tech and medium high-tech output - Score, 100=Max strength 0=Weakest - GII component</t>
  </si>
  <si>
    <t>Data source</t>
  </si>
  <si>
    <t xml:space="preserve">Regulatory quality index (-2.5 weak; 2.5 strong) </t>
  </si>
  <si>
    <t>theglobaleconomy.com</t>
  </si>
  <si>
    <t>Researchers FTE/mn pop - Score 100=Max strength 0=Weakest</t>
  </si>
  <si>
    <t>Human flight and brain drain - Score 0 (low) - 10 (high)</t>
  </si>
  <si>
    <t>https://datasource.kapsarc.org/ and GII website</t>
  </si>
  <si>
    <t>NaN</t>
  </si>
  <si>
    <t>Oil reserves, billion barrels</t>
  </si>
  <si>
    <t>Value added in the agricultural sector as percent of GDP</t>
  </si>
  <si>
    <t>Population size, in millions</t>
  </si>
  <si>
    <t>FSI website</t>
  </si>
  <si>
    <t>theglobaleconomy.com and https://fragilestatesindex.org/country-data/</t>
  </si>
  <si>
    <t>AGGREGATE STABILITY SCORE (%)</t>
  </si>
  <si>
    <t>Political stability index (%)</t>
  </si>
  <si>
    <t>Political and operational stability (0 to 100)</t>
  </si>
  <si>
    <t>Political stability index (-2.5 to 2.5)</t>
  </si>
  <si>
    <t>Fragile state index (0 to 120)</t>
  </si>
  <si>
    <t>AGGREGATE INNOVATION OUTPUT SCORE (%) - 6 inputs</t>
  </si>
  <si>
    <t>AGGREGATE INNOVATION OUTPUT SCORE (%) - 5 inputs</t>
  </si>
  <si>
    <t>AGGREGATE INSTABILITY SCORE (%)</t>
  </si>
  <si>
    <t>Security Apparatus score (0 to 10)</t>
  </si>
  <si>
    <t>Factionalized Elites score score (0 to 10)</t>
  </si>
  <si>
    <t>Group Grievance score (0 to 10)</t>
  </si>
  <si>
    <t>State Legitimacy score (0 to 10)</t>
  </si>
  <si>
    <t>Human Rights score (0 to 10)</t>
  </si>
  <si>
    <t>Demographic Pressures score (0 to 10)</t>
  </si>
  <si>
    <t>Refugees and IDPs score (0 to 10)</t>
  </si>
  <si>
    <t>External Intervention score (0 to 10)</t>
  </si>
  <si>
    <t>Economic Equality Score (%)</t>
  </si>
  <si>
    <t>Economic growth: the rate of change of real GDP (%)</t>
  </si>
  <si>
    <t>Economic Inequality score (0 to 10 in severity)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</si>
</sst>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wrapText="1"/>
    </xf>
    <xf numFmtId="0" fontId="2" fillId="2" borderId="0" xfId="0" applyFont="1" applyFill="1"/>
    <xf numFmtId="0" fontId="3" fillId="0" borderId="0" xfId="0" applyFont="1"/>
    <xf numFmtId="0" fontId="1" fillId="0" borderId="0" xfId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2" fontId="2" fillId="0" borderId="0" xfId="0" applyNumberFormat="1" applyFont="1"/>
    <xf numFmtId="0" fontId="6" fillId="0" borderId="0" xfId="1" applyFont="1"/>
    <xf numFmtId="0" fontId="7" fillId="0" borderId="0" xfId="0" applyFont="1" applyAlignment="1">
      <alignment wrapText="1"/>
    </xf>
    <xf numFmtId="0" fontId="7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ource.kapsarc.org/%20and%20GII%20websit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source.kapsarc.org/%20and%20GII%20websit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atasource.kapsarc.org/%20and%20GII%20websi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fragilestatesindex.org/country-data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8DAA-3959-46F4-85AA-398874EA68BD}">
  <dimension ref="A1:N60"/>
  <sheetViews>
    <sheetView zoomScale="60" zoomScaleNormal="6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8.7265625" style="3"/>
    <col min="2" max="2" width="8.7265625" style="2" customWidth="1"/>
    <col min="3" max="4" width="8.7265625" style="2"/>
    <col min="5" max="16384" width="8.7265625" style="3"/>
  </cols>
  <sheetData>
    <row r="1" spans="1:14" s="2" customFormat="1" ht="188.5" x14ac:dyDescent="0.35">
      <c r="B1" s="2" t="s">
        <v>23</v>
      </c>
      <c r="C1" s="2" t="s">
        <v>13</v>
      </c>
      <c r="D1" s="2" t="s">
        <v>12</v>
      </c>
      <c r="E1" s="2" t="s">
        <v>22</v>
      </c>
      <c r="F1" s="2" t="s">
        <v>19</v>
      </c>
      <c r="G1" s="2" t="s">
        <v>21</v>
      </c>
      <c r="H1" s="2" t="s">
        <v>15</v>
      </c>
      <c r="I1" s="2" t="s">
        <v>17</v>
      </c>
      <c r="J1" s="2" t="s">
        <v>20</v>
      </c>
      <c r="L1" s="4" t="s">
        <v>41</v>
      </c>
      <c r="M1" s="4" t="s">
        <v>42</v>
      </c>
    </row>
    <row r="2" spans="1:14" s="2" customFormat="1" x14ac:dyDescent="0.35">
      <c r="B2" s="3"/>
      <c r="C2" s="3"/>
    </row>
    <row r="3" spans="1:14" ht="29" x14ac:dyDescent="0.35">
      <c r="A3" s="2" t="s">
        <v>24</v>
      </c>
      <c r="B3" s="7" t="s">
        <v>29</v>
      </c>
      <c r="C3" s="7" t="s">
        <v>29</v>
      </c>
      <c r="D3" s="7" t="s">
        <v>29</v>
      </c>
      <c r="E3" s="7" t="s">
        <v>29</v>
      </c>
      <c r="F3" s="7" t="s">
        <v>29</v>
      </c>
      <c r="G3" s="7" t="s">
        <v>29</v>
      </c>
      <c r="H3" s="7" t="s">
        <v>29</v>
      </c>
      <c r="I3" s="7" t="s">
        <v>29</v>
      </c>
      <c r="J3" s="7" t="s">
        <v>29</v>
      </c>
      <c r="K3" s="7" t="s">
        <v>0</v>
      </c>
      <c r="L3" s="2"/>
      <c r="M3" s="2"/>
    </row>
    <row r="4" spans="1:14" x14ac:dyDescent="0.35">
      <c r="E4" s="2"/>
      <c r="F4" s="2"/>
      <c r="G4" s="2"/>
      <c r="H4" s="2"/>
      <c r="I4" s="2"/>
      <c r="J4" s="2"/>
      <c r="K4" s="2"/>
      <c r="L4" s="2"/>
      <c r="M4" s="2"/>
    </row>
    <row r="5" spans="1:14" x14ac:dyDescent="0.35">
      <c r="A5" s="3">
        <v>2022</v>
      </c>
      <c r="C5" s="2">
        <v>4.8</v>
      </c>
      <c r="D5" s="2">
        <v>5.3</v>
      </c>
      <c r="E5" s="2">
        <v>13.8</v>
      </c>
      <c r="F5" s="2"/>
      <c r="G5" s="3">
        <v>1.1000000000000001</v>
      </c>
      <c r="H5" s="2">
        <v>13.8</v>
      </c>
      <c r="I5" s="2">
        <v>14.3</v>
      </c>
      <c r="J5" s="2"/>
      <c r="K5" s="2"/>
      <c r="L5" s="14">
        <f>AVERAGE(C5:E5,G5:I5)</f>
        <v>8.85</v>
      </c>
      <c r="M5" s="3">
        <f>AVERAGE(G5:I5,C5:D5)</f>
        <v>7.8599999999999994</v>
      </c>
    </row>
    <row r="6" spans="1:14" x14ac:dyDescent="0.35">
      <c r="A6" s="3">
        <v>2021</v>
      </c>
      <c r="C6" s="2">
        <v>4.3</v>
      </c>
      <c r="D6" s="2">
        <v>5.3</v>
      </c>
      <c r="E6" s="2">
        <v>14</v>
      </c>
      <c r="F6" s="2"/>
      <c r="G6" s="3">
        <v>0.8</v>
      </c>
      <c r="H6" s="2">
        <v>17.399999999999999</v>
      </c>
      <c r="I6" s="2">
        <v>6.9</v>
      </c>
      <c r="J6" s="2"/>
      <c r="K6" s="2"/>
      <c r="L6" s="14">
        <f t="shared" ref="L6:L14" si="0">AVERAGE(C6:E6,G6:I6)</f>
        <v>8.1166666666666654</v>
      </c>
      <c r="M6" s="3">
        <f t="shared" ref="M6:M14" si="1">AVERAGE(G6:I6,C6:D6)</f>
        <v>6.94</v>
      </c>
    </row>
    <row r="7" spans="1:14" s="6" customFormat="1" x14ac:dyDescent="0.35">
      <c r="A7" s="3">
        <v>2020</v>
      </c>
      <c r="B7" s="2">
        <v>11</v>
      </c>
      <c r="C7" s="2">
        <v>4.5</v>
      </c>
      <c r="D7" s="2">
        <v>5.0999999999999996</v>
      </c>
      <c r="E7" s="3">
        <v>12.5</v>
      </c>
      <c r="F7" s="3">
        <v>6.6</v>
      </c>
      <c r="G7" s="3">
        <v>0.8</v>
      </c>
      <c r="H7" s="3">
        <v>8.3000000000000007</v>
      </c>
      <c r="I7" s="3">
        <v>6.9</v>
      </c>
      <c r="J7" s="3">
        <v>48.2</v>
      </c>
      <c r="K7" s="3"/>
      <c r="L7" s="14">
        <f t="shared" si="0"/>
        <v>6.3500000000000005</v>
      </c>
      <c r="M7" s="3">
        <f t="shared" si="1"/>
        <v>5.12</v>
      </c>
      <c r="N7" s="3"/>
    </row>
    <row r="8" spans="1:14" x14ac:dyDescent="0.35">
      <c r="A8" s="3">
        <v>2019</v>
      </c>
      <c r="B8" s="2">
        <v>9.9</v>
      </c>
      <c r="C8" s="2">
        <v>4.2</v>
      </c>
      <c r="D8" s="2">
        <v>3.5</v>
      </c>
      <c r="E8" s="3">
        <v>13.6</v>
      </c>
      <c r="F8" s="3">
        <v>6.6</v>
      </c>
      <c r="G8" s="3">
        <v>1.1000000000000001</v>
      </c>
      <c r="H8" s="3">
        <v>6.8</v>
      </c>
      <c r="I8" s="3">
        <v>8.1999999999999993</v>
      </c>
      <c r="J8" s="3">
        <v>48.2</v>
      </c>
      <c r="L8" s="14">
        <f t="shared" si="0"/>
        <v>6.2333333333333343</v>
      </c>
      <c r="M8" s="3">
        <f t="shared" si="1"/>
        <v>4.76</v>
      </c>
    </row>
    <row r="9" spans="1:14" x14ac:dyDescent="0.35">
      <c r="A9" s="3">
        <v>2018</v>
      </c>
      <c r="B9" s="2">
        <v>10.06</v>
      </c>
      <c r="C9" s="2">
        <v>3.95</v>
      </c>
      <c r="D9" s="2">
        <v>3.48</v>
      </c>
      <c r="E9" s="3">
        <v>12.66</v>
      </c>
      <c r="F9" s="3">
        <v>7.55</v>
      </c>
      <c r="G9" s="3">
        <v>0.76</v>
      </c>
      <c r="H9" s="3">
        <v>7.99</v>
      </c>
      <c r="I9" s="3">
        <v>8.19</v>
      </c>
      <c r="J9" s="3">
        <v>46.84</v>
      </c>
      <c r="L9" s="14">
        <f t="shared" si="0"/>
        <v>6.1716666666666669</v>
      </c>
      <c r="M9" s="3">
        <f t="shared" si="1"/>
        <v>4.8739999999999997</v>
      </c>
    </row>
    <row r="10" spans="1:14" x14ac:dyDescent="0.35">
      <c r="A10" s="3">
        <v>2017</v>
      </c>
      <c r="B10" s="2">
        <v>19.68</v>
      </c>
      <c r="C10" s="2">
        <v>1.86</v>
      </c>
      <c r="D10" s="2">
        <v>3.64</v>
      </c>
      <c r="E10" s="3">
        <v>15.4</v>
      </c>
      <c r="F10" s="3">
        <v>8.51</v>
      </c>
      <c r="G10" s="3">
        <v>0.95</v>
      </c>
      <c r="H10" s="3">
        <v>8.11</v>
      </c>
      <c r="I10" s="3">
        <v>9.89</v>
      </c>
      <c r="J10" s="3">
        <v>49.24</v>
      </c>
      <c r="L10" s="14">
        <f t="shared" si="0"/>
        <v>6.6416666666666657</v>
      </c>
      <c r="M10" s="3">
        <f t="shared" si="1"/>
        <v>4.8899999999999997</v>
      </c>
    </row>
    <row r="11" spans="1:14" x14ac:dyDescent="0.35">
      <c r="A11" s="3">
        <v>2016</v>
      </c>
      <c r="B11" s="2">
        <v>22.89</v>
      </c>
      <c r="C11" s="2">
        <v>1.64</v>
      </c>
      <c r="D11" s="2">
        <v>4.13</v>
      </c>
      <c r="E11" s="3">
        <v>24.52</v>
      </c>
      <c r="F11" s="3">
        <v>6.76</v>
      </c>
      <c r="G11" s="3">
        <v>1.19</v>
      </c>
      <c r="H11" s="3">
        <v>9.33</v>
      </c>
      <c r="I11" s="3">
        <v>9.89</v>
      </c>
      <c r="J11" s="3">
        <v>51.8</v>
      </c>
      <c r="L11" s="14">
        <f t="shared" si="0"/>
        <v>8.4500000000000011</v>
      </c>
      <c r="M11" s="3">
        <f t="shared" si="1"/>
        <v>5.2359999999999998</v>
      </c>
    </row>
    <row r="12" spans="1:14" x14ac:dyDescent="0.35">
      <c r="A12" s="3">
        <v>2015</v>
      </c>
      <c r="B12" s="2">
        <v>9.7899999999999991</v>
      </c>
      <c r="C12" s="2">
        <v>1.94</v>
      </c>
      <c r="D12" s="2">
        <v>4.99</v>
      </c>
      <c r="E12" s="3">
        <v>35.06</v>
      </c>
      <c r="F12" s="3">
        <v>5.79</v>
      </c>
      <c r="G12" s="3">
        <v>2.69</v>
      </c>
      <c r="H12" s="3">
        <v>8.69</v>
      </c>
      <c r="I12" s="3">
        <v>11.35</v>
      </c>
      <c r="J12" s="3">
        <v>52.85</v>
      </c>
      <c r="L12" s="14">
        <f t="shared" si="0"/>
        <v>10.786666666666667</v>
      </c>
      <c r="M12" s="3">
        <f t="shared" si="1"/>
        <v>5.9319999999999995</v>
      </c>
    </row>
    <row r="13" spans="1:14" x14ac:dyDescent="0.35">
      <c r="A13" s="3">
        <v>2014</v>
      </c>
      <c r="B13" s="2">
        <v>8.26</v>
      </c>
      <c r="C13" s="2">
        <v>2.61</v>
      </c>
      <c r="D13" s="2">
        <v>5.49</v>
      </c>
      <c r="E13" s="3">
        <v>39.92</v>
      </c>
      <c r="F13" s="3">
        <v>5.99</v>
      </c>
      <c r="G13" s="3">
        <v>5.95</v>
      </c>
      <c r="H13" s="3">
        <v>11.22</v>
      </c>
      <c r="I13" s="3">
        <v>11.37</v>
      </c>
      <c r="J13" s="3">
        <v>53.17</v>
      </c>
      <c r="L13" s="14">
        <f t="shared" si="0"/>
        <v>12.760000000000003</v>
      </c>
      <c r="M13" s="3">
        <f t="shared" si="1"/>
        <v>7.3280000000000003</v>
      </c>
    </row>
    <row r="14" spans="1:14" x14ac:dyDescent="0.35">
      <c r="A14" s="3">
        <v>2013</v>
      </c>
      <c r="B14" s="2">
        <v>8.75</v>
      </c>
      <c r="C14" s="2">
        <v>2.16</v>
      </c>
      <c r="D14" s="2">
        <v>5.05</v>
      </c>
      <c r="E14" s="3">
        <v>28.49</v>
      </c>
      <c r="F14" s="3">
        <v>5.0599999999999996</v>
      </c>
      <c r="G14" s="3">
        <v>4.7</v>
      </c>
      <c r="H14" s="3">
        <v>17.37</v>
      </c>
      <c r="I14" s="3">
        <v>11.25</v>
      </c>
      <c r="J14" s="3">
        <v>52.5</v>
      </c>
      <c r="L14" s="14">
        <f t="shared" si="0"/>
        <v>11.503333333333332</v>
      </c>
      <c r="M14" s="3">
        <f t="shared" si="1"/>
        <v>8.1059999999999999</v>
      </c>
    </row>
    <row r="15" spans="1:14" x14ac:dyDescent="0.35">
      <c r="A15" s="3">
        <v>2012</v>
      </c>
    </row>
    <row r="16" spans="1:14" x14ac:dyDescent="0.35">
      <c r="A16" s="3">
        <v>2011</v>
      </c>
      <c r="B16" s="3"/>
      <c r="C16" s="3"/>
      <c r="D16" s="3"/>
    </row>
    <row r="17" spans="1:11" x14ac:dyDescent="0.35">
      <c r="A17" s="3">
        <v>2010</v>
      </c>
    </row>
    <row r="18" spans="1:11" x14ac:dyDescent="0.35">
      <c r="A18" s="3">
        <v>2009</v>
      </c>
    </row>
    <row r="19" spans="1:11" x14ac:dyDescent="0.35">
      <c r="A19" s="3">
        <v>2008</v>
      </c>
      <c r="G19" s="2"/>
      <c r="H19" s="2"/>
      <c r="I19" s="2"/>
      <c r="J19" s="2"/>
      <c r="K19" s="2"/>
    </row>
    <row r="20" spans="1:11" x14ac:dyDescent="0.35">
      <c r="A20" s="3">
        <v>2007</v>
      </c>
    </row>
    <row r="21" spans="1:11" x14ac:dyDescent="0.35">
      <c r="A21" s="3">
        <v>2006</v>
      </c>
    </row>
    <row r="22" spans="1:11" x14ac:dyDescent="0.35">
      <c r="A22" s="3">
        <v>2005</v>
      </c>
    </row>
    <row r="23" spans="1:11" x14ac:dyDescent="0.35">
      <c r="A23" s="3">
        <v>2004</v>
      </c>
    </row>
    <row r="24" spans="1:11" x14ac:dyDescent="0.35">
      <c r="A24" s="3">
        <v>2003</v>
      </c>
    </row>
    <row r="25" spans="1:11" x14ac:dyDescent="0.35">
      <c r="A25" s="3">
        <v>2002</v>
      </c>
    </row>
    <row r="26" spans="1:11" x14ac:dyDescent="0.35">
      <c r="A26" s="3">
        <v>2001</v>
      </c>
    </row>
    <row r="27" spans="1:11" x14ac:dyDescent="0.35">
      <c r="A27" s="3">
        <v>2000</v>
      </c>
    </row>
    <row r="28" spans="1:11" x14ac:dyDescent="0.35">
      <c r="A28" s="3">
        <v>1999</v>
      </c>
    </row>
    <row r="29" spans="1:11" x14ac:dyDescent="0.35">
      <c r="A29" s="3">
        <v>1998</v>
      </c>
    </row>
    <row r="30" spans="1:11" x14ac:dyDescent="0.35">
      <c r="A30" s="3">
        <v>1997</v>
      </c>
    </row>
    <row r="31" spans="1:11" x14ac:dyDescent="0.35">
      <c r="A31" s="3">
        <v>1996</v>
      </c>
    </row>
    <row r="32" spans="1:11" x14ac:dyDescent="0.35">
      <c r="A32" s="3">
        <v>1995</v>
      </c>
    </row>
    <row r="33" spans="1:1" x14ac:dyDescent="0.35">
      <c r="A33" s="3">
        <v>1994</v>
      </c>
    </row>
    <row r="34" spans="1:1" x14ac:dyDescent="0.35">
      <c r="A34" s="3">
        <v>1993</v>
      </c>
    </row>
    <row r="35" spans="1:1" x14ac:dyDescent="0.35">
      <c r="A35" s="3">
        <v>1992</v>
      </c>
    </row>
    <row r="36" spans="1:1" x14ac:dyDescent="0.35">
      <c r="A36" s="3">
        <v>1991</v>
      </c>
    </row>
    <row r="37" spans="1:1" x14ac:dyDescent="0.35">
      <c r="A37" s="3">
        <v>1990</v>
      </c>
    </row>
    <row r="38" spans="1:1" x14ac:dyDescent="0.35">
      <c r="A38" s="3">
        <v>1989</v>
      </c>
    </row>
    <row r="39" spans="1:1" x14ac:dyDescent="0.35">
      <c r="A39" s="3">
        <v>1988</v>
      </c>
    </row>
    <row r="40" spans="1:1" x14ac:dyDescent="0.35">
      <c r="A40" s="3">
        <v>1987</v>
      </c>
    </row>
    <row r="41" spans="1:1" x14ac:dyDescent="0.35">
      <c r="A41" s="3">
        <v>1986</v>
      </c>
    </row>
    <row r="42" spans="1:1" x14ac:dyDescent="0.35">
      <c r="A42" s="3">
        <v>1985</v>
      </c>
    </row>
    <row r="43" spans="1:1" x14ac:dyDescent="0.35">
      <c r="A43" s="3">
        <v>1984</v>
      </c>
    </row>
    <row r="44" spans="1:1" x14ac:dyDescent="0.35">
      <c r="A44" s="3">
        <v>1983</v>
      </c>
    </row>
    <row r="45" spans="1:1" x14ac:dyDescent="0.35">
      <c r="A45" s="3">
        <v>1982</v>
      </c>
    </row>
    <row r="46" spans="1:1" x14ac:dyDescent="0.35">
      <c r="A46" s="3">
        <v>1981</v>
      </c>
    </row>
    <row r="47" spans="1:1" x14ac:dyDescent="0.35">
      <c r="A47" s="3">
        <v>1980</v>
      </c>
    </row>
    <row r="48" spans="1:1" x14ac:dyDescent="0.35">
      <c r="A48" s="3">
        <v>1979</v>
      </c>
    </row>
    <row r="49" spans="1:1" x14ac:dyDescent="0.35">
      <c r="A49" s="3">
        <v>1978</v>
      </c>
    </row>
    <row r="50" spans="1:1" x14ac:dyDescent="0.35">
      <c r="A50" s="3">
        <v>1977</v>
      </c>
    </row>
    <row r="51" spans="1:1" x14ac:dyDescent="0.35">
      <c r="A51" s="3">
        <v>1976</v>
      </c>
    </row>
    <row r="52" spans="1:1" x14ac:dyDescent="0.35">
      <c r="A52" s="3">
        <v>1975</v>
      </c>
    </row>
    <row r="53" spans="1:1" x14ac:dyDescent="0.35">
      <c r="A53" s="3">
        <v>1974</v>
      </c>
    </row>
    <row r="54" spans="1:1" x14ac:dyDescent="0.35">
      <c r="A54" s="3">
        <v>1973</v>
      </c>
    </row>
    <row r="55" spans="1:1" x14ac:dyDescent="0.35">
      <c r="A55" s="3">
        <v>1972</v>
      </c>
    </row>
    <row r="56" spans="1:1" x14ac:dyDescent="0.35">
      <c r="A56" s="3">
        <v>1971</v>
      </c>
    </row>
    <row r="57" spans="1:1" x14ac:dyDescent="0.35">
      <c r="A57" s="3">
        <v>1970</v>
      </c>
    </row>
    <row r="60" spans="1:1" x14ac:dyDescent="0.35">
      <c r="A60" s="3" t="s">
        <v>0</v>
      </c>
    </row>
  </sheetData>
  <hyperlinks>
    <hyperlink ref="B3:J3" r:id="rId1" display="https://datasource.kapsarc.org/ and GII website" xr:uid="{06D2D53D-1F43-4210-B598-D7D68545A660}"/>
  </hyperlinks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C64A56C-93A9-4DCF-806A-46B5E8570C3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Innovation!B5:B70</xm:f>
              <xm:sqref>B4</xm:sqref>
            </x14:sparkline>
          </x14:sparklines>
        </x14:sparklineGroup>
        <x14:sparklineGroup displayEmptyCellsAs="gap" xr2:uid="{705F46D4-5619-44B8-9EED-7AACFDC4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Innovation!D5:D14</xm:f>
              <xm:sqref>D4</xm:sqref>
            </x14:sparkline>
          </x14:sparklines>
        </x14:sparklineGroup>
        <x14:sparklineGroup displayEmptyCellsAs="gap" xr2:uid="{AEE9F7C4-4D73-4FD2-AA8D-43B91F9C06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Innovation!C5:C14</xm:f>
              <xm:sqref>C4</xm:sqref>
            </x14:sparkline>
          </x14:sparklines>
        </x14:sparklineGroup>
        <x14:sparklineGroup displayEmptyCellsAs="gap" xr2:uid="{715E6985-B312-459E-8A4E-FB707F9D29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Innovation!H5:H14</xm:f>
              <xm:sqref>H4</xm:sqref>
            </x14:sparkline>
          </x14:sparklines>
        </x14:sparklineGroup>
        <x14:sparklineGroup displayEmptyCellsAs="gap" xr2:uid="{CCA826D5-B382-4371-BE2E-CF5105B5A5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Innovation!E5:E14</xm:f>
              <xm:sqref>E4</xm:sqref>
            </x14:sparkline>
          </x14:sparklines>
        </x14:sparklineGroup>
        <x14:sparklineGroup displayEmptyCellsAs="gap" xr2:uid="{E4A146B6-7398-4336-94C4-7E7F634336D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Innovation!I5:I14</xm:f>
              <xm:sqref>I4</xm:sqref>
            </x14:sparkline>
          </x14:sparklines>
        </x14:sparklineGroup>
        <x14:sparklineGroup displayEmptyCellsAs="gap" xr2:uid="{C73D60D1-20F6-4785-A10A-166D0C7BEC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Innovation!F5:F14</xm:f>
              <xm:sqref>F4</xm:sqref>
            </x14:sparkline>
          </x14:sparklines>
        </x14:sparklineGroup>
        <x14:sparklineGroup displayEmptyCellsAs="gap" xr2:uid="{1162A0B6-9BD8-4264-B904-7506222A0E9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Innovation!J5:J14</xm:f>
              <xm:sqref>J4</xm:sqref>
            </x14:sparkline>
            <x14:sparkline>
              <xm:f>Innovation!G5:G14</xm:f>
              <xm:sqref>G4</xm:sqref>
            </x14:sparkline>
            <x14:sparkline>
              <xm:f>Innovation!K5:K14</xm:f>
              <xm:sqref>K4</xm:sqref>
            </x14:sparkline>
            <x14:sparkline>
              <xm:f>Innovation!L5:L14</xm:f>
              <xm:sqref>L4</xm:sqref>
            </x14:sparkline>
            <x14:sparkline>
              <xm:f>Innovation!M5:M14</xm:f>
              <xm:sqref>M4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508E3-6242-49D2-A900-01776786234A}">
  <dimension ref="A1:P76"/>
  <sheetViews>
    <sheetView zoomScale="60" zoomScaleNormal="6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8.7265625" style="3"/>
    <col min="2" max="3" width="8.7265625" style="6"/>
    <col min="4" max="16384" width="8.7265625" style="3"/>
  </cols>
  <sheetData>
    <row r="1" spans="1:16" ht="87" x14ac:dyDescent="0.35">
      <c r="A1" s="2"/>
      <c r="B1" s="2" t="s">
        <v>40</v>
      </c>
      <c r="C1" s="2" t="s">
        <v>39</v>
      </c>
      <c r="D1" s="2" t="s">
        <v>38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N1" s="4" t="s">
        <v>43</v>
      </c>
      <c r="O1" s="4" t="s">
        <v>36</v>
      </c>
      <c r="P1" s="4" t="s">
        <v>37</v>
      </c>
    </row>
    <row r="2" spans="1:16" x14ac:dyDescent="0.35">
      <c r="A2" s="2"/>
      <c r="B2" s="3"/>
      <c r="C2" s="3"/>
      <c r="N2" s="3" t="s">
        <v>0</v>
      </c>
      <c r="O2" s="3" t="s">
        <v>0</v>
      </c>
    </row>
    <row r="3" spans="1:16" ht="29" x14ac:dyDescent="0.35">
      <c r="A3" s="2" t="s">
        <v>24</v>
      </c>
      <c r="B3" s="3" t="s">
        <v>26</v>
      </c>
      <c r="C3" s="3" t="s">
        <v>26</v>
      </c>
      <c r="D3" s="7" t="s">
        <v>29</v>
      </c>
      <c r="E3" s="3" t="s">
        <v>34</v>
      </c>
      <c r="F3" s="3" t="s">
        <v>34</v>
      </c>
      <c r="G3" s="3" t="s">
        <v>34</v>
      </c>
      <c r="H3" s="3" t="s">
        <v>34</v>
      </c>
      <c r="I3" s="3" t="s">
        <v>34</v>
      </c>
      <c r="J3" s="3" t="s">
        <v>34</v>
      </c>
      <c r="K3" s="3" t="s">
        <v>34</v>
      </c>
      <c r="L3" s="3" t="s">
        <v>34</v>
      </c>
      <c r="N3" s="3" t="s">
        <v>0</v>
      </c>
      <c r="O3" s="3" t="s">
        <v>0</v>
      </c>
      <c r="P3" s="7"/>
    </row>
    <row r="4" spans="1:16" x14ac:dyDescent="0.35">
      <c r="B4" s="3"/>
      <c r="C4" s="3"/>
    </row>
    <row r="5" spans="1:16" x14ac:dyDescent="0.35">
      <c r="A5" s="3">
        <v>2022</v>
      </c>
      <c r="B5" s="3">
        <v>59.5</v>
      </c>
      <c r="C5" s="3"/>
      <c r="D5" s="2">
        <v>69.099999999999994</v>
      </c>
      <c r="E5" s="12">
        <v>3.7</v>
      </c>
      <c r="F5" s="12">
        <v>7.6</v>
      </c>
      <c r="G5" s="12">
        <v>7.7</v>
      </c>
      <c r="H5" s="12">
        <v>8.1</v>
      </c>
      <c r="I5" s="12">
        <v>6.8</v>
      </c>
      <c r="J5" s="12">
        <v>4.4000000000000004</v>
      </c>
      <c r="K5" s="12">
        <v>2</v>
      </c>
      <c r="L5" s="12">
        <v>2.7</v>
      </c>
      <c r="N5" s="13">
        <f t="shared" ref="N5:N21" si="0">AVERAGE(E5:L5)*10</f>
        <v>53.75</v>
      </c>
      <c r="O5" s="12">
        <f t="shared" ref="O5:O21" si="1">100-N5</f>
        <v>46.25</v>
      </c>
      <c r="P5" s="2"/>
    </row>
    <row r="6" spans="1:16" x14ac:dyDescent="0.35">
      <c r="A6" s="3">
        <v>2021</v>
      </c>
      <c r="B6" s="3">
        <v>61.2</v>
      </c>
      <c r="C6" s="3">
        <v>-0.25</v>
      </c>
      <c r="D6" s="2">
        <v>69.599999999999994</v>
      </c>
      <c r="E6" s="12">
        <v>4</v>
      </c>
      <c r="F6" s="12">
        <v>7.6</v>
      </c>
      <c r="G6" s="12">
        <v>8</v>
      </c>
      <c r="H6" s="12">
        <v>8.1999999999999993</v>
      </c>
      <c r="I6" s="12">
        <v>6.7</v>
      </c>
      <c r="J6" s="12">
        <v>4.0999999999999996</v>
      </c>
      <c r="K6" s="12">
        <v>2.1</v>
      </c>
      <c r="L6" s="12">
        <v>3</v>
      </c>
      <c r="N6" s="13">
        <f t="shared" si="0"/>
        <v>54.625</v>
      </c>
      <c r="O6" s="12">
        <f t="shared" si="1"/>
        <v>45.375</v>
      </c>
      <c r="P6" s="2">
        <f t="shared" ref="P6:P21" si="2">(C6+2.5)*20</f>
        <v>45</v>
      </c>
    </row>
    <row r="7" spans="1:16" x14ac:dyDescent="0.35">
      <c r="A7" s="3">
        <v>2020</v>
      </c>
      <c r="B7" s="3">
        <v>59.8</v>
      </c>
      <c r="C7" s="3">
        <v>-0.26</v>
      </c>
      <c r="D7" s="3">
        <v>69.599999999999994</v>
      </c>
      <c r="E7" s="12">
        <v>4.3</v>
      </c>
      <c r="F7" s="12">
        <v>7.6</v>
      </c>
      <c r="G7" s="12">
        <v>8.219123517238426</v>
      </c>
      <c r="H7" s="12">
        <v>8.4509778390775541</v>
      </c>
      <c r="I7" s="12">
        <v>6.4</v>
      </c>
      <c r="J7" s="12">
        <v>3.6</v>
      </c>
      <c r="K7" s="12">
        <v>2.2999999999999998</v>
      </c>
      <c r="L7" s="12">
        <v>3.3000000000000003</v>
      </c>
      <c r="N7" s="13">
        <f t="shared" si="0"/>
        <v>55.212626695394967</v>
      </c>
      <c r="O7" s="12">
        <f t="shared" si="1"/>
        <v>44.787373304605033</v>
      </c>
      <c r="P7" s="2">
        <f t="shared" si="2"/>
        <v>44.800000000000004</v>
      </c>
    </row>
    <row r="8" spans="1:16" x14ac:dyDescent="0.35">
      <c r="A8" s="3">
        <v>2019</v>
      </c>
      <c r="B8" s="3">
        <v>61.6</v>
      </c>
      <c r="C8" s="3">
        <v>-0.17</v>
      </c>
      <c r="D8" s="3">
        <v>70.2</v>
      </c>
      <c r="E8" s="12">
        <v>4.5999999999999996</v>
      </c>
      <c r="F8" s="12">
        <v>7.6</v>
      </c>
      <c r="G8" s="12">
        <v>8.1</v>
      </c>
      <c r="H8" s="12">
        <v>8.5</v>
      </c>
      <c r="I8" s="12">
        <v>6.7</v>
      </c>
      <c r="J8" s="12">
        <v>3.9</v>
      </c>
      <c r="K8" s="12">
        <v>2.4</v>
      </c>
      <c r="L8" s="12">
        <v>3.6</v>
      </c>
      <c r="N8" s="13">
        <f t="shared" si="0"/>
        <v>56.75</v>
      </c>
      <c r="O8" s="12">
        <f t="shared" si="1"/>
        <v>43.25</v>
      </c>
      <c r="P8" s="2">
        <f t="shared" si="2"/>
        <v>46.6</v>
      </c>
    </row>
    <row r="9" spans="1:16" x14ac:dyDescent="0.35">
      <c r="A9" s="3">
        <v>2018</v>
      </c>
      <c r="B9" s="3">
        <v>63.4</v>
      </c>
      <c r="C9" s="3">
        <v>-0.05</v>
      </c>
      <c r="D9" s="3">
        <v>65.67</v>
      </c>
      <c r="E9" s="12">
        <v>4.9000000000000004</v>
      </c>
      <c r="F9" s="12">
        <v>7.6</v>
      </c>
      <c r="G9" s="12">
        <v>7.8999999999999995</v>
      </c>
      <c r="H9" s="12">
        <v>8.4385148425268106</v>
      </c>
      <c r="I9" s="12">
        <v>7</v>
      </c>
      <c r="J9" s="12">
        <v>4.2</v>
      </c>
      <c r="K9" s="12">
        <v>2.7</v>
      </c>
      <c r="L9" s="12">
        <v>3.9000000000000004</v>
      </c>
      <c r="N9" s="13">
        <f t="shared" si="0"/>
        <v>58.298143553158511</v>
      </c>
      <c r="O9" s="12">
        <f t="shared" si="1"/>
        <v>41.701856446841489</v>
      </c>
      <c r="P9" s="2">
        <f t="shared" si="2"/>
        <v>49</v>
      </c>
    </row>
    <row r="10" spans="1:16" x14ac:dyDescent="0.35">
      <c r="A10" s="3">
        <v>2017</v>
      </c>
      <c r="B10" s="3">
        <v>65.900000000000006</v>
      </c>
      <c r="C10" s="3">
        <v>0.03</v>
      </c>
      <c r="D10" s="3">
        <v>61.46</v>
      </c>
      <c r="E10" s="12">
        <v>5.2</v>
      </c>
      <c r="F10" s="12">
        <v>7.6</v>
      </c>
      <c r="G10" s="12">
        <v>7.6</v>
      </c>
      <c r="H10" s="12">
        <v>8.3000000000000007</v>
      </c>
      <c r="I10" s="12">
        <v>7.3</v>
      </c>
      <c r="J10" s="12">
        <v>4.5</v>
      </c>
      <c r="K10" s="12">
        <v>3</v>
      </c>
      <c r="L10" s="12">
        <v>4.2</v>
      </c>
      <c r="N10" s="13">
        <f t="shared" si="0"/>
        <v>59.625</v>
      </c>
      <c r="O10" s="12">
        <f t="shared" si="1"/>
        <v>40.375</v>
      </c>
      <c r="P10" s="2">
        <f t="shared" si="2"/>
        <v>50.599999999999994</v>
      </c>
    </row>
    <row r="11" spans="1:16" x14ac:dyDescent="0.35">
      <c r="A11" s="3">
        <v>2016</v>
      </c>
      <c r="B11" s="3">
        <v>66.5</v>
      </c>
      <c r="C11" s="3">
        <v>0.01</v>
      </c>
      <c r="D11" s="3">
        <v>64.19</v>
      </c>
      <c r="E11" s="12">
        <v>5.4</v>
      </c>
      <c r="F11" s="12">
        <v>7.6</v>
      </c>
      <c r="G11" s="12">
        <v>7.3</v>
      </c>
      <c r="H11" s="12">
        <v>8</v>
      </c>
      <c r="I11" s="12">
        <v>7.4</v>
      </c>
      <c r="J11" s="12">
        <v>4.7</v>
      </c>
      <c r="K11" s="12">
        <v>3.2</v>
      </c>
      <c r="L11" s="12">
        <v>4.4000000000000004</v>
      </c>
      <c r="N11" s="13">
        <f t="shared" si="0"/>
        <v>60.000000000000007</v>
      </c>
      <c r="O11" s="12">
        <f t="shared" si="1"/>
        <v>39.999999999999993</v>
      </c>
      <c r="P11" s="2">
        <f t="shared" si="2"/>
        <v>50.199999999999996</v>
      </c>
    </row>
    <row r="12" spans="1:16" x14ac:dyDescent="0.35">
      <c r="A12" s="3">
        <v>2015</v>
      </c>
      <c r="B12" s="3">
        <v>68.3</v>
      </c>
      <c r="C12" s="3">
        <v>-0.04</v>
      </c>
      <c r="D12" s="3">
        <v>54.73</v>
      </c>
      <c r="E12" s="12">
        <v>5.7</v>
      </c>
      <c r="F12" s="12">
        <v>7.6</v>
      </c>
      <c r="G12" s="12">
        <v>7</v>
      </c>
      <c r="H12" s="12">
        <v>8</v>
      </c>
      <c r="I12" s="12">
        <v>7.5</v>
      </c>
      <c r="J12" s="12">
        <v>5</v>
      </c>
      <c r="K12" s="12">
        <v>3.5</v>
      </c>
      <c r="L12" s="12">
        <v>4.7</v>
      </c>
      <c r="N12" s="13">
        <f t="shared" si="0"/>
        <v>61.25</v>
      </c>
      <c r="O12" s="12">
        <f t="shared" si="1"/>
        <v>38.75</v>
      </c>
      <c r="P12" s="2">
        <f t="shared" si="2"/>
        <v>49.2</v>
      </c>
    </row>
    <row r="13" spans="1:16" x14ac:dyDescent="0.35">
      <c r="A13" s="3">
        <v>2014</v>
      </c>
      <c r="B13" s="3">
        <v>68.5</v>
      </c>
      <c r="C13" s="3">
        <v>0.04</v>
      </c>
      <c r="D13" s="3">
        <v>56.51</v>
      </c>
      <c r="E13" s="12">
        <v>6</v>
      </c>
      <c r="F13" s="12">
        <v>7.6</v>
      </c>
      <c r="G13" s="12">
        <v>6.5</v>
      </c>
      <c r="H13" s="12">
        <v>7.7</v>
      </c>
      <c r="I13" s="12">
        <v>7.2</v>
      </c>
      <c r="J13" s="12">
        <v>5.0999999999999996</v>
      </c>
      <c r="K13" s="12">
        <v>3.8</v>
      </c>
      <c r="L13" s="12">
        <v>5</v>
      </c>
      <c r="N13" s="13">
        <f t="shared" si="0"/>
        <v>61.125</v>
      </c>
      <c r="O13" s="12">
        <f t="shared" si="1"/>
        <v>38.875</v>
      </c>
      <c r="P13" s="2">
        <f t="shared" si="2"/>
        <v>50.8</v>
      </c>
    </row>
    <row r="14" spans="1:16" x14ac:dyDescent="0.35">
      <c r="A14" s="3">
        <v>2013</v>
      </c>
      <c r="B14" s="3">
        <v>69.8</v>
      </c>
      <c r="C14" s="3">
        <v>-0.4</v>
      </c>
      <c r="D14" s="3">
        <v>61.93</v>
      </c>
      <c r="E14" s="12">
        <v>6.4</v>
      </c>
      <c r="F14" s="12">
        <v>7.7</v>
      </c>
      <c r="G14" s="12">
        <v>6.2</v>
      </c>
      <c r="H14" s="12">
        <v>7.8</v>
      </c>
      <c r="I14" s="12">
        <v>7.1</v>
      </c>
      <c r="J14" s="12">
        <v>5.3</v>
      </c>
      <c r="K14" s="12">
        <v>3.8</v>
      </c>
      <c r="L14" s="12">
        <v>5.3</v>
      </c>
      <c r="N14" s="13">
        <f t="shared" si="0"/>
        <v>61.999999999999993</v>
      </c>
      <c r="O14" s="12">
        <f t="shared" si="1"/>
        <v>38.000000000000007</v>
      </c>
      <c r="P14" s="2">
        <f t="shared" si="2"/>
        <v>42</v>
      </c>
    </row>
    <row r="15" spans="1:16" x14ac:dyDescent="0.35">
      <c r="A15" s="3">
        <v>2012</v>
      </c>
      <c r="B15" s="3">
        <v>70.900000000000006</v>
      </c>
      <c r="C15" s="3">
        <v>-0.41</v>
      </c>
      <c r="E15" s="12">
        <v>6.3</v>
      </c>
      <c r="F15" s="12">
        <v>7.7</v>
      </c>
      <c r="G15" s="12">
        <v>6.5</v>
      </c>
      <c r="H15" s="12">
        <v>7.5</v>
      </c>
      <c r="I15" s="12">
        <v>7.1</v>
      </c>
      <c r="J15" s="12">
        <v>5.6</v>
      </c>
      <c r="K15" s="12">
        <v>3.5</v>
      </c>
      <c r="L15" s="12">
        <v>5.6</v>
      </c>
      <c r="N15" s="13">
        <f t="shared" si="0"/>
        <v>62.250000000000007</v>
      </c>
      <c r="O15" s="12">
        <f t="shared" si="1"/>
        <v>37.749999999999993</v>
      </c>
      <c r="P15" s="2">
        <f t="shared" si="2"/>
        <v>41.8</v>
      </c>
    </row>
    <row r="16" spans="1:16" x14ac:dyDescent="0.35">
      <c r="A16" s="3">
        <v>2011</v>
      </c>
      <c r="B16" s="3">
        <v>70.2</v>
      </c>
      <c r="C16" s="3">
        <v>-0.34</v>
      </c>
      <c r="E16" s="12">
        <v>6.2</v>
      </c>
      <c r="F16" s="12">
        <v>7.7</v>
      </c>
      <c r="G16" s="12">
        <v>6</v>
      </c>
      <c r="H16" s="12">
        <v>7.2</v>
      </c>
      <c r="I16" s="12">
        <v>6.9</v>
      </c>
      <c r="J16" s="12">
        <v>5.5</v>
      </c>
      <c r="K16" s="12">
        <v>3.8</v>
      </c>
      <c r="L16" s="12">
        <v>5.9</v>
      </c>
      <c r="N16" s="13">
        <f t="shared" si="0"/>
        <v>61.499999999999993</v>
      </c>
      <c r="O16" s="12">
        <f t="shared" si="1"/>
        <v>38.500000000000007</v>
      </c>
      <c r="P16" s="2">
        <f t="shared" si="2"/>
        <v>43.2</v>
      </c>
    </row>
    <row r="17" spans="1:16" x14ac:dyDescent="0.35">
      <c r="A17" s="3">
        <v>2010</v>
      </c>
      <c r="B17" s="3">
        <v>72.7</v>
      </c>
      <c r="C17" s="3">
        <v>0.52</v>
      </c>
      <c r="E17" s="12">
        <v>6.3</v>
      </c>
      <c r="F17" s="12">
        <v>7.6</v>
      </c>
      <c r="G17" s="12">
        <v>5.7</v>
      </c>
      <c r="H17" s="12">
        <v>7.5</v>
      </c>
      <c r="I17" s="12">
        <v>7.1</v>
      </c>
      <c r="J17" s="12">
        <v>5.8</v>
      </c>
      <c r="K17" s="12">
        <v>4</v>
      </c>
      <c r="L17" s="12">
        <v>6.2</v>
      </c>
      <c r="N17" s="13">
        <f t="shared" si="0"/>
        <v>62.749999999999993</v>
      </c>
      <c r="O17" s="12">
        <f t="shared" si="1"/>
        <v>37.250000000000007</v>
      </c>
      <c r="P17" s="2">
        <f t="shared" si="2"/>
        <v>60.4</v>
      </c>
    </row>
    <row r="18" spans="1:16" x14ac:dyDescent="0.35">
      <c r="A18" s="3">
        <v>2009</v>
      </c>
      <c r="B18" s="3">
        <v>72.5</v>
      </c>
      <c r="C18" s="3">
        <v>0.78</v>
      </c>
      <c r="E18" s="12">
        <v>6.5</v>
      </c>
      <c r="F18" s="12">
        <v>7.6</v>
      </c>
      <c r="G18" s="12">
        <v>5.5</v>
      </c>
      <c r="H18" s="12">
        <v>7.7</v>
      </c>
      <c r="I18" s="12">
        <v>6.8</v>
      </c>
      <c r="J18" s="12">
        <v>6</v>
      </c>
      <c r="K18" s="12">
        <v>3.9</v>
      </c>
      <c r="L18" s="12">
        <v>6.4</v>
      </c>
      <c r="N18" s="13">
        <f t="shared" si="0"/>
        <v>63</v>
      </c>
      <c r="O18" s="12">
        <f t="shared" si="1"/>
        <v>37</v>
      </c>
      <c r="P18" s="2">
        <f t="shared" si="2"/>
        <v>65.600000000000009</v>
      </c>
    </row>
    <row r="19" spans="1:16" x14ac:dyDescent="0.35">
      <c r="A19" s="3">
        <v>2008</v>
      </c>
      <c r="B19" s="3">
        <v>72.400000000000006</v>
      </c>
      <c r="C19" s="3">
        <v>0.63</v>
      </c>
      <c r="E19" s="12">
        <v>6.5</v>
      </c>
      <c r="F19" s="12">
        <v>7.8</v>
      </c>
      <c r="G19" s="12">
        <v>5.2</v>
      </c>
      <c r="H19" s="12">
        <v>7.7</v>
      </c>
      <c r="I19" s="12">
        <v>6.8</v>
      </c>
      <c r="J19" s="12">
        <v>6.2</v>
      </c>
      <c r="K19" s="12">
        <v>3.6</v>
      </c>
      <c r="L19" s="12">
        <v>6.6</v>
      </c>
      <c r="N19" s="13">
        <f t="shared" si="0"/>
        <v>63.000000000000007</v>
      </c>
      <c r="O19" s="12">
        <f t="shared" si="1"/>
        <v>36.999999999999993</v>
      </c>
      <c r="P19" s="2">
        <f t="shared" si="2"/>
        <v>62.599999999999994</v>
      </c>
    </row>
    <row r="20" spans="1:16" x14ac:dyDescent="0.35">
      <c r="A20" s="3">
        <v>2007</v>
      </c>
      <c r="B20" s="3">
        <v>72.3</v>
      </c>
      <c r="C20" s="3">
        <v>0.65</v>
      </c>
      <c r="E20" s="12">
        <v>6.7</v>
      </c>
      <c r="F20" s="12">
        <v>7.7</v>
      </c>
      <c r="G20" s="12">
        <v>5.2</v>
      </c>
      <c r="H20" s="12">
        <v>7.5</v>
      </c>
      <c r="I20" s="12">
        <v>7</v>
      </c>
      <c r="J20" s="12">
        <v>5.7</v>
      </c>
      <c r="K20" s="12">
        <v>3</v>
      </c>
      <c r="L20" s="12">
        <v>6.6</v>
      </c>
      <c r="N20" s="13">
        <f t="shared" si="0"/>
        <v>61.750000000000007</v>
      </c>
      <c r="O20" s="12">
        <f t="shared" si="1"/>
        <v>38.249999999999993</v>
      </c>
      <c r="P20" s="2">
        <f t="shared" si="2"/>
        <v>63</v>
      </c>
    </row>
    <row r="21" spans="1:16" x14ac:dyDescent="0.35">
      <c r="A21" s="3">
        <v>2006</v>
      </c>
      <c r="B21" s="3">
        <v>71.900000000000006</v>
      </c>
      <c r="C21" s="3">
        <v>0.21</v>
      </c>
      <c r="E21" s="12">
        <v>6.7</v>
      </c>
      <c r="F21" s="12">
        <v>7.7</v>
      </c>
      <c r="G21" s="12">
        <v>5.0999999999999996</v>
      </c>
      <c r="H21" s="12">
        <v>7.5</v>
      </c>
      <c r="I21" s="12">
        <v>7</v>
      </c>
      <c r="J21" s="12">
        <v>5</v>
      </c>
      <c r="K21" s="12">
        <v>2.9</v>
      </c>
      <c r="L21" s="12">
        <v>6.6</v>
      </c>
      <c r="N21" s="13">
        <f t="shared" si="0"/>
        <v>60.625</v>
      </c>
      <c r="O21" s="12">
        <f t="shared" si="1"/>
        <v>39.375</v>
      </c>
      <c r="P21" s="2">
        <f t="shared" si="2"/>
        <v>54.2</v>
      </c>
    </row>
    <row r="22" spans="1:16" x14ac:dyDescent="0.35">
      <c r="A22" s="3">
        <v>2005</v>
      </c>
      <c r="B22" s="3" t="s">
        <v>2</v>
      </c>
      <c r="C22" s="3">
        <v>0.19</v>
      </c>
    </row>
    <row r="23" spans="1:16" x14ac:dyDescent="0.35">
      <c r="A23" s="3">
        <v>2004</v>
      </c>
      <c r="B23" s="3" t="s">
        <v>2</v>
      </c>
      <c r="C23" s="3">
        <v>7.0000000000000007E-2</v>
      </c>
    </row>
    <row r="24" spans="1:16" x14ac:dyDescent="0.35">
      <c r="A24" s="3">
        <v>2003</v>
      </c>
      <c r="B24" s="3" t="s">
        <v>2</v>
      </c>
      <c r="C24" s="3">
        <v>0.36</v>
      </c>
    </row>
    <row r="25" spans="1:16" x14ac:dyDescent="0.35">
      <c r="A25" s="3">
        <v>2002</v>
      </c>
      <c r="B25" s="3" t="s">
        <v>2</v>
      </c>
      <c r="C25" s="3">
        <v>0.36</v>
      </c>
    </row>
    <row r="26" spans="1:16" x14ac:dyDescent="0.35">
      <c r="A26" s="3">
        <v>2001</v>
      </c>
      <c r="B26" s="3" t="s">
        <v>2</v>
      </c>
      <c r="C26" s="3"/>
    </row>
    <row r="27" spans="1:16" x14ac:dyDescent="0.35">
      <c r="A27" s="3">
        <v>2000</v>
      </c>
      <c r="B27" s="3" t="s">
        <v>2</v>
      </c>
      <c r="C27" s="3">
        <v>0.09</v>
      </c>
    </row>
    <row r="28" spans="1:16" x14ac:dyDescent="0.35">
      <c r="A28" s="3">
        <v>1999</v>
      </c>
      <c r="B28" s="3" t="s">
        <v>2</v>
      </c>
      <c r="C28" s="3"/>
    </row>
    <row r="29" spans="1:16" x14ac:dyDescent="0.35">
      <c r="A29" s="3">
        <v>1998</v>
      </c>
      <c r="B29" s="3" t="s">
        <v>2</v>
      </c>
      <c r="C29" s="3">
        <v>0.19</v>
      </c>
    </row>
    <row r="30" spans="1:16" x14ac:dyDescent="0.35">
      <c r="A30" s="3">
        <v>1997</v>
      </c>
      <c r="B30" s="3" t="s">
        <v>2</v>
      </c>
      <c r="C30" s="3"/>
    </row>
    <row r="31" spans="1:16" x14ac:dyDescent="0.35">
      <c r="A31" s="3">
        <v>1996</v>
      </c>
      <c r="B31" s="3" t="s">
        <v>2</v>
      </c>
      <c r="C31" s="3">
        <v>-0.37</v>
      </c>
    </row>
    <row r="32" spans="1:16" x14ac:dyDescent="0.35">
      <c r="A32" s="3">
        <v>1995</v>
      </c>
      <c r="B32" s="3" t="s">
        <v>2</v>
      </c>
      <c r="C32" s="3" t="s">
        <v>2</v>
      </c>
    </row>
    <row r="33" spans="1:3" x14ac:dyDescent="0.35">
      <c r="A33" s="3">
        <v>1994</v>
      </c>
      <c r="B33" s="3" t="s">
        <v>2</v>
      </c>
      <c r="C33" s="3" t="s">
        <v>2</v>
      </c>
    </row>
    <row r="34" spans="1:3" x14ac:dyDescent="0.35">
      <c r="A34" s="3">
        <v>1993</v>
      </c>
      <c r="B34" s="3" t="s">
        <v>2</v>
      </c>
      <c r="C34" s="3" t="s">
        <v>2</v>
      </c>
    </row>
    <row r="35" spans="1:3" x14ac:dyDescent="0.35">
      <c r="A35" s="3">
        <v>1992</v>
      </c>
      <c r="B35" s="3" t="s">
        <v>2</v>
      </c>
      <c r="C35" s="3" t="s">
        <v>2</v>
      </c>
    </row>
    <row r="36" spans="1:3" x14ac:dyDescent="0.35">
      <c r="A36" s="3">
        <v>1991</v>
      </c>
      <c r="B36" s="3" t="s">
        <v>2</v>
      </c>
      <c r="C36" s="3" t="s">
        <v>2</v>
      </c>
    </row>
    <row r="37" spans="1:3" x14ac:dyDescent="0.35">
      <c r="A37" s="3">
        <v>1990</v>
      </c>
      <c r="B37" s="3" t="s">
        <v>2</v>
      </c>
      <c r="C37" s="3" t="s">
        <v>2</v>
      </c>
    </row>
    <row r="38" spans="1:3" x14ac:dyDescent="0.35">
      <c r="A38" s="3">
        <v>1989</v>
      </c>
      <c r="B38" s="3" t="s">
        <v>2</v>
      </c>
      <c r="C38" s="3" t="s">
        <v>2</v>
      </c>
    </row>
    <row r="39" spans="1:3" x14ac:dyDescent="0.35">
      <c r="A39" s="3">
        <v>1988</v>
      </c>
      <c r="B39" s="3" t="s">
        <v>2</v>
      </c>
      <c r="C39" s="3" t="s">
        <v>2</v>
      </c>
    </row>
    <row r="40" spans="1:3" x14ac:dyDescent="0.35">
      <c r="A40" s="3">
        <v>1987</v>
      </c>
      <c r="B40" s="3" t="s">
        <v>2</v>
      </c>
      <c r="C40" s="3" t="s">
        <v>2</v>
      </c>
    </row>
    <row r="41" spans="1:3" x14ac:dyDescent="0.35">
      <c r="A41" s="3">
        <v>1986</v>
      </c>
      <c r="B41" s="3" t="s">
        <v>2</v>
      </c>
      <c r="C41" s="3" t="s">
        <v>2</v>
      </c>
    </row>
    <row r="42" spans="1:3" x14ac:dyDescent="0.35">
      <c r="A42" s="3">
        <v>1985</v>
      </c>
      <c r="B42" s="3" t="s">
        <v>2</v>
      </c>
      <c r="C42" s="3" t="s">
        <v>2</v>
      </c>
    </row>
    <row r="43" spans="1:3" x14ac:dyDescent="0.35">
      <c r="A43" s="3">
        <v>1984</v>
      </c>
      <c r="B43" s="3" t="s">
        <v>2</v>
      </c>
      <c r="C43" s="3" t="s">
        <v>2</v>
      </c>
    </row>
    <row r="44" spans="1:3" x14ac:dyDescent="0.35">
      <c r="A44" s="3">
        <v>1983</v>
      </c>
      <c r="B44" s="3" t="s">
        <v>2</v>
      </c>
      <c r="C44" s="3" t="s">
        <v>2</v>
      </c>
    </row>
    <row r="45" spans="1:3" x14ac:dyDescent="0.35">
      <c r="A45" s="3">
        <v>1982</v>
      </c>
      <c r="B45" s="3" t="s">
        <v>2</v>
      </c>
      <c r="C45" s="3" t="s">
        <v>2</v>
      </c>
    </row>
    <row r="46" spans="1:3" x14ac:dyDescent="0.35">
      <c r="A46" s="3">
        <v>1981</v>
      </c>
      <c r="B46" s="3" t="s">
        <v>2</v>
      </c>
      <c r="C46" s="3" t="s">
        <v>2</v>
      </c>
    </row>
    <row r="47" spans="1:3" x14ac:dyDescent="0.35">
      <c r="A47" s="3">
        <v>1980</v>
      </c>
      <c r="B47" s="3" t="s">
        <v>2</v>
      </c>
      <c r="C47" s="3" t="s">
        <v>2</v>
      </c>
    </row>
    <row r="48" spans="1:3" x14ac:dyDescent="0.35">
      <c r="A48" s="3">
        <v>1979</v>
      </c>
      <c r="B48" s="3" t="s">
        <v>2</v>
      </c>
      <c r="C48" s="3" t="s">
        <v>2</v>
      </c>
    </row>
    <row r="49" spans="1:3" x14ac:dyDescent="0.35">
      <c r="A49" s="3">
        <v>1978</v>
      </c>
      <c r="B49" s="3" t="s">
        <v>2</v>
      </c>
      <c r="C49" s="3" t="s">
        <v>2</v>
      </c>
    </row>
    <row r="50" spans="1:3" x14ac:dyDescent="0.35">
      <c r="A50" s="3">
        <v>1977</v>
      </c>
      <c r="B50" s="3" t="s">
        <v>2</v>
      </c>
      <c r="C50" s="3" t="s">
        <v>2</v>
      </c>
    </row>
    <row r="51" spans="1:3" x14ac:dyDescent="0.35">
      <c r="A51" s="3">
        <v>1976</v>
      </c>
      <c r="B51" s="3" t="s">
        <v>2</v>
      </c>
      <c r="C51" s="3" t="s">
        <v>2</v>
      </c>
    </row>
    <row r="52" spans="1:3" x14ac:dyDescent="0.35">
      <c r="A52" s="3">
        <v>1975</v>
      </c>
      <c r="B52" s="3" t="s">
        <v>2</v>
      </c>
      <c r="C52" s="3" t="s">
        <v>2</v>
      </c>
    </row>
    <row r="53" spans="1:3" x14ac:dyDescent="0.35">
      <c r="A53" s="3">
        <v>1974</v>
      </c>
      <c r="B53" s="3" t="s">
        <v>2</v>
      </c>
      <c r="C53" s="3" t="s">
        <v>2</v>
      </c>
    </row>
    <row r="54" spans="1:3" x14ac:dyDescent="0.35">
      <c r="A54" s="3">
        <v>1973</v>
      </c>
      <c r="B54" s="3" t="s">
        <v>2</v>
      </c>
      <c r="C54" s="3" t="s">
        <v>2</v>
      </c>
    </row>
    <row r="55" spans="1:3" x14ac:dyDescent="0.35">
      <c r="A55" s="3">
        <v>1972</v>
      </c>
      <c r="B55" s="3" t="s">
        <v>2</v>
      </c>
      <c r="C55" s="3" t="s">
        <v>2</v>
      </c>
    </row>
    <row r="56" spans="1:3" x14ac:dyDescent="0.35">
      <c r="A56" s="3">
        <v>1971</v>
      </c>
      <c r="B56" s="3" t="s">
        <v>2</v>
      </c>
      <c r="C56" s="3" t="s">
        <v>2</v>
      </c>
    </row>
    <row r="57" spans="1:3" x14ac:dyDescent="0.35">
      <c r="A57" s="3">
        <v>1970</v>
      </c>
      <c r="B57" s="3" t="s">
        <v>2</v>
      </c>
      <c r="C57" s="3" t="s">
        <v>2</v>
      </c>
    </row>
    <row r="58" spans="1:3" x14ac:dyDescent="0.35">
      <c r="B58" s="3" t="s">
        <v>2</v>
      </c>
      <c r="C58" s="3" t="s">
        <v>2</v>
      </c>
    </row>
    <row r="59" spans="1:3" x14ac:dyDescent="0.35">
      <c r="B59" s="3" t="s">
        <v>2</v>
      </c>
      <c r="C59" s="3" t="s">
        <v>2</v>
      </c>
    </row>
    <row r="60" spans="1:3" x14ac:dyDescent="0.35">
      <c r="A60" s="3" t="s">
        <v>0</v>
      </c>
      <c r="B60" s="3" t="s">
        <v>2</v>
      </c>
      <c r="C60" s="3" t="s">
        <v>2</v>
      </c>
    </row>
    <row r="61" spans="1:3" x14ac:dyDescent="0.35">
      <c r="B61" s="3" t="s">
        <v>2</v>
      </c>
      <c r="C61" s="3" t="s">
        <v>2</v>
      </c>
    </row>
    <row r="62" spans="1:3" x14ac:dyDescent="0.35">
      <c r="B62" s="3" t="s">
        <v>2</v>
      </c>
      <c r="C62" s="3" t="s">
        <v>2</v>
      </c>
    </row>
    <row r="63" spans="1:3" x14ac:dyDescent="0.35">
      <c r="B63" s="3" t="s">
        <v>2</v>
      </c>
      <c r="C63" s="3" t="s">
        <v>2</v>
      </c>
    </row>
    <row r="64" spans="1:3" x14ac:dyDescent="0.35">
      <c r="B64" s="3" t="s">
        <v>2</v>
      </c>
      <c r="C64" s="3" t="s">
        <v>2</v>
      </c>
    </row>
    <row r="65" spans="2:3" x14ac:dyDescent="0.35">
      <c r="B65" s="3" t="s">
        <v>2</v>
      </c>
      <c r="C65" s="3" t="s">
        <v>2</v>
      </c>
    </row>
    <row r="66" spans="2:3" x14ac:dyDescent="0.35">
      <c r="B66" s="3" t="s">
        <v>2</v>
      </c>
      <c r="C66" s="3" t="s">
        <v>2</v>
      </c>
    </row>
    <row r="67" spans="2:3" x14ac:dyDescent="0.35">
      <c r="B67" s="3" t="s">
        <v>2</v>
      </c>
      <c r="C67" s="3" t="s">
        <v>2</v>
      </c>
    </row>
    <row r="68" spans="2:3" x14ac:dyDescent="0.35">
      <c r="B68" s="3"/>
      <c r="C68" s="3"/>
    </row>
    <row r="69" spans="2:3" x14ac:dyDescent="0.35">
      <c r="B69" s="3"/>
      <c r="C69" s="3"/>
    </row>
    <row r="70" spans="2:3" x14ac:dyDescent="0.35">
      <c r="B70" s="3"/>
      <c r="C70" s="3"/>
    </row>
    <row r="71" spans="2:3" x14ac:dyDescent="0.35">
      <c r="B71" s="3"/>
      <c r="C71" s="3"/>
    </row>
    <row r="72" spans="2:3" x14ac:dyDescent="0.35">
      <c r="B72" s="3"/>
      <c r="C72" s="3"/>
    </row>
    <row r="73" spans="2:3" x14ac:dyDescent="0.35">
      <c r="B73" s="3"/>
      <c r="C73" s="3"/>
    </row>
    <row r="74" spans="2:3" x14ac:dyDescent="0.35">
      <c r="B74" s="3"/>
      <c r="C74" s="3"/>
    </row>
    <row r="75" spans="2:3" x14ac:dyDescent="0.35">
      <c r="B75" s="3"/>
      <c r="C75" s="3"/>
    </row>
    <row r="76" spans="2:3" x14ac:dyDescent="0.35">
      <c r="B76" s="3"/>
      <c r="C76" s="3"/>
    </row>
  </sheetData>
  <hyperlinks>
    <hyperlink ref="D3" r:id="rId1" xr:uid="{5F2295ED-F961-4B70-846D-38A74D214299}"/>
  </hyperlinks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138AB85-835A-41C0-9445-9255F015B5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Stability!C5:C21</xm:f>
              <xm:sqref>C4</xm:sqref>
            </x14:sparkline>
          </x14:sparklines>
        </x14:sparklineGroup>
        <x14:sparklineGroup displayEmptyCellsAs="gap" xr2:uid="{FB5C4908-089D-4A9A-9577-FEC55F4C53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Stability!B5:B21</xm:f>
              <xm:sqref>B4</xm:sqref>
            </x14:sparkline>
            <x14:sparkline>
              <xm:f>Stability!P5:P21</xm:f>
              <xm:sqref>P4</xm:sqref>
            </x14:sparkline>
            <x14:sparkline>
              <xm:f>Stability!N5:N21</xm:f>
              <xm:sqref>N4</xm:sqref>
            </x14:sparkline>
          </x14:sparklines>
        </x14:sparklineGroup>
        <x14:sparklineGroup displayEmptyCellsAs="gap" xr2:uid="{64FB05A8-7F1A-497B-995A-C8D2F92B15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Stability!O5:O21</xm:f>
              <xm:sqref>O4</xm:sqref>
            </x14:sparkline>
          </x14:sparklines>
        </x14:sparklineGroup>
        <x14:sparklineGroup displayEmptyCellsAs="gap" xr2:uid="{FF670387-6341-4C1B-A6B4-CFE971D0C66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Stability!D5:D21</xm:f>
              <xm:sqref>D4</xm:sqref>
            </x14:sparkline>
            <x14:sparkline>
              <xm:f>Stability!E5:E21</xm:f>
              <xm:sqref>E4</xm:sqref>
            </x14:sparkline>
            <x14:sparkline>
              <xm:f>Stability!F5:F21</xm:f>
              <xm:sqref>F4</xm:sqref>
            </x14:sparkline>
            <x14:sparkline>
              <xm:f>Stability!G5:G21</xm:f>
              <xm:sqref>G4</xm:sqref>
            </x14:sparkline>
            <x14:sparkline>
              <xm:f>Stability!H5:H21</xm:f>
              <xm:sqref>H4</xm:sqref>
            </x14:sparkline>
            <x14:sparkline>
              <xm:f>Stability!I5:I21</xm:f>
              <xm:sqref>I4</xm:sqref>
            </x14:sparkline>
            <x14:sparkline>
              <xm:f>Stability!J5:J21</xm:f>
              <xm:sqref>J4</xm:sqref>
            </x14:sparkline>
            <x14:sparkline>
              <xm:f>Stability!K5:K21</xm:f>
              <xm:sqref>K4</xm:sqref>
            </x14:sparkline>
            <x14:sparkline>
              <xm:f>Stability!L5:L21</xm:f>
              <xm:sqref>L4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9F28-D1DE-4652-99A1-65F190EFB0D5}">
  <dimension ref="A1:G60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3.54296875" defaultRowHeight="14.5" x14ac:dyDescent="0.35"/>
  <cols>
    <col min="1" max="1" width="13.54296875" style="3"/>
    <col min="8" max="16384" width="13.54296875" style="1"/>
  </cols>
  <sheetData>
    <row r="1" spans="1:7" ht="116" x14ac:dyDescent="0.35">
      <c r="A1" s="2"/>
      <c r="B1" s="2" t="s">
        <v>14</v>
      </c>
      <c r="C1" s="2" t="s">
        <v>16</v>
      </c>
      <c r="D1" s="2" t="s">
        <v>18</v>
      </c>
      <c r="E1" s="2"/>
      <c r="F1" s="2"/>
      <c r="G1" s="2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 t="s">
        <v>24</v>
      </c>
      <c r="B3" t="s">
        <v>29</v>
      </c>
      <c r="C3" s="7" t="s">
        <v>29</v>
      </c>
      <c r="D3" t="s">
        <v>29</v>
      </c>
    </row>
    <row r="4" spans="1:7" x14ac:dyDescent="0.35">
      <c r="B4" s="1"/>
      <c r="C4" s="1"/>
      <c r="D4" s="1"/>
      <c r="E4" s="1"/>
      <c r="G4" s="1"/>
    </row>
    <row r="5" spans="1:7" x14ac:dyDescent="0.35">
      <c r="A5" s="3">
        <v>2022</v>
      </c>
      <c r="B5" s="2">
        <v>29.6</v>
      </c>
      <c r="C5" s="2">
        <v>33.9</v>
      </c>
      <c r="D5" s="2">
        <v>3.4</v>
      </c>
      <c r="E5" s="1"/>
      <c r="F5" s="2"/>
      <c r="G5" s="1"/>
    </row>
    <row r="6" spans="1:7" x14ac:dyDescent="0.35">
      <c r="A6" s="3">
        <v>2021</v>
      </c>
      <c r="B6" s="2">
        <v>36</v>
      </c>
      <c r="C6" s="2">
        <v>32.799999999999997</v>
      </c>
      <c r="D6" s="2">
        <v>4.5</v>
      </c>
      <c r="E6" s="1"/>
      <c r="F6" s="2"/>
      <c r="G6" s="1"/>
    </row>
    <row r="7" spans="1:7" x14ac:dyDescent="0.35">
      <c r="A7" s="3">
        <v>2020</v>
      </c>
      <c r="B7" s="2">
        <v>40.9</v>
      </c>
      <c r="C7" s="2">
        <v>33.9</v>
      </c>
      <c r="D7" s="3">
        <v>3.2</v>
      </c>
      <c r="E7" s="1"/>
      <c r="F7" s="2"/>
    </row>
    <row r="8" spans="1:7" x14ac:dyDescent="0.35">
      <c r="A8" s="3">
        <v>2019</v>
      </c>
      <c r="B8" s="3">
        <v>40.5</v>
      </c>
      <c r="C8" s="3">
        <v>34.4</v>
      </c>
      <c r="D8" s="3">
        <v>6</v>
      </c>
      <c r="F8" s="2"/>
    </row>
    <row r="9" spans="1:7" x14ac:dyDescent="0.35">
      <c r="A9" s="3">
        <v>2018</v>
      </c>
      <c r="B9" s="3">
        <v>39.130000000000003</v>
      </c>
      <c r="C9" s="3">
        <v>32.51</v>
      </c>
      <c r="D9" s="3">
        <v>5.94</v>
      </c>
      <c r="F9" s="2"/>
    </row>
    <row r="10" spans="1:7" x14ac:dyDescent="0.35">
      <c r="A10" s="3">
        <v>2017</v>
      </c>
      <c r="B10" s="3">
        <v>40.86</v>
      </c>
      <c r="C10" s="3">
        <v>33.33</v>
      </c>
      <c r="D10" s="3">
        <v>3.97</v>
      </c>
      <c r="F10" s="2"/>
    </row>
    <row r="11" spans="1:7" x14ac:dyDescent="0.35">
      <c r="A11" s="3">
        <v>2016</v>
      </c>
      <c r="B11" s="3">
        <v>38.24</v>
      </c>
      <c r="C11" s="3">
        <v>35.22</v>
      </c>
      <c r="D11" s="3">
        <v>16.87</v>
      </c>
      <c r="F11" s="2"/>
    </row>
    <row r="12" spans="1:7" x14ac:dyDescent="0.35">
      <c r="A12" s="3">
        <v>2015</v>
      </c>
      <c r="B12" s="3">
        <v>38.24</v>
      </c>
      <c r="C12" s="3">
        <v>36.22</v>
      </c>
      <c r="D12" s="3"/>
      <c r="F12" s="2"/>
    </row>
    <row r="13" spans="1:7" x14ac:dyDescent="0.35">
      <c r="A13" s="3">
        <v>2014</v>
      </c>
      <c r="B13" s="3">
        <v>40.5</v>
      </c>
      <c r="C13" s="3">
        <v>34.17</v>
      </c>
      <c r="D13" s="3">
        <v>4.67</v>
      </c>
      <c r="F13" s="2"/>
    </row>
    <row r="14" spans="1:7" x14ac:dyDescent="0.35">
      <c r="A14" s="3">
        <v>2013</v>
      </c>
      <c r="B14" s="3">
        <v>38.96</v>
      </c>
      <c r="C14" s="3">
        <v>40.92</v>
      </c>
      <c r="D14" s="3">
        <v>7.26</v>
      </c>
      <c r="F14" s="2"/>
    </row>
    <row r="15" spans="1:7" x14ac:dyDescent="0.35">
      <c r="A15" s="3">
        <v>2012</v>
      </c>
    </row>
    <row r="16" spans="1:7" x14ac:dyDescent="0.35">
      <c r="A16" s="3">
        <v>2011</v>
      </c>
      <c r="E16" s="11"/>
    </row>
    <row r="17" spans="1:5" x14ac:dyDescent="0.35">
      <c r="A17" s="3">
        <v>2010</v>
      </c>
      <c r="E17" s="11"/>
    </row>
    <row r="18" spans="1:5" x14ac:dyDescent="0.35">
      <c r="A18" s="3">
        <v>2009</v>
      </c>
      <c r="E18" s="11"/>
    </row>
    <row r="19" spans="1:5" x14ac:dyDescent="0.35">
      <c r="A19" s="3">
        <v>2008</v>
      </c>
      <c r="E19" s="11"/>
    </row>
    <row r="20" spans="1:5" x14ac:dyDescent="0.35">
      <c r="A20" s="3">
        <v>2007</v>
      </c>
    </row>
    <row r="21" spans="1:5" x14ac:dyDescent="0.35">
      <c r="A21" s="3">
        <v>2006</v>
      </c>
    </row>
    <row r="22" spans="1:5" x14ac:dyDescent="0.35">
      <c r="A22" s="3">
        <v>2005</v>
      </c>
    </row>
    <row r="23" spans="1:5" x14ac:dyDescent="0.35">
      <c r="A23" s="3">
        <v>2004</v>
      </c>
    </row>
    <row r="24" spans="1:5" x14ac:dyDescent="0.35">
      <c r="A24" s="3">
        <v>2003</v>
      </c>
    </row>
    <row r="25" spans="1:5" x14ac:dyDescent="0.35">
      <c r="A25" s="3">
        <v>2002</v>
      </c>
    </row>
    <row r="26" spans="1:5" x14ac:dyDescent="0.35">
      <c r="A26" s="3">
        <v>2001</v>
      </c>
    </row>
    <row r="27" spans="1:5" x14ac:dyDescent="0.35">
      <c r="A27" s="3">
        <v>2000</v>
      </c>
    </row>
    <row r="28" spans="1:5" x14ac:dyDescent="0.35">
      <c r="A28" s="3">
        <v>1999</v>
      </c>
    </row>
    <row r="29" spans="1:5" x14ac:dyDescent="0.35">
      <c r="A29" s="3">
        <v>1998</v>
      </c>
    </row>
    <row r="30" spans="1:5" x14ac:dyDescent="0.35">
      <c r="A30" s="3">
        <v>1997</v>
      </c>
    </row>
    <row r="31" spans="1:5" x14ac:dyDescent="0.35">
      <c r="A31" s="3">
        <v>1996</v>
      </c>
    </row>
    <row r="32" spans="1:5" x14ac:dyDescent="0.35">
      <c r="A32" s="3">
        <v>1995</v>
      </c>
    </row>
    <row r="33" spans="1:1" x14ac:dyDescent="0.35">
      <c r="A33" s="3">
        <v>1994</v>
      </c>
    </row>
    <row r="34" spans="1:1" x14ac:dyDescent="0.35">
      <c r="A34" s="3">
        <v>1993</v>
      </c>
    </row>
    <row r="35" spans="1:1" x14ac:dyDescent="0.35">
      <c r="A35" s="3">
        <v>1992</v>
      </c>
    </row>
    <row r="36" spans="1:1" x14ac:dyDescent="0.35">
      <c r="A36" s="3">
        <v>1991</v>
      </c>
    </row>
    <row r="37" spans="1:1" x14ac:dyDescent="0.35">
      <c r="A37" s="3">
        <v>1990</v>
      </c>
    </row>
    <row r="38" spans="1:1" x14ac:dyDescent="0.35">
      <c r="A38" s="3">
        <v>1989</v>
      </c>
    </row>
    <row r="39" spans="1:1" x14ac:dyDescent="0.35">
      <c r="A39" s="3">
        <v>1988</v>
      </c>
    </row>
    <row r="40" spans="1:1" x14ac:dyDescent="0.35">
      <c r="A40" s="3">
        <v>1987</v>
      </c>
    </row>
    <row r="41" spans="1:1" x14ac:dyDescent="0.35">
      <c r="A41" s="3">
        <v>1986</v>
      </c>
    </row>
    <row r="42" spans="1:1" x14ac:dyDescent="0.35">
      <c r="A42" s="3">
        <v>1985</v>
      </c>
    </row>
    <row r="43" spans="1:1" x14ac:dyDescent="0.35">
      <c r="A43" s="3">
        <v>1984</v>
      </c>
    </row>
    <row r="44" spans="1:1" x14ac:dyDescent="0.35">
      <c r="A44" s="3">
        <v>1983</v>
      </c>
    </row>
    <row r="45" spans="1:1" x14ac:dyDescent="0.35">
      <c r="A45" s="3">
        <v>1982</v>
      </c>
    </row>
    <row r="46" spans="1:1" x14ac:dyDescent="0.35">
      <c r="A46" s="3">
        <v>1981</v>
      </c>
    </row>
    <row r="47" spans="1:1" x14ac:dyDescent="0.35">
      <c r="A47" s="3">
        <v>1980</v>
      </c>
    </row>
    <row r="48" spans="1:1" x14ac:dyDescent="0.35">
      <c r="A48" s="3">
        <v>1979</v>
      </c>
    </row>
    <row r="49" spans="1:1" x14ac:dyDescent="0.35">
      <c r="A49" s="3">
        <v>1978</v>
      </c>
    </row>
    <row r="50" spans="1:1" x14ac:dyDescent="0.35">
      <c r="A50" s="3">
        <v>1977</v>
      </c>
    </row>
    <row r="51" spans="1:1" x14ac:dyDescent="0.35">
      <c r="A51" s="3">
        <v>1976</v>
      </c>
    </row>
    <row r="52" spans="1:1" x14ac:dyDescent="0.35">
      <c r="A52" s="3">
        <v>1975</v>
      </c>
    </row>
    <row r="53" spans="1:1" x14ac:dyDescent="0.35">
      <c r="A53" s="3">
        <v>1974</v>
      </c>
    </row>
    <row r="54" spans="1:1" x14ac:dyDescent="0.35">
      <c r="A54" s="3">
        <v>1973</v>
      </c>
    </row>
    <row r="55" spans="1:1" x14ac:dyDescent="0.35">
      <c r="A55" s="3">
        <v>1972</v>
      </c>
    </row>
    <row r="56" spans="1:1" x14ac:dyDescent="0.35">
      <c r="A56" s="3">
        <v>1971</v>
      </c>
    </row>
    <row r="57" spans="1:1" x14ac:dyDescent="0.35">
      <c r="A57" s="3">
        <v>1970</v>
      </c>
    </row>
    <row r="60" spans="1:1" x14ac:dyDescent="0.35">
      <c r="A60" s="3" t="s">
        <v>0</v>
      </c>
    </row>
  </sheetData>
  <conditionalFormatting sqref="A94:D135 A159:D198">
    <cfRule type="duplicateValues" dxfId="0" priority="4"/>
  </conditionalFormatting>
  <hyperlinks>
    <hyperlink ref="C3" r:id="rId1" xr:uid="{2A5EDEF3-296B-4808-8983-E4B220FEA0CE}"/>
  </hyperlinks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B6C4A85-3EE4-4684-A244-1D6C19CDC81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Network'!B5:B15</xm:f>
              <xm:sqref>B4</xm:sqref>
            </x14:sparkline>
          </x14:sparklines>
        </x14:sparklineGroup>
        <x14:sparklineGroup displayEmptyCellsAs="gap" xr2:uid="{E94A4377-29EA-40BF-B153-1A1F9800FC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Network'!C5:C15</xm:f>
              <xm:sqref>C4</xm:sqref>
            </x14:sparkline>
          </x14:sparklines>
        </x14:sparklineGroup>
        <x14:sparklineGroup displayEmptyCellsAs="gap" xr2:uid="{5D1E36E2-1602-4D10-82AC-FF3E135319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Network'!D5:D14</xm:f>
              <xm:sqref>D4</xm:sqref>
            </x14:sparkline>
          </x14:sparklines>
        </x14:sparklineGroup>
        <x14:sparklineGroup displayEmptyCellsAs="gap" xr2:uid="{A44C1101-4856-4BC8-AAC0-603FC162058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Network'!G5:G14</xm:f>
              <xm:sqref>G4</xm:sqref>
            </x14:sparkline>
          </x14:sparklines>
        </x14:sparklineGroup>
        <x14:sparklineGroup displayEmptyCellsAs="gap" xr2:uid="{A87C2B60-4DF8-47A4-864C-FABC799750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'A.1 Network'!E5:E15</xm:f>
              <xm:sqref>E4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B98F-F809-4FBC-A29A-0A256B0E861C}">
  <dimension ref="A1:N67"/>
  <sheetViews>
    <sheetView zoomScale="72" zoomScaleNormal="72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" sqref="B1:B1048576"/>
    </sheetView>
  </sheetViews>
  <sheetFormatPr defaultRowHeight="14.5" x14ac:dyDescent="0.35"/>
  <cols>
    <col min="1" max="1" width="8.7265625" style="3"/>
    <col min="2" max="3" width="8.7265625" style="5"/>
    <col min="4" max="5" width="8.7265625" style="3"/>
    <col min="7" max="16384" width="8.7265625" style="3"/>
  </cols>
  <sheetData>
    <row r="1" spans="1:14" ht="130.5" x14ac:dyDescent="0.35">
      <c r="A1" s="2"/>
      <c r="B1" s="2" t="s">
        <v>10</v>
      </c>
      <c r="C1" s="2" t="s">
        <v>6</v>
      </c>
      <c r="D1" s="2" t="s">
        <v>27</v>
      </c>
      <c r="E1" s="2" t="s">
        <v>28</v>
      </c>
      <c r="H1" s="8"/>
      <c r="I1" s="9"/>
      <c r="J1" s="9"/>
      <c r="K1" s="2"/>
      <c r="L1" s="9"/>
      <c r="M1" s="9"/>
      <c r="N1" s="9"/>
    </row>
    <row r="2" spans="1:14" x14ac:dyDescent="0.35">
      <c r="A2" s="2"/>
      <c r="B2" s="3"/>
      <c r="C2" s="2"/>
      <c r="D2" s="1"/>
      <c r="G2" s="3" t="s">
        <v>0</v>
      </c>
      <c r="H2" s="10"/>
      <c r="J2" s="2"/>
      <c r="K2" s="2"/>
      <c r="L2" s="1"/>
      <c r="M2" s="2"/>
    </row>
    <row r="3" spans="1:14" ht="29" x14ac:dyDescent="0.35">
      <c r="A3" s="2" t="s">
        <v>24</v>
      </c>
      <c r="B3" s="3" t="s">
        <v>26</v>
      </c>
      <c r="C3" s="3" t="s">
        <v>26</v>
      </c>
      <c r="D3" t="s">
        <v>29</v>
      </c>
      <c r="E3" s="3" t="s">
        <v>35</v>
      </c>
      <c r="G3" s="3" t="s">
        <v>0</v>
      </c>
      <c r="H3" s="10"/>
      <c r="L3"/>
    </row>
    <row r="4" spans="1:14" x14ac:dyDescent="0.35">
      <c r="B4" s="3"/>
      <c r="C4" s="3"/>
    </row>
    <row r="5" spans="1:14" x14ac:dyDescent="0.35">
      <c r="A5" s="6">
        <v>2022</v>
      </c>
      <c r="B5" s="3"/>
      <c r="C5" s="3"/>
      <c r="D5" s="2">
        <v>7.1</v>
      </c>
      <c r="E5" s="3">
        <v>4.3</v>
      </c>
    </row>
    <row r="6" spans="1:14" x14ac:dyDescent="0.35">
      <c r="A6" s="6">
        <v>2021</v>
      </c>
      <c r="B6" s="3">
        <v>2.2200000000000002</v>
      </c>
      <c r="C6" s="3">
        <v>0.13</v>
      </c>
      <c r="D6" s="2">
        <v>7.8</v>
      </c>
      <c r="E6" s="3">
        <v>4.2</v>
      </c>
    </row>
    <row r="7" spans="1:14" s="6" customFormat="1" x14ac:dyDescent="0.35">
      <c r="A7" s="6">
        <v>2020</v>
      </c>
      <c r="B7" s="3">
        <v>4.21</v>
      </c>
      <c r="C7" s="3">
        <v>0.13</v>
      </c>
      <c r="D7" s="2">
        <v>7.9</v>
      </c>
      <c r="E7" s="3">
        <v>3.9</v>
      </c>
    </row>
    <row r="8" spans="1:14" x14ac:dyDescent="0.35">
      <c r="A8" s="6">
        <v>2019</v>
      </c>
      <c r="B8" s="3">
        <v>2.0499999999999998</v>
      </c>
      <c r="C8" s="3">
        <v>0.12</v>
      </c>
      <c r="D8" s="3">
        <v>8.1999999999999993</v>
      </c>
      <c r="E8" s="3">
        <v>3.6</v>
      </c>
    </row>
    <row r="9" spans="1:14" x14ac:dyDescent="0.35">
      <c r="A9" s="6">
        <v>2018</v>
      </c>
      <c r="B9" s="3">
        <v>0.2</v>
      </c>
      <c r="C9" s="3">
        <v>0.12</v>
      </c>
      <c r="D9" s="3">
        <v>8.1999999999999993</v>
      </c>
      <c r="E9" s="3">
        <v>3.3</v>
      </c>
    </row>
    <row r="10" spans="1:14" x14ac:dyDescent="0.35">
      <c r="A10" s="6">
        <v>2017</v>
      </c>
      <c r="B10" s="3">
        <v>2.85</v>
      </c>
      <c r="C10" s="3">
        <v>0.13</v>
      </c>
      <c r="D10" s="3">
        <v>8.76</v>
      </c>
      <c r="E10" s="3">
        <v>3.6</v>
      </c>
    </row>
    <row r="11" spans="1:14" x14ac:dyDescent="0.35">
      <c r="A11" s="6">
        <v>2016</v>
      </c>
      <c r="B11" s="3">
        <v>12.55</v>
      </c>
      <c r="C11" s="3">
        <v>0.14000000000000001</v>
      </c>
      <c r="D11" s="3">
        <v>8.76</v>
      </c>
      <c r="E11" s="3">
        <v>3.3</v>
      </c>
    </row>
    <row r="12" spans="1:14" x14ac:dyDescent="0.35">
      <c r="A12" s="6">
        <v>2015</v>
      </c>
      <c r="B12" s="3">
        <v>3.57</v>
      </c>
      <c r="C12" s="3">
        <v>0.17</v>
      </c>
      <c r="D12" s="3">
        <v>9.09</v>
      </c>
      <c r="E12" s="3">
        <v>3.6</v>
      </c>
    </row>
    <row r="13" spans="1:14" x14ac:dyDescent="0.35">
      <c r="A13" s="6">
        <v>2014</v>
      </c>
      <c r="B13" s="3">
        <v>3.3</v>
      </c>
      <c r="C13" s="3">
        <v>0.17</v>
      </c>
      <c r="D13" s="3">
        <v>6.6</v>
      </c>
      <c r="E13" s="3">
        <v>3.9</v>
      </c>
    </row>
    <row r="14" spans="1:14" x14ac:dyDescent="0.35">
      <c r="A14" s="6">
        <v>2013</v>
      </c>
      <c r="B14" s="3">
        <v>4.2300000000000004</v>
      </c>
      <c r="C14" s="3">
        <v>0.17</v>
      </c>
      <c r="D14" s="3">
        <v>4.79</v>
      </c>
      <c r="E14" s="3">
        <v>3.6</v>
      </c>
    </row>
    <row r="15" spans="1:14" x14ac:dyDescent="0.35">
      <c r="A15" s="3">
        <v>2012</v>
      </c>
      <c r="B15" s="3">
        <v>6.56</v>
      </c>
      <c r="C15" s="3">
        <v>0.17</v>
      </c>
      <c r="E15" s="3">
        <v>3.5</v>
      </c>
    </row>
    <row r="16" spans="1:14" x14ac:dyDescent="0.35">
      <c r="A16" s="3">
        <v>2011</v>
      </c>
      <c r="B16" s="3">
        <v>7.14</v>
      </c>
      <c r="C16" s="3">
        <v>0.15</v>
      </c>
      <c r="E16" s="3">
        <v>3.8</v>
      </c>
    </row>
    <row r="17" spans="1:5" x14ac:dyDescent="0.35">
      <c r="A17" s="3">
        <v>2010</v>
      </c>
      <c r="B17" s="3">
        <v>5.04</v>
      </c>
      <c r="C17" s="3">
        <v>0.15</v>
      </c>
      <c r="E17" s="3">
        <v>4.0999999999999996</v>
      </c>
    </row>
    <row r="18" spans="1:5" x14ac:dyDescent="0.35">
      <c r="A18" s="3">
        <v>2009</v>
      </c>
      <c r="B18" s="3">
        <v>12.38</v>
      </c>
      <c r="C18" s="3">
        <v>0.23</v>
      </c>
      <c r="E18" s="3">
        <v>4</v>
      </c>
    </row>
    <row r="19" spans="1:5" x14ac:dyDescent="0.35">
      <c r="A19" s="3">
        <v>2008</v>
      </c>
      <c r="B19" s="3">
        <v>12.6</v>
      </c>
      <c r="C19" s="3">
        <v>0.22</v>
      </c>
      <c r="E19" s="3">
        <v>4</v>
      </c>
    </row>
    <row r="20" spans="1:5" x14ac:dyDescent="0.35">
      <c r="A20" s="3">
        <v>2007</v>
      </c>
      <c r="B20" s="3">
        <v>11.42</v>
      </c>
      <c r="C20" s="3">
        <v>0.21</v>
      </c>
      <c r="E20" s="3">
        <v>4</v>
      </c>
    </row>
    <row r="21" spans="1:5" x14ac:dyDescent="0.35">
      <c r="A21" s="3">
        <v>2006</v>
      </c>
      <c r="B21" s="3">
        <v>9.4</v>
      </c>
      <c r="C21" s="3">
        <v>0.24</v>
      </c>
    </row>
    <row r="22" spans="1:5" x14ac:dyDescent="0.35">
      <c r="A22" s="3">
        <v>2005</v>
      </c>
      <c r="B22" s="3">
        <v>4.46</v>
      </c>
      <c r="C22" s="3">
        <v>0.28000000000000003</v>
      </c>
    </row>
    <row r="23" spans="1:5" x14ac:dyDescent="0.35">
      <c r="A23" s="3">
        <v>2004</v>
      </c>
      <c r="B23" s="3">
        <v>13.01</v>
      </c>
      <c r="C23" s="3">
        <v>0.25</v>
      </c>
    </row>
    <row r="24" spans="1:5" x14ac:dyDescent="0.35">
      <c r="A24" s="3">
        <v>2003</v>
      </c>
      <c r="B24" s="3">
        <v>8.0500000000000007</v>
      </c>
      <c r="C24" s="3">
        <v>0.25</v>
      </c>
    </row>
    <row r="25" spans="1:5" x14ac:dyDescent="0.35">
      <c r="A25" s="3">
        <v>2002</v>
      </c>
      <c r="B25" s="3">
        <v>10.51</v>
      </c>
      <c r="C25" s="3">
        <v>0.26</v>
      </c>
    </row>
    <row r="26" spans="1:5" x14ac:dyDescent="0.35">
      <c r="A26" s="3">
        <v>2001</v>
      </c>
      <c r="B26" s="3">
        <v>12.72</v>
      </c>
      <c r="C26" s="3">
        <v>0.22</v>
      </c>
    </row>
    <row r="27" spans="1:5" x14ac:dyDescent="0.35">
      <c r="A27" s="3">
        <v>2000</v>
      </c>
      <c r="B27" s="3">
        <v>7.49</v>
      </c>
      <c r="C27" s="3">
        <v>0.18</v>
      </c>
    </row>
    <row r="28" spans="1:5" x14ac:dyDescent="0.35">
      <c r="A28" s="3">
        <v>1999</v>
      </c>
      <c r="B28" s="3">
        <v>9.41</v>
      </c>
      <c r="C28" s="3">
        <v>0.18</v>
      </c>
    </row>
    <row r="29" spans="1:5" x14ac:dyDescent="0.35">
      <c r="A29" s="3">
        <v>1998</v>
      </c>
      <c r="B29" s="3">
        <v>5.2</v>
      </c>
      <c r="C29" s="3">
        <v>0.22</v>
      </c>
    </row>
    <row r="30" spans="1:5" x14ac:dyDescent="0.35">
      <c r="A30" s="3">
        <v>1997</v>
      </c>
      <c r="B30" s="3">
        <v>5.96</v>
      </c>
      <c r="C30" s="3">
        <v>0.28999999999999998</v>
      </c>
    </row>
    <row r="31" spans="1:5" x14ac:dyDescent="0.35">
      <c r="A31" s="3">
        <v>1996</v>
      </c>
      <c r="B31" s="3">
        <v>5.41</v>
      </c>
      <c r="C31" s="3"/>
    </row>
    <row r="32" spans="1:5" x14ac:dyDescent="0.35">
      <c r="A32" s="3">
        <v>1995</v>
      </c>
      <c r="B32" s="3">
        <v>4.7300000000000004</v>
      </c>
      <c r="C32" s="3"/>
    </row>
    <row r="33" spans="1:3" x14ac:dyDescent="0.35">
      <c r="A33" s="3">
        <v>1994</v>
      </c>
      <c r="B33" s="3">
        <v>3.1</v>
      </c>
      <c r="C33" s="3"/>
    </row>
    <row r="34" spans="1:3" x14ac:dyDescent="0.35">
      <c r="A34" s="3">
        <v>1993</v>
      </c>
      <c r="B34" s="3">
        <v>5.43</v>
      </c>
      <c r="C34" s="3"/>
    </row>
    <row r="35" spans="1:3" x14ac:dyDescent="0.35">
      <c r="A35" s="3">
        <v>1992</v>
      </c>
      <c r="B35" s="3">
        <v>0.4</v>
      </c>
      <c r="C35" s="3"/>
    </row>
    <row r="36" spans="1:3" x14ac:dyDescent="0.35">
      <c r="A36" s="3">
        <v>1991</v>
      </c>
      <c r="B36" s="3"/>
      <c r="C36" s="3"/>
    </row>
    <row r="37" spans="1:3" x14ac:dyDescent="0.35">
      <c r="A37" s="3">
        <v>1990</v>
      </c>
      <c r="B37" s="3"/>
      <c r="C37" s="3"/>
    </row>
    <row r="38" spans="1:3" x14ac:dyDescent="0.35">
      <c r="A38" s="3">
        <v>1989</v>
      </c>
      <c r="B38" s="3"/>
      <c r="C38" s="3"/>
    </row>
    <row r="39" spans="1:3" x14ac:dyDescent="0.35">
      <c r="A39" s="3">
        <v>1988</v>
      </c>
      <c r="B39" s="3"/>
      <c r="C39" s="3"/>
    </row>
    <row r="40" spans="1:3" x14ac:dyDescent="0.35">
      <c r="A40" s="3">
        <v>1987</v>
      </c>
      <c r="B40" s="3"/>
      <c r="C40" s="3"/>
    </row>
    <row r="41" spans="1:3" x14ac:dyDescent="0.35">
      <c r="A41" s="3">
        <v>1986</v>
      </c>
      <c r="B41" s="3"/>
      <c r="C41" s="3"/>
    </row>
    <row r="42" spans="1:3" x14ac:dyDescent="0.35">
      <c r="A42" s="3">
        <v>1985</v>
      </c>
      <c r="B42" s="3"/>
      <c r="C42" s="3"/>
    </row>
    <row r="43" spans="1:3" x14ac:dyDescent="0.35">
      <c r="A43" s="3">
        <v>1984</v>
      </c>
      <c r="B43" s="3"/>
      <c r="C43" s="3"/>
    </row>
    <row r="44" spans="1:3" x14ac:dyDescent="0.35">
      <c r="A44" s="3">
        <v>1983</v>
      </c>
      <c r="B44" s="3"/>
      <c r="C44" s="3"/>
    </row>
    <row r="45" spans="1:3" x14ac:dyDescent="0.35">
      <c r="A45" s="3">
        <v>1982</v>
      </c>
      <c r="B45" s="3"/>
      <c r="C45" s="3"/>
    </row>
    <row r="46" spans="1:3" x14ac:dyDescent="0.35">
      <c r="A46" s="3">
        <v>1981</v>
      </c>
      <c r="B46" s="3"/>
      <c r="C46" s="3"/>
    </row>
    <row r="47" spans="1:3" x14ac:dyDescent="0.35">
      <c r="A47" s="3">
        <v>1980</v>
      </c>
      <c r="B47" s="3"/>
      <c r="C47" s="3"/>
    </row>
    <row r="48" spans="1:3" x14ac:dyDescent="0.35">
      <c r="A48" s="3">
        <v>1979</v>
      </c>
      <c r="B48" s="3"/>
      <c r="C48" s="3"/>
    </row>
    <row r="49" spans="1:3" x14ac:dyDescent="0.35">
      <c r="A49" s="3">
        <v>1978</v>
      </c>
      <c r="B49" s="3"/>
      <c r="C49" s="3"/>
    </row>
    <row r="50" spans="1:3" x14ac:dyDescent="0.35">
      <c r="A50" s="3">
        <v>1977</v>
      </c>
      <c r="B50" s="3"/>
      <c r="C50" s="3"/>
    </row>
    <row r="51" spans="1:3" x14ac:dyDescent="0.35">
      <c r="A51" s="3">
        <v>1976</v>
      </c>
      <c r="B51" s="3"/>
      <c r="C51" s="3"/>
    </row>
    <row r="52" spans="1:3" x14ac:dyDescent="0.35">
      <c r="A52" s="3">
        <v>1975</v>
      </c>
      <c r="B52" s="3"/>
      <c r="C52" s="3"/>
    </row>
    <row r="53" spans="1:3" x14ac:dyDescent="0.35">
      <c r="A53" s="3">
        <v>1974</v>
      </c>
      <c r="B53" s="3"/>
      <c r="C53" s="3"/>
    </row>
    <row r="54" spans="1:3" x14ac:dyDescent="0.35">
      <c r="A54" s="3">
        <v>1973</v>
      </c>
      <c r="B54" s="3"/>
      <c r="C54" s="3"/>
    </row>
    <row r="55" spans="1:3" x14ac:dyDescent="0.35">
      <c r="A55" s="3">
        <v>1972</v>
      </c>
      <c r="B55" s="3"/>
      <c r="C55" s="3"/>
    </row>
    <row r="56" spans="1:3" x14ac:dyDescent="0.35">
      <c r="A56" s="3">
        <v>1971</v>
      </c>
      <c r="B56" s="3"/>
      <c r="C56" s="3"/>
    </row>
    <row r="57" spans="1:3" x14ac:dyDescent="0.35">
      <c r="A57" s="3">
        <v>1970</v>
      </c>
      <c r="B57" s="3"/>
      <c r="C57" s="3"/>
    </row>
    <row r="58" spans="1:3" x14ac:dyDescent="0.35">
      <c r="B58" s="3"/>
      <c r="C58" s="3"/>
    </row>
    <row r="59" spans="1:3" x14ac:dyDescent="0.35">
      <c r="B59" s="3"/>
      <c r="C59" s="3"/>
    </row>
    <row r="60" spans="1:3" x14ac:dyDescent="0.35">
      <c r="A60" s="3" t="s">
        <v>0</v>
      </c>
      <c r="B60" s="3"/>
      <c r="C60" s="3"/>
    </row>
    <row r="61" spans="1:3" x14ac:dyDescent="0.35">
      <c r="B61" s="3"/>
      <c r="C61" s="3"/>
    </row>
    <row r="62" spans="1:3" x14ac:dyDescent="0.35">
      <c r="B62" s="3"/>
      <c r="C62" s="3"/>
    </row>
    <row r="63" spans="1:3" x14ac:dyDescent="0.35">
      <c r="B63" s="3"/>
      <c r="C63" s="3"/>
    </row>
    <row r="64" spans="1:3" x14ac:dyDescent="0.35">
      <c r="B64" s="3"/>
      <c r="C64" s="3"/>
    </row>
    <row r="65" spans="2:3" x14ac:dyDescent="0.35">
      <c r="B65" s="3"/>
      <c r="C65" s="3"/>
    </row>
    <row r="66" spans="2:3" x14ac:dyDescent="0.35">
      <c r="B66" s="3"/>
      <c r="C66" s="3"/>
    </row>
    <row r="67" spans="2:3" x14ac:dyDescent="0.35">
      <c r="B67" s="3"/>
      <c r="C67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F8FD643-379E-4ABF-A2A1-DD65B1E106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'A.2 Generation'!E5:E68</xm:f>
              <xm:sqref>E4</xm:sqref>
            </x14:sparkline>
            <x14:sparkline>
              <xm:f>'A.2 Generation'!D5:D68</xm:f>
              <xm:sqref>D4</xm:sqref>
            </x14:sparkline>
          </x14:sparklines>
        </x14:sparklineGroup>
        <x14:sparklineGroup displayEmptyCellsAs="gap" xr2:uid="{E65BC063-AECD-4E3B-B214-12147BB8F5E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'A.2 Generation'!C5:C68</xm:f>
              <xm:sqref>C4</xm:sqref>
            </x14:sparkline>
          </x14:sparklines>
        </x14:sparklineGroup>
        <x14:sparklineGroup displayEmptyCellsAs="gap" xr2:uid="{156AC387-082C-4DCE-ABC4-D6AA7519EED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'A.2 Generation'!B5:B68</xm:f>
              <xm:sqref>B4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B50F-8F67-4DF6-9D7F-D568A767962C}">
  <dimension ref="A1:D6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8.7265625" style="3"/>
    <col min="3" max="3" width="8.7265625" style="5"/>
  </cols>
  <sheetData>
    <row r="1" spans="1:4" ht="87" x14ac:dyDescent="0.35">
      <c r="A1" s="2"/>
      <c r="B1" s="1" t="s">
        <v>25</v>
      </c>
      <c r="C1" s="2" t="s">
        <v>4</v>
      </c>
    </row>
    <row r="2" spans="1:4" x14ac:dyDescent="0.35">
      <c r="A2" s="2"/>
      <c r="C2" s="3"/>
    </row>
    <row r="3" spans="1:4" ht="29" x14ac:dyDescent="0.35">
      <c r="A3" s="2" t="s">
        <v>24</v>
      </c>
      <c r="B3" t="s">
        <v>26</v>
      </c>
      <c r="C3" s="3" t="s">
        <v>26</v>
      </c>
    </row>
    <row r="4" spans="1:4" x14ac:dyDescent="0.35">
      <c r="B4" s="3"/>
      <c r="C4" s="3"/>
    </row>
    <row r="5" spans="1:4" x14ac:dyDescent="0.35">
      <c r="A5" s="6">
        <v>2022</v>
      </c>
      <c r="B5" s="3"/>
      <c r="C5" s="3">
        <v>65</v>
      </c>
      <c r="D5" s="3"/>
    </row>
    <row r="6" spans="1:4" x14ac:dyDescent="0.35">
      <c r="A6" s="6">
        <v>2021</v>
      </c>
      <c r="B6" s="3">
        <v>0.09</v>
      </c>
      <c r="C6" s="3">
        <v>76</v>
      </c>
      <c r="D6" s="3"/>
    </row>
    <row r="7" spans="1:4" x14ac:dyDescent="0.35">
      <c r="A7" s="6">
        <v>2020</v>
      </c>
      <c r="B7" s="3">
        <v>0.12</v>
      </c>
      <c r="C7" s="3">
        <v>75</v>
      </c>
      <c r="D7" s="3"/>
    </row>
    <row r="8" spans="1:4" x14ac:dyDescent="0.35">
      <c r="A8" s="6">
        <v>2019</v>
      </c>
      <c r="B8" s="3">
        <v>0.12</v>
      </c>
      <c r="C8" s="3">
        <v>74</v>
      </c>
      <c r="D8" s="3"/>
    </row>
    <row r="9" spans="1:4" x14ac:dyDescent="0.35">
      <c r="A9" s="6">
        <v>2018</v>
      </c>
      <c r="B9" s="3">
        <v>0.11</v>
      </c>
      <c r="C9" s="3">
        <v>74</v>
      </c>
      <c r="D9" s="3"/>
    </row>
    <row r="10" spans="1:4" x14ac:dyDescent="0.35">
      <c r="A10" s="6">
        <v>2017</v>
      </c>
      <c r="B10" s="3">
        <v>0.17</v>
      </c>
      <c r="C10" s="3">
        <v>75</v>
      </c>
      <c r="D10" s="3"/>
    </row>
    <row r="11" spans="1:4" x14ac:dyDescent="0.35">
      <c r="A11" s="6">
        <v>2016</v>
      </c>
      <c r="B11" s="3">
        <v>-0.15</v>
      </c>
      <c r="C11" s="3">
        <v>72</v>
      </c>
      <c r="D11" s="3"/>
    </row>
    <row r="12" spans="1:4" x14ac:dyDescent="0.35">
      <c r="A12" s="6">
        <v>2015</v>
      </c>
      <c r="B12" s="3">
        <v>-7.0000000000000007E-2</v>
      </c>
      <c r="C12" s="3">
        <v>74</v>
      </c>
      <c r="D12" s="3"/>
    </row>
    <row r="13" spans="1:4" x14ac:dyDescent="0.35">
      <c r="A13" s="6">
        <v>2014</v>
      </c>
      <c r="B13" s="3">
        <v>-0.24</v>
      </c>
      <c r="C13" s="3">
        <v>74</v>
      </c>
      <c r="D13" s="3"/>
    </row>
    <row r="14" spans="1:4" x14ac:dyDescent="0.35">
      <c r="A14" s="6">
        <v>2013</v>
      </c>
      <c r="B14" s="3">
        <v>-0.38</v>
      </c>
      <c r="C14" s="3">
        <v>72</v>
      </c>
      <c r="D14" s="3"/>
    </row>
    <row r="15" spans="1:4" x14ac:dyDescent="0.35">
      <c r="A15" s="3">
        <v>2012</v>
      </c>
      <c r="B15" s="3">
        <v>-0.39</v>
      </c>
      <c r="C15" s="3">
        <v>73</v>
      </c>
      <c r="D15" s="3"/>
    </row>
    <row r="16" spans="1:4" x14ac:dyDescent="0.35">
      <c r="A16" s="3">
        <v>2011</v>
      </c>
      <c r="B16" s="3">
        <v>-0.24</v>
      </c>
      <c r="C16" s="3">
        <v>74</v>
      </c>
      <c r="D16" s="3"/>
    </row>
    <row r="17" spans="1:4" x14ac:dyDescent="0.35">
      <c r="A17" s="3">
        <v>2010</v>
      </c>
      <c r="B17" s="3">
        <v>-0.28000000000000003</v>
      </c>
      <c r="C17" s="3">
        <v>74</v>
      </c>
      <c r="D17" s="3"/>
    </row>
    <row r="18" spans="1:4" x14ac:dyDescent="0.35">
      <c r="A18" s="3">
        <v>2009</v>
      </c>
      <c r="B18" s="3">
        <v>-0.27</v>
      </c>
      <c r="C18" s="3">
        <v>58</v>
      </c>
      <c r="D18" s="3"/>
    </row>
    <row r="19" spans="1:4" x14ac:dyDescent="0.35">
      <c r="A19" s="3">
        <v>2008</v>
      </c>
      <c r="B19" s="3">
        <v>-0.28999999999999998</v>
      </c>
      <c r="C19" s="3">
        <v>57</v>
      </c>
      <c r="D19" s="3"/>
    </row>
    <row r="20" spans="1:4" x14ac:dyDescent="0.35">
      <c r="A20" s="3">
        <v>2007</v>
      </c>
      <c r="B20" s="3">
        <v>-0.35</v>
      </c>
      <c r="C20" s="3">
        <v>59</v>
      </c>
      <c r="D20" s="3"/>
    </row>
    <row r="21" spans="1:4" x14ac:dyDescent="0.35">
      <c r="A21" s="3">
        <v>2006</v>
      </c>
      <c r="B21" s="3">
        <v>-0.34</v>
      </c>
      <c r="C21" s="3">
        <v>56</v>
      </c>
      <c r="D21" s="3"/>
    </row>
    <row r="22" spans="1:4" x14ac:dyDescent="0.35">
      <c r="A22" s="3">
        <v>2005</v>
      </c>
      <c r="B22" s="3">
        <v>-0.28000000000000003</v>
      </c>
      <c r="C22" s="3">
        <v>55</v>
      </c>
      <c r="D22" s="3"/>
    </row>
    <row r="23" spans="1:4" x14ac:dyDescent="0.35">
      <c r="A23" s="3">
        <v>2004</v>
      </c>
      <c r="B23" s="3">
        <v>-0.47</v>
      </c>
      <c r="C23" s="3">
        <v>55</v>
      </c>
      <c r="D23" s="3"/>
    </row>
    <row r="24" spans="1:4" x14ac:dyDescent="0.35">
      <c r="A24" s="3">
        <v>2003</v>
      </c>
      <c r="B24" s="3">
        <v>-0.4</v>
      </c>
      <c r="C24" s="3">
        <v>55</v>
      </c>
      <c r="D24" s="3"/>
    </row>
    <row r="25" spans="1:4" x14ac:dyDescent="0.35">
      <c r="A25" s="3">
        <v>2002</v>
      </c>
      <c r="B25" s="3">
        <v>-0.69</v>
      </c>
      <c r="C25" s="3">
        <v>55</v>
      </c>
      <c r="D25" s="3"/>
    </row>
    <row r="26" spans="1:4" x14ac:dyDescent="0.35">
      <c r="A26" s="3">
        <v>2001</v>
      </c>
      <c r="B26" s="3">
        <v>-0.61</v>
      </c>
      <c r="C26" s="3">
        <v>55</v>
      </c>
      <c r="D26" s="3"/>
    </row>
    <row r="27" spans="1:4" x14ac:dyDescent="0.35">
      <c r="A27" s="3">
        <v>2000</v>
      </c>
      <c r="B27" s="3"/>
      <c r="C27" s="3">
        <v>55</v>
      </c>
      <c r="D27" s="3"/>
    </row>
    <row r="28" spans="1:4" x14ac:dyDescent="0.35">
      <c r="A28" s="3">
        <v>1999</v>
      </c>
      <c r="B28" s="3">
        <v>-0.41</v>
      </c>
      <c r="C28" s="3">
        <v>55</v>
      </c>
      <c r="D28" s="3"/>
    </row>
    <row r="29" spans="1:4" x14ac:dyDescent="0.35">
      <c r="A29" s="3">
        <v>1998</v>
      </c>
      <c r="B29" s="3">
        <v>-0.33</v>
      </c>
      <c r="C29" s="3">
        <v>55</v>
      </c>
      <c r="D29" s="3"/>
    </row>
    <row r="30" spans="1:4" x14ac:dyDescent="0.35">
      <c r="A30" s="3">
        <v>1997</v>
      </c>
      <c r="B30" s="3" t="s">
        <v>2</v>
      </c>
      <c r="C30" s="3"/>
      <c r="D30" s="3"/>
    </row>
    <row r="31" spans="1:4" x14ac:dyDescent="0.35">
      <c r="A31" s="3">
        <v>1996</v>
      </c>
      <c r="B31" s="3" t="s">
        <v>2</v>
      </c>
      <c r="C31" s="3"/>
      <c r="D31" s="3"/>
    </row>
    <row r="32" spans="1:4" x14ac:dyDescent="0.35">
      <c r="A32" s="3">
        <v>1995</v>
      </c>
      <c r="B32" s="3" t="s">
        <v>2</v>
      </c>
      <c r="C32" s="3"/>
      <c r="D32" s="3"/>
    </row>
    <row r="33" spans="1:4" x14ac:dyDescent="0.35">
      <c r="A33" s="3">
        <v>1994</v>
      </c>
      <c r="B33" s="3" t="s">
        <v>2</v>
      </c>
      <c r="C33" s="3"/>
      <c r="D33" s="3"/>
    </row>
    <row r="34" spans="1:4" x14ac:dyDescent="0.35">
      <c r="A34" s="3">
        <v>1993</v>
      </c>
      <c r="B34" s="3" t="s">
        <v>2</v>
      </c>
      <c r="C34" s="3"/>
      <c r="D34" s="3"/>
    </row>
    <row r="35" spans="1:4" x14ac:dyDescent="0.35">
      <c r="A35" s="3">
        <v>1992</v>
      </c>
      <c r="B35" s="3" t="s">
        <v>2</v>
      </c>
      <c r="C35" s="3"/>
      <c r="D35" s="3"/>
    </row>
    <row r="36" spans="1:4" x14ac:dyDescent="0.35">
      <c r="A36" s="3">
        <v>1991</v>
      </c>
      <c r="B36" s="3" t="s">
        <v>2</v>
      </c>
      <c r="C36" s="3"/>
      <c r="D36" s="3"/>
    </row>
    <row r="37" spans="1:4" x14ac:dyDescent="0.35">
      <c r="A37" s="3">
        <v>1990</v>
      </c>
      <c r="B37" s="3" t="s">
        <v>2</v>
      </c>
      <c r="C37" s="3"/>
      <c r="D37" s="3"/>
    </row>
    <row r="38" spans="1:4" x14ac:dyDescent="0.35">
      <c r="A38" s="3">
        <v>1989</v>
      </c>
      <c r="B38" s="3" t="s">
        <v>2</v>
      </c>
      <c r="C38" s="3"/>
      <c r="D38" s="3"/>
    </row>
    <row r="39" spans="1:4" x14ac:dyDescent="0.35">
      <c r="A39" s="3">
        <v>1988</v>
      </c>
      <c r="B39" s="3"/>
      <c r="C39" s="3"/>
      <c r="D39" s="3"/>
    </row>
    <row r="40" spans="1:4" x14ac:dyDescent="0.35">
      <c r="A40" s="3">
        <v>1987</v>
      </c>
      <c r="B40" s="3"/>
      <c r="C40" s="3"/>
      <c r="D40" s="3"/>
    </row>
    <row r="41" spans="1:4" x14ac:dyDescent="0.35">
      <c r="A41" s="3">
        <v>1986</v>
      </c>
      <c r="B41" s="3"/>
      <c r="C41" s="3"/>
      <c r="D41" s="3"/>
    </row>
    <row r="42" spans="1:4" x14ac:dyDescent="0.35">
      <c r="A42" s="3">
        <v>1985</v>
      </c>
      <c r="B42" s="3"/>
      <c r="C42" s="3"/>
      <c r="D42" s="3"/>
    </row>
    <row r="43" spans="1:4" x14ac:dyDescent="0.35">
      <c r="A43" s="3">
        <v>1984</v>
      </c>
      <c r="B43" s="3"/>
      <c r="C43" s="3"/>
      <c r="D43" s="3"/>
    </row>
    <row r="44" spans="1:4" x14ac:dyDescent="0.35">
      <c r="A44" s="3">
        <v>1983</v>
      </c>
      <c r="C44" s="3"/>
    </row>
    <row r="45" spans="1:4" x14ac:dyDescent="0.35">
      <c r="A45" s="3">
        <v>1982</v>
      </c>
      <c r="C45" s="3"/>
    </row>
    <row r="46" spans="1:4" x14ac:dyDescent="0.35">
      <c r="A46" s="3">
        <v>1981</v>
      </c>
      <c r="C46" s="3"/>
    </row>
    <row r="47" spans="1:4" x14ac:dyDescent="0.35">
      <c r="A47" s="3">
        <v>1980</v>
      </c>
      <c r="C47" s="3"/>
    </row>
    <row r="48" spans="1:4" x14ac:dyDescent="0.35">
      <c r="A48" s="3">
        <v>1979</v>
      </c>
      <c r="C48" s="3"/>
    </row>
    <row r="49" spans="1:3" x14ac:dyDescent="0.35">
      <c r="A49" s="3">
        <v>1978</v>
      </c>
      <c r="C49" s="3"/>
    </row>
    <row r="50" spans="1:3" x14ac:dyDescent="0.35">
      <c r="A50" s="3">
        <v>1977</v>
      </c>
      <c r="C50" s="3"/>
    </row>
    <row r="51" spans="1:3" x14ac:dyDescent="0.35">
      <c r="A51" s="3">
        <v>1976</v>
      </c>
      <c r="C51" s="3"/>
    </row>
    <row r="52" spans="1:3" x14ac:dyDescent="0.35">
      <c r="A52" s="3">
        <v>1975</v>
      </c>
      <c r="C52" s="3"/>
    </row>
    <row r="53" spans="1:3" x14ac:dyDescent="0.35">
      <c r="A53" s="3">
        <v>1974</v>
      </c>
      <c r="C53" s="3"/>
    </row>
    <row r="54" spans="1:3" x14ac:dyDescent="0.35">
      <c r="A54" s="3">
        <v>1973</v>
      </c>
      <c r="C54" s="3"/>
    </row>
    <row r="55" spans="1:3" x14ac:dyDescent="0.35">
      <c r="A55" s="3">
        <v>1972</v>
      </c>
      <c r="C55" s="3"/>
    </row>
    <row r="56" spans="1:3" x14ac:dyDescent="0.35">
      <c r="A56" s="3">
        <v>1971</v>
      </c>
      <c r="C56" s="3"/>
    </row>
    <row r="57" spans="1:3" x14ac:dyDescent="0.35">
      <c r="A57" s="3">
        <v>1970</v>
      </c>
      <c r="C57" s="3"/>
    </row>
    <row r="58" spans="1:3" x14ac:dyDescent="0.35">
      <c r="C58" s="3"/>
    </row>
    <row r="59" spans="1:3" x14ac:dyDescent="0.35">
      <c r="C59" s="3"/>
    </row>
    <row r="60" spans="1:3" x14ac:dyDescent="0.35">
      <c r="A60" s="3" t="s">
        <v>0</v>
      </c>
      <c r="C60" s="3"/>
    </row>
    <row r="61" spans="1:3" x14ac:dyDescent="0.35">
      <c r="C61" s="3"/>
    </row>
    <row r="62" spans="1:3" x14ac:dyDescent="0.35">
      <c r="C62" s="3"/>
    </row>
    <row r="63" spans="1:3" x14ac:dyDescent="0.35">
      <c r="C63" s="3"/>
    </row>
    <row r="64" spans="1:3" x14ac:dyDescent="0.35">
      <c r="C64" s="3"/>
    </row>
    <row r="65" spans="3:3" x14ac:dyDescent="0.35">
      <c r="C65" s="3"/>
    </row>
    <row r="66" spans="3:3" x14ac:dyDescent="0.35">
      <c r="C66" s="3"/>
    </row>
    <row r="67" spans="3:3" x14ac:dyDescent="0.35">
      <c r="C67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03CC8AC-C5B7-4172-915F-E8B14226D16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'A.3 Landscape'!C5:C68</xm:f>
              <xm:sqref>C4</xm:sqref>
            </x14:sparkline>
            <x14:sparkline>
              <xm:f>'A.3 Landscape'!B5:B68</xm:f>
              <xm:sqref>B4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C8058-68AB-4E7E-A441-58233ACAF174}">
  <dimension ref="A1:D6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" sqref="E1:J1048576"/>
    </sheetView>
  </sheetViews>
  <sheetFormatPr defaultRowHeight="14.5" x14ac:dyDescent="0.35"/>
  <cols>
    <col min="1" max="16384" width="8.7265625" style="3"/>
  </cols>
  <sheetData>
    <row r="1" spans="1:4" ht="116" x14ac:dyDescent="0.35">
      <c r="A1" s="2"/>
      <c r="B1" s="2" t="s">
        <v>31</v>
      </c>
      <c r="C1" s="2" t="s">
        <v>32</v>
      </c>
      <c r="D1" s="2" t="s">
        <v>33</v>
      </c>
    </row>
    <row r="2" spans="1:4" x14ac:dyDescent="0.35">
      <c r="A2" s="2"/>
    </row>
    <row r="3" spans="1:4" ht="29" x14ac:dyDescent="0.35">
      <c r="A3" s="2" t="s">
        <v>24</v>
      </c>
      <c r="B3" s="3" t="s">
        <v>26</v>
      </c>
      <c r="C3" s="3" t="s">
        <v>26</v>
      </c>
      <c r="D3" s="3" t="s">
        <v>26</v>
      </c>
    </row>
    <row r="5" spans="1:4" x14ac:dyDescent="0.35">
      <c r="A5" s="6">
        <v>2022</v>
      </c>
      <c r="B5" s="3" t="s">
        <v>30</v>
      </c>
      <c r="C5" s="3" t="s">
        <v>30</v>
      </c>
      <c r="D5" s="3" t="s">
        <v>30</v>
      </c>
    </row>
    <row r="6" spans="1:4" x14ac:dyDescent="0.35">
      <c r="A6" s="6">
        <v>2021</v>
      </c>
      <c r="B6" s="3">
        <v>30</v>
      </c>
      <c r="C6" s="3">
        <v>5.03</v>
      </c>
      <c r="D6" s="3">
        <v>19</v>
      </c>
    </row>
    <row r="7" spans="1:4" x14ac:dyDescent="0.35">
      <c r="A7" s="6">
        <v>2020</v>
      </c>
      <c r="B7" s="3">
        <v>30</v>
      </c>
      <c r="C7" s="3">
        <v>5.39</v>
      </c>
      <c r="D7" s="3">
        <v>18.760000000000002</v>
      </c>
    </row>
    <row r="8" spans="1:4" x14ac:dyDescent="0.35">
      <c r="A8" s="6">
        <v>2019</v>
      </c>
      <c r="B8" s="3">
        <v>30</v>
      </c>
      <c r="C8" s="3">
        <v>4.47</v>
      </c>
      <c r="D8" s="3">
        <v>18.510000000000002</v>
      </c>
    </row>
    <row r="9" spans="1:4" x14ac:dyDescent="0.35">
      <c r="A9" s="6">
        <v>2018</v>
      </c>
      <c r="B9" s="3">
        <v>30</v>
      </c>
      <c r="C9" s="3">
        <v>4.4000000000000004</v>
      </c>
      <c r="D9" s="3">
        <v>18.28</v>
      </c>
    </row>
    <row r="10" spans="1:4" x14ac:dyDescent="0.35">
      <c r="A10" s="6">
        <v>2017</v>
      </c>
      <c r="B10" s="3">
        <v>30</v>
      </c>
      <c r="C10" s="3">
        <v>4.5199999999999996</v>
      </c>
      <c r="D10" s="3">
        <v>18.04</v>
      </c>
    </row>
    <row r="11" spans="1:4" x14ac:dyDescent="0.35">
      <c r="A11" s="6">
        <v>2016</v>
      </c>
      <c r="B11" s="3">
        <v>30</v>
      </c>
      <c r="C11" s="3">
        <v>4.5599999999999996</v>
      </c>
      <c r="D11" s="3">
        <v>17.79</v>
      </c>
    </row>
    <row r="12" spans="1:4" x14ac:dyDescent="0.35">
      <c r="A12" s="6">
        <v>2015</v>
      </c>
      <c r="B12" s="3">
        <v>30</v>
      </c>
      <c r="C12" s="3">
        <v>4.71</v>
      </c>
      <c r="D12" s="3">
        <v>17.54</v>
      </c>
    </row>
    <row r="13" spans="1:4" x14ac:dyDescent="0.35">
      <c r="A13" s="6">
        <v>2014</v>
      </c>
      <c r="B13" s="3">
        <v>30</v>
      </c>
      <c r="C13" s="3">
        <v>4.33</v>
      </c>
      <c r="D13" s="3">
        <v>17.29</v>
      </c>
    </row>
    <row r="14" spans="1:4" x14ac:dyDescent="0.35">
      <c r="A14" s="6">
        <v>2013</v>
      </c>
      <c r="B14" s="3">
        <v>30</v>
      </c>
      <c r="C14" s="3">
        <v>4.5</v>
      </c>
      <c r="D14" s="3">
        <v>17.04</v>
      </c>
    </row>
    <row r="15" spans="1:4" x14ac:dyDescent="0.35">
      <c r="A15" s="3">
        <v>2012</v>
      </c>
      <c r="B15" s="3">
        <v>30</v>
      </c>
      <c r="C15" s="3">
        <v>4.29</v>
      </c>
      <c r="D15" s="3">
        <v>16.79</v>
      </c>
    </row>
    <row r="16" spans="1:4" x14ac:dyDescent="0.35">
      <c r="A16" s="3">
        <v>2011</v>
      </c>
      <c r="B16" s="3">
        <v>30</v>
      </c>
      <c r="C16" s="3">
        <v>4.99</v>
      </c>
      <c r="D16" s="3">
        <v>16.559999999999999</v>
      </c>
    </row>
    <row r="17" spans="1:4" x14ac:dyDescent="0.35">
      <c r="A17" s="3">
        <v>2010</v>
      </c>
      <c r="B17" s="3">
        <v>30</v>
      </c>
      <c r="C17" s="3" t="s">
        <v>30</v>
      </c>
      <c r="D17" s="3">
        <v>16.45</v>
      </c>
    </row>
    <row r="18" spans="1:4" x14ac:dyDescent="0.35">
      <c r="A18" s="3">
        <v>2009</v>
      </c>
      <c r="B18" s="3">
        <v>30</v>
      </c>
      <c r="C18" s="3">
        <v>23.34</v>
      </c>
      <c r="D18" s="3">
        <v>16.440000000000001</v>
      </c>
    </row>
    <row r="19" spans="1:4" x14ac:dyDescent="0.35">
      <c r="A19" s="3">
        <v>2008</v>
      </c>
      <c r="B19" s="3">
        <v>30</v>
      </c>
      <c r="C19" s="3" t="s">
        <v>30</v>
      </c>
      <c r="D19" s="3">
        <v>16.43</v>
      </c>
    </row>
    <row r="20" spans="1:4" x14ac:dyDescent="0.35">
      <c r="A20" s="3">
        <v>2007</v>
      </c>
      <c r="B20" s="3">
        <v>30</v>
      </c>
      <c r="C20" s="3">
        <v>16.440000000000001</v>
      </c>
      <c r="D20" s="3">
        <v>16.38</v>
      </c>
    </row>
    <row r="21" spans="1:4" x14ac:dyDescent="0.35">
      <c r="A21" s="3">
        <v>2006</v>
      </c>
      <c r="B21" s="3">
        <v>9</v>
      </c>
      <c r="C21" s="3" t="s">
        <v>30</v>
      </c>
      <c r="D21" s="3">
        <v>16.350000000000001</v>
      </c>
    </row>
    <row r="22" spans="1:4" x14ac:dyDescent="0.35">
      <c r="A22" s="3">
        <v>2005</v>
      </c>
      <c r="B22" s="3">
        <v>9</v>
      </c>
      <c r="C22" s="3">
        <v>4.51</v>
      </c>
      <c r="D22" s="3">
        <v>16.32</v>
      </c>
    </row>
    <row r="23" spans="1:4" x14ac:dyDescent="0.35">
      <c r="A23" s="3">
        <v>2004</v>
      </c>
      <c r="B23" s="3">
        <v>9</v>
      </c>
      <c r="C23" s="3" t="s">
        <v>30</v>
      </c>
      <c r="D23" s="3">
        <v>16.25</v>
      </c>
    </row>
    <row r="24" spans="1:4" x14ac:dyDescent="0.35">
      <c r="A24" s="3">
        <v>2003</v>
      </c>
      <c r="B24" s="3">
        <v>9</v>
      </c>
      <c r="C24" s="3">
        <v>14.95</v>
      </c>
      <c r="D24" s="3">
        <v>16.149999999999999</v>
      </c>
    </row>
    <row r="25" spans="1:4" x14ac:dyDescent="0.35">
      <c r="A25" s="3">
        <v>2002</v>
      </c>
      <c r="B25" s="3">
        <v>5.42</v>
      </c>
      <c r="C25" s="3">
        <v>6.15</v>
      </c>
      <c r="D25" s="3">
        <v>16.09</v>
      </c>
    </row>
    <row r="26" spans="1:4" x14ac:dyDescent="0.35">
      <c r="A26" s="3">
        <v>2001</v>
      </c>
      <c r="B26" s="3">
        <v>5.42</v>
      </c>
      <c r="C26" s="3" t="s">
        <v>30</v>
      </c>
      <c r="D26" s="3">
        <v>16.07</v>
      </c>
    </row>
    <row r="27" spans="1:4" x14ac:dyDescent="0.35">
      <c r="A27" s="3">
        <v>2000</v>
      </c>
      <c r="B27" s="3">
        <v>5.42</v>
      </c>
      <c r="C27" s="3">
        <v>12.33</v>
      </c>
      <c r="D27" s="3">
        <v>15.82</v>
      </c>
    </row>
    <row r="28" spans="1:4" x14ac:dyDescent="0.35">
      <c r="A28" s="3">
        <v>1999</v>
      </c>
      <c r="B28" s="3">
        <v>5.42</v>
      </c>
      <c r="C28" s="3">
        <v>5.32</v>
      </c>
      <c r="D28" s="3">
        <v>15.78</v>
      </c>
    </row>
    <row r="29" spans="1:4" x14ac:dyDescent="0.35">
      <c r="A29" s="3">
        <v>1998</v>
      </c>
      <c r="B29" s="3">
        <v>5.42</v>
      </c>
      <c r="C29" s="3" t="s">
        <v>30</v>
      </c>
      <c r="D29" s="3">
        <v>15.72</v>
      </c>
    </row>
    <row r="30" spans="1:4" x14ac:dyDescent="0.35">
      <c r="A30" s="3">
        <v>1997</v>
      </c>
      <c r="B30" s="3">
        <v>5.42</v>
      </c>
      <c r="C30" s="3">
        <v>12.15</v>
      </c>
      <c r="D30" s="3">
        <v>15.58</v>
      </c>
    </row>
    <row r="31" spans="1:4" x14ac:dyDescent="0.35">
      <c r="A31" s="3">
        <v>1996</v>
      </c>
      <c r="C31" s="3">
        <v>5.66</v>
      </c>
      <c r="D31" s="3">
        <v>15.48</v>
      </c>
    </row>
    <row r="32" spans="1:4" x14ac:dyDescent="0.35">
      <c r="A32" s="3">
        <v>1995</v>
      </c>
      <c r="C32" s="3" t="s">
        <v>30</v>
      </c>
      <c r="D32" s="3">
        <v>15.41</v>
      </c>
    </row>
    <row r="33" spans="1:4" x14ac:dyDescent="0.35">
      <c r="A33" s="3">
        <v>1994</v>
      </c>
      <c r="C33" s="3">
        <v>11.41</v>
      </c>
      <c r="D33" s="3">
        <v>15.33</v>
      </c>
    </row>
    <row r="34" spans="1:4" x14ac:dyDescent="0.35">
      <c r="A34" s="3">
        <v>1993</v>
      </c>
      <c r="C34" s="3">
        <v>5.5</v>
      </c>
      <c r="D34" s="3">
        <v>15.31</v>
      </c>
    </row>
    <row r="35" spans="1:4" x14ac:dyDescent="0.35">
      <c r="A35" s="3">
        <v>1992</v>
      </c>
      <c r="C35" s="3" t="s">
        <v>30</v>
      </c>
      <c r="D35" s="3">
        <v>15.15</v>
      </c>
    </row>
    <row r="36" spans="1:4" x14ac:dyDescent="0.35">
      <c r="A36" s="3">
        <v>1991</v>
      </c>
      <c r="C36" s="3">
        <v>6.37</v>
      </c>
      <c r="D36" s="3">
        <v>15.15</v>
      </c>
    </row>
    <row r="37" spans="1:4" x14ac:dyDescent="0.35">
      <c r="A37" s="3">
        <v>1990</v>
      </c>
      <c r="C37" s="3">
        <v>8.57</v>
      </c>
      <c r="D37" s="3">
        <v>15.07</v>
      </c>
    </row>
    <row r="38" spans="1:4" x14ac:dyDescent="0.35">
      <c r="A38" s="3">
        <v>1989</v>
      </c>
      <c r="C38" s="3">
        <v>7.12</v>
      </c>
      <c r="D38" s="3">
        <v>15.01</v>
      </c>
    </row>
    <row r="39" spans="1:4" x14ac:dyDescent="0.35">
      <c r="A39" s="3">
        <v>1988</v>
      </c>
      <c r="C39" s="3">
        <v>9.89</v>
      </c>
      <c r="D39" s="3">
        <v>14.93</v>
      </c>
    </row>
    <row r="40" spans="1:4" x14ac:dyDescent="0.35">
      <c r="A40" s="3">
        <v>1987</v>
      </c>
      <c r="C40" s="3">
        <v>7.86</v>
      </c>
      <c r="D40" s="3">
        <v>14.91</v>
      </c>
    </row>
    <row r="41" spans="1:4" x14ac:dyDescent="0.35">
      <c r="A41" s="3">
        <v>1986</v>
      </c>
      <c r="C41" s="3" t="s">
        <v>30</v>
      </c>
      <c r="D41" s="3">
        <v>14.89</v>
      </c>
    </row>
    <row r="42" spans="1:4" x14ac:dyDescent="0.35">
      <c r="A42" s="3">
        <v>1985</v>
      </c>
      <c r="C42" s="3">
        <v>8.11</v>
      </c>
      <c r="D42" s="3">
        <v>14.88</v>
      </c>
    </row>
    <row r="43" spans="1:4" x14ac:dyDescent="0.35">
      <c r="A43" s="3">
        <v>1984</v>
      </c>
      <c r="C43" s="3">
        <v>8.7200000000000006</v>
      </c>
      <c r="D43" s="3">
        <v>14.86</v>
      </c>
    </row>
    <row r="44" spans="1:4" x14ac:dyDescent="0.35">
      <c r="A44" s="3">
        <v>1983</v>
      </c>
      <c r="C44" s="3">
        <v>8</v>
      </c>
      <c r="D44" s="3">
        <v>14.86</v>
      </c>
    </row>
    <row r="45" spans="1:4" x14ac:dyDescent="0.35">
      <c r="A45" s="3">
        <v>1982</v>
      </c>
      <c r="C45" s="3" t="s">
        <v>2</v>
      </c>
      <c r="D45" s="3">
        <v>14.63</v>
      </c>
    </row>
    <row r="46" spans="1:4" x14ac:dyDescent="0.35">
      <c r="A46" s="3">
        <v>1981</v>
      </c>
      <c r="C46" s="3" t="s">
        <v>2</v>
      </c>
      <c r="D46" s="3">
        <v>14.4</v>
      </c>
    </row>
    <row r="47" spans="1:4" x14ac:dyDescent="0.35">
      <c r="A47" s="3">
        <v>1980</v>
      </c>
      <c r="C47" s="3" t="s">
        <v>2</v>
      </c>
      <c r="D47" s="3">
        <v>14.17</v>
      </c>
    </row>
    <row r="48" spans="1:4" x14ac:dyDescent="0.35">
      <c r="A48" s="3">
        <v>1979</v>
      </c>
      <c r="C48" s="3" t="s">
        <v>2</v>
      </c>
      <c r="D48" s="3">
        <v>13.96</v>
      </c>
    </row>
    <row r="49" spans="1:4" x14ac:dyDescent="0.35">
      <c r="A49" s="3">
        <v>1978</v>
      </c>
      <c r="C49" s="3" t="s">
        <v>2</v>
      </c>
      <c r="D49" s="3">
        <v>13.75</v>
      </c>
    </row>
    <row r="50" spans="1:4" x14ac:dyDescent="0.35">
      <c r="A50" s="3">
        <v>1977</v>
      </c>
      <c r="C50" s="3" t="s">
        <v>2</v>
      </c>
      <c r="D50" s="3">
        <v>13.54</v>
      </c>
    </row>
    <row r="51" spans="1:4" x14ac:dyDescent="0.35">
      <c r="A51" s="3">
        <v>1976</v>
      </c>
      <c r="C51" s="3" t="s">
        <v>2</v>
      </c>
      <c r="D51" s="3">
        <v>13.35</v>
      </c>
    </row>
    <row r="52" spans="1:4" x14ac:dyDescent="0.35">
      <c r="A52" s="3">
        <v>1975</v>
      </c>
      <c r="C52" s="3" t="s">
        <v>2</v>
      </c>
      <c r="D52" s="3">
        <v>13.16</v>
      </c>
    </row>
    <row r="53" spans="1:4" x14ac:dyDescent="0.35">
      <c r="A53" s="3">
        <v>1974</v>
      </c>
      <c r="C53" s="3" t="s">
        <v>2</v>
      </c>
      <c r="D53" s="3">
        <v>12.97</v>
      </c>
    </row>
    <row r="54" spans="1:4" x14ac:dyDescent="0.35">
      <c r="A54" s="3">
        <v>1973</v>
      </c>
      <c r="C54" s="3" t="s">
        <v>2</v>
      </c>
      <c r="D54" s="3">
        <v>12.79</v>
      </c>
    </row>
    <row r="55" spans="1:4" x14ac:dyDescent="0.35">
      <c r="A55" s="3">
        <v>1972</v>
      </c>
      <c r="C55" s="3" t="s">
        <v>2</v>
      </c>
      <c r="D55" s="3">
        <v>12.61</v>
      </c>
    </row>
    <row r="56" spans="1:4" x14ac:dyDescent="0.35">
      <c r="A56" s="3">
        <v>1971</v>
      </c>
      <c r="C56" s="3" t="s">
        <v>2</v>
      </c>
      <c r="D56" s="3">
        <v>12.44</v>
      </c>
    </row>
    <row r="57" spans="1:4" x14ac:dyDescent="0.35">
      <c r="A57" s="3">
        <v>1970</v>
      </c>
      <c r="C57" s="3" t="s">
        <v>2</v>
      </c>
      <c r="D57" s="3">
        <v>12.27</v>
      </c>
    </row>
    <row r="58" spans="1:4" x14ac:dyDescent="0.35">
      <c r="C58" s="3" t="s">
        <v>2</v>
      </c>
      <c r="D58" s="3">
        <v>12.04</v>
      </c>
    </row>
    <row r="59" spans="1:4" x14ac:dyDescent="0.35">
      <c r="C59" s="3" t="s">
        <v>2</v>
      </c>
      <c r="D59" s="3">
        <v>11.78</v>
      </c>
    </row>
    <row r="60" spans="1:4" x14ac:dyDescent="0.35">
      <c r="A60" s="3" t="s">
        <v>0</v>
      </c>
      <c r="C60" s="3" t="s">
        <v>2</v>
      </c>
      <c r="D60" s="3">
        <v>11.49</v>
      </c>
    </row>
    <row r="61" spans="1:4" x14ac:dyDescent="0.35">
      <c r="C61" s="3" t="s">
        <v>2</v>
      </c>
      <c r="D61" s="3">
        <v>11.2</v>
      </c>
    </row>
    <row r="62" spans="1:4" x14ac:dyDescent="0.35">
      <c r="C62" s="3" t="s">
        <v>2</v>
      </c>
      <c r="D62" s="3">
        <v>10.9</v>
      </c>
    </row>
    <row r="63" spans="1:4" x14ac:dyDescent="0.35">
      <c r="C63" s="3" t="s">
        <v>2</v>
      </c>
      <c r="D63" s="3">
        <v>10.59</v>
      </c>
    </row>
    <row r="64" spans="1:4" x14ac:dyDescent="0.35">
      <c r="C64" s="3" t="s">
        <v>2</v>
      </c>
      <c r="D64" s="3">
        <v>10.28</v>
      </c>
    </row>
    <row r="65" spans="3:4" x14ac:dyDescent="0.35">
      <c r="C65" s="3" t="s">
        <v>2</v>
      </c>
      <c r="D65" s="3">
        <v>9.9600000000000009</v>
      </c>
    </row>
    <row r="66" spans="3:4" x14ac:dyDescent="0.35">
      <c r="C66" s="3" t="s">
        <v>2</v>
      </c>
      <c r="D66" s="3">
        <v>9.64</v>
      </c>
    </row>
    <row r="67" spans="3:4" x14ac:dyDescent="0.35">
      <c r="C67" s="3" t="s">
        <v>2</v>
      </c>
      <c r="D67" s="3">
        <v>9.32</v>
      </c>
    </row>
  </sheetData>
  <sortState xmlns:xlrd2="http://schemas.microsoft.com/office/spreadsheetml/2017/richdata2" ref="G7:I68">
    <sortCondition descending="1" ref="I68"/>
  </sortState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7144B04-03E1-47AE-AD32-A3147D379C5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'B.1 Resources'!D5:D68</xm:f>
              <xm:sqref>D4</xm:sqref>
            </x14:sparkline>
            <x14:sparkline>
              <xm:f>'B.1 Resources'!C5:C68</xm:f>
              <xm:sqref>C4</xm:sqref>
            </x14:sparkline>
            <x14:sparkline>
              <xm:f>'B.1 Resources'!B5:B68</xm:f>
              <xm:sqref>B4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49B05-21B6-463C-8845-A4A061D6F44A}">
  <dimension ref="A1:E67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9" sqref="H9"/>
    </sheetView>
  </sheetViews>
  <sheetFormatPr defaultRowHeight="14.5" x14ac:dyDescent="0.35"/>
  <cols>
    <col min="1" max="4" width="8.7265625" style="3"/>
    <col min="5" max="5" width="8.7265625" style="17"/>
    <col min="6" max="16384" width="8.7265625" style="3"/>
  </cols>
  <sheetData>
    <row r="1" spans="1:5" ht="101.5" x14ac:dyDescent="0.35">
      <c r="A1" s="2"/>
      <c r="B1" s="2" t="s">
        <v>54</v>
      </c>
      <c r="C1" s="2" t="s">
        <v>53</v>
      </c>
      <c r="D1" s="2" t="s">
        <v>11</v>
      </c>
      <c r="E1" s="16" t="s">
        <v>52</v>
      </c>
    </row>
    <row r="2" spans="1:5" x14ac:dyDescent="0.35">
      <c r="A2" s="2"/>
      <c r="B2" s="2"/>
      <c r="C2" s="2"/>
      <c r="D2" s="2"/>
    </row>
    <row r="3" spans="1:5" x14ac:dyDescent="0.35">
      <c r="A3" s="2"/>
      <c r="B3" s="15" t="s">
        <v>1</v>
      </c>
      <c r="C3" s="3" t="s">
        <v>26</v>
      </c>
      <c r="D3" s="3" t="s">
        <v>26</v>
      </c>
    </row>
    <row r="4" spans="1:5" x14ac:dyDescent="0.35">
      <c r="B4" s="2"/>
    </row>
    <row r="5" spans="1:5" x14ac:dyDescent="0.35">
      <c r="A5" s="6">
        <v>2022</v>
      </c>
      <c r="B5" s="3">
        <v>2.9</v>
      </c>
      <c r="C5" s="3" t="s">
        <v>30</v>
      </c>
      <c r="D5" s="3" t="s">
        <v>30</v>
      </c>
      <c r="E5" s="17">
        <f>(10-B5)*10</f>
        <v>71</v>
      </c>
    </row>
    <row r="6" spans="1:5" x14ac:dyDescent="0.35">
      <c r="A6" s="6">
        <v>2021</v>
      </c>
      <c r="B6" s="3">
        <v>3.2</v>
      </c>
      <c r="C6" s="3">
        <v>4.3</v>
      </c>
      <c r="D6" s="3">
        <v>26110.53</v>
      </c>
      <c r="E6" s="17">
        <f t="shared" ref="E6:E21" si="0">(10-B6)*10</f>
        <v>68</v>
      </c>
    </row>
    <row r="7" spans="1:5" x14ac:dyDescent="0.35">
      <c r="A7" s="6">
        <v>2020</v>
      </c>
      <c r="B7" s="3">
        <v>3.3</v>
      </c>
      <c r="C7" s="3">
        <v>-2.5</v>
      </c>
      <c r="D7" s="3">
        <v>25361.51</v>
      </c>
      <c r="E7" s="17">
        <f t="shared" si="0"/>
        <v>67</v>
      </c>
    </row>
    <row r="8" spans="1:5" x14ac:dyDescent="0.35">
      <c r="A8" s="6">
        <v>2019</v>
      </c>
      <c r="B8" s="3">
        <v>3.6</v>
      </c>
      <c r="C8" s="3">
        <v>4.5</v>
      </c>
      <c r="D8" s="3">
        <v>26351.8</v>
      </c>
      <c r="E8" s="17">
        <f t="shared" si="0"/>
        <v>64</v>
      </c>
    </row>
    <row r="9" spans="1:5" x14ac:dyDescent="0.35">
      <c r="A9" s="6">
        <v>2018</v>
      </c>
      <c r="B9" s="3">
        <v>3.9</v>
      </c>
      <c r="C9" s="3">
        <v>4.0999999999999996</v>
      </c>
      <c r="D9" s="3">
        <v>25544.35</v>
      </c>
      <c r="E9" s="17">
        <f t="shared" si="0"/>
        <v>61</v>
      </c>
    </row>
    <row r="10" spans="1:5" x14ac:dyDescent="0.35">
      <c r="A10" s="6">
        <v>2017</v>
      </c>
      <c r="B10" s="3">
        <v>4.2</v>
      </c>
      <c r="C10" s="3">
        <v>4.0999999999999996</v>
      </c>
      <c r="D10" s="3">
        <v>24862.97</v>
      </c>
      <c r="E10" s="17">
        <f t="shared" si="0"/>
        <v>58</v>
      </c>
    </row>
    <row r="11" spans="1:5" x14ac:dyDescent="0.35">
      <c r="A11" s="6">
        <v>2016</v>
      </c>
      <c r="B11" s="3">
        <v>6.2</v>
      </c>
      <c r="C11" s="3">
        <v>1.1000000000000001</v>
      </c>
      <c r="D11" s="3">
        <v>24210.86</v>
      </c>
      <c r="E11" s="17">
        <f t="shared" si="0"/>
        <v>38</v>
      </c>
    </row>
    <row r="12" spans="1:5" x14ac:dyDescent="0.35">
      <c r="A12" s="6">
        <v>2015</v>
      </c>
      <c r="B12" s="3">
        <v>6.2</v>
      </c>
      <c r="C12" s="3">
        <v>1.2</v>
      </c>
      <c r="D12" s="3">
        <v>24290.42</v>
      </c>
      <c r="E12" s="17">
        <f t="shared" si="0"/>
        <v>38</v>
      </c>
    </row>
    <row r="13" spans="1:5" x14ac:dyDescent="0.35">
      <c r="A13" s="6">
        <v>2014</v>
      </c>
      <c r="B13" s="3">
        <v>6.5</v>
      </c>
      <c r="C13" s="3">
        <v>4.2</v>
      </c>
      <c r="D13" s="3">
        <v>24355.759999999998</v>
      </c>
      <c r="E13" s="17">
        <f t="shared" si="0"/>
        <v>35</v>
      </c>
    </row>
    <row r="14" spans="1:5" x14ac:dyDescent="0.35">
      <c r="A14" s="6">
        <v>2013</v>
      </c>
      <c r="B14" s="3">
        <v>6.4</v>
      </c>
      <c r="C14" s="3">
        <v>6</v>
      </c>
      <c r="D14" s="3">
        <v>23720.82</v>
      </c>
      <c r="E14" s="17">
        <f t="shared" si="0"/>
        <v>36</v>
      </c>
    </row>
    <row r="15" spans="1:5" x14ac:dyDescent="0.35">
      <c r="A15" s="3">
        <v>2012</v>
      </c>
      <c r="B15" s="3">
        <v>6.2</v>
      </c>
      <c r="C15" s="3">
        <v>4.8</v>
      </c>
      <c r="D15" s="3">
        <v>22702.58</v>
      </c>
      <c r="E15" s="17">
        <f t="shared" si="0"/>
        <v>38</v>
      </c>
    </row>
    <row r="16" spans="1:5" x14ac:dyDescent="0.35">
      <c r="A16" s="3">
        <v>2011</v>
      </c>
      <c r="B16" s="3">
        <v>5.9</v>
      </c>
      <c r="C16" s="3">
        <v>7.4</v>
      </c>
      <c r="D16" s="3">
        <v>21970.080000000002</v>
      </c>
      <c r="E16" s="17">
        <f t="shared" si="0"/>
        <v>41</v>
      </c>
    </row>
    <row r="17" spans="1:5" x14ac:dyDescent="0.35">
      <c r="A17" s="3">
        <v>2010</v>
      </c>
      <c r="B17" s="3">
        <v>5.6</v>
      </c>
      <c r="C17" s="3">
        <v>7.3</v>
      </c>
      <c r="D17" s="3">
        <v>20751.259999999998</v>
      </c>
      <c r="E17" s="17">
        <f t="shared" si="0"/>
        <v>44</v>
      </c>
    </row>
    <row r="18" spans="1:5" x14ac:dyDescent="0.35">
      <c r="A18" s="3">
        <v>2009</v>
      </c>
      <c r="B18" s="3">
        <v>5.3</v>
      </c>
      <c r="C18" s="3">
        <v>1.2</v>
      </c>
      <c r="D18" s="3">
        <v>19614.73</v>
      </c>
      <c r="E18" s="17">
        <f t="shared" si="0"/>
        <v>47</v>
      </c>
    </row>
    <row r="19" spans="1:5" x14ac:dyDescent="0.35">
      <c r="A19" s="3">
        <v>2008</v>
      </c>
      <c r="B19" s="3">
        <v>5</v>
      </c>
      <c r="C19" s="3">
        <v>3.3</v>
      </c>
      <c r="D19" s="3">
        <v>19770.22</v>
      </c>
      <c r="E19" s="17">
        <f t="shared" si="0"/>
        <v>50</v>
      </c>
    </row>
    <row r="20" spans="1:5" x14ac:dyDescent="0.35">
      <c r="A20" s="3">
        <v>2007</v>
      </c>
      <c r="B20" s="3">
        <v>4.7</v>
      </c>
      <c r="C20" s="3">
        <v>8.9</v>
      </c>
      <c r="D20" s="3">
        <v>19500.48</v>
      </c>
      <c r="E20" s="17">
        <f t="shared" si="0"/>
        <v>53</v>
      </c>
    </row>
    <row r="21" spans="1:5" x14ac:dyDescent="0.35">
      <c r="A21" s="3">
        <v>2006</v>
      </c>
      <c r="B21" s="3">
        <v>4.4000000000000004</v>
      </c>
      <c r="C21" s="3">
        <v>10.7</v>
      </c>
      <c r="D21" s="3">
        <v>18112.78</v>
      </c>
      <c r="E21" s="17">
        <f t="shared" si="0"/>
        <v>56</v>
      </c>
    </row>
    <row r="22" spans="1:5" x14ac:dyDescent="0.35">
      <c r="A22" s="3">
        <v>2005</v>
      </c>
      <c r="C22" s="3">
        <v>9.6999999999999993</v>
      </c>
      <c r="D22" s="3">
        <v>16536.02</v>
      </c>
    </row>
    <row r="23" spans="1:5" x14ac:dyDescent="0.35">
      <c r="A23" s="3">
        <v>2004</v>
      </c>
      <c r="C23" s="3">
        <v>9.6</v>
      </c>
      <c r="D23" s="3">
        <v>15208.44</v>
      </c>
    </row>
    <row r="24" spans="1:5" x14ac:dyDescent="0.35">
      <c r="A24" s="3">
        <v>2003</v>
      </c>
      <c r="C24" s="3">
        <v>9.3000000000000007</v>
      </c>
      <c r="D24" s="3">
        <v>13973.08</v>
      </c>
    </row>
    <row r="25" spans="1:5" x14ac:dyDescent="0.35">
      <c r="A25" s="3">
        <v>2002</v>
      </c>
      <c r="C25" s="3">
        <v>9.8000000000000007</v>
      </c>
      <c r="D25" s="3">
        <v>12827.23</v>
      </c>
    </row>
    <row r="26" spans="1:5" x14ac:dyDescent="0.35">
      <c r="A26" s="3">
        <v>2001</v>
      </c>
      <c r="C26" s="3">
        <v>13.5</v>
      </c>
      <c r="D26" s="3">
        <v>11682.84</v>
      </c>
    </row>
    <row r="27" spans="1:5" x14ac:dyDescent="0.35">
      <c r="A27" s="3">
        <v>2000</v>
      </c>
      <c r="C27" s="3">
        <v>9.8000000000000007</v>
      </c>
      <c r="D27" s="3">
        <v>10275.76</v>
      </c>
    </row>
    <row r="28" spans="1:5" x14ac:dyDescent="0.35">
      <c r="A28" s="3">
        <v>1999</v>
      </c>
      <c r="C28" s="3">
        <v>2.7</v>
      </c>
      <c r="D28" s="3">
        <v>9330.56</v>
      </c>
    </row>
    <row r="29" spans="1:5" x14ac:dyDescent="0.35">
      <c r="A29" s="3">
        <v>1998</v>
      </c>
      <c r="C29" s="3">
        <v>-1.9</v>
      </c>
      <c r="D29" s="3">
        <v>8998.9</v>
      </c>
    </row>
    <row r="30" spans="1:5" x14ac:dyDescent="0.35">
      <c r="A30" s="3">
        <v>1997</v>
      </c>
      <c r="C30" s="3">
        <v>1.7</v>
      </c>
      <c r="D30" s="3">
        <v>9016</v>
      </c>
    </row>
    <row r="31" spans="1:5" x14ac:dyDescent="0.35">
      <c r="A31" s="3">
        <v>1996</v>
      </c>
      <c r="C31" s="3">
        <v>0.5</v>
      </c>
      <c r="D31" s="3">
        <v>8726.5400000000009</v>
      </c>
    </row>
    <row r="32" spans="1:5" x14ac:dyDescent="0.35">
      <c r="A32" s="3">
        <v>1995</v>
      </c>
      <c r="C32" s="3">
        <v>-8.1999999999999993</v>
      </c>
      <c r="D32" s="3">
        <v>8552.4500000000007</v>
      </c>
    </row>
    <row r="33" spans="1:4" x14ac:dyDescent="0.35">
      <c r="A33" s="3">
        <v>1994</v>
      </c>
      <c r="C33" s="3">
        <v>-12.6</v>
      </c>
      <c r="D33" s="3">
        <v>9126.26</v>
      </c>
    </row>
    <row r="34" spans="1:4" x14ac:dyDescent="0.35">
      <c r="A34" s="3">
        <v>1993</v>
      </c>
      <c r="C34" s="3">
        <v>-9.1999999999999993</v>
      </c>
      <c r="D34" s="3">
        <v>10292.200000000001</v>
      </c>
    </row>
    <row r="35" spans="1:4" x14ac:dyDescent="0.35">
      <c r="A35" s="3">
        <v>1992</v>
      </c>
      <c r="C35" s="3">
        <v>-5.3</v>
      </c>
      <c r="D35" s="3">
        <v>11294.74</v>
      </c>
    </row>
    <row r="36" spans="1:4" x14ac:dyDescent="0.35">
      <c r="A36" s="3">
        <v>1991</v>
      </c>
      <c r="C36" s="3">
        <v>-11</v>
      </c>
      <c r="D36" s="3">
        <v>11917.71</v>
      </c>
    </row>
    <row r="37" spans="1:4" x14ac:dyDescent="0.35">
      <c r="A37" s="3">
        <v>1990</v>
      </c>
      <c r="D37" s="3">
        <v>13475.64</v>
      </c>
    </row>
    <row r="38" spans="1:4" x14ac:dyDescent="0.35">
      <c r="A38" s="3">
        <v>1989</v>
      </c>
    </row>
    <row r="39" spans="1:4" x14ac:dyDescent="0.35">
      <c r="A39" s="3">
        <v>1988</v>
      </c>
    </row>
    <row r="40" spans="1:4" x14ac:dyDescent="0.35">
      <c r="A40" s="3">
        <v>1987</v>
      </c>
    </row>
    <row r="41" spans="1:4" x14ac:dyDescent="0.35">
      <c r="A41" s="3">
        <v>1986</v>
      </c>
    </row>
    <row r="42" spans="1:4" x14ac:dyDescent="0.35">
      <c r="A42" s="3">
        <v>1985</v>
      </c>
    </row>
    <row r="43" spans="1:4" x14ac:dyDescent="0.35">
      <c r="A43" s="3">
        <v>1984</v>
      </c>
    </row>
    <row r="44" spans="1:4" x14ac:dyDescent="0.35">
      <c r="A44" s="3">
        <v>1983</v>
      </c>
    </row>
    <row r="45" spans="1:4" x14ac:dyDescent="0.35">
      <c r="A45" s="3">
        <v>1982</v>
      </c>
    </row>
    <row r="46" spans="1:4" x14ac:dyDescent="0.35">
      <c r="A46" s="3">
        <v>1981</v>
      </c>
    </row>
    <row r="47" spans="1:4" x14ac:dyDescent="0.35">
      <c r="A47" s="3">
        <v>1980</v>
      </c>
    </row>
    <row r="48" spans="1:4" x14ac:dyDescent="0.35">
      <c r="A48" s="3">
        <v>1979</v>
      </c>
    </row>
    <row r="49" spans="1:1" x14ac:dyDescent="0.35">
      <c r="A49" s="3">
        <v>1978</v>
      </c>
    </row>
    <row r="50" spans="1:1" x14ac:dyDescent="0.35">
      <c r="A50" s="3">
        <v>1977</v>
      </c>
    </row>
    <row r="51" spans="1:1" x14ac:dyDescent="0.35">
      <c r="A51" s="3">
        <v>1976</v>
      </c>
    </row>
    <row r="52" spans="1:1" x14ac:dyDescent="0.35">
      <c r="A52" s="3">
        <v>1975</v>
      </c>
    </row>
    <row r="53" spans="1:1" x14ac:dyDescent="0.35">
      <c r="A53" s="3">
        <v>1974</v>
      </c>
    </row>
    <row r="54" spans="1:1" x14ac:dyDescent="0.35">
      <c r="A54" s="3">
        <v>1973</v>
      </c>
    </row>
    <row r="55" spans="1:1" x14ac:dyDescent="0.35">
      <c r="A55" s="3">
        <v>1972</v>
      </c>
    </row>
    <row r="56" spans="1:1" x14ac:dyDescent="0.35">
      <c r="A56" s="3">
        <v>1971</v>
      </c>
    </row>
    <row r="57" spans="1:1" x14ac:dyDescent="0.35">
      <c r="A57" s="3">
        <v>1970</v>
      </c>
    </row>
    <row r="58" spans="1:1" x14ac:dyDescent="0.35">
      <c r="A58" s="3">
        <v>1969</v>
      </c>
    </row>
    <row r="59" spans="1:1" x14ac:dyDescent="0.35">
      <c r="A59" s="3">
        <v>1968</v>
      </c>
    </row>
    <row r="60" spans="1:1" x14ac:dyDescent="0.35">
      <c r="A60" s="3">
        <v>1967</v>
      </c>
    </row>
    <row r="61" spans="1:1" x14ac:dyDescent="0.35">
      <c r="A61" s="3">
        <v>1966</v>
      </c>
    </row>
    <row r="62" spans="1:1" x14ac:dyDescent="0.35">
      <c r="A62" s="3">
        <v>1965</v>
      </c>
    </row>
    <row r="63" spans="1:1" x14ac:dyDescent="0.35">
      <c r="A63" s="3">
        <v>1964</v>
      </c>
    </row>
    <row r="64" spans="1:1" x14ac:dyDescent="0.35">
      <c r="A64" s="3">
        <v>1963</v>
      </c>
    </row>
    <row r="65" spans="1:1" x14ac:dyDescent="0.35">
      <c r="A65" s="3">
        <v>1962</v>
      </c>
    </row>
    <row r="66" spans="1:1" x14ac:dyDescent="0.35">
      <c r="A66" s="3">
        <v>1961</v>
      </c>
    </row>
    <row r="67" spans="1:1" x14ac:dyDescent="0.35">
      <c r="A67" s="3">
        <v>1960</v>
      </c>
    </row>
  </sheetData>
  <hyperlinks>
    <hyperlink ref="B3" r:id="rId1" xr:uid="{4D6D90C9-0C68-479F-8141-93B9D4981324}"/>
  </hyperlinks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EE892CA-6F19-4558-83EF-6EAF5855BA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'B.5 Financial'!C5:C68</xm:f>
              <xm:sqref>C4</xm:sqref>
            </x14:sparkline>
            <x14:sparkline>
              <xm:f>'B.5 Financial'!D5:D68</xm:f>
              <xm:sqref>D4</xm:sqref>
            </x14:sparkline>
          </x14:sparklines>
        </x14:sparklineGroup>
        <x14:sparklineGroup displayEmptyCellsAs="gap" xr2:uid="{686C6B67-471A-46F6-A740-49E4088B19E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'B.5 Financial'!B5:B70</xm:f>
              <xm:sqref>B4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EE1D-34E1-42F5-8FAF-960EDFDB1153}">
  <dimension ref="A1:P67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K13" sqref="K13"/>
    </sheetView>
  </sheetViews>
  <sheetFormatPr defaultRowHeight="14.5" x14ac:dyDescent="0.35"/>
  <cols>
    <col min="1" max="7" width="8.7265625" style="3"/>
    <col min="8" max="16" width="8.7265625" style="2"/>
    <col min="17" max="16384" width="8.7265625" style="3"/>
  </cols>
  <sheetData>
    <row r="1" spans="1:7" ht="87" x14ac:dyDescent="0.35">
      <c r="A1" s="2"/>
      <c r="B1" s="2" t="s">
        <v>3</v>
      </c>
      <c r="C1" s="2" t="s">
        <v>7</v>
      </c>
      <c r="D1" s="2" t="s">
        <v>8</v>
      </c>
      <c r="E1" s="2" t="s">
        <v>5</v>
      </c>
      <c r="F1" s="2" t="s">
        <v>9</v>
      </c>
      <c r="G1" s="2"/>
    </row>
    <row r="2" spans="1:7" x14ac:dyDescent="0.35">
      <c r="A2" s="2"/>
      <c r="B2" s="2"/>
      <c r="C2" s="2"/>
      <c r="D2" s="2"/>
      <c r="E2" s="2"/>
      <c r="F2" s="2"/>
      <c r="G2" s="2"/>
    </row>
    <row r="3" spans="1:7" x14ac:dyDescent="0.35">
      <c r="A3" s="2"/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</row>
    <row r="5" spans="1:7" x14ac:dyDescent="0.35">
      <c r="A5" s="3">
        <v>2022</v>
      </c>
      <c r="B5" s="3">
        <v>4.3</v>
      </c>
      <c r="C5" s="3" t="s">
        <v>30</v>
      </c>
      <c r="D5" s="3" t="s">
        <v>30</v>
      </c>
      <c r="E5" s="3" t="s">
        <v>30</v>
      </c>
      <c r="F5" s="3" t="s">
        <v>30</v>
      </c>
    </row>
    <row r="6" spans="1:7" x14ac:dyDescent="0.35">
      <c r="A6" s="3">
        <v>2021</v>
      </c>
      <c r="B6" s="3">
        <v>4.5999999999999996</v>
      </c>
      <c r="C6" s="3">
        <v>2.95</v>
      </c>
      <c r="D6" s="3">
        <v>92.46</v>
      </c>
      <c r="E6" s="3">
        <v>57.82</v>
      </c>
      <c r="F6" s="3">
        <v>90.92</v>
      </c>
    </row>
    <row r="7" spans="1:7" x14ac:dyDescent="0.35">
      <c r="A7" s="3">
        <v>2020</v>
      </c>
      <c r="B7" s="3">
        <v>3.1</v>
      </c>
      <c r="C7" s="3">
        <v>2.81</v>
      </c>
      <c r="D7" s="3">
        <v>95.77</v>
      </c>
      <c r="E7" s="3">
        <v>57.67</v>
      </c>
      <c r="F7" s="3">
        <v>85.94</v>
      </c>
    </row>
    <row r="8" spans="1:7" x14ac:dyDescent="0.35">
      <c r="A8" s="3">
        <v>2019</v>
      </c>
      <c r="B8" s="3">
        <v>3.4</v>
      </c>
      <c r="C8" s="3">
        <v>3.06</v>
      </c>
      <c r="D8" s="3">
        <v>85.94</v>
      </c>
      <c r="E8" s="3">
        <v>57.54</v>
      </c>
      <c r="F8" s="3">
        <v>81.88</v>
      </c>
    </row>
    <row r="9" spans="1:7" x14ac:dyDescent="0.35">
      <c r="A9" s="3">
        <v>2018</v>
      </c>
      <c r="B9" s="3">
        <v>3.7</v>
      </c>
      <c r="C9" s="3">
        <v>2.59</v>
      </c>
      <c r="D9" s="3">
        <v>84.26</v>
      </c>
      <c r="E9" s="3">
        <v>57.43</v>
      </c>
      <c r="F9" s="3">
        <v>78.900000000000006</v>
      </c>
    </row>
    <row r="10" spans="1:7" x14ac:dyDescent="0.35">
      <c r="A10" s="3">
        <v>2017</v>
      </c>
      <c r="B10" s="3">
        <v>4</v>
      </c>
      <c r="C10" s="3">
        <v>2.13</v>
      </c>
      <c r="D10" s="3">
        <v>74.59</v>
      </c>
      <c r="E10" s="3">
        <v>57.34</v>
      </c>
      <c r="F10" s="3">
        <v>76.430000000000007</v>
      </c>
    </row>
    <row r="11" spans="1:7" x14ac:dyDescent="0.35">
      <c r="A11" s="3">
        <v>2016</v>
      </c>
      <c r="B11" s="3">
        <v>4.2</v>
      </c>
      <c r="C11" s="3">
        <v>2.06</v>
      </c>
      <c r="D11" s="3">
        <v>73.92</v>
      </c>
      <c r="E11" s="3">
        <v>57.26</v>
      </c>
      <c r="F11" s="3">
        <v>74.59</v>
      </c>
    </row>
    <row r="12" spans="1:7" x14ac:dyDescent="0.35">
      <c r="A12" s="3">
        <v>2015</v>
      </c>
      <c r="B12" s="3">
        <v>4.5</v>
      </c>
      <c r="C12" s="3">
        <v>2.02</v>
      </c>
      <c r="D12" s="3">
        <v>71.12</v>
      </c>
      <c r="E12" s="3">
        <v>57.19</v>
      </c>
      <c r="F12" s="3">
        <v>70.83</v>
      </c>
    </row>
    <row r="13" spans="1:7" x14ac:dyDescent="0.35">
      <c r="A13" s="3">
        <v>2014</v>
      </c>
      <c r="B13" s="3">
        <v>4.8</v>
      </c>
      <c r="C13" s="3">
        <v>2.33</v>
      </c>
      <c r="D13" s="3">
        <v>72</v>
      </c>
      <c r="E13" s="3">
        <v>57.12</v>
      </c>
      <c r="F13" s="3">
        <v>66</v>
      </c>
    </row>
    <row r="14" spans="1:7" x14ac:dyDescent="0.35">
      <c r="A14" s="3">
        <v>2013</v>
      </c>
      <c r="B14" s="3">
        <v>5.0999999999999996</v>
      </c>
      <c r="C14" s="3">
        <v>2.4500000000000002</v>
      </c>
      <c r="D14" s="3">
        <v>70.55</v>
      </c>
      <c r="E14" s="3">
        <v>57.05</v>
      </c>
      <c r="F14" s="3">
        <v>63.3</v>
      </c>
    </row>
    <row r="15" spans="1:7" x14ac:dyDescent="0.35">
      <c r="A15" s="3">
        <v>2012</v>
      </c>
      <c r="B15" s="3">
        <v>5.4</v>
      </c>
      <c r="C15" s="3">
        <v>2.89</v>
      </c>
      <c r="D15" s="3">
        <v>68.569999999999993</v>
      </c>
      <c r="E15" s="3">
        <v>56.97</v>
      </c>
      <c r="F15" s="3">
        <v>61.91</v>
      </c>
    </row>
    <row r="16" spans="1:7" x14ac:dyDescent="0.35">
      <c r="A16" s="3">
        <v>2011</v>
      </c>
      <c r="B16" s="3">
        <v>5.0999999999999996</v>
      </c>
      <c r="C16" s="3">
        <v>2.48</v>
      </c>
      <c r="D16" s="3">
        <v>64.8</v>
      </c>
      <c r="E16" s="3">
        <v>56.9</v>
      </c>
      <c r="F16" s="3">
        <v>50.6</v>
      </c>
    </row>
    <row r="17" spans="1:6" x14ac:dyDescent="0.35">
      <c r="A17" s="3">
        <v>2010</v>
      </c>
      <c r="B17" s="3">
        <v>5.5</v>
      </c>
      <c r="C17" s="3">
        <v>7.13</v>
      </c>
      <c r="D17" s="3">
        <v>61.35</v>
      </c>
      <c r="E17" s="3">
        <v>56.83</v>
      </c>
      <c r="F17" s="3">
        <v>31.6</v>
      </c>
    </row>
    <row r="18" spans="1:6" x14ac:dyDescent="0.35">
      <c r="A18" s="3">
        <v>2009</v>
      </c>
      <c r="B18" s="3">
        <v>5.3</v>
      </c>
      <c r="C18" s="3">
        <v>1.61</v>
      </c>
      <c r="D18" s="3">
        <v>56.87</v>
      </c>
      <c r="E18" s="3">
        <v>56.76</v>
      </c>
      <c r="F18" s="3">
        <v>18.2</v>
      </c>
    </row>
    <row r="19" spans="1:6" x14ac:dyDescent="0.35">
      <c r="A19" s="3">
        <v>2008</v>
      </c>
      <c r="B19" s="3">
        <v>5.5</v>
      </c>
      <c r="C19" s="3">
        <v>2.4700000000000002</v>
      </c>
      <c r="D19" s="3">
        <v>51.97</v>
      </c>
      <c r="E19" s="3">
        <v>56.68</v>
      </c>
      <c r="F19" s="3">
        <v>11</v>
      </c>
    </row>
    <row r="20" spans="1:6" x14ac:dyDescent="0.35">
      <c r="A20" s="3">
        <v>2007</v>
      </c>
      <c r="B20" s="3">
        <v>6.1</v>
      </c>
      <c r="C20" s="3">
        <v>2.67</v>
      </c>
      <c r="D20" s="3">
        <v>37.119999999999997</v>
      </c>
      <c r="E20" s="3">
        <v>56.61</v>
      </c>
      <c r="F20" s="3">
        <v>4.0199999999999996</v>
      </c>
    </row>
    <row r="21" spans="1:6" x14ac:dyDescent="0.35">
      <c r="A21" s="3">
        <v>2006</v>
      </c>
      <c r="C21" s="3">
        <v>1.74</v>
      </c>
      <c r="D21" s="3">
        <v>19.55</v>
      </c>
      <c r="E21" s="3">
        <v>56.54</v>
      </c>
      <c r="F21" s="3">
        <v>3.27</v>
      </c>
    </row>
    <row r="22" spans="1:6" x14ac:dyDescent="0.35">
      <c r="A22" s="3">
        <v>2005</v>
      </c>
      <c r="C22" s="3">
        <v>2.35</v>
      </c>
      <c r="D22" s="3">
        <v>14.79</v>
      </c>
      <c r="E22" s="3">
        <v>56.46</v>
      </c>
      <c r="F22" s="3">
        <v>2.96</v>
      </c>
    </row>
    <row r="23" spans="1:6" x14ac:dyDescent="0.35">
      <c r="A23" s="3">
        <v>2004</v>
      </c>
      <c r="C23" s="3">
        <v>2.87</v>
      </c>
      <c r="D23" s="3">
        <v>9.9700000000000006</v>
      </c>
      <c r="E23" s="3">
        <v>56.39</v>
      </c>
      <c r="F23" s="3">
        <v>2.65</v>
      </c>
    </row>
    <row r="24" spans="1:6" x14ac:dyDescent="0.35">
      <c r="A24" s="3">
        <v>2003</v>
      </c>
      <c r="C24" s="3">
        <v>2.92</v>
      </c>
      <c r="E24" s="3">
        <v>56.32</v>
      </c>
      <c r="F24" s="3">
        <v>2</v>
      </c>
    </row>
    <row r="25" spans="1:6" x14ac:dyDescent="0.35">
      <c r="A25" s="3">
        <v>2002</v>
      </c>
      <c r="C25" s="3">
        <v>3</v>
      </c>
      <c r="E25" s="3">
        <v>56.24</v>
      </c>
      <c r="F25" s="3">
        <v>1.67</v>
      </c>
    </row>
    <row r="26" spans="1:6" x14ac:dyDescent="0.35">
      <c r="A26" s="3">
        <v>2001</v>
      </c>
      <c r="C26" s="3">
        <v>3.35</v>
      </c>
      <c r="E26" s="3">
        <v>56.17</v>
      </c>
      <c r="F26" s="3">
        <v>1.01</v>
      </c>
    </row>
    <row r="27" spans="1:6" x14ac:dyDescent="0.35">
      <c r="A27" s="3">
        <v>2000</v>
      </c>
      <c r="C27" s="3">
        <v>3.64</v>
      </c>
      <c r="E27" s="3">
        <v>56.1</v>
      </c>
      <c r="F27" s="3">
        <v>0.67</v>
      </c>
    </row>
    <row r="28" spans="1:6" x14ac:dyDescent="0.35">
      <c r="A28" s="3">
        <v>1999</v>
      </c>
      <c r="E28" s="3">
        <v>56.03</v>
      </c>
      <c r="F28" s="3">
        <v>0.46</v>
      </c>
    </row>
    <row r="29" spans="1:6" x14ac:dyDescent="0.35">
      <c r="A29" s="3">
        <v>1998</v>
      </c>
      <c r="E29" s="3">
        <v>55.99</v>
      </c>
      <c r="F29" s="3">
        <v>0.13</v>
      </c>
    </row>
    <row r="30" spans="1:6" x14ac:dyDescent="0.35">
      <c r="A30" s="3">
        <v>1997</v>
      </c>
      <c r="E30" s="3">
        <v>55.96</v>
      </c>
      <c r="F30" s="3">
        <v>0.06</v>
      </c>
    </row>
    <row r="31" spans="1:6" x14ac:dyDescent="0.35">
      <c r="A31" s="3">
        <v>1996</v>
      </c>
      <c r="E31" s="3">
        <v>55.94</v>
      </c>
      <c r="F31" s="3">
        <v>0.03</v>
      </c>
    </row>
    <row r="32" spans="1:6" x14ac:dyDescent="0.35">
      <c r="A32" s="3">
        <v>1995</v>
      </c>
      <c r="E32" s="3">
        <v>55.92</v>
      </c>
      <c r="F32" s="3">
        <v>0.01</v>
      </c>
    </row>
    <row r="33" spans="1:6" x14ac:dyDescent="0.35">
      <c r="A33" s="3">
        <v>1994</v>
      </c>
      <c r="E33" s="3">
        <v>55.9</v>
      </c>
      <c r="F33" s="3">
        <v>0</v>
      </c>
    </row>
    <row r="34" spans="1:6" x14ac:dyDescent="0.35">
      <c r="A34" s="3">
        <v>1993</v>
      </c>
      <c r="E34" s="3">
        <v>55.99</v>
      </c>
      <c r="F34" s="3">
        <v>0</v>
      </c>
    </row>
    <row r="35" spans="1:6" x14ac:dyDescent="0.35">
      <c r="A35" s="3">
        <v>1992</v>
      </c>
      <c r="E35" s="3">
        <v>56.08</v>
      </c>
      <c r="F35" s="3">
        <v>0</v>
      </c>
    </row>
    <row r="36" spans="1:6" x14ac:dyDescent="0.35">
      <c r="A36" s="3">
        <v>1991</v>
      </c>
      <c r="E36" s="3">
        <v>56.17</v>
      </c>
      <c r="F36" s="3">
        <v>0</v>
      </c>
    </row>
    <row r="37" spans="1:6" x14ac:dyDescent="0.35">
      <c r="A37" s="3">
        <v>1990</v>
      </c>
      <c r="E37" s="3">
        <v>56.27</v>
      </c>
      <c r="F37" s="3">
        <v>0</v>
      </c>
    </row>
    <row r="38" spans="1:6" x14ac:dyDescent="0.35">
      <c r="A38" s="3">
        <v>1989</v>
      </c>
      <c r="E38" s="3">
        <v>56.36</v>
      </c>
    </row>
    <row r="39" spans="1:6" x14ac:dyDescent="0.35">
      <c r="A39" s="3">
        <v>1988</v>
      </c>
      <c r="E39" s="3">
        <v>56.34</v>
      </c>
    </row>
    <row r="40" spans="1:6" x14ac:dyDescent="0.35">
      <c r="A40" s="3">
        <v>1987</v>
      </c>
      <c r="E40" s="3">
        <v>56.23</v>
      </c>
    </row>
    <row r="41" spans="1:6" x14ac:dyDescent="0.35">
      <c r="A41" s="3">
        <v>1986</v>
      </c>
      <c r="E41" s="3">
        <v>56.12</v>
      </c>
    </row>
    <row r="42" spans="1:6" x14ac:dyDescent="0.35">
      <c r="A42" s="3">
        <v>1985</v>
      </c>
      <c r="E42" s="3">
        <v>56.01</v>
      </c>
    </row>
    <row r="43" spans="1:6" x14ac:dyDescent="0.35">
      <c r="A43" s="3">
        <v>1984</v>
      </c>
      <c r="E43" s="3">
        <v>55.9</v>
      </c>
    </row>
    <row r="44" spans="1:6" x14ac:dyDescent="0.35">
      <c r="A44" s="3">
        <v>1983</v>
      </c>
      <c r="E44" s="3">
        <v>55.46</v>
      </c>
    </row>
    <row r="45" spans="1:6" x14ac:dyDescent="0.35">
      <c r="A45" s="3">
        <v>1982</v>
      </c>
      <c r="E45" s="3">
        <v>55.02</v>
      </c>
    </row>
    <row r="46" spans="1:6" x14ac:dyDescent="0.35">
      <c r="A46" s="3">
        <v>1981</v>
      </c>
      <c r="E46" s="3">
        <v>54.58</v>
      </c>
    </row>
    <row r="47" spans="1:6" x14ac:dyDescent="0.35">
      <c r="A47" s="3">
        <v>1980</v>
      </c>
      <c r="E47" s="3">
        <v>54.14</v>
      </c>
    </row>
    <row r="48" spans="1:6" x14ac:dyDescent="0.35">
      <c r="A48" s="3">
        <v>1979</v>
      </c>
      <c r="E48" s="3">
        <v>53.7</v>
      </c>
    </row>
    <row r="49" spans="1:5" x14ac:dyDescent="0.35">
      <c r="A49" s="3">
        <v>1978</v>
      </c>
      <c r="E49" s="3">
        <v>53.36</v>
      </c>
    </row>
    <row r="50" spans="1:5" x14ac:dyDescent="0.35">
      <c r="A50" s="3">
        <v>1977</v>
      </c>
      <c r="E50" s="3">
        <v>53.09</v>
      </c>
    </row>
    <row r="51" spans="1:5" x14ac:dyDescent="0.35">
      <c r="A51" s="3">
        <v>1976</v>
      </c>
      <c r="E51" s="3">
        <v>52.83</v>
      </c>
    </row>
    <row r="52" spans="1:5" x14ac:dyDescent="0.35">
      <c r="A52" s="3">
        <v>1975</v>
      </c>
      <c r="E52" s="3">
        <v>52.56</v>
      </c>
    </row>
    <row r="53" spans="1:5" x14ac:dyDescent="0.35">
      <c r="A53" s="3">
        <v>1974</v>
      </c>
      <c r="E53" s="3">
        <v>52.3</v>
      </c>
    </row>
    <row r="54" spans="1:5" x14ac:dyDescent="0.35">
      <c r="A54" s="3">
        <v>1973</v>
      </c>
      <c r="E54" s="3">
        <v>51.78</v>
      </c>
    </row>
    <row r="55" spans="1:5" x14ac:dyDescent="0.35">
      <c r="A55" s="3">
        <v>1972</v>
      </c>
      <c r="E55" s="3">
        <v>51.27</v>
      </c>
    </row>
    <row r="56" spans="1:5" x14ac:dyDescent="0.35">
      <c r="A56" s="3">
        <v>1971</v>
      </c>
      <c r="E56" s="3">
        <v>50.75</v>
      </c>
    </row>
    <row r="57" spans="1:5" x14ac:dyDescent="0.35">
      <c r="A57" s="3">
        <v>1970</v>
      </c>
      <c r="E57" s="3">
        <v>50.24</v>
      </c>
    </row>
    <row r="58" spans="1:5" x14ac:dyDescent="0.35">
      <c r="A58" s="3">
        <v>1969</v>
      </c>
      <c r="E58" s="3">
        <v>49.65</v>
      </c>
    </row>
    <row r="59" spans="1:5" x14ac:dyDescent="0.35">
      <c r="A59" s="3">
        <v>1968</v>
      </c>
      <c r="E59" s="3">
        <v>49</v>
      </c>
    </row>
    <row r="60" spans="1:5" x14ac:dyDescent="0.35">
      <c r="A60" s="3">
        <v>1967</v>
      </c>
      <c r="E60" s="3">
        <v>48.35</v>
      </c>
    </row>
    <row r="61" spans="1:5" x14ac:dyDescent="0.35">
      <c r="A61" s="3">
        <v>1966</v>
      </c>
      <c r="E61" s="3">
        <v>47.7</v>
      </c>
    </row>
    <row r="62" spans="1:5" x14ac:dyDescent="0.35">
      <c r="A62" s="3">
        <v>1965</v>
      </c>
      <c r="E62" s="3">
        <v>47.05</v>
      </c>
    </row>
    <row r="63" spans="1:5" x14ac:dyDescent="0.35">
      <c r="A63" s="3">
        <v>1964</v>
      </c>
      <c r="E63" s="3">
        <v>46.4</v>
      </c>
    </row>
    <row r="64" spans="1:5" x14ac:dyDescent="0.35">
      <c r="A64" s="3">
        <v>1963</v>
      </c>
      <c r="E64" s="3">
        <v>45.85</v>
      </c>
    </row>
    <row r="65" spans="1:5" x14ac:dyDescent="0.35">
      <c r="A65" s="3">
        <v>1962</v>
      </c>
      <c r="E65" s="3">
        <v>45.3</v>
      </c>
    </row>
    <row r="66" spans="1:5" x14ac:dyDescent="0.35">
      <c r="A66" s="3">
        <v>1961</v>
      </c>
      <c r="E66" s="3">
        <v>44.75</v>
      </c>
    </row>
    <row r="67" spans="1:5" x14ac:dyDescent="0.35">
      <c r="A67" s="3">
        <v>1960</v>
      </c>
      <c r="E67" s="3">
        <v>44.2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EEBBA588-9053-4F6B-84EF-1ED54868A2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'B.7 Infrastructure'!H5:H67</xm:f>
              <xm:sqref>H4</xm:sqref>
            </x14:sparkline>
            <x14:sparkline>
              <xm:f>'B.7 Infrastructure'!I5:I67</xm:f>
              <xm:sqref>I4</xm:sqref>
            </x14:sparkline>
            <x14:sparkline>
              <xm:f>'B.7 Infrastructure'!J5:J67</xm:f>
              <xm:sqref>J4</xm:sqref>
            </x14:sparkline>
            <x14:sparkline>
              <xm:f>'B.7 Infrastructure'!K5:K67</xm:f>
              <xm:sqref>K4</xm:sqref>
            </x14:sparkline>
            <x14:sparkline>
              <xm:f>'B.7 Infrastructure'!L5:L67</xm:f>
              <xm:sqref>L4</xm:sqref>
            </x14:sparkline>
            <x14:sparkline>
              <xm:f>'B.7 Infrastructure'!M5:M67</xm:f>
              <xm:sqref>M4</xm:sqref>
            </x14:sparkline>
            <x14:sparkline>
              <xm:f>'B.7 Infrastructure'!N5:N67</xm:f>
              <xm:sqref>N4</xm:sqref>
            </x14:sparkline>
            <x14:sparkline>
              <xm:f>'B.7 Infrastructure'!O5:O67</xm:f>
              <xm:sqref>O4</xm:sqref>
            </x14:sparkline>
            <x14:sparkline>
              <xm:f>'B.7 Infrastructure'!P5:P67</xm:f>
              <xm:sqref>P4</xm:sqref>
            </x14:sparkline>
          </x14:sparklines>
        </x14:sparklineGroup>
        <x14:sparklineGroup displayEmptyCellsAs="gap" xr2:uid="{632C8F0D-1631-4186-84F7-280BEFE76A4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'B.7 Infrastructure'!C5:C68</xm:f>
              <xm:sqref>C4</xm:sqref>
            </x14:sparkline>
            <x14:sparkline>
              <xm:f>'B.7 Infrastructure'!D5:D68</xm:f>
              <xm:sqref>D4</xm:sqref>
            </x14:sparkline>
          </x14:sparklines>
        </x14:sparklineGroup>
        <x14:sparklineGroup displayEmptyCellsAs="gap" xr2:uid="{1392CFDD-33F6-4453-A5D2-C5E0A49E863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'B.7 Infrastructure'!E5:E68</xm:f>
              <xm:sqref>E4</xm:sqref>
            </x14:sparkline>
          </x14:sparklines>
        </x14:sparklineGroup>
        <x14:sparklineGroup displayEmptyCellsAs="gap" xr2:uid="{70E8FB63-8436-4225-A6B8-9500F8B0D59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'B.7 Infrastructure'!F5:F68</xm:f>
              <xm:sqref>F4</xm:sqref>
            </x14:sparkline>
            <x14:sparkline>
              <xm:f>'B.7 Infrastructure'!G5:G68</xm:f>
              <xm:sqref>G4</xm:sqref>
            </x14:sparkline>
          </x14:sparklines>
        </x14:sparklineGroup>
        <x14:sparklineGroup displayEmptyCellsAs="gap" xr2:uid="{AAEBF671-61EE-4BD8-B47C-00A8736371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'B.7 Infrastructure'!B5:B68</xm:f>
              <xm:sqref>B4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Innovation</vt:lpstr>
      <vt:lpstr>Stability</vt:lpstr>
      <vt:lpstr>A.1 Network</vt:lpstr>
      <vt:lpstr>A.2 Generation</vt:lpstr>
      <vt:lpstr>A.3 Landscape</vt:lpstr>
      <vt:lpstr>B.1 Resources</vt:lpstr>
      <vt:lpstr>B.5 Financial</vt:lpstr>
      <vt:lpstr>B.7 Infrastructure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Tinsley</dc:creator>
  <cp:lastModifiedBy>Beth Tinsley</cp:lastModifiedBy>
  <cp:lastPrinted>2023-03-16T18:03:26Z</cp:lastPrinted>
  <dcterms:created xsi:type="dcterms:W3CDTF">2023-01-06T14:30:21Z</dcterms:created>
  <dcterms:modified xsi:type="dcterms:W3CDTF">2023-04-30T14:58:49Z</dcterms:modified>
</cp:coreProperties>
</file>