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6BE7D54E-DA4C-4CDF-910D-9390DCD72E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9" i="1" l="1"/>
  <c r="R429" i="1"/>
  <c r="I428" i="1"/>
  <c r="R428" i="1"/>
  <c r="I427" i="1"/>
  <c r="R427" i="1"/>
  <c r="I426" i="1"/>
  <c r="R426" i="1"/>
  <c r="I425" i="1"/>
  <c r="R425" i="1"/>
  <c r="R424" i="1"/>
  <c r="I424" i="1"/>
  <c r="I377" i="1" l="1"/>
  <c r="R377" i="1"/>
  <c r="I421" i="1"/>
  <c r="R421" i="1"/>
  <c r="I374" i="1"/>
  <c r="R374" i="1"/>
  <c r="I420" i="1"/>
  <c r="R420" i="1"/>
  <c r="I419" i="1"/>
  <c r="R419" i="1"/>
  <c r="I418" i="1"/>
  <c r="R418" i="1"/>
  <c r="I417" i="1"/>
  <c r="R417" i="1"/>
  <c r="I416" i="1"/>
  <c r="R416" i="1"/>
  <c r="I415" i="1" l="1"/>
  <c r="R415" i="1"/>
  <c r="I358" i="1"/>
  <c r="R358" i="1"/>
  <c r="I385" i="1"/>
  <c r="R385" i="1"/>
  <c r="I369" i="1"/>
  <c r="R369" i="1"/>
  <c r="I382" i="1"/>
  <c r="R382" i="1"/>
  <c r="I365" i="1"/>
  <c r="R365" i="1"/>
  <c r="I398" i="1"/>
  <c r="R398" i="1"/>
  <c r="I407" i="1"/>
  <c r="R407" i="1"/>
  <c r="I387" i="1"/>
  <c r="R387" i="1"/>
  <c r="I386" i="1"/>
  <c r="R386" i="1"/>
  <c r="I368" i="1"/>
  <c r="R368" i="1"/>
  <c r="I348" i="1"/>
  <c r="R348" i="1"/>
  <c r="I346" i="1"/>
  <c r="R346" i="1"/>
  <c r="I360" i="1"/>
  <c r="R360" i="1"/>
  <c r="I401" i="1"/>
  <c r="R401" i="1"/>
  <c r="R400" i="1"/>
  <c r="I400" i="1"/>
  <c r="R399" i="1"/>
  <c r="I399" i="1"/>
  <c r="I380" i="1"/>
  <c r="R380" i="1"/>
  <c r="I356" i="1"/>
  <c r="R356" i="1"/>
  <c r="I396" i="1"/>
  <c r="R396" i="1"/>
  <c r="I395" i="1"/>
  <c r="R395" i="1"/>
  <c r="I412" i="1"/>
  <c r="R412" i="1"/>
  <c r="I330" i="1"/>
  <c r="R330" i="1"/>
  <c r="I397" i="1"/>
  <c r="R397" i="1"/>
  <c r="I391" i="1"/>
  <c r="I390" i="1"/>
  <c r="R391" i="1"/>
  <c r="R390" i="1"/>
  <c r="I411" i="1"/>
  <c r="R411" i="1"/>
  <c r="I388" i="1"/>
  <c r="R388" i="1"/>
  <c r="I355" i="1"/>
  <c r="R355" i="1"/>
  <c r="I367" i="1"/>
  <c r="R367" i="1"/>
  <c r="I361" i="1"/>
  <c r="R361" i="1"/>
  <c r="I384" i="1"/>
  <c r="R384" i="1"/>
  <c r="I383" i="1"/>
  <c r="R383" i="1"/>
  <c r="I379" i="1"/>
  <c r="R379" i="1"/>
  <c r="I381" i="1"/>
  <c r="R381" i="1"/>
  <c r="I344" i="1"/>
  <c r="R344" i="1"/>
  <c r="I392" i="1"/>
  <c r="R392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410" i="1"/>
  <c r="R410" i="1"/>
  <c r="I352" i="1"/>
  <c r="R352" i="1"/>
  <c r="I349" i="1"/>
  <c r="R349" i="1"/>
  <c r="I393" i="1"/>
  <c r="R393" i="1"/>
  <c r="I354" i="1"/>
  <c r="R354" i="1"/>
  <c r="I251" i="1"/>
  <c r="R251" i="1"/>
  <c r="I313" i="1"/>
  <c r="R313" i="1"/>
  <c r="I409" i="1"/>
  <c r="R409" i="1"/>
  <c r="I274" i="1"/>
  <c r="R274" i="1"/>
  <c r="I259" i="1"/>
  <c r="R259" i="1"/>
  <c r="I406" i="1"/>
  <c r="R406" i="1"/>
  <c r="I333" i="1"/>
  <c r="R333" i="1"/>
  <c r="I403" i="1"/>
  <c r="R403" i="1"/>
  <c r="I405" i="1"/>
  <c r="R405" i="1"/>
  <c r="I414" i="1"/>
  <c r="R414" i="1"/>
  <c r="I340" i="1"/>
  <c r="R340" i="1"/>
  <c r="I408" i="1"/>
  <c r="R408" i="1"/>
  <c r="I351" i="1"/>
  <c r="R351" i="1"/>
  <c r="I402" i="1"/>
  <c r="R402" i="1"/>
  <c r="I338" i="1"/>
  <c r="R338" i="1"/>
  <c r="I329" i="1"/>
  <c r="R329" i="1"/>
  <c r="I378" i="1"/>
  <c r="R378" i="1"/>
  <c r="I353" i="1"/>
  <c r="R353" i="1"/>
  <c r="I389" i="1"/>
  <c r="R389" i="1"/>
  <c r="I236" i="1"/>
  <c r="R236" i="1"/>
  <c r="I343" i="1"/>
  <c r="R343" i="1"/>
  <c r="I342" i="1"/>
  <c r="R342" i="1"/>
  <c r="I341" i="1"/>
  <c r="R341" i="1"/>
  <c r="I362" i="1" l="1"/>
  <c r="R362" i="1"/>
  <c r="R350" i="1"/>
  <c r="I350" i="1"/>
  <c r="I347" i="1"/>
  <c r="R347" i="1"/>
  <c r="I337" i="1"/>
  <c r="R337" i="1"/>
  <c r="I336" i="1"/>
  <c r="R336" i="1"/>
  <c r="I335" i="1" l="1"/>
  <c r="R335" i="1"/>
  <c r="I334" i="1"/>
  <c r="R334" i="1"/>
  <c r="I394" i="1"/>
  <c r="R394" i="1"/>
  <c r="I413" i="1" l="1"/>
  <c r="R413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4" i="1" l="1"/>
  <c r="R364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404" i="1"/>
  <c r="R404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23" i="1"/>
  <c r="I306" i="1"/>
  <c r="I303" i="1"/>
  <c r="I363" i="1"/>
  <c r="I183" i="1"/>
  <c r="I194" i="1"/>
  <c r="I422" i="1"/>
  <c r="I272" i="1"/>
  <c r="I345" i="1"/>
  <c r="I244" i="1"/>
  <c r="I332" i="1"/>
  <c r="I192" i="1"/>
  <c r="I227" i="1"/>
  <c r="I173" i="1"/>
  <c r="I206" i="1"/>
  <c r="I339" i="1"/>
  <c r="I250" i="1"/>
  <c r="I263" i="1"/>
  <c r="I146" i="1"/>
  <c r="I246" i="1"/>
  <c r="I171" i="1"/>
  <c r="R249" i="1"/>
  <c r="I249" i="1"/>
  <c r="I248" i="1"/>
  <c r="R248" i="1"/>
  <c r="I247" i="1"/>
  <c r="R247" i="1"/>
  <c r="R422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23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39" i="1"/>
  <c r="I189" i="1"/>
  <c r="R189" i="1"/>
  <c r="I187" i="1" l="1"/>
  <c r="R187" i="1"/>
  <c r="I186" i="1" l="1"/>
  <c r="R186" i="1"/>
  <c r="I185" i="1"/>
  <c r="R185" i="1"/>
  <c r="R363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<sst xmlns="http://schemas.openxmlformats.org/spreadsheetml/2006/main" count="4138" uniqueCount="499">
  <si>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</si>
  <si>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</si>
  <si>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</si>
  <si>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</si>
  <si>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</si>
  <si>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</si>
  <si>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</si>
  <si>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</si>
  <si>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</si>
  <si>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</si>
  <si>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</si>
  <si>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</si>
  <si>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</si>
  <si>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</si>
  <si>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</si>
  <si>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</si>
  <si>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</si>
  <si>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</si>
  <si>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</si>
  <si>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</si>
  <si>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</si>
  <si>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</si>
  <si>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</si>
  <si>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</si>
  <si>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</si>
  <si>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</si>
  <si>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</si>
  <si>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</si>
  <si>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</si>
  <si>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</si>
  <si>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</si>
  <si>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</si>
  <si>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</si>
  <si>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</si>
  <si>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</si>
  <si>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</si>
  <si>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</si>
  <si>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</si>
  <si>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</si>
  <si>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</si>
  <si>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</si>
  <si>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</si>
  <si>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</si>
  <si>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</si>
  <si>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</si>
  <si>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</si>
  <si>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</si>
  <si>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</si>
  <si>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</si>
  <si>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</si>
  <si>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</si>
  <si>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</si>
  <si>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</si>
  <si>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</si>
  <si>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</si>
  <si>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</si>
  <si>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</si>
  <si>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</si>
  <si>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</si>
  <si>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</si>
  <si>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</si>
  <si>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</si>
  <si>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</si>
  <si>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</si>
  <si>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</si>
  <si>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</si>
  <si>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</si>
  <si>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</si>
  <si>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</si>
  <si>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</si>
  <si>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</si>
  <si>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</si>
  <si>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</si>
  <si>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</si>
  <si>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</si>
  <si>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</si>
  <si>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</si>
  <si>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</si>
  <si>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</si>
  <si>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</si>
  <si>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</si>
  <si>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</si>
  <si>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</si>
  <si>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</si>
  <si>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</si>
  <si>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</si>
  <si>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</si>
  <si>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</si>
  <si>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</si>
  <si>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</si>
  <si>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</si>
  <si>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</si>
  <si>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</si>
  <si>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</si>
  <si>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</si>
  <si>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</si>
  <si>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</si>
  <si>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</si>
  <si>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</si>
  <si>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</si>
  <si>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</si>
  <si>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</si>
  <si>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</si>
  <si>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</si>
  <si>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</si>
  <si>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</si>
  <si>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</si>
  <si>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</si>
  <si>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</si>
  <si>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</si>
  <si>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</si>
  <si>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</si>
  <si>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</si>
  <si>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</si>
  <si>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</si>
  <si>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</si>
  <si>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</si>
  <si>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</si>
  <si>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</si>
  <si>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</si>
  <si>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</si>
  <si>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</si>
  <si>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</si>
  <si>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</si>
  <si>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</si>
  <si>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</si>
  <si>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</si>
  <si>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</si>
  <si>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</si>
  <si>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</si>
  <si>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</si>
  <si>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</si>
  <si>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</si>
  <si>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</si>
  <si>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</si>
  <si>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</si>
  <si>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</si>
  <si>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</si>
  <si>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</si>
  <si>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</si>
  <si>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</si>
  <si>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</si>
  <si>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</si>
  <si>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</si>
  <si>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</si>
  <si>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</si>
  <si>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</si>
  <si>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</si>
  <si>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</si>
  <si>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</si>
  <si>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</si>
  <si>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</si>
  <si>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</si>
  <si>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</si>
  <si>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</si>
  <si>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</si>
  <si>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</si>
  <si>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</si>
  <si>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</si>
  <si>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</si>
  <si>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</si>
  <si>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</si>
  <si>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</si>
  <si>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</si>
  <si>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</si>
  <si>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</si>
  <si>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</si>
  <si>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</si>
  <si>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</si>
  <si>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</si>
  <si>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</si>
  <si>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</si>
  <si>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</si>
  <si>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</si>
  <si>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</si>
  <si>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</si>
  <si>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</si>
  <si>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</si>
  <si>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</si>
  <si>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</si>
  <si>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</si>
  <si>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</si>
  <si>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</si>
  <si>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</si>
  <si>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</si>
  <si>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</si>
  <si>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</si>
  <si>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</si>
  <si>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</si>
  <si>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</si>
  <si>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</si>
  <si>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</si>
  <si>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</si>
  <si>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</si>
  <si>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</si>
  <si>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</si>
  <si>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</si>
  <si>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</si>
  <si>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</si>
  <si>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</si>
  <si>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</si>
  <si>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</si>
  <si>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</si>
  <si>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</si>
  <si>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</si>
  <si>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</si>
  <si>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</si>
  <si>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</si>
  <si>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</si>
  <si>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</si>
  <si>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</si>
  <si>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</si>
  <si>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</si>
  <si>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</si>
  <si>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</si>
  <si>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</si>
  <si>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</si>
  <si>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</si>
  <si>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</si>
  <si>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</si>
  <si>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</si>
  <si>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</si>
  <si>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</si>
  <si>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</si>
  <si>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</si>
  <si>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</si>
  <si>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</si>
  <si>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</si>
  <si>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</si>
  <si>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</si>
  <si>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</si>
  <si>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</si>
  <si>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</si>
  <si>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</si>
  <si>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</si>
  <si>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</si>
  <si>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</si>
  <si>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</si>
  <si>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</si>
  <si>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</si>
  <si>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</si>
  <si>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</si>
  <si>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</si>
  <si>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</si>
  <si>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</si>
  <si>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</si>
  <si>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</si>
  <si>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</si>
  <si>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</si>
  <si>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</si>
  <si>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</si>
  <si>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</si>
  <si>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</si>
  <si>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</si>
  <si>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</si>
  <si>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</si>
  <si>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</si>
  <si>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</si>
  <si>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</si>
  <si>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</si>
  <si>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</si>
  <si>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</si>
  <si>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</si>
  <si>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</si>
  <si>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</si>
  <si>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</si>
  <si>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</si>
  <si>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</si>
  <si>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</si>
  <si>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</si>
  <si>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</si>
  <si>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</si>
  <si>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</si>
  <si>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</si>
  <si>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</si>
  <si>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</si>
  <si>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</si>
  <si>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</si>
  <si>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</si>
  <si>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</si>
  <si>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</si>
  <si>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</si>
  <si>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</si>
  <si>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</si>
  <si>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</si>
  <si>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</si>
  <si>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</si>
  <si>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</si>
  <si>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</si>
  <si>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</si>
  <si>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</si>
  <si>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</si>
  <si>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</si>
  <si>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</si>
  <si>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</si>
  <si>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</si>
  <si>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</si>
  <si>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</si>
  <si>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</si>
  <si>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</si>
  <si>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</si>
  <si>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</si>
  <si>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</si>
  <si>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</si>
  <si>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</si>
  <si>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</si>
  <si>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</si>
  <si>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</si>
  <si>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</si>
  <si>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</si>
  <si>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</si>
  <si>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</si>
  <si>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</si>
  <si>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</si>
  <si>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</si>
  <si>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</si>
  <si>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</si>
  <si>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</si>
  <si>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</si>
  <si>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</si>
  <si>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</si>
  <si>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</si>
  <si>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</si>
  <si>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</si>
  <si>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</si>
  <si>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</si>
  <si>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</si>
  <si>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</si>
  <si>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</si>
  <si>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</si>
  <si>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</si>
  <si>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</si>
  <si>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</si>
  <si>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</si>
  <si>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</si>
  <si>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</si>
  <si>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</si>
  <si>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</si>
  <si>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</si>
  <si>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</si>
  <si>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</si>
  <si>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</si>
  <si>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</si>
  <si>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</si>
  <si>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</si>
  <si>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</si>
  <si>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</si>
  <si>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</si>
  <si>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</si>
  <si>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</si>
  <si>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</si>
  <si>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</si>
  <si>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</si>
  <si>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</si>
  <si>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</si>
  <si>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</si>
  <si>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</si>
  <si>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</si>
  <si>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</si>
  <si>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</si>
  <si>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</si>
  <si>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</si>
  <si>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</si>
  <si>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</si>
  <si>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</si>
  <si>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</si>
  <si>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</si>
  <si>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</si>
  <si>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</si>
  <si>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</si>
  <si>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</si>
  <si>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</si>
  <si>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</si>
  <si>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</si>
  <si>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</si>
  <si>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</si>
  <si>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</si>
  <si>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</si>
  <si>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</si>
  <si>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</si>
  <si>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</si>
  <si>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</si>
  <si>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</si>
  <si>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</si>
  <si>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</si>
  <si>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</si>
  <si>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</si>
  <si>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</si>
  <si>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</si>
  <si>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</si>
  <si>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</si>
  <si>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</si>
  <si>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</si>
  <si>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</si>
  <si>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</si>
  <si>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</si>
  <si>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</si>
  <si>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</si>
  <si>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</si>
  <si>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</si>
  <si>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</si>
  <si>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</si>
  <si>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</si>
  <si>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</si>
  <si>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</si>
  <si>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</si>
  <si>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</si>
  <si>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</si>
  <si>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</si>
  <si>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</si>
  <si>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</si>
  <si>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</si>
  <si>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</si>
  <si>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</si>
  <si>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</si>
  <si>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</si>
  <si>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</si>
  <si>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</si>
  <si>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</si>
  <si>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</si>
  <si>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</si>
  <si>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</si>
  <si>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</si>
  <si>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</si>
  <si>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</si>
  <si>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</si>
  <si>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</si>
  <si>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</si>
  <si>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</si>
  <si>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</si>
  <si>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</si>
  <si>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</si>
  <si>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</si>
  <si>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</si>
  <si>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</si>
  <si>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</si>
  <si>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</si>
  <si>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</si>
  <si>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</si>
  <si>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</si>
  <si>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</si>
  <si>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</si>
  <si>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</si>
  <si>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</si>
  <si>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</si>
  <si>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</si>
  <si>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</si>
  <si>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</si>
  <si>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</si>
  <si>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</si>
  <si>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</si>
  <si>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</si>
  <si>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</si>
  <si>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</si>
  <si>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</si>
  <si>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</si>
  <si>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</si>
  <si>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</si>
  <si>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</si>
  <si>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</si>
  <si>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</si>
  <si>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</si>
  <si>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</si>
  <si>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</si>
  <si>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</si>
  <si>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</si>
  <si>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</si>
  <si>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</si>
  <si>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</si>
  <si>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</si>
  <si>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</si>
  <si>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</si>
  <si>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</si>
  <si>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</si>
  <si>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</si>
  <si>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</si>
  <si>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</si>
  <si>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</si>
  <si>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</si>
  <si>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</si>
  <si>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</si>
  <si>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</si>
  <si>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</si>
  <si>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</si>
  <si>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</si>
  <si>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</si>
  <si>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FRANCISCO JUAILSON DA SILVA</t>
  </si>
  <si>
    <t xml:space="preserve">OMNI ELETRONICA LTDA </t>
  </si>
  <si>
    <t>PUERTAS E SANCTIS COM. E MANUT. DE DOSADORES LTDA</t>
  </si>
  <si>
    <t>HF MULTIFERRAMENTAS LTDA</t>
  </si>
  <si>
    <t xml:space="preserve">LD COMERCIO DE PRODUTOS ELETRICOS E ELETRONICOS LTDA </t>
  </si>
  <si>
    <t>AGUARDANDO PAGAMENTO</t>
  </si>
  <si>
    <t>MES TEIXEIRA EQUIPAMENTOS DE PROTECAO</t>
  </si>
  <si>
    <t xml:space="preserve">1000 MARCAS SAFETY BRASIL LTDA </t>
  </si>
  <si>
    <t>S.M GUIMARAES DISTRIBUIDORA IMPORTADORA E EXPORTADORA LTDA</t>
  </si>
  <si>
    <t>AGUARDANDO APROVAÇÃO</t>
  </si>
  <si>
    <t>THIAGO RIBEIRO DE AS</t>
  </si>
  <si>
    <t>DESEULANCE LTDA</t>
  </si>
  <si>
    <t>ECOMM VARIEDADES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</si>
</sst>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93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29" totalsRowShown="0" headerRowDxfId="92" dataDxfId="91">
  <autoFilter ref="A1:T429" xr:uid="{0C573FEE-B8A0-4FE7-911C-81B026DE4530}">
    <filterColumn colId="16">
      <filters>
        <filter val="AGUARDANDO APROVAÇÃO"/>
        <filter val="AGUARDANDO ENTREGA"/>
        <filter val="AGUARDANDO PAGAMENTO"/>
      </filters>
    </filterColumn>
  </autoFilter>
  <sortState xmlns:xlrd2="http://schemas.microsoft.com/office/spreadsheetml/2017/richdata2" ref="A339:T423">
    <sortCondition ref="M1:M423"/>
  </sortState>
  <tableColumns count="20">
    <tableColumn id="1" xr3:uid="{FD977268-8F92-4E92-82D7-959136F54294}" name="Atendimento" dataDxfId="90"/>
    <tableColumn id="16" xr3:uid="{90533836-8E21-43D7-BDD8-371E534225A1}" name="Inclusão" dataDxfId="89"/>
    <tableColumn id="12" xr3:uid="{A2843543-7BB5-478B-98A8-F39ABE24C0BF}" name="Comprador" dataDxfId="88"/>
    <tableColumn id="11" xr3:uid="{F96820D0-5CCA-48B2-ABB6-86DAC15B93D8}" name="Tipo" dataDxfId="87"/>
    <tableColumn id="7" xr3:uid="{9BB7D0DF-F533-472F-8DBA-EDE24AEBA2AD}" name="Classe" dataDxfId="86"/>
    <tableColumn id="2" xr3:uid="{418BAC5A-0224-4ADC-9584-000CEC133677}" name="SC" dataDxfId="85"/>
    <tableColumn id="16387" xr3:uid="{548D4F13-D7B5-49C2-9319-BB68076AD4A4}" name="Requisitante" dataDxfId="84"/>
    <tableColumn id="16388" xr3:uid="{BC82948B-97DA-4CAB-B464-D766A39BE955}" name="Setor" dataDxfId="83"/>
    <tableColumn id="17" xr3:uid="{FA311683-649A-417B-8E3D-86AF7A67B501}" name="Lead-Time (Atendimento)" dataDxfId="82">
      <calculatedColumnFormula>NETWORKDAYS(B2, A2)</calculatedColumnFormula>
    </tableColumn>
    <tableColumn id="3" xr3:uid="{81C44B0D-A0B7-4F4C-8424-331171E8D7E3}" name="PC" dataDxfId="81"/>
    <tableColumn id="4" xr3:uid="{B60A7FCB-15E8-4D26-B7D4-6B9F86777A31}" name="Cód.Fornecedor" dataDxfId="80"/>
    <tableColumn id="16385" xr3:uid="{AE2A9E6F-190B-401D-B9F6-220DA57C5307}" name="Razao Social" dataDxfId="79"/>
    <tableColumn id="5" xr3:uid="{54EBBA21-57F9-454C-B0A8-87487C142038}" name="Previsao de Entrega" dataDxfId="78"/>
    <tableColumn id="6" xr3:uid="{6DAB93EC-62B7-4C66-B061-0755851DD270}" name="Spend" dataDxfId="77" dataCellStyle="Moeda"/>
    <tableColumn id="13" xr3:uid="{7F8CD74C-A817-491A-B14F-1EC515438D4F}" name="Condição" dataDxfId="76"/>
    <tableColumn id="14" xr3:uid="{DDF55835-ADD0-4C2C-A984-3ECFBBE18396}" name="Condição de Pagamento" dataDxfId="75"/>
    <tableColumn id="8" xr3:uid="{8BAFDE04-B2A0-4EA1-9C4C-1C93F1611DE4}" name="Status" dataDxfId="74"/>
    <tableColumn id="18" xr3:uid="{32AD281D-AC61-4EAC-B6CB-87DCAB2B5F69}" name="Lead-Time (Fornecedor)" dataDxfId="73">
      <calculatedColumnFormula>DATEDIF(Tabela1[[#This Row],[Atendimento]],Tabela1[[#This Row],[Previsao de Entrega]],"D")</calculatedColumnFormula>
    </tableColumn>
    <tableColumn id="9" xr3:uid="{3F87E5B0-A802-4BAD-905E-99DB3C957566}" name="Saving" dataDxfId="72" dataCellStyle="Moeda"/>
    <tableColumn id="10" xr3:uid="{FA0346D4-664F-496B-957A-F821E2AC90D7}" name="Coast Avoidance" dataDxfId="71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70">
  <autoFilter ref="A1:D12" xr:uid="{380A73FC-B6AA-4AA8-939F-05F0D9766DCE}"/>
  <tableColumns count="4">
    <tableColumn id="1" xr3:uid="{680691B2-150B-4C41-9CDE-8A7F73114142}" name="FORNECEDOR" dataDxfId="69"/>
    <tableColumn id="4" xr3:uid="{896CA4BD-2EE0-4C22-968D-6E20E5E451A0}" name="SITE" dataDxfId="68"/>
    <tableColumn id="2" xr3:uid="{16E705D5-80B5-408E-8B4C-3C59509B86DC}" name="LOGIN" dataDxfId="67" dataCellStyle="Hiperlink"/>
    <tableColumn id="3" xr3:uid="{2C5B1339-42AB-4EF3-8544-BA012F24C5BD}" name="SENHA" dataDxfId="6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65">
      <calculatedColumnFormula>TODAY()</calculatedColumnFormula>
    </tableColumn>
    <tableColumn id="8" xr3:uid="{169D95EF-FFB5-4EC5-A60C-81272A42D33C}" name="Dias" dataDxfId="64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63" dataDxfId="62">
  <autoFilter ref="A1:E24" xr:uid="{78239A7E-FC7B-49B4-8A55-E7BC213AA07B}"/>
  <tableColumns count="5">
    <tableColumn id="2" xr3:uid="{D8511443-CF4D-4DC9-8296-BF1A944D3CAC}" name="Fornecedor" dataDxfId="61"/>
    <tableColumn id="7" xr3:uid="{D2B0299B-E81C-4AF4-BF9F-2F26C1F2794A}" name="Segmento" dataDxfId="60"/>
    <tableColumn id="3" xr3:uid="{582CBCD0-31E7-44DD-8F12-A70BB18121C1}" name="Vendedor" dataDxfId="59"/>
    <tableColumn id="4" xr3:uid="{512B0ADB-4619-4B1F-923A-1CFD5BF403F2}" name="e-mail" dataDxfId="58"/>
    <tableColumn id="5" xr3:uid="{15128DC1-115F-4F44-9C6D-530065665CF0}" name="Contato" dataDxfId="5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56" dataDxfId="55">
  <autoFilter ref="A5:F8" xr:uid="{832D0BAD-4975-4EBA-9F49-A2BF228D313B}"/>
  <tableColumns count="6">
    <tableColumn id="1" xr3:uid="{A7B26440-5C0A-44AA-851C-217243E26553}" name="Produto" dataDxfId="54"/>
    <tableColumn id="2" xr3:uid="{080C8E46-AE45-4C5B-A911-19E6FC39D431}" name="Ultima Compra" dataDxfId="53" dataCellStyle="Moeda"/>
    <tableColumn id="5" xr3:uid="{52FB93CA-9FE6-45AB-9158-D47B02335CFD}" name="Primeira Proposta" dataDxfId="52" dataCellStyle="Moeda"/>
    <tableColumn id="3" xr3:uid="{A8DFBE92-DA8B-483B-B76D-3CF147232E35}" name="Preço Fechado" dataDxfId="51" dataCellStyle="Moeda"/>
    <tableColumn id="6" xr3:uid="{F48E3952-E3F2-4B14-94CD-6DB42AFDEE9E}" name="Dif %" dataDxfId="50" dataCellStyle="Moeda">
      <calculatedColumnFormula>Tabela5[[#This Row],[Primeira Proposta]]-Tabela5[[#This Row],[Preço Fechado]]</calculatedColumnFormula>
    </tableColumn>
    <tableColumn id="4" xr3:uid="{D824E88C-08D6-45AE-9660-5D535899B438}" name="%" dataDxfId="49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9"/>
  <sheetViews>
    <sheetView tabSelected="1" topLeftCell="G1" zoomScaleNormal="100" workbookViewId="0">
      <selection activeCell="L386" sqref="L386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30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30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30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30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30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30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30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30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30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30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30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120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hidden="1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ref="I315:I338" si="10"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115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10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10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10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30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10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30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10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10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10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10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10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10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10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10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10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30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10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hidden="1" x14ac:dyDescent="0.35">
      <c r="A330" s="33">
        <v>45919</v>
      </c>
      <c r="B330" s="33">
        <v>45919</v>
      </c>
      <c r="C330" s="33" t="s">
        <v>7</v>
      </c>
      <c r="D330" s="33" t="s">
        <v>15</v>
      </c>
      <c r="E330" s="33" t="s">
        <v>112</v>
      </c>
      <c r="F330" s="1">
        <v>68560</v>
      </c>
      <c r="G330" s="1" t="s">
        <v>320</v>
      </c>
      <c r="H330" s="1" t="s">
        <v>90</v>
      </c>
      <c r="I330" s="6">
        <f t="shared" si="10"/>
        <v>1</v>
      </c>
      <c r="J330" s="1">
        <v>67279</v>
      </c>
      <c r="K330" s="1">
        <v>10594</v>
      </c>
      <c r="L330" s="1" t="s">
        <v>408</v>
      </c>
      <c r="M330" s="33">
        <v>45924</v>
      </c>
      <c r="N330" s="34">
        <v>362.33</v>
      </c>
      <c r="O330" s="1" t="s">
        <v>121</v>
      </c>
      <c r="P330" s="1">
        <v>30</v>
      </c>
      <c r="Q330" s="1" t="s">
        <v>115</v>
      </c>
      <c r="R330" s="1">
        <f>DATEDIF(Tabela1[[#This Row],[Atendimento]],Tabela1[[#This Row],[Previsao de Entrega]],"D")</f>
        <v>5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10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10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10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10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10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10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0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0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28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45849</v>
      </c>
      <c r="B339" s="33">
        <v>45849</v>
      </c>
      <c r="C339" s="33" t="s">
        <v>7</v>
      </c>
      <c r="D339" s="33" t="s">
        <v>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ref="I339:I370" si="11">NETWORKDAYS(B339, A339)</f>
        <v>1</v>
      </c>
      <c r="J339" s="1">
        <v>66166</v>
      </c>
      <c r="K339" s="1">
        <v>11782</v>
      </c>
      <c r="L339" s="1" t="s">
        <v>368</v>
      </c>
      <c r="M339" s="33">
        <v>45925</v>
      </c>
      <c r="N339" s="34">
        <v>2250</v>
      </c>
      <c r="O339" s="1" t="s">
        <v>120</v>
      </c>
      <c r="P339" s="1">
        <v>30</v>
      </c>
      <c r="Q339" s="1" t="s">
        <v>24</v>
      </c>
      <c r="R339" s="1">
        <f>DATEDIF(Tabela1[[#This Row],[Atendimento]],Tabela1[[#This Row],[Previsao de Entrega]],"D")</f>
        <v>76</v>
      </c>
      <c r="S339" s="34">
        <v>250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1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1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 t="shared" si="11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1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1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 t="shared" si="11"/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hidden="1" x14ac:dyDescent="0.35">
      <c r="A346" s="33">
        <v>45924</v>
      </c>
      <c r="B346" s="33">
        <v>45923</v>
      </c>
      <c r="C346" s="33" t="s">
        <v>7</v>
      </c>
      <c r="D346" s="33" t="s">
        <v>15</v>
      </c>
      <c r="E346" s="33" t="s">
        <v>112</v>
      </c>
      <c r="F346" s="1">
        <v>68571</v>
      </c>
      <c r="G346" s="1" t="s">
        <v>176</v>
      </c>
      <c r="H346" s="1" t="s">
        <v>90</v>
      </c>
      <c r="I346" s="6">
        <f t="shared" si="11"/>
        <v>2</v>
      </c>
      <c r="J346" s="1">
        <v>67341</v>
      </c>
      <c r="K346" s="1">
        <v>11843</v>
      </c>
      <c r="L346" s="1" t="s">
        <v>486</v>
      </c>
      <c r="M346" s="33">
        <v>45925</v>
      </c>
      <c r="N346" s="34">
        <v>31.99</v>
      </c>
      <c r="O346" s="1" t="s">
        <v>122</v>
      </c>
      <c r="P346" s="1">
        <v>30</v>
      </c>
      <c r="Q346" s="1" t="s">
        <v>115</v>
      </c>
      <c r="R346" s="1">
        <f>DATEDIF(Tabela1[[#This Row],[Atendimento]],Tabela1[[#This Row],[Previsao de Entrega]],"D")</f>
        <v>1</v>
      </c>
      <c r="S346" s="34">
        <v>0</v>
      </c>
      <c r="T346" s="34">
        <v>0</v>
      </c>
    </row>
    <row r="347" spans="1:20" hidden="1" x14ac:dyDescent="0.35">
      <c r="A347" s="33">
        <v>45905</v>
      </c>
      <c r="B347" s="33">
        <v>45905</v>
      </c>
      <c r="C347" s="33" t="s">
        <v>7</v>
      </c>
      <c r="D347" s="33" t="s">
        <v>15</v>
      </c>
      <c r="E347" s="33" t="s">
        <v>112</v>
      </c>
      <c r="F347" s="1" t="s">
        <v>3</v>
      </c>
      <c r="G347" s="1" t="s">
        <v>369</v>
      </c>
      <c r="H347" s="1" t="s">
        <v>370</v>
      </c>
      <c r="I347" s="6">
        <f t="shared" si="11"/>
        <v>1</v>
      </c>
      <c r="J347" s="1">
        <v>67037</v>
      </c>
      <c r="K347" s="1">
        <v>11683</v>
      </c>
      <c r="L347" s="1" t="s">
        <v>459</v>
      </c>
      <c r="M347" s="33">
        <v>45926</v>
      </c>
      <c r="N347" s="34">
        <v>1320.9</v>
      </c>
      <c r="O347" s="1" t="s">
        <v>121</v>
      </c>
      <c r="P347" s="1">
        <v>30</v>
      </c>
      <c r="Q347" s="1" t="s">
        <v>115</v>
      </c>
      <c r="R347" s="1">
        <f>DATEDIF(Tabela1[[#This Row],[Atendimento]],Tabela1[[#This Row],[Previsao de Entrega]],"D")</f>
        <v>21</v>
      </c>
      <c r="S347" s="34">
        <v>0</v>
      </c>
      <c r="T347" s="34">
        <v>0</v>
      </c>
    </row>
    <row r="348" spans="1:20" hidden="1" x14ac:dyDescent="0.35">
      <c r="A348" s="33">
        <v>45924</v>
      </c>
      <c r="B348" s="33">
        <v>45923</v>
      </c>
      <c r="C348" s="33" t="s">
        <v>7</v>
      </c>
      <c r="D348" s="33" t="s">
        <v>15</v>
      </c>
      <c r="E348" s="33" t="s">
        <v>112</v>
      </c>
      <c r="F348" s="1">
        <v>68570</v>
      </c>
      <c r="G348" s="1" t="s">
        <v>176</v>
      </c>
      <c r="H348" s="1" t="s">
        <v>90</v>
      </c>
      <c r="I348" s="6">
        <f t="shared" si="11"/>
        <v>2</v>
      </c>
      <c r="J348" s="1">
        <v>67342</v>
      </c>
      <c r="K348" s="1">
        <v>11842</v>
      </c>
      <c r="L348" s="1" t="s">
        <v>487</v>
      </c>
      <c r="M348" s="33">
        <v>45925</v>
      </c>
      <c r="N348" s="34">
        <v>379.99</v>
      </c>
      <c r="O348" s="1" t="s">
        <v>122</v>
      </c>
      <c r="P348" s="1">
        <v>30</v>
      </c>
      <c r="Q348" s="1" t="s">
        <v>115</v>
      </c>
      <c r="R348" s="1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1"/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1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1"/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 t="shared" si="11"/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hidden="1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1"/>
        <v>1</v>
      </c>
      <c r="J353" s="1">
        <v>67096</v>
      </c>
      <c r="K353" s="1">
        <v>11826</v>
      </c>
      <c r="L353" s="1" t="s">
        <v>462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115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hidden="1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 t="shared" si="11"/>
        <v>1</v>
      </c>
      <c r="J354" s="1">
        <v>67195</v>
      </c>
      <c r="K354" s="1">
        <v>11622</v>
      </c>
      <c r="L354" s="1" t="s">
        <v>446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115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hidden="1" x14ac:dyDescent="0.35">
      <c r="A355" s="33">
        <v>45918</v>
      </c>
      <c r="B355" s="33">
        <v>45918</v>
      </c>
      <c r="C355" s="33" t="s">
        <v>7</v>
      </c>
      <c r="D355" s="33" t="s">
        <v>15</v>
      </c>
      <c r="E355" s="33" t="s">
        <v>112</v>
      </c>
      <c r="F355" s="1">
        <v>68558</v>
      </c>
      <c r="G355" s="1" t="s">
        <v>33</v>
      </c>
      <c r="H355" s="1" t="s">
        <v>34</v>
      </c>
      <c r="I355" s="6">
        <f t="shared" si="11"/>
        <v>1</v>
      </c>
      <c r="J355" s="1">
        <v>67403</v>
      </c>
      <c r="K355" s="1">
        <v>11740</v>
      </c>
      <c r="L355" s="1" t="s">
        <v>96</v>
      </c>
      <c r="M355" s="33">
        <v>45926</v>
      </c>
      <c r="N355" s="34">
        <v>842.06</v>
      </c>
      <c r="O355" s="1" t="s">
        <v>121</v>
      </c>
      <c r="P355" s="1">
        <v>28</v>
      </c>
      <c r="Q355" s="1" t="s">
        <v>115</v>
      </c>
      <c r="R355" s="1">
        <f>DATEDIF(Tabela1[[#This Row],[Atendimento]],Tabela1[[#This Row],[Previsao de Entrega]],"D")</f>
        <v>8</v>
      </c>
      <c r="S355" s="34">
        <v>0</v>
      </c>
      <c r="T355" s="34">
        <v>0</v>
      </c>
    </row>
    <row r="356" spans="1:20" hidden="1" x14ac:dyDescent="0.35">
      <c r="A356" s="33">
        <v>45924</v>
      </c>
      <c r="B356" s="33">
        <v>45923</v>
      </c>
      <c r="C356" s="33" t="s">
        <v>7</v>
      </c>
      <c r="D356" s="33" t="s">
        <v>15</v>
      </c>
      <c r="E356" s="33" t="s">
        <v>112</v>
      </c>
      <c r="F356" s="1">
        <v>68565</v>
      </c>
      <c r="G356" s="1" t="s">
        <v>33</v>
      </c>
      <c r="H356" s="1" t="s">
        <v>34</v>
      </c>
      <c r="I356" s="6">
        <f t="shared" si="11"/>
        <v>2</v>
      </c>
      <c r="J356" s="1">
        <v>67329</v>
      </c>
      <c r="K356" s="1">
        <v>11790</v>
      </c>
      <c r="L356" s="1" t="s">
        <v>398</v>
      </c>
      <c r="M356" s="33">
        <v>45926</v>
      </c>
      <c r="N356" s="34">
        <v>737.5</v>
      </c>
      <c r="O356" s="1" t="s">
        <v>121</v>
      </c>
      <c r="P356" s="1">
        <v>15</v>
      </c>
      <c r="Q356" s="1" t="s">
        <v>115</v>
      </c>
      <c r="R356" s="1">
        <f>DATEDIF(Tabela1[[#This Row],[Atendimento]],Tabela1[[#This Row],[Previsao de Entrega]],"D")</f>
        <v>2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 t="shared" si="11"/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hidden="1" x14ac:dyDescent="0.35">
      <c r="A358" s="33">
        <v>45926</v>
      </c>
      <c r="B358" s="33">
        <v>45926</v>
      </c>
      <c r="C358" s="33" t="s">
        <v>7</v>
      </c>
      <c r="D358" s="33" t="s">
        <v>67</v>
      </c>
      <c r="E358" s="33" t="s">
        <v>112</v>
      </c>
      <c r="F358" s="1" t="s">
        <v>3</v>
      </c>
      <c r="G358" s="1" t="s">
        <v>3</v>
      </c>
      <c r="H358" s="1" t="s">
        <v>32</v>
      </c>
      <c r="I358" s="6">
        <f t="shared" si="11"/>
        <v>1</v>
      </c>
      <c r="J358" s="1">
        <v>67361</v>
      </c>
      <c r="K358" s="36">
        <v>381</v>
      </c>
      <c r="L358" s="36" t="s">
        <v>46</v>
      </c>
      <c r="M358" s="33">
        <v>45926</v>
      </c>
      <c r="N358" s="34">
        <v>6624.23</v>
      </c>
      <c r="O358" s="1" t="s">
        <v>121</v>
      </c>
      <c r="P358" s="1">
        <v>10</v>
      </c>
      <c r="Q358" s="1" t="s">
        <v>115</v>
      </c>
      <c r="R358" s="1">
        <f>DATEDIF(Tabela1[[#This Row],[Atendimento]],Tabela1[[#This Row],[Previsao de Entrega]],"D")</f>
        <v>0</v>
      </c>
      <c r="S358" s="34">
        <v>0</v>
      </c>
      <c r="T358" s="34">
        <v>0</v>
      </c>
    </row>
    <row r="359" spans="1:20" hidden="1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 t="shared" si="11"/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115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hidden="1" x14ac:dyDescent="0.35">
      <c r="A360" s="33">
        <v>45924</v>
      </c>
      <c r="B360" s="33">
        <v>45924</v>
      </c>
      <c r="C360" s="33" t="s">
        <v>7</v>
      </c>
      <c r="D360" s="33" t="s">
        <v>5</v>
      </c>
      <c r="E360" s="33" t="s">
        <v>141</v>
      </c>
      <c r="F360" s="1" t="s">
        <v>3</v>
      </c>
      <c r="G360" s="1" t="s">
        <v>3</v>
      </c>
      <c r="H360" s="1" t="s">
        <v>97</v>
      </c>
      <c r="I360" s="6">
        <f t="shared" si="11"/>
        <v>1</v>
      </c>
      <c r="J360" s="1">
        <v>67340</v>
      </c>
      <c r="K360" s="1">
        <v>405</v>
      </c>
      <c r="L360" s="1" t="s">
        <v>201</v>
      </c>
      <c r="M360" s="33">
        <v>45926</v>
      </c>
      <c r="N360" s="34">
        <v>2049.65</v>
      </c>
      <c r="O360" s="1" t="s">
        <v>121</v>
      </c>
      <c r="P360" s="1">
        <v>28</v>
      </c>
      <c r="Q360" s="1" t="s">
        <v>115</v>
      </c>
      <c r="R360" s="1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hidden="1" x14ac:dyDescent="0.35">
      <c r="A361" s="33">
        <v>45918</v>
      </c>
      <c r="B361" s="33">
        <v>45918</v>
      </c>
      <c r="C361" s="33" t="s">
        <v>7</v>
      </c>
      <c r="D361" s="33" t="s">
        <v>15</v>
      </c>
      <c r="E361" s="33" t="s">
        <v>112</v>
      </c>
      <c r="F361" s="1">
        <v>68556</v>
      </c>
      <c r="G361" s="1" t="s">
        <v>33</v>
      </c>
      <c r="H361" s="1" t="s">
        <v>34</v>
      </c>
      <c r="I361" s="6">
        <f t="shared" si="11"/>
        <v>1</v>
      </c>
      <c r="J361" s="1">
        <v>67241</v>
      </c>
      <c r="K361" s="1">
        <v>10627</v>
      </c>
      <c r="L361" s="1" t="s">
        <v>360</v>
      </c>
      <c r="M361" s="33">
        <v>45929</v>
      </c>
      <c r="N361" s="34">
        <v>2942.63</v>
      </c>
      <c r="O361" s="1" t="s">
        <v>121</v>
      </c>
      <c r="P361" s="1">
        <v>28</v>
      </c>
      <c r="Q361" s="1" t="s">
        <v>115</v>
      </c>
      <c r="R361" s="1">
        <f>DATEDIF(Tabela1[[#This Row],[Atendimento]],Tabela1[[#This Row],[Previsao de Entrega]],"D")</f>
        <v>11</v>
      </c>
      <c r="S361" s="34">
        <v>0</v>
      </c>
      <c r="T361" s="34">
        <v>0</v>
      </c>
    </row>
    <row r="362" spans="1:20" x14ac:dyDescent="0.35">
      <c r="A362" s="33">
        <v>45905</v>
      </c>
      <c r="B362" s="33">
        <v>45905</v>
      </c>
      <c r="C362" s="33" t="s">
        <v>7</v>
      </c>
      <c r="D362" s="33" t="s">
        <v>15</v>
      </c>
      <c r="E362" s="33" t="s">
        <v>112</v>
      </c>
      <c r="F362" s="1" t="s">
        <v>3</v>
      </c>
      <c r="G362" s="1" t="s">
        <v>369</v>
      </c>
      <c r="H362" s="1" t="s">
        <v>370</v>
      </c>
      <c r="I362" s="6">
        <f t="shared" si="11"/>
        <v>1</v>
      </c>
      <c r="J362" s="1">
        <v>67039</v>
      </c>
      <c r="K362" s="1">
        <v>11823</v>
      </c>
      <c r="L362" s="1" t="s">
        <v>461</v>
      </c>
      <c r="M362" s="33">
        <v>45930</v>
      </c>
      <c r="N362" s="34">
        <v>903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25</v>
      </c>
      <c r="S362" s="34">
        <v>0</v>
      </c>
      <c r="T362" s="34">
        <v>0</v>
      </c>
    </row>
    <row r="363" spans="1:20" x14ac:dyDescent="0.35">
      <c r="A363" s="33">
        <v>45848</v>
      </c>
      <c r="B363" s="33">
        <v>45848</v>
      </c>
      <c r="C363" s="33" t="s">
        <v>7</v>
      </c>
      <c r="D363" s="33" t="s">
        <v>5</v>
      </c>
      <c r="E363" s="33" t="s">
        <v>112</v>
      </c>
      <c r="F363" s="1">
        <v>68457</v>
      </c>
      <c r="G363" s="1" t="s">
        <v>33</v>
      </c>
      <c r="H363" s="1" t="s">
        <v>34</v>
      </c>
      <c r="I363" s="6">
        <f t="shared" si="11"/>
        <v>1</v>
      </c>
      <c r="J363" s="1">
        <v>66126</v>
      </c>
      <c r="K363" s="1">
        <v>2931</v>
      </c>
      <c r="L363" s="1" t="s">
        <v>364</v>
      </c>
      <c r="M363" s="33">
        <v>45930</v>
      </c>
      <c r="N363" s="34">
        <v>3500</v>
      </c>
      <c r="O363" s="1" t="s">
        <v>121</v>
      </c>
      <c r="P363" s="1">
        <v>30</v>
      </c>
      <c r="Q363" s="1" t="s">
        <v>24</v>
      </c>
      <c r="R363" s="1">
        <f>DATEDIF(Tabela1[[#This Row],[Atendimento]],Tabela1[[#This Row],[Previsao de Entrega]],"D")</f>
        <v>82</v>
      </c>
      <c r="S363" s="34">
        <v>320</v>
      </c>
      <c r="T363" s="34">
        <v>0</v>
      </c>
    </row>
    <row r="364" spans="1:20" x14ac:dyDescent="0.35">
      <c r="A364" s="33">
        <v>45901</v>
      </c>
      <c r="B364" s="33">
        <v>45895</v>
      </c>
      <c r="C364" s="33" t="s">
        <v>7</v>
      </c>
      <c r="D364" s="33" t="s">
        <v>5</v>
      </c>
      <c r="E364" s="33" t="s">
        <v>112</v>
      </c>
      <c r="F364" s="1">
        <v>68521</v>
      </c>
      <c r="G364" s="1" t="s">
        <v>320</v>
      </c>
      <c r="H364" s="1" t="s">
        <v>90</v>
      </c>
      <c r="I364" s="6">
        <f t="shared" si="11"/>
        <v>5</v>
      </c>
      <c r="J364" s="1">
        <v>66945</v>
      </c>
      <c r="K364" s="1">
        <v>11590</v>
      </c>
      <c r="L364" s="1" t="s">
        <v>321</v>
      </c>
      <c r="M364" s="33">
        <v>45930</v>
      </c>
      <c r="N364" s="34">
        <v>8500</v>
      </c>
      <c r="O364" s="1" t="s">
        <v>121</v>
      </c>
      <c r="P364" s="1">
        <v>28</v>
      </c>
      <c r="Q364" s="1" t="s">
        <v>24</v>
      </c>
      <c r="R364" s="1">
        <f>DATEDIF(Tabela1[[#This Row],[Atendimento]],Tabela1[[#This Row],[Previsao de Entrega]],"D")</f>
        <v>29</v>
      </c>
      <c r="S364" s="34">
        <v>636.26</v>
      </c>
      <c r="T364" s="34">
        <v>0</v>
      </c>
    </row>
    <row r="365" spans="1:20" hidden="1" x14ac:dyDescent="0.35">
      <c r="A365" s="33">
        <v>45925</v>
      </c>
      <c r="B365" s="33">
        <v>45923</v>
      </c>
      <c r="C365" s="33" t="s">
        <v>7</v>
      </c>
      <c r="D365" s="33" t="s">
        <v>15</v>
      </c>
      <c r="E365" s="33" t="s">
        <v>112</v>
      </c>
      <c r="F365" s="1">
        <v>68570</v>
      </c>
      <c r="G365" s="1" t="s">
        <v>176</v>
      </c>
      <c r="H365" s="1" t="s">
        <v>90</v>
      </c>
      <c r="I365" s="6">
        <f t="shared" si="11"/>
        <v>3</v>
      </c>
      <c r="J365" s="1">
        <v>67345</v>
      </c>
      <c r="K365" s="1">
        <v>11845</v>
      </c>
      <c r="L365" s="1" t="s">
        <v>490</v>
      </c>
      <c r="M365" s="33">
        <v>45930</v>
      </c>
      <c r="N365" s="34">
        <v>125</v>
      </c>
      <c r="O365" s="1" t="s">
        <v>122</v>
      </c>
      <c r="P365" s="1">
        <v>30</v>
      </c>
      <c r="Q365" s="1" t="s">
        <v>115</v>
      </c>
      <c r="R365" s="1">
        <f>DATEDIF(Tabela1[[#This Row],[Atendimento]],Tabela1[[#This Row],[Previsao de Entrega]],"D")</f>
        <v>5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 t="shared" si="11"/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1419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 t="shared" si="11"/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24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hidden="1" x14ac:dyDescent="0.35">
      <c r="A368" s="33">
        <v>45924</v>
      </c>
      <c r="B368" s="33">
        <v>45923</v>
      </c>
      <c r="C368" s="33" t="s">
        <v>7</v>
      </c>
      <c r="D368" s="33" t="s">
        <v>15</v>
      </c>
      <c r="E368" s="33" t="s">
        <v>112</v>
      </c>
      <c r="F368" s="1" t="s">
        <v>3</v>
      </c>
      <c r="G368" s="1" t="s">
        <v>382</v>
      </c>
      <c r="H368" s="1" t="s">
        <v>137</v>
      </c>
      <c r="I368" s="6">
        <f t="shared" si="11"/>
        <v>2</v>
      </c>
      <c r="J368" s="1">
        <v>67343</v>
      </c>
      <c r="K368" s="1">
        <v>2289</v>
      </c>
      <c r="L368" s="1" t="s">
        <v>358</v>
      </c>
      <c r="M368" s="33">
        <v>45931</v>
      </c>
      <c r="N368" s="34">
        <v>323.47000000000003</v>
      </c>
      <c r="O368" s="1" t="s">
        <v>121</v>
      </c>
      <c r="P368" s="1">
        <v>30</v>
      </c>
      <c r="Q368" s="1" t="s">
        <v>115</v>
      </c>
      <c r="R368" s="1">
        <f>DATEDIF(Tabela1[[#This Row],[Atendimento]],Tabela1[[#This Row],[Previsao de Entrega]],"D")</f>
        <v>7</v>
      </c>
      <c r="S368" s="34">
        <v>0</v>
      </c>
      <c r="T368" s="34">
        <v>0</v>
      </c>
    </row>
    <row r="369" spans="1:20" hidden="1" x14ac:dyDescent="0.35">
      <c r="A369" s="33">
        <v>45925</v>
      </c>
      <c r="B369" s="33">
        <v>45922</v>
      </c>
      <c r="C369" s="33" t="s">
        <v>7</v>
      </c>
      <c r="D369" s="33" t="s">
        <v>15</v>
      </c>
      <c r="E369" s="33" t="s">
        <v>112</v>
      </c>
      <c r="F369" s="1">
        <v>68562</v>
      </c>
      <c r="G369" s="1" t="s">
        <v>369</v>
      </c>
      <c r="H369" s="1" t="s">
        <v>370</v>
      </c>
      <c r="I369" s="6">
        <f t="shared" si="11"/>
        <v>4</v>
      </c>
      <c r="J369" s="1">
        <v>67352</v>
      </c>
      <c r="K369" s="1">
        <v>160</v>
      </c>
      <c r="L369" s="1" t="s">
        <v>200</v>
      </c>
      <c r="M369" s="33">
        <v>45931</v>
      </c>
      <c r="N369" s="34">
        <v>192</v>
      </c>
      <c r="O369" s="1" t="s">
        <v>121</v>
      </c>
      <c r="P369" s="1">
        <v>28</v>
      </c>
      <c r="Q369" s="1" t="s">
        <v>115</v>
      </c>
      <c r="R369" s="1">
        <f>DATEDIF(Tabela1[[#This Row],[Atendimento]],Tabela1[[#This Row],[Previsao de Entrega]],"D")</f>
        <v>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1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ref="I371:I402" si="12"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2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2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45929</v>
      </c>
      <c r="B374" s="33">
        <v>45926</v>
      </c>
      <c r="C374" s="33" t="s">
        <v>7</v>
      </c>
      <c r="D374" s="33" t="s">
        <v>15</v>
      </c>
      <c r="E374" s="33" t="s">
        <v>112</v>
      </c>
      <c r="F374" s="1">
        <v>68574</v>
      </c>
      <c r="G374" s="1" t="s">
        <v>176</v>
      </c>
      <c r="H374" s="1" t="s">
        <v>90</v>
      </c>
      <c r="I374" s="6">
        <f t="shared" si="12"/>
        <v>2</v>
      </c>
      <c r="J374" s="1">
        <v>67397</v>
      </c>
      <c r="K374" s="1">
        <v>11851</v>
      </c>
      <c r="L374" s="1" t="s">
        <v>496</v>
      </c>
      <c r="M374" s="33">
        <v>45931</v>
      </c>
      <c r="N374" s="34">
        <v>30.26</v>
      </c>
      <c r="O374" s="1" t="s">
        <v>122</v>
      </c>
      <c r="P374" s="1">
        <v>30</v>
      </c>
      <c r="Q374" s="1" t="s">
        <v>24</v>
      </c>
      <c r="R374" s="1">
        <f>DATEDIF(Tabela1[[#This Row],[Atendimento]],Tabela1[[#This Row],[Previsao de Entrega]],"D")</f>
        <v>2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2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2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hidden="1" x14ac:dyDescent="0.35">
      <c r="A377" s="33">
        <v>45930</v>
      </c>
      <c r="B377" s="33">
        <v>45930</v>
      </c>
      <c r="C377" s="33" t="s">
        <v>7</v>
      </c>
      <c r="D377" s="33" t="s">
        <v>15</v>
      </c>
      <c r="E377" s="33" t="s">
        <v>112</v>
      </c>
      <c r="F377" s="1" t="s">
        <v>3</v>
      </c>
      <c r="G377" s="1" t="s">
        <v>382</v>
      </c>
      <c r="H377" s="1" t="s">
        <v>137</v>
      </c>
      <c r="I377" s="6">
        <f t="shared" si="12"/>
        <v>1</v>
      </c>
      <c r="J377" s="1">
        <v>67404</v>
      </c>
      <c r="K377" s="1">
        <v>11850</v>
      </c>
      <c r="L377" s="1" t="s">
        <v>498</v>
      </c>
      <c r="M377" s="33">
        <v>45931</v>
      </c>
      <c r="N377" s="34">
        <v>55.92</v>
      </c>
      <c r="O377" s="1" t="s">
        <v>122</v>
      </c>
      <c r="P377" s="1">
        <v>30</v>
      </c>
      <c r="Q377" s="1" t="s">
        <v>115</v>
      </c>
      <c r="R377" s="1">
        <f>DATEDIF(Tabela1[[#This Row],[Atendimento]],Tabela1[[#This Row],[Previsao de Entrega]],"D")</f>
        <v>1</v>
      </c>
      <c r="S377" s="34">
        <v>0</v>
      </c>
      <c r="T377" s="34">
        <v>0</v>
      </c>
    </row>
    <row r="378" spans="1:20" hidden="1" x14ac:dyDescent="0.35">
      <c r="A378" s="33">
        <v>45911</v>
      </c>
      <c r="B378" s="33">
        <v>45910</v>
      </c>
      <c r="C378" s="33" t="s">
        <v>7</v>
      </c>
      <c r="D378" s="33" t="s">
        <v>5</v>
      </c>
      <c r="E378" s="33" t="s">
        <v>112</v>
      </c>
      <c r="F378" s="1">
        <v>68539</v>
      </c>
      <c r="G378" s="1" t="s">
        <v>33</v>
      </c>
      <c r="H378" s="1" t="s">
        <v>34</v>
      </c>
      <c r="I378" s="6">
        <f t="shared" si="12"/>
        <v>2</v>
      </c>
      <c r="J378" s="1">
        <v>67103</v>
      </c>
      <c r="K378" s="1">
        <v>10315</v>
      </c>
      <c r="L378" s="1" t="s">
        <v>463</v>
      </c>
      <c r="M378" s="33">
        <v>45935</v>
      </c>
      <c r="N378" s="34">
        <v>364</v>
      </c>
      <c r="O378" s="1" t="s">
        <v>121</v>
      </c>
      <c r="P378" s="1">
        <v>7</v>
      </c>
      <c r="Q378" s="1" t="s">
        <v>115</v>
      </c>
      <c r="R378" s="1">
        <f>DATEDIF(Tabela1[[#This Row],[Atendimento]],Tabela1[[#This Row],[Previsao de Entrega]],"D")</f>
        <v>24</v>
      </c>
      <c r="S378" s="34">
        <v>0</v>
      </c>
      <c r="T378" s="34">
        <v>0</v>
      </c>
    </row>
    <row r="379" spans="1:20" x14ac:dyDescent="0.35">
      <c r="A379" s="33">
        <v>45917</v>
      </c>
      <c r="B379" s="33">
        <v>45916</v>
      </c>
      <c r="C379" s="33" t="s">
        <v>7</v>
      </c>
      <c r="D379" s="33" t="s">
        <v>15</v>
      </c>
      <c r="E379" s="33" t="s">
        <v>123</v>
      </c>
      <c r="F379" s="1">
        <v>68553</v>
      </c>
      <c r="G379" s="1" t="s">
        <v>89</v>
      </c>
      <c r="H379" s="1" t="s">
        <v>90</v>
      </c>
      <c r="I379" s="6">
        <f t="shared" si="12"/>
        <v>2</v>
      </c>
      <c r="J379" s="1">
        <v>67233</v>
      </c>
      <c r="K379" s="1">
        <v>11532</v>
      </c>
      <c r="L379" s="1" t="s">
        <v>482</v>
      </c>
      <c r="M379" s="33">
        <v>45933</v>
      </c>
      <c r="N379" s="34">
        <v>192</v>
      </c>
      <c r="O379" s="1" t="s">
        <v>121</v>
      </c>
      <c r="P379" s="1">
        <v>35</v>
      </c>
      <c r="Q379" s="1" t="s">
        <v>24</v>
      </c>
      <c r="R379" s="1">
        <f>DATEDIF(Tabela1[[#This Row],[Atendimento]],Tabela1[[#This Row],[Previsao de Entrega]],"D")</f>
        <v>16</v>
      </c>
      <c r="S379" s="34">
        <v>0</v>
      </c>
      <c r="T379" s="34">
        <v>0</v>
      </c>
    </row>
    <row r="380" spans="1:20" x14ac:dyDescent="0.35">
      <c r="A380" s="33">
        <v>45924</v>
      </c>
      <c r="B380" s="33">
        <v>45924</v>
      </c>
      <c r="C380" s="33" t="s">
        <v>7</v>
      </c>
      <c r="D380" s="33" t="s">
        <v>5</v>
      </c>
      <c r="E380" s="33" t="s">
        <v>112</v>
      </c>
      <c r="F380" s="1">
        <v>68572</v>
      </c>
      <c r="G380" s="1" t="s">
        <v>369</v>
      </c>
      <c r="H380" s="1" t="s">
        <v>370</v>
      </c>
      <c r="I380" s="6">
        <f t="shared" si="12"/>
        <v>1</v>
      </c>
      <c r="J380" s="1">
        <v>67347</v>
      </c>
      <c r="K380" s="1">
        <v>3061</v>
      </c>
      <c r="L380" s="1" t="s">
        <v>191</v>
      </c>
      <c r="M380" s="33">
        <v>45933</v>
      </c>
      <c r="N380" s="34">
        <v>450</v>
      </c>
      <c r="O380" s="1" t="s">
        <v>120</v>
      </c>
      <c r="P380" s="1">
        <v>15</v>
      </c>
      <c r="Q380" s="1" t="s">
        <v>24</v>
      </c>
      <c r="R380" s="1">
        <f>DATEDIF(Tabela1[[#This Row],[Atendimento]],Tabela1[[#This Row],[Previsao de Entrega]],"D")</f>
        <v>9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2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hidden="1" x14ac:dyDescent="0.35">
      <c r="A382" s="33">
        <v>45925</v>
      </c>
      <c r="B382" s="33">
        <v>45925</v>
      </c>
      <c r="C382" s="33" t="s">
        <v>7</v>
      </c>
      <c r="D382" s="33" t="s">
        <v>5</v>
      </c>
      <c r="E382" s="33" t="s">
        <v>112</v>
      </c>
      <c r="F382" s="1">
        <v>68567</v>
      </c>
      <c r="G382" s="1" t="s">
        <v>369</v>
      </c>
      <c r="H382" s="1" t="s">
        <v>370</v>
      </c>
      <c r="I382" s="6">
        <f t="shared" si="12"/>
        <v>1</v>
      </c>
      <c r="J382" s="1">
        <v>67351</v>
      </c>
      <c r="K382" s="1">
        <v>10479</v>
      </c>
      <c r="L382" s="1" t="s">
        <v>328</v>
      </c>
      <c r="M382" s="33">
        <v>45933</v>
      </c>
      <c r="N382" s="34">
        <v>773.37</v>
      </c>
      <c r="O382" s="1" t="s">
        <v>120</v>
      </c>
      <c r="P382" s="1">
        <v>0</v>
      </c>
      <c r="Q382" s="1" t="s">
        <v>115</v>
      </c>
      <c r="R382" s="1">
        <f>DATEDIF(Tabela1[[#This Row],[Atendimento]],Tabela1[[#This Row],[Previsao de Entrega]],"D")</f>
        <v>8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2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2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hidden="1" x14ac:dyDescent="0.35">
      <c r="A385" s="33">
        <v>45925</v>
      </c>
      <c r="B385" s="33">
        <v>45925</v>
      </c>
      <c r="C385" s="33" t="s">
        <v>7</v>
      </c>
      <c r="D385" s="33" t="s">
        <v>15</v>
      </c>
      <c r="E385" s="33" t="s">
        <v>112</v>
      </c>
      <c r="F385" s="1">
        <v>68562</v>
      </c>
      <c r="G385" s="1" t="s">
        <v>369</v>
      </c>
      <c r="H385" s="1" t="s">
        <v>370</v>
      </c>
      <c r="I385" s="6">
        <f t="shared" si="12"/>
        <v>1</v>
      </c>
      <c r="J385" s="1">
        <v>67357</v>
      </c>
      <c r="K385" s="1">
        <v>4656</v>
      </c>
      <c r="L385" s="1" t="s">
        <v>69</v>
      </c>
      <c r="M385" s="33">
        <v>45933</v>
      </c>
      <c r="N385" s="34">
        <v>312.3</v>
      </c>
      <c r="O385" s="1" t="s">
        <v>121</v>
      </c>
      <c r="P385" s="1">
        <v>28</v>
      </c>
      <c r="Q385" s="1" t="s">
        <v>115</v>
      </c>
      <c r="R385" s="1">
        <f>DATEDIF(Tabela1[[#This Row],[Atendimento]],Tabela1[[#This Row],[Previsao de Entrega]],"D")</f>
        <v>8</v>
      </c>
      <c r="S385" s="34">
        <v>0</v>
      </c>
      <c r="T385" s="34">
        <v>0</v>
      </c>
    </row>
    <row r="386" spans="1:20" x14ac:dyDescent="0.35">
      <c r="A386" s="33">
        <v>45924</v>
      </c>
      <c r="B386" s="33">
        <v>45924</v>
      </c>
      <c r="C386" s="33" t="s">
        <v>7</v>
      </c>
      <c r="D386" s="33" t="s">
        <v>15</v>
      </c>
      <c r="E386" s="33" t="s">
        <v>123</v>
      </c>
      <c r="F386" s="1" t="s">
        <v>3</v>
      </c>
      <c r="G386" s="1" t="s">
        <v>320</v>
      </c>
      <c r="H386" s="1" t="s">
        <v>90</v>
      </c>
      <c r="I386" s="6">
        <f t="shared" si="12"/>
        <v>1</v>
      </c>
      <c r="J386" s="1">
        <v>67344</v>
      </c>
      <c r="K386" s="1">
        <v>11832</v>
      </c>
      <c r="L386" s="1" t="s">
        <v>470</v>
      </c>
      <c r="M386" s="33">
        <v>45933</v>
      </c>
      <c r="N386" s="34">
        <v>3512</v>
      </c>
      <c r="O386" s="1" t="s">
        <v>121</v>
      </c>
      <c r="P386" s="1">
        <v>28</v>
      </c>
      <c r="Q386" s="1" t="s">
        <v>24</v>
      </c>
      <c r="R386" s="1">
        <f>DATEDIF(Tabela1[[#This Row],[Atendimento]],Tabela1[[#This Row],[Previsao de Entrega]],"D")</f>
        <v>9</v>
      </c>
      <c r="S386" s="34">
        <v>0</v>
      </c>
      <c r="T386" s="34">
        <v>0</v>
      </c>
    </row>
    <row r="387" spans="1:20" x14ac:dyDescent="0.35">
      <c r="A387" s="33">
        <v>45924</v>
      </c>
      <c r="B387" s="33">
        <v>45923</v>
      </c>
      <c r="C387" s="33" t="s">
        <v>7</v>
      </c>
      <c r="D387" s="33" t="s">
        <v>15</v>
      </c>
      <c r="E387" s="33" t="s">
        <v>112</v>
      </c>
      <c r="F387" s="1">
        <v>68569</v>
      </c>
      <c r="G387" s="1" t="s">
        <v>87</v>
      </c>
      <c r="H387" s="1" t="s">
        <v>34</v>
      </c>
      <c r="I387" s="6">
        <f t="shared" si="12"/>
        <v>2</v>
      </c>
      <c r="J387" s="1">
        <v>67348</v>
      </c>
      <c r="K387" s="1">
        <v>11581</v>
      </c>
      <c r="L387" s="1" t="s">
        <v>488</v>
      </c>
      <c r="M387" s="33">
        <v>45933</v>
      </c>
      <c r="N387" s="34">
        <v>412</v>
      </c>
      <c r="O387" s="1" t="s">
        <v>121</v>
      </c>
      <c r="P387" s="1">
        <v>28</v>
      </c>
      <c r="Q387" s="1" t="s">
        <v>24</v>
      </c>
      <c r="R387" s="1">
        <f>DATEDIF(Tabela1[[#This Row],[Atendimento]],Tabela1[[#This Row],[Previsao de Entrega]],"D")</f>
        <v>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2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45910</v>
      </c>
      <c r="B389" s="33">
        <v>45910</v>
      </c>
      <c r="C389" s="33" t="s">
        <v>7</v>
      </c>
      <c r="D389" s="33" t="s">
        <v>5</v>
      </c>
      <c r="E389" s="33" t="s">
        <v>112</v>
      </c>
      <c r="F389" s="1">
        <v>68536</v>
      </c>
      <c r="G389" s="1" t="s">
        <v>369</v>
      </c>
      <c r="H389" s="1" t="s">
        <v>370</v>
      </c>
      <c r="I389" s="6">
        <f t="shared" si="12"/>
        <v>1</v>
      </c>
      <c r="J389" s="1">
        <v>67084</v>
      </c>
      <c r="K389" s="1">
        <v>2954</v>
      </c>
      <c r="L389" s="1" t="s">
        <v>291</v>
      </c>
      <c r="M389" s="33">
        <v>45935</v>
      </c>
      <c r="N389" s="34">
        <v>621</v>
      </c>
      <c r="O389" s="1" t="s">
        <v>121</v>
      </c>
      <c r="P389" s="1">
        <v>30</v>
      </c>
      <c r="Q389" s="1" t="s">
        <v>24</v>
      </c>
      <c r="R389" s="1">
        <f>DATEDIF(Tabela1[[#This Row],[Atendimento]],Tabela1[[#This Row],[Previsao de Entrega]],"D")</f>
        <v>25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si="12"/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2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45917</v>
      </c>
      <c r="B392" s="33">
        <v>45917</v>
      </c>
      <c r="C392" s="33" t="s">
        <v>7</v>
      </c>
      <c r="D392" s="33" t="s">
        <v>15</v>
      </c>
      <c r="E392" s="33" t="s">
        <v>123</v>
      </c>
      <c r="F392" s="1" t="s">
        <v>3</v>
      </c>
      <c r="G392" s="1" t="s">
        <v>124</v>
      </c>
      <c r="H392" s="1" t="s">
        <v>125</v>
      </c>
      <c r="I392" s="6">
        <f t="shared" si="12"/>
        <v>1</v>
      </c>
      <c r="J392" s="1">
        <v>67228</v>
      </c>
      <c r="K392" s="1">
        <v>3034</v>
      </c>
      <c r="L392" s="1" t="s">
        <v>348</v>
      </c>
      <c r="M392" s="33">
        <v>45935</v>
      </c>
      <c r="N392" s="34">
        <v>1256.7</v>
      </c>
      <c r="O392" s="1" t="s">
        <v>121</v>
      </c>
      <c r="P392" s="1">
        <v>90</v>
      </c>
      <c r="Q392" s="1" t="s">
        <v>24</v>
      </c>
      <c r="R392" s="1">
        <f>DATEDIF(Tabela1[[#This Row],[Atendimento]],Tabela1[[#This Row],[Previsao de Entrega]],"D")</f>
        <v>18</v>
      </c>
      <c r="S392" s="34">
        <v>0</v>
      </c>
      <c r="T392" s="34">
        <v>0</v>
      </c>
    </row>
    <row r="393" spans="1:20" hidden="1" x14ac:dyDescent="0.35">
      <c r="A393" s="33">
        <v>45916</v>
      </c>
      <c r="B393" s="33">
        <v>45916</v>
      </c>
      <c r="C393" s="33" t="s">
        <v>7</v>
      </c>
      <c r="D393" s="33" t="s">
        <v>5</v>
      </c>
      <c r="E393" s="33" t="s">
        <v>123</v>
      </c>
      <c r="F393" s="1">
        <v>68551</v>
      </c>
      <c r="G393" s="1" t="s">
        <v>89</v>
      </c>
      <c r="H393" s="1" t="s">
        <v>90</v>
      </c>
      <c r="I393" s="6">
        <f t="shared" si="12"/>
        <v>1</v>
      </c>
      <c r="J393" s="1">
        <v>67198</v>
      </c>
      <c r="K393" s="1">
        <v>3007</v>
      </c>
      <c r="L393" s="1" t="s">
        <v>475</v>
      </c>
      <c r="M393" s="33">
        <v>45937</v>
      </c>
      <c r="N393" s="34">
        <v>1640</v>
      </c>
      <c r="O393" s="1" t="s">
        <v>121</v>
      </c>
      <c r="P393" s="1">
        <v>28</v>
      </c>
      <c r="Q393" s="1" t="s">
        <v>115</v>
      </c>
      <c r="R393" s="1">
        <f>DATEDIF(Tabela1[[#This Row],[Atendimento]],Tabela1[[#This Row],[Previsao de Entrega]],"D")</f>
        <v>21</v>
      </c>
      <c r="S393" s="34">
        <v>0</v>
      </c>
      <c r="T393" s="34">
        <v>0</v>
      </c>
    </row>
    <row r="394" spans="1:20" x14ac:dyDescent="0.35">
      <c r="A394" s="33">
        <v>45904</v>
      </c>
      <c r="B394" s="33">
        <v>45898</v>
      </c>
      <c r="C394" s="33" t="s">
        <v>7</v>
      </c>
      <c r="D394" s="33" t="s">
        <v>15</v>
      </c>
      <c r="E394" s="33" t="s">
        <v>123</v>
      </c>
      <c r="F394" s="1">
        <v>68524</v>
      </c>
      <c r="G394" s="1" t="s">
        <v>89</v>
      </c>
      <c r="H394" s="1" t="s">
        <v>90</v>
      </c>
      <c r="I394" s="6">
        <f t="shared" si="12"/>
        <v>5</v>
      </c>
      <c r="J394" s="1">
        <v>67027</v>
      </c>
      <c r="K394" s="1">
        <v>1450</v>
      </c>
      <c r="L394" s="1" t="s">
        <v>228</v>
      </c>
      <c r="M394" s="33">
        <v>45940</v>
      </c>
      <c r="N394" s="34">
        <v>180</v>
      </c>
      <c r="O394" s="1" t="s">
        <v>121</v>
      </c>
      <c r="P394" s="1">
        <v>120</v>
      </c>
      <c r="Q394" s="1" t="s">
        <v>24</v>
      </c>
      <c r="R394" s="1">
        <f>DATEDIF(Tabela1[[#This Row],[Atendimento]],Tabela1[[#This Row],[Previsao de Entrega]],"D")</f>
        <v>36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 t="shared" si="12"/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 t="shared" si="12"/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x14ac:dyDescent="0.35">
      <c r="A397" s="33">
        <v>45919</v>
      </c>
      <c r="B397" s="33">
        <v>45919</v>
      </c>
      <c r="C397" s="33" t="s">
        <v>7</v>
      </c>
      <c r="D397" s="33" t="s">
        <v>5</v>
      </c>
      <c r="E397" s="33" t="s">
        <v>112</v>
      </c>
      <c r="F397" s="1">
        <v>68326</v>
      </c>
      <c r="G397" s="1" t="s">
        <v>369</v>
      </c>
      <c r="H397" s="1" t="s">
        <v>370</v>
      </c>
      <c r="I397" s="6">
        <f t="shared" si="12"/>
        <v>1</v>
      </c>
      <c r="J397" s="1">
        <v>64826</v>
      </c>
      <c r="K397" s="1">
        <v>2805</v>
      </c>
      <c r="L397" s="1" t="s">
        <v>221</v>
      </c>
      <c r="M397" s="33">
        <v>45940</v>
      </c>
      <c r="N397" s="34">
        <v>3100</v>
      </c>
      <c r="O397" s="1" t="s">
        <v>121</v>
      </c>
      <c r="P397" s="1">
        <v>30</v>
      </c>
      <c r="Q397" s="1" t="s">
        <v>24</v>
      </c>
      <c r="R397" s="1">
        <f>DATEDIF(Tabela1[[#This Row],[Atendimento]],Tabela1[[#This Row],[Previsao de Entrega]],"D")</f>
        <v>21</v>
      </c>
      <c r="S397" s="34">
        <v>0</v>
      </c>
      <c r="T397" s="34">
        <v>0</v>
      </c>
    </row>
    <row r="398" spans="1:20" x14ac:dyDescent="0.35">
      <c r="A398" s="33">
        <v>45924</v>
      </c>
      <c r="B398" s="33">
        <v>45924</v>
      </c>
      <c r="C398" s="33" t="s">
        <v>7</v>
      </c>
      <c r="D398" s="33" t="s">
        <v>15</v>
      </c>
      <c r="E398" s="33" t="s">
        <v>112</v>
      </c>
      <c r="F398" s="1">
        <v>68564</v>
      </c>
      <c r="G398" s="1" t="s">
        <v>320</v>
      </c>
      <c r="H398" s="1" t="s">
        <v>90</v>
      </c>
      <c r="I398" s="6">
        <f t="shared" si="12"/>
        <v>1</v>
      </c>
      <c r="J398" s="1">
        <v>67350</v>
      </c>
      <c r="K398" s="1">
        <v>11844</v>
      </c>
      <c r="L398" s="1" t="s">
        <v>489</v>
      </c>
      <c r="M398" s="33">
        <v>45940</v>
      </c>
      <c r="N398" s="34">
        <v>2218</v>
      </c>
      <c r="O398" s="1" t="s">
        <v>120</v>
      </c>
      <c r="P398" s="1">
        <v>0</v>
      </c>
      <c r="Q398" s="1" t="s">
        <v>24</v>
      </c>
      <c r="R398" s="1">
        <f>DATEDIF(Tabela1[[#This Row],[Atendimento]],Tabela1[[#This Row],[Previsao de Entrega]],"D")</f>
        <v>16</v>
      </c>
      <c r="S398" s="34">
        <v>0</v>
      </c>
      <c r="T398" s="34">
        <v>0</v>
      </c>
    </row>
    <row r="399" spans="1:20" hidden="1" x14ac:dyDescent="0.35">
      <c r="A399" s="33">
        <v>45924</v>
      </c>
      <c r="B399" s="33">
        <v>45924</v>
      </c>
      <c r="C399" s="33" t="s">
        <v>7</v>
      </c>
      <c r="D399" s="33" t="s">
        <v>5</v>
      </c>
      <c r="E399" s="33" t="s">
        <v>141</v>
      </c>
      <c r="F399" s="1" t="s">
        <v>3</v>
      </c>
      <c r="G399" s="1" t="s">
        <v>128</v>
      </c>
      <c r="H399" s="1" t="s">
        <v>129</v>
      </c>
      <c r="I399" s="6">
        <f t="shared" si="12"/>
        <v>1</v>
      </c>
      <c r="J399" s="1">
        <v>67336</v>
      </c>
      <c r="K399" s="1">
        <v>10194</v>
      </c>
      <c r="L399" s="1" t="s">
        <v>192</v>
      </c>
      <c r="M399" s="33">
        <v>45926</v>
      </c>
      <c r="N399" s="34">
        <v>993.07</v>
      </c>
      <c r="O399" s="1" t="s">
        <v>121</v>
      </c>
      <c r="P399" s="1">
        <v>28</v>
      </c>
      <c r="Q399" s="1" t="s">
        <v>115</v>
      </c>
      <c r="R399" s="1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33">
        <v>45924</v>
      </c>
      <c r="B400" s="33">
        <v>45924</v>
      </c>
      <c r="C400" s="33" t="s">
        <v>7</v>
      </c>
      <c r="D400" s="33" t="s">
        <v>5</v>
      </c>
      <c r="E400" s="33" t="s">
        <v>141</v>
      </c>
      <c r="F400" s="1" t="s">
        <v>3</v>
      </c>
      <c r="G400" s="1" t="s">
        <v>128</v>
      </c>
      <c r="H400" s="1" t="s">
        <v>129</v>
      </c>
      <c r="I400" s="6">
        <f t="shared" si="12"/>
        <v>1</v>
      </c>
      <c r="J400" s="1">
        <v>67337</v>
      </c>
      <c r="K400" s="1">
        <v>10194</v>
      </c>
      <c r="L400" s="1" t="s">
        <v>192</v>
      </c>
      <c r="M400" s="33">
        <v>45926</v>
      </c>
      <c r="N400" s="34">
        <v>6000</v>
      </c>
      <c r="O400" s="1" t="s">
        <v>121</v>
      </c>
      <c r="P400" s="1">
        <v>28</v>
      </c>
      <c r="Q400" s="1" t="s">
        <v>115</v>
      </c>
      <c r="R400" s="1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33">
        <v>45924</v>
      </c>
      <c r="B401" s="33">
        <v>45924</v>
      </c>
      <c r="C401" s="33" t="s">
        <v>7</v>
      </c>
      <c r="D401" s="33" t="s">
        <v>5</v>
      </c>
      <c r="E401" s="33" t="s">
        <v>141</v>
      </c>
      <c r="F401" s="1" t="s">
        <v>3</v>
      </c>
      <c r="G401" s="1" t="s">
        <v>128</v>
      </c>
      <c r="H401" s="1" t="s">
        <v>129</v>
      </c>
      <c r="I401" s="6">
        <f t="shared" si="12"/>
        <v>1</v>
      </c>
      <c r="J401" s="1">
        <v>67339</v>
      </c>
      <c r="K401" s="1">
        <v>1441</v>
      </c>
      <c r="L401" s="1" t="s">
        <v>52</v>
      </c>
      <c r="M401" s="33">
        <v>45926</v>
      </c>
      <c r="N401" s="34">
        <v>1312.13</v>
      </c>
      <c r="O401" s="1" t="s">
        <v>121</v>
      </c>
      <c r="P401" s="1">
        <v>14</v>
      </c>
      <c r="Q401" s="1" t="s">
        <v>115</v>
      </c>
      <c r="R401" s="1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x14ac:dyDescent="0.35">
      <c r="A402" s="33">
        <v>45911</v>
      </c>
      <c r="B402" s="33">
        <v>45905</v>
      </c>
      <c r="C402" s="33" t="s">
        <v>7</v>
      </c>
      <c r="D402" s="33" t="s">
        <v>15</v>
      </c>
      <c r="E402" s="33" t="s">
        <v>123</v>
      </c>
      <c r="F402" s="1">
        <v>68532</v>
      </c>
      <c r="G402" s="1" t="s">
        <v>89</v>
      </c>
      <c r="H402" s="1" t="s">
        <v>90</v>
      </c>
      <c r="I402" s="6">
        <f t="shared" si="12"/>
        <v>5</v>
      </c>
      <c r="J402" s="1">
        <v>67110</v>
      </c>
      <c r="K402" s="1">
        <v>1415</v>
      </c>
      <c r="L402" s="1" t="s">
        <v>288</v>
      </c>
      <c r="M402" s="33">
        <v>45942</v>
      </c>
      <c r="N402" s="34">
        <v>1009.45</v>
      </c>
      <c r="O402" s="1" t="s">
        <v>121</v>
      </c>
      <c r="P402" s="1">
        <v>90</v>
      </c>
      <c r="Q402" s="1" t="s">
        <v>24</v>
      </c>
      <c r="R402" s="1">
        <f>DATEDIF(Tabela1[[#This Row],[Atendimento]],Tabela1[[#This Row],[Previsao de Entrega]],"D")</f>
        <v>31</v>
      </c>
      <c r="S402" s="34">
        <v>0</v>
      </c>
      <c r="T402" s="34">
        <v>0</v>
      </c>
    </row>
    <row r="403" spans="1:20" x14ac:dyDescent="0.35">
      <c r="A403" s="33">
        <v>45912</v>
      </c>
      <c r="B403" s="33">
        <v>45905</v>
      </c>
      <c r="C403" s="33" t="s">
        <v>7</v>
      </c>
      <c r="D403" s="33" t="s">
        <v>15</v>
      </c>
      <c r="E403" s="33" t="s">
        <v>123</v>
      </c>
      <c r="F403" s="1">
        <v>68535</v>
      </c>
      <c r="G403" s="1" t="s">
        <v>89</v>
      </c>
      <c r="H403" s="1" t="s">
        <v>90</v>
      </c>
      <c r="I403" s="6">
        <f t="shared" ref="I403:I423" si="13">NETWORKDAYS(B403, A403)</f>
        <v>6</v>
      </c>
      <c r="J403" s="1">
        <v>67142</v>
      </c>
      <c r="K403" s="1">
        <v>1546</v>
      </c>
      <c r="L403" s="1" t="s">
        <v>289</v>
      </c>
      <c r="M403" s="33">
        <v>45942</v>
      </c>
      <c r="N403" s="34">
        <v>146.52000000000001</v>
      </c>
      <c r="O403" s="1" t="s">
        <v>121</v>
      </c>
      <c r="P403" s="1">
        <v>30</v>
      </c>
      <c r="Q403" s="1" t="s">
        <v>24</v>
      </c>
      <c r="R403" s="1">
        <f>DATEDIF(Tabela1[[#This Row],[Atendimento]],Tabela1[[#This Row],[Previsao de Entrega]],"D")</f>
        <v>30</v>
      </c>
      <c r="S403" s="34">
        <v>0</v>
      </c>
      <c r="T403" s="34">
        <v>0</v>
      </c>
    </row>
    <row r="404" spans="1:20" x14ac:dyDescent="0.35">
      <c r="A404" s="33">
        <v>45891</v>
      </c>
      <c r="B404" s="33">
        <v>45882</v>
      </c>
      <c r="C404" s="33" t="s">
        <v>7</v>
      </c>
      <c r="D404" s="33" t="s">
        <v>5</v>
      </c>
      <c r="E404" s="33" t="s">
        <v>112</v>
      </c>
      <c r="F404" s="1">
        <v>68505</v>
      </c>
      <c r="G404" s="1" t="s">
        <v>369</v>
      </c>
      <c r="H404" s="1" t="s">
        <v>370</v>
      </c>
      <c r="I404" s="6">
        <f t="shared" si="13"/>
        <v>8</v>
      </c>
      <c r="J404" s="1">
        <v>66867</v>
      </c>
      <c r="K404" s="1">
        <v>3061</v>
      </c>
      <c r="L404" s="1" t="s">
        <v>191</v>
      </c>
      <c r="M404" s="33">
        <v>45945</v>
      </c>
      <c r="N404" s="34">
        <v>6358.8</v>
      </c>
      <c r="O404" s="1" t="s">
        <v>120</v>
      </c>
      <c r="P404" s="1">
        <v>15</v>
      </c>
      <c r="Q404" s="1" t="s">
        <v>24</v>
      </c>
      <c r="R404" s="1">
        <f>DATEDIF(Tabela1[[#This Row],[Atendimento]],Tabela1[[#This Row],[Previsao de Entrega]],"D")</f>
        <v>54</v>
      </c>
      <c r="S404" s="34">
        <v>0</v>
      </c>
      <c r="T404" s="34">
        <v>0</v>
      </c>
    </row>
    <row r="405" spans="1:20" x14ac:dyDescent="0.35">
      <c r="A405" s="33">
        <v>45912</v>
      </c>
      <c r="B405" s="33">
        <v>45905</v>
      </c>
      <c r="C405" s="33" t="s">
        <v>7</v>
      </c>
      <c r="D405" s="33" t="s">
        <v>15</v>
      </c>
      <c r="E405" s="33" t="s">
        <v>123</v>
      </c>
      <c r="F405" s="1">
        <v>68534</v>
      </c>
      <c r="G405" s="1" t="s">
        <v>89</v>
      </c>
      <c r="H405" s="1" t="s">
        <v>90</v>
      </c>
      <c r="I405" s="6">
        <f t="shared" si="13"/>
        <v>6</v>
      </c>
      <c r="J405" s="1">
        <v>67141</v>
      </c>
      <c r="K405" s="1">
        <v>3508</v>
      </c>
      <c r="L405" s="1" t="s">
        <v>340</v>
      </c>
      <c r="M405" s="33">
        <v>45945</v>
      </c>
      <c r="N405" s="34">
        <v>359.6</v>
      </c>
      <c r="O405" s="1" t="s">
        <v>121</v>
      </c>
      <c r="P405" s="1">
        <v>30</v>
      </c>
      <c r="Q405" s="1" t="s">
        <v>24</v>
      </c>
      <c r="R405" s="1">
        <f>DATEDIF(Tabela1[[#This Row],[Atendimento]],Tabela1[[#This Row],[Previsao de Entrega]],"D")</f>
        <v>33</v>
      </c>
      <c r="S405" s="34">
        <v>0</v>
      </c>
      <c r="T405" s="34">
        <v>0</v>
      </c>
    </row>
    <row r="406" spans="1:20" x14ac:dyDescent="0.35">
      <c r="A406" s="33">
        <v>45915</v>
      </c>
      <c r="B406" s="33">
        <v>45915</v>
      </c>
      <c r="C406" s="33" t="s">
        <v>7</v>
      </c>
      <c r="D406" s="33" t="s">
        <v>15</v>
      </c>
      <c r="E406" s="33" t="s">
        <v>123</v>
      </c>
      <c r="F406" s="1">
        <v>68546</v>
      </c>
      <c r="G406" s="1" t="s">
        <v>89</v>
      </c>
      <c r="H406" s="1" t="s">
        <v>90</v>
      </c>
      <c r="I406" s="6">
        <f t="shared" si="13"/>
        <v>1</v>
      </c>
      <c r="J406" s="1">
        <v>67160</v>
      </c>
      <c r="K406" s="1">
        <v>1450</v>
      </c>
      <c r="L406" s="1" t="s">
        <v>228</v>
      </c>
      <c r="M406" s="33">
        <v>45945</v>
      </c>
      <c r="N406" s="34">
        <v>313.11</v>
      </c>
      <c r="O406" s="1" t="s">
        <v>121</v>
      </c>
      <c r="P406" s="1">
        <v>120</v>
      </c>
      <c r="Q406" s="1" t="s">
        <v>24</v>
      </c>
      <c r="R406" s="1">
        <f>DATEDIF(Tabela1[[#This Row],[Atendimento]],Tabela1[[#This Row],[Previsao de Entrega]],"D")</f>
        <v>30</v>
      </c>
      <c r="S406" s="34">
        <v>0</v>
      </c>
      <c r="T406" s="34">
        <v>0</v>
      </c>
    </row>
    <row r="407" spans="1:20" x14ac:dyDescent="0.35">
      <c r="A407" s="33">
        <v>45924</v>
      </c>
      <c r="B407" s="33">
        <v>45923</v>
      </c>
      <c r="C407" s="33" t="s">
        <v>7</v>
      </c>
      <c r="D407" s="33" t="s">
        <v>15</v>
      </c>
      <c r="E407" s="33" t="s">
        <v>112</v>
      </c>
      <c r="F407" s="1">
        <v>68566</v>
      </c>
      <c r="G407" s="1" t="s">
        <v>87</v>
      </c>
      <c r="H407" s="1" t="s">
        <v>34</v>
      </c>
      <c r="I407" s="6">
        <f t="shared" si="13"/>
        <v>2</v>
      </c>
      <c r="J407" s="1">
        <v>67349</v>
      </c>
      <c r="K407" s="1">
        <v>3009</v>
      </c>
      <c r="L407" s="1" t="s">
        <v>276</v>
      </c>
      <c r="M407" s="33">
        <v>45945</v>
      </c>
      <c r="N407" s="34">
        <v>2000</v>
      </c>
      <c r="O407" s="1" t="s">
        <v>121</v>
      </c>
      <c r="P407" s="1">
        <v>21</v>
      </c>
      <c r="Q407" s="1" t="s">
        <v>24</v>
      </c>
      <c r="R407" s="1">
        <f>DATEDIF(Tabela1[[#This Row],[Atendimento]],Tabela1[[#This Row],[Previsao de Entrega]],"D")</f>
        <v>21</v>
      </c>
      <c r="S407" s="34">
        <v>0</v>
      </c>
      <c r="T407" s="34">
        <v>0</v>
      </c>
    </row>
    <row r="408" spans="1:20" x14ac:dyDescent="0.35">
      <c r="A408" s="33">
        <v>45912</v>
      </c>
      <c r="B408" s="33">
        <v>45912</v>
      </c>
      <c r="C408" s="33" t="s">
        <v>7</v>
      </c>
      <c r="D408" s="33" t="s">
        <v>15</v>
      </c>
      <c r="E408" s="33" t="s">
        <v>112</v>
      </c>
      <c r="F408" s="1" t="s">
        <v>3</v>
      </c>
      <c r="G408" s="1" t="s">
        <v>369</v>
      </c>
      <c r="H408" s="1" t="s">
        <v>370</v>
      </c>
      <c r="I408" s="6">
        <f t="shared" si="13"/>
        <v>1</v>
      </c>
      <c r="J408" s="1">
        <v>67127</v>
      </c>
      <c r="K408" s="1">
        <v>940</v>
      </c>
      <c r="L408" s="1" t="s">
        <v>469</v>
      </c>
      <c r="M408" s="33">
        <v>45946</v>
      </c>
      <c r="N408" s="34">
        <v>608</v>
      </c>
      <c r="O408" s="1" t="s">
        <v>121</v>
      </c>
      <c r="P408" s="1">
        <v>7</v>
      </c>
      <c r="Q408" s="1" t="s">
        <v>24</v>
      </c>
      <c r="R408" s="1">
        <f>DATEDIF(Tabela1[[#This Row],[Atendimento]],Tabela1[[#This Row],[Previsao de Entrega]],"D")</f>
        <v>34</v>
      </c>
      <c r="S408" s="34">
        <v>32</v>
      </c>
      <c r="T408" s="34">
        <v>0</v>
      </c>
    </row>
    <row r="409" spans="1:20" x14ac:dyDescent="0.35">
      <c r="A409" s="33">
        <v>45916</v>
      </c>
      <c r="B409" s="33">
        <v>45916</v>
      </c>
      <c r="C409" s="33" t="s">
        <v>7</v>
      </c>
      <c r="D409" s="33" t="s">
        <v>15</v>
      </c>
      <c r="E409" s="33" t="s">
        <v>123</v>
      </c>
      <c r="F409" s="1">
        <v>68549</v>
      </c>
      <c r="G409" s="1" t="s">
        <v>89</v>
      </c>
      <c r="H409" s="1" t="s">
        <v>90</v>
      </c>
      <c r="I409" s="6">
        <f t="shared" si="13"/>
        <v>1</v>
      </c>
      <c r="J409" s="1">
        <v>67279</v>
      </c>
      <c r="K409" s="1">
        <v>3034</v>
      </c>
      <c r="L409" s="1" t="s">
        <v>348</v>
      </c>
      <c r="M409" s="33">
        <v>45946</v>
      </c>
      <c r="N409" s="34">
        <v>1169.3699999999999</v>
      </c>
      <c r="O409" s="1" t="s">
        <v>121</v>
      </c>
      <c r="P409" s="1">
        <v>90</v>
      </c>
      <c r="Q409" s="1" t="s">
        <v>24</v>
      </c>
      <c r="R409" s="1">
        <f>DATEDIF(Tabela1[[#This Row],[Atendimento]],Tabela1[[#This Row],[Previsao de Entrega]],"D")</f>
        <v>30</v>
      </c>
      <c r="S409" s="34">
        <v>0</v>
      </c>
      <c r="T409" s="34">
        <v>0</v>
      </c>
    </row>
    <row r="410" spans="1:20" x14ac:dyDescent="0.35">
      <c r="A410" s="33">
        <v>45916</v>
      </c>
      <c r="B410" s="33">
        <v>45915</v>
      </c>
      <c r="C410" s="33" t="s">
        <v>7</v>
      </c>
      <c r="D410" s="33" t="s">
        <v>15</v>
      </c>
      <c r="E410" s="33" t="s">
        <v>123</v>
      </c>
      <c r="F410" s="1">
        <v>68548</v>
      </c>
      <c r="G410" s="1" t="s">
        <v>124</v>
      </c>
      <c r="H410" s="1" t="s">
        <v>125</v>
      </c>
      <c r="I410" s="6">
        <f t="shared" si="13"/>
        <v>2</v>
      </c>
      <c r="J410" s="1">
        <v>67203</v>
      </c>
      <c r="K410" s="1">
        <v>1277</v>
      </c>
      <c r="L410" s="1" t="s">
        <v>395</v>
      </c>
      <c r="M410" s="33">
        <v>45946</v>
      </c>
      <c r="N410" s="34">
        <v>182</v>
      </c>
      <c r="O410" s="1" t="s">
        <v>121</v>
      </c>
      <c r="P410" s="1">
        <v>35</v>
      </c>
      <c r="Q410" s="1" t="s">
        <v>24</v>
      </c>
      <c r="R410" s="1">
        <f>DATEDIF(Tabela1[[#This Row],[Atendimento]],Tabela1[[#This Row],[Previsao de Entrega]],"D")</f>
        <v>30</v>
      </c>
      <c r="S410" s="34">
        <v>0</v>
      </c>
      <c r="T410" s="34">
        <v>0</v>
      </c>
    </row>
    <row r="411" spans="1:20" x14ac:dyDescent="0.35">
      <c r="A411" s="33">
        <v>45918</v>
      </c>
      <c r="B411" s="33">
        <v>45918</v>
      </c>
      <c r="C411" s="33" t="s">
        <v>7</v>
      </c>
      <c r="D411" s="33" t="s">
        <v>5</v>
      </c>
      <c r="E411" s="33" t="s">
        <v>112</v>
      </c>
      <c r="F411" s="1">
        <v>68559</v>
      </c>
      <c r="G411" s="1" t="s">
        <v>369</v>
      </c>
      <c r="H411" s="1" t="s">
        <v>370</v>
      </c>
      <c r="I411" s="6">
        <f t="shared" si="13"/>
        <v>1</v>
      </c>
      <c r="J411" s="1">
        <v>67258</v>
      </c>
      <c r="K411" s="1">
        <v>11838</v>
      </c>
      <c r="L411" s="1" t="s">
        <v>485</v>
      </c>
      <c r="M411" s="33">
        <v>45948</v>
      </c>
      <c r="N411" s="34">
        <v>3600</v>
      </c>
      <c r="O411" s="1" t="s">
        <v>121</v>
      </c>
      <c r="P411" s="1">
        <v>30</v>
      </c>
      <c r="Q411" s="1" t="s">
        <v>24</v>
      </c>
      <c r="R411" s="1">
        <f>DATEDIF(Tabela1[[#This Row],[Atendimento]],Tabela1[[#This Row],[Previsao de Entrega]],"D")</f>
        <v>30</v>
      </c>
      <c r="S411" s="34">
        <v>0</v>
      </c>
      <c r="T411" s="34">
        <v>0</v>
      </c>
    </row>
    <row r="412" spans="1:20" hidden="1" x14ac:dyDescent="0.35">
      <c r="A412" s="33">
        <v>45922</v>
      </c>
      <c r="B412" s="33">
        <v>45919</v>
      </c>
      <c r="C412" s="33" t="s">
        <v>7</v>
      </c>
      <c r="D412" s="33" t="s">
        <v>15</v>
      </c>
      <c r="E412" s="33" t="s">
        <v>123</v>
      </c>
      <c r="F412" s="1">
        <v>68561</v>
      </c>
      <c r="G412" s="1" t="s">
        <v>229</v>
      </c>
      <c r="H412" s="1" t="s">
        <v>281</v>
      </c>
      <c r="I412" s="6">
        <f t="shared" si="13"/>
        <v>2</v>
      </c>
      <c r="J412" s="1">
        <v>67292</v>
      </c>
      <c r="K412" s="1">
        <v>11622</v>
      </c>
      <c r="L412" s="1" t="s">
        <v>446</v>
      </c>
      <c r="M412" s="33">
        <v>45952</v>
      </c>
      <c r="N412" s="34">
        <v>74.19</v>
      </c>
      <c r="O412" s="1" t="s">
        <v>121</v>
      </c>
      <c r="P412" s="1">
        <v>28</v>
      </c>
      <c r="Q412" s="1" t="s">
        <v>115</v>
      </c>
      <c r="R412" s="1">
        <f>DATEDIF(Tabela1[[#This Row],[Atendimento]],Tabela1[[#This Row],[Previsao de Entrega]],"D")</f>
        <v>30</v>
      </c>
      <c r="S412" s="34">
        <v>0</v>
      </c>
      <c r="T412" s="34">
        <v>0</v>
      </c>
    </row>
    <row r="413" spans="1:20" x14ac:dyDescent="0.35">
      <c r="A413" s="33">
        <v>45904</v>
      </c>
      <c r="B413" s="33">
        <v>45903</v>
      </c>
      <c r="C413" s="33" t="s">
        <v>7</v>
      </c>
      <c r="D413" s="33" t="s">
        <v>5</v>
      </c>
      <c r="E413" s="33" t="s">
        <v>112</v>
      </c>
      <c r="F413" s="1">
        <v>68529</v>
      </c>
      <c r="G413" s="1" t="s">
        <v>38</v>
      </c>
      <c r="H413" s="1" t="s">
        <v>97</v>
      </c>
      <c r="I413" s="6">
        <f t="shared" si="13"/>
        <v>2</v>
      </c>
      <c r="J413" s="1">
        <v>67023</v>
      </c>
      <c r="K413" s="1">
        <v>11552</v>
      </c>
      <c r="L413" s="1" t="s">
        <v>458</v>
      </c>
      <c r="M413" s="33">
        <v>45951</v>
      </c>
      <c r="N413" s="34">
        <v>13649.81</v>
      </c>
      <c r="O413" s="1" t="s">
        <v>121</v>
      </c>
      <c r="P413" s="1">
        <v>30</v>
      </c>
      <c r="Q413" s="1" t="s">
        <v>24</v>
      </c>
      <c r="R413" s="1">
        <f>DATEDIF(Tabela1[[#This Row],[Atendimento]],Tabela1[[#This Row],[Previsao de Entrega]],"D")</f>
        <v>47</v>
      </c>
      <c r="S413" s="34">
        <v>0</v>
      </c>
      <c r="T413" s="34">
        <v>0</v>
      </c>
    </row>
    <row r="414" spans="1:20" x14ac:dyDescent="0.35">
      <c r="A414" s="33">
        <v>45912</v>
      </c>
      <c r="B414" s="33">
        <v>45905</v>
      </c>
      <c r="C414" s="33" t="s">
        <v>7</v>
      </c>
      <c r="D414" s="33" t="s">
        <v>15</v>
      </c>
      <c r="E414" s="33" t="s">
        <v>123</v>
      </c>
      <c r="F414" s="1">
        <v>68533</v>
      </c>
      <c r="G414" s="1" t="s">
        <v>89</v>
      </c>
      <c r="H414" s="1" t="s">
        <v>90</v>
      </c>
      <c r="I414" s="6">
        <f t="shared" si="13"/>
        <v>6</v>
      </c>
      <c r="J414" s="1">
        <v>67140</v>
      </c>
      <c r="K414" s="1">
        <v>1450</v>
      </c>
      <c r="L414" s="1" t="s">
        <v>228</v>
      </c>
      <c r="M414" s="33">
        <v>45951</v>
      </c>
      <c r="N414" s="34">
        <v>5631.29</v>
      </c>
      <c r="O414" s="1" t="s">
        <v>121</v>
      </c>
      <c r="P414" s="1">
        <v>120</v>
      </c>
      <c r="Q414" s="1" t="s">
        <v>24</v>
      </c>
      <c r="R414" s="1">
        <f>DATEDIF(Tabela1[[#This Row],[Atendimento]],Tabela1[[#This Row],[Previsao de Entrega]],"D")</f>
        <v>39</v>
      </c>
      <c r="S414" s="34">
        <v>0</v>
      </c>
      <c r="T414" s="34">
        <v>0</v>
      </c>
    </row>
    <row r="415" spans="1:20" x14ac:dyDescent="0.35">
      <c r="A415" s="33">
        <v>45926</v>
      </c>
      <c r="B415" s="33">
        <v>45926</v>
      </c>
      <c r="C415" s="33" t="s">
        <v>7</v>
      </c>
      <c r="D415" s="33" t="s">
        <v>15</v>
      </c>
      <c r="E415" s="33" t="s">
        <v>123</v>
      </c>
      <c r="F415" s="1" t="s">
        <v>3</v>
      </c>
      <c r="G415" s="1" t="s">
        <v>124</v>
      </c>
      <c r="H415" s="1" t="s">
        <v>125</v>
      </c>
      <c r="I415" s="6">
        <f t="shared" si="13"/>
        <v>1</v>
      </c>
      <c r="J415" s="1">
        <v>67362</v>
      </c>
      <c r="K415" s="1">
        <v>3034</v>
      </c>
      <c r="L415" s="1" t="s">
        <v>348</v>
      </c>
      <c r="M415" s="33">
        <v>45956</v>
      </c>
      <c r="N415" s="34">
        <v>1464.38</v>
      </c>
      <c r="O415" s="1" t="s">
        <v>121</v>
      </c>
      <c r="P415" s="1">
        <v>90</v>
      </c>
      <c r="Q415" s="1" t="s">
        <v>24</v>
      </c>
      <c r="R415" s="1">
        <f>DATEDIF(Tabela1[[#This Row],[Atendimento]],Tabela1[[#This Row],[Previsao de Entrega]],"D")</f>
        <v>30</v>
      </c>
      <c r="S415" s="34">
        <v>575</v>
      </c>
      <c r="T415" s="34">
        <v>0</v>
      </c>
    </row>
    <row r="416" spans="1:20" hidden="1" x14ac:dyDescent="0.35">
      <c r="A416" s="33">
        <v>45929</v>
      </c>
      <c r="B416" s="33">
        <v>45929</v>
      </c>
      <c r="C416" s="33" t="s">
        <v>7</v>
      </c>
      <c r="D416" s="33" t="s">
        <v>15</v>
      </c>
      <c r="E416" s="33" t="s">
        <v>112</v>
      </c>
      <c r="F416" s="1">
        <v>68562</v>
      </c>
      <c r="G416" s="1" t="s">
        <v>369</v>
      </c>
      <c r="H416" s="1" t="s">
        <v>370</v>
      </c>
      <c r="I416" s="6">
        <f t="shared" si="13"/>
        <v>1</v>
      </c>
      <c r="J416" s="1">
        <v>67385</v>
      </c>
      <c r="K416" s="1">
        <v>11847</v>
      </c>
      <c r="L416" s="1" t="s">
        <v>492</v>
      </c>
      <c r="M416" s="33">
        <v>45929</v>
      </c>
      <c r="N416" s="34">
        <v>169.92</v>
      </c>
      <c r="O416" s="1" t="s">
        <v>122</v>
      </c>
      <c r="P416" s="1">
        <v>30</v>
      </c>
      <c r="Q416" s="1" t="s">
        <v>115</v>
      </c>
      <c r="R416" s="1">
        <f>DATEDIF(Tabela1[[#This Row],[Atendimento]],Tabela1[[#This Row],[Previsao de Entrega]],"D")</f>
        <v>0</v>
      </c>
      <c r="S416" s="34">
        <v>0</v>
      </c>
      <c r="T416" s="34">
        <v>0</v>
      </c>
    </row>
    <row r="417" spans="1:20" hidden="1" x14ac:dyDescent="0.35">
      <c r="A417" s="33">
        <v>45929</v>
      </c>
      <c r="B417" s="33">
        <v>45929</v>
      </c>
      <c r="C417" s="33" t="s">
        <v>7</v>
      </c>
      <c r="D417" s="33" t="s">
        <v>15</v>
      </c>
      <c r="E417" s="33" t="s">
        <v>112</v>
      </c>
      <c r="F417" s="1">
        <v>68562</v>
      </c>
      <c r="G417" s="1" t="s">
        <v>369</v>
      </c>
      <c r="H417" s="1" t="s">
        <v>370</v>
      </c>
      <c r="I417" s="6">
        <f t="shared" si="13"/>
        <v>1</v>
      </c>
      <c r="J417" s="1">
        <v>67386</v>
      </c>
      <c r="K417" s="1">
        <v>11806</v>
      </c>
      <c r="L417" s="1" t="s">
        <v>437</v>
      </c>
      <c r="M417" s="33">
        <v>45929</v>
      </c>
      <c r="N417" s="34">
        <v>143.12</v>
      </c>
      <c r="O417" s="1" t="s">
        <v>122</v>
      </c>
      <c r="P417" s="1">
        <v>30</v>
      </c>
      <c r="Q417" s="1" t="s">
        <v>115</v>
      </c>
      <c r="R417" s="1">
        <f>DATEDIF(Tabela1[[#This Row],[Atendimento]],Tabela1[[#This Row],[Previsao de Entrega]],"D")</f>
        <v>0</v>
      </c>
      <c r="S417" s="34">
        <v>0</v>
      </c>
      <c r="T417" s="34">
        <v>0</v>
      </c>
    </row>
    <row r="418" spans="1:20" hidden="1" x14ac:dyDescent="0.35">
      <c r="A418" s="33">
        <v>45929</v>
      </c>
      <c r="B418" s="33">
        <v>45929</v>
      </c>
      <c r="C418" s="33" t="s">
        <v>7</v>
      </c>
      <c r="D418" s="33" t="s">
        <v>15</v>
      </c>
      <c r="E418" s="33" t="s">
        <v>112</v>
      </c>
      <c r="F418" s="1">
        <v>68562</v>
      </c>
      <c r="G418" s="1" t="s">
        <v>369</v>
      </c>
      <c r="H418" s="1" t="s">
        <v>370</v>
      </c>
      <c r="I418" s="6">
        <f t="shared" si="13"/>
        <v>1</v>
      </c>
      <c r="J418" s="1">
        <v>67387</v>
      </c>
      <c r="K418" s="1">
        <v>11848</v>
      </c>
      <c r="L418" s="1" t="s">
        <v>493</v>
      </c>
      <c r="M418" s="33">
        <v>45929</v>
      </c>
      <c r="N418" s="34">
        <v>187.55</v>
      </c>
      <c r="O418" s="1" t="s">
        <v>122</v>
      </c>
      <c r="P418" s="1">
        <v>30</v>
      </c>
      <c r="Q418" s="1" t="s">
        <v>115</v>
      </c>
      <c r="R418" s="1">
        <f>DATEDIF(Tabela1[[#This Row],[Atendimento]],Tabela1[[#This Row],[Previsao de Entrega]],"D")</f>
        <v>0</v>
      </c>
      <c r="S418" s="34">
        <v>0</v>
      </c>
      <c r="T418" s="34">
        <v>0</v>
      </c>
    </row>
    <row r="419" spans="1:20" hidden="1" x14ac:dyDescent="0.35">
      <c r="A419" s="33">
        <v>45929</v>
      </c>
      <c r="B419" s="33">
        <v>45929</v>
      </c>
      <c r="C419" s="33" t="s">
        <v>7</v>
      </c>
      <c r="D419" s="33" t="s">
        <v>15</v>
      </c>
      <c r="E419" s="33" t="s">
        <v>112</v>
      </c>
      <c r="F419" s="1">
        <v>68562</v>
      </c>
      <c r="G419" s="1" t="s">
        <v>369</v>
      </c>
      <c r="H419" s="1" t="s">
        <v>370</v>
      </c>
      <c r="I419" s="6">
        <f t="shared" si="13"/>
        <v>1</v>
      </c>
      <c r="J419" s="1">
        <v>67388</v>
      </c>
      <c r="K419" s="1">
        <v>11849</v>
      </c>
      <c r="L419" s="1" t="s">
        <v>494</v>
      </c>
      <c r="M419" s="33">
        <v>45929</v>
      </c>
      <c r="N419" s="34">
        <v>27.37</v>
      </c>
      <c r="O419" s="1" t="s">
        <v>122</v>
      </c>
      <c r="P419" s="1">
        <v>30</v>
      </c>
      <c r="Q419" s="1" t="s">
        <v>115</v>
      </c>
      <c r="R419" s="1">
        <f>DATEDIF(Tabela1[[#This Row],[Atendimento]],Tabela1[[#This Row],[Previsao de Entrega]],"D")</f>
        <v>0</v>
      </c>
      <c r="S419" s="34">
        <v>0</v>
      </c>
      <c r="T419" s="34">
        <v>0</v>
      </c>
    </row>
    <row r="420" spans="1:20" x14ac:dyDescent="0.35">
      <c r="A420" s="33">
        <v>45929</v>
      </c>
      <c r="B420" s="33">
        <v>45929</v>
      </c>
      <c r="C420" s="33" t="s">
        <v>7</v>
      </c>
      <c r="D420" s="33" t="s">
        <v>15</v>
      </c>
      <c r="E420" s="33" t="s">
        <v>112</v>
      </c>
      <c r="F420" s="1">
        <v>68573</v>
      </c>
      <c r="G420" s="1" t="s">
        <v>361</v>
      </c>
      <c r="H420" s="1" t="s">
        <v>362</v>
      </c>
      <c r="I420" s="6">
        <f t="shared" si="13"/>
        <v>1</v>
      </c>
      <c r="J420" s="1">
        <v>67390</v>
      </c>
      <c r="K420" s="1">
        <v>11781</v>
      </c>
      <c r="L420" s="1" t="s">
        <v>363</v>
      </c>
      <c r="M420" s="33">
        <v>45959</v>
      </c>
      <c r="N420" s="34">
        <v>1168.3599999999999</v>
      </c>
      <c r="O420" s="1" t="s">
        <v>121</v>
      </c>
      <c r="P420" s="1">
        <v>30</v>
      </c>
      <c r="Q420" s="1" t="s">
        <v>491</v>
      </c>
      <c r="R420" s="1">
        <f>DATEDIF(Tabela1[[#This Row],[Atendimento]],Tabela1[[#This Row],[Previsao de Entrega]],"D")</f>
        <v>30</v>
      </c>
      <c r="S420" s="34">
        <v>0</v>
      </c>
      <c r="T420" s="34">
        <v>0</v>
      </c>
    </row>
    <row r="421" spans="1:20" x14ac:dyDescent="0.35">
      <c r="A421" s="33">
        <v>45929</v>
      </c>
      <c r="B421" s="33">
        <v>45923</v>
      </c>
      <c r="C421" s="33" t="s">
        <v>7</v>
      </c>
      <c r="D421" s="33" t="s">
        <v>5</v>
      </c>
      <c r="E421" s="33" t="s">
        <v>112</v>
      </c>
      <c r="F421" s="1">
        <v>68568</v>
      </c>
      <c r="G421" s="1" t="s">
        <v>87</v>
      </c>
      <c r="H421" s="1" t="s">
        <v>34</v>
      </c>
      <c r="I421" s="6">
        <f t="shared" si="13"/>
        <v>5</v>
      </c>
      <c r="J421" s="1">
        <v>67389</v>
      </c>
      <c r="K421" s="1">
        <v>11616</v>
      </c>
      <c r="L421" s="1" t="s">
        <v>497</v>
      </c>
      <c r="M421" s="33">
        <v>45959</v>
      </c>
      <c r="N421" s="34">
        <v>2000</v>
      </c>
      <c r="O421" s="1" t="s">
        <v>120</v>
      </c>
      <c r="P421" s="1">
        <v>30</v>
      </c>
      <c r="Q421" s="1" t="s">
        <v>491</v>
      </c>
      <c r="R421" s="1">
        <f>DATEDIF(Tabela1[[#This Row],[Atendimento]],Tabela1[[#This Row],[Previsao de Entrega]],"D")</f>
        <v>30</v>
      </c>
      <c r="S421" s="34">
        <v>0</v>
      </c>
      <c r="T421" s="34">
        <v>0</v>
      </c>
    </row>
    <row r="422" spans="1:20" x14ac:dyDescent="0.35">
      <c r="A422" s="33">
        <v>45875</v>
      </c>
      <c r="B422" s="33">
        <v>45873</v>
      </c>
      <c r="C422" s="33" t="s">
        <v>127</v>
      </c>
      <c r="D422" s="33" t="s">
        <v>15</v>
      </c>
      <c r="E422" s="33" t="s">
        <v>123</v>
      </c>
      <c r="F422" s="33" t="s">
        <v>3</v>
      </c>
      <c r="G422" s="33" t="s">
        <v>124</v>
      </c>
      <c r="H422" s="33" t="s">
        <v>125</v>
      </c>
      <c r="I422" s="6">
        <f t="shared" si="13"/>
        <v>3</v>
      </c>
      <c r="J422" s="1">
        <v>66430</v>
      </c>
      <c r="K422" s="1">
        <v>333</v>
      </c>
      <c r="L422" s="1" t="s">
        <v>397</v>
      </c>
      <c r="M422" s="33">
        <v>46113</v>
      </c>
      <c r="N422" s="40">
        <v>1483685.03</v>
      </c>
      <c r="O422" s="33" t="s">
        <v>121</v>
      </c>
      <c r="P422" s="1">
        <v>90</v>
      </c>
      <c r="Q422" s="1" t="s">
        <v>24</v>
      </c>
      <c r="R422" s="1">
        <f>DATEDIF(Tabela1[[#This Row],[Atendimento]],Tabela1[[#This Row],[Previsao de Entrega]],"D")</f>
        <v>238</v>
      </c>
      <c r="S422" s="34">
        <v>0</v>
      </c>
      <c r="T422" s="34">
        <v>59008.35</v>
      </c>
    </row>
    <row r="423" spans="1:20" x14ac:dyDescent="0.35">
      <c r="A423" s="33">
        <v>45870</v>
      </c>
      <c r="B423" s="33">
        <v>45870</v>
      </c>
      <c r="C423" s="33" t="s">
        <v>127</v>
      </c>
      <c r="D423" s="33" t="s">
        <v>15</v>
      </c>
      <c r="E423" s="33" t="s">
        <v>123</v>
      </c>
      <c r="F423" s="1" t="s">
        <v>3</v>
      </c>
      <c r="G423" s="1" t="s">
        <v>124</v>
      </c>
      <c r="H423" s="1" t="s">
        <v>125</v>
      </c>
      <c r="I423" s="6">
        <f t="shared" si="13"/>
        <v>1</v>
      </c>
      <c r="J423" s="1">
        <v>66430</v>
      </c>
      <c r="K423" s="1">
        <v>333</v>
      </c>
      <c r="L423" s="1" t="s">
        <v>397</v>
      </c>
      <c r="M423" s="33">
        <v>46113</v>
      </c>
      <c r="N423" s="34">
        <v>281569.34000000003</v>
      </c>
      <c r="O423" s="1" t="s">
        <v>121</v>
      </c>
      <c r="P423" s="1">
        <v>120</v>
      </c>
      <c r="Q423" s="1" t="s">
        <v>24</v>
      </c>
      <c r="R423" s="1">
        <f>DATEDIF(Tabela1[[#This Row],[Atendimento]],Tabela1[[#This Row],[Previsao de Entrega]],"D")</f>
        <v>243</v>
      </c>
      <c r="S423" s="34">
        <v>0</v>
      </c>
      <c r="T423" s="34">
        <v>0</v>
      </c>
    </row>
    <row r="424" spans="1:20" hidden="1" x14ac:dyDescent="0.35">
      <c r="A424" s="33">
        <v>45930</v>
      </c>
      <c r="B424" s="33">
        <v>45930</v>
      </c>
      <c r="C424" s="33" t="s">
        <v>7</v>
      </c>
      <c r="D424" s="33" t="s">
        <v>5</v>
      </c>
      <c r="E424" s="33" t="s">
        <v>141</v>
      </c>
      <c r="F424" s="1" t="s">
        <v>3</v>
      </c>
      <c r="G424" s="1" t="s">
        <v>3</v>
      </c>
      <c r="H424" s="1" t="s">
        <v>32</v>
      </c>
      <c r="I424" s="6">
        <f>NETWORKDAYS(B424, A424)</f>
        <v>1</v>
      </c>
      <c r="J424" s="1">
        <v>67408</v>
      </c>
      <c r="K424" s="1">
        <v>10581</v>
      </c>
      <c r="L424" s="1" t="s">
        <v>4</v>
      </c>
      <c r="M424" s="33">
        <v>45930</v>
      </c>
      <c r="N424" s="34">
        <v>12864.21</v>
      </c>
      <c r="O424" s="1" t="s">
        <v>121</v>
      </c>
      <c r="P424" s="1">
        <v>14</v>
      </c>
      <c r="Q424" s="1" t="s">
        <v>115</v>
      </c>
      <c r="R424" s="1">
        <f>DATEDIF(Tabela1[[#This Row],[Atendimento]],Tabela1[[#This Row],[Previsao de Entrega]],"D")</f>
        <v>0</v>
      </c>
      <c r="S424" s="34">
        <v>0</v>
      </c>
      <c r="T424" s="34">
        <v>0</v>
      </c>
    </row>
    <row r="425" spans="1:20" x14ac:dyDescent="0.35">
      <c r="A425" s="33">
        <v>45930</v>
      </c>
      <c r="B425" s="33">
        <v>45930</v>
      </c>
      <c r="C425" s="33" t="s">
        <v>7</v>
      </c>
      <c r="D425" s="33" t="s">
        <v>5</v>
      </c>
      <c r="E425" s="33" t="s">
        <v>112</v>
      </c>
      <c r="F425" s="1" t="s">
        <v>3</v>
      </c>
      <c r="G425" s="1" t="s">
        <v>226</v>
      </c>
      <c r="H425" s="1" t="s">
        <v>97</v>
      </c>
      <c r="I425" s="6">
        <f>NETWORKDAYS(B425, A425)</f>
        <v>1</v>
      </c>
      <c r="J425" s="1">
        <v>67410</v>
      </c>
      <c r="K425" s="1">
        <v>8992</v>
      </c>
      <c r="L425" s="1" t="s">
        <v>179</v>
      </c>
      <c r="M425" s="33">
        <v>45930</v>
      </c>
      <c r="N425" s="34">
        <v>940</v>
      </c>
      <c r="O425" s="1" t="s">
        <v>120</v>
      </c>
      <c r="P425" s="1">
        <v>30</v>
      </c>
      <c r="Q425" s="1" t="s">
        <v>495</v>
      </c>
      <c r="R425" s="1">
        <f>DATEDIF(Tabela1[[#This Row],[Atendimento]],Tabela1[[#This Row],[Previsao de Entrega]],"D")</f>
        <v>0</v>
      </c>
      <c r="S425" s="34">
        <v>0</v>
      </c>
      <c r="T425" s="34">
        <v>0</v>
      </c>
    </row>
    <row r="426" spans="1:20" x14ac:dyDescent="0.35">
      <c r="A426" s="33">
        <v>45930</v>
      </c>
      <c r="B426" s="33">
        <v>45929</v>
      </c>
      <c r="C426" s="33" t="s">
        <v>7</v>
      </c>
      <c r="D426" s="33" t="s">
        <v>15</v>
      </c>
      <c r="E426" s="33" t="s">
        <v>112</v>
      </c>
      <c r="F426" s="1">
        <v>68575</v>
      </c>
      <c r="G426" s="1" t="s">
        <v>369</v>
      </c>
      <c r="H426" s="1" t="s">
        <v>370</v>
      </c>
      <c r="I426" s="6">
        <f>NETWORKDAYS(B426, A426)</f>
        <v>2</v>
      </c>
      <c r="J426" s="1">
        <v>67411</v>
      </c>
      <c r="K426" s="1">
        <v>4656</v>
      </c>
      <c r="L426" s="1" t="s">
        <v>69</v>
      </c>
      <c r="M426" s="33">
        <v>45951</v>
      </c>
      <c r="N426" s="34">
        <v>503.73</v>
      </c>
      <c r="O426" s="1" t="s">
        <v>121</v>
      </c>
      <c r="P426" s="1">
        <v>28</v>
      </c>
      <c r="Q426" s="1" t="s">
        <v>24</v>
      </c>
      <c r="R426" s="1">
        <f>DATEDIF(Tabela1[[#This Row],[Atendimento]],Tabela1[[#This Row],[Previsao de Entrega]],"D")</f>
        <v>21</v>
      </c>
      <c r="S426" s="34">
        <v>0</v>
      </c>
      <c r="T426" s="34">
        <v>0</v>
      </c>
    </row>
    <row r="427" spans="1:20" x14ac:dyDescent="0.35">
      <c r="A427" s="47">
        <v>45931</v>
      </c>
      <c r="B427" s="47">
        <v>45931</v>
      </c>
      <c r="C427" s="47" t="s">
        <v>7</v>
      </c>
      <c r="D427" s="47" t="s">
        <v>5</v>
      </c>
      <c r="E427" s="47" t="s">
        <v>141</v>
      </c>
      <c r="F427" s="48" t="s">
        <v>3</v>
      </c>
      <c r="G427" s="48" t="s">
        <v>3</v>
      </c>
      <c r="H427" s="48" t="s">
        <v>137</v>
      </c>
      <c r="I427" s="49">
        <f>NETWORKDAYS(B427, A427)</f>
        <v>1</v>
      </c>
      <c r="J427" s="48">
        <v>67431</v>
      </c>
      <c r="K427" s="1">
        <v>495</v>
      </c>
      <c r="L427" s="1" t="s">
        <v>188</v>
      </c>
      <c r="M427" s="47">
        <v>45932</v>
      </c>
      <c r="N427" s="34">
        <v>726</v>
      </c>
      <c r="O427" s="48" t="s">
        <v>120</v>
      </c>
      <c r="P427" s="48">
        <v>14</v>
      </c>
      <c r="Q427" s="48" t="s">
        <v>495</v>
      </c>
      <c r="R427" s="50">
        <f>DATEDIF(Tabela1[[#This Row],[Atendimento]],Tabela1[[#This Row],[Previsao de Entrega]],"D")</f>
        <v>1</v>
      </c>
      <c r="S427" s="34">
        <v>0</v>
      </c>
      <c r="T427" s="34">
        <v>0</v>
      </c>
    </row>
    <row r="428" spans="1:20" x14ac:dyDescent="0.35">
      <c r="A428" s="47">
        <v>45931</v>
      </c>
      <c r="B428" s="47">
        <v>45931</v>
      </c>
      <c r="C428" s="47" t="s">
        <v>7</v>
      </c>
      <c r="D428" s="47" t="s">
        <v>5</v>
      </c>
      <c r="E428" s="47" t="s">
        <v>141</v>
      </c>
      <c r="F428" s="48" t="s">
        <v>3</v>
      </c>
      <c r="G428" s="48" t="s">
        <v>128</v>
      </c>
      <c r="H428" s="48" t="s">
        <v>129</v>
      </c>
      <c r="I428" s="49">
        <f>NETWORKDAYS(B428, A428)</f>
        <v>1</v>
      </c>
      <c r="J428" s="48">
        <v>67432</v>
      </c>
      <c r="K428" s="1">
        <v>11527</v>
      </c>
      <c r="L428" s="1" t="s">
        <v>449</v>
      </c>
      <c r="M428" s="47">
        <v>45932</v>
      </c>
      <c r="N428" s="34">
        <v>5075</v>
      </c>
      <c r="O428" s="48" t="s">
        <v>121</v>
      </c>
      <c r="P428" s="48">
        <v>14</v>
      </c>
      <c r="Q428" s="48" t="s">
        <v>495</v>
      </c>
      <c r="R428" s="50">
        <f>DATEDIF(Tabela1[[#This Row],[Atendimento]],Tabela1[[#This Row],[Previsao de Entrega]],"D")</f>
        <v>1</v>
      </c>
      <c r="S428" s="34">
        <v>0</v>
      </c>
      <c r="T428" s="34">
        <v>0</v>
      </c>
    </row>
    <row r="429" spans="1:20" x14ac:dyDescent="0.35">
      <c r="A429" s="47">
        <v>45931</v>
      </c>
      <c r="B429" s="47">
        <v>45931</v>
      </c>
      <c r="C429" s="47" t="s">
        <v>7</v>
      </c>
      <c r="D429" s="47" t="s">
        <v>5</v>
      </c>
      <c r="E429" s="47" t="s">
        <v>141</v>
      </c>
      <c r="F429" s="48" t="s">
        <v>3</v>
      </c>
      <c r="G429" s="48" t="s">
        <v>128</v>
      </c>
      <c r="H429" s="48" t="s">
        <v>129</v>
      </c>
      <c r="I429" s="49">
        <f>NETWORKDAYS(B429, A429)</f>
        <v>1</v>
      </c>
      <c r="J429" s="48">
        <v>67433</v>
      </c>
      <c r="K429" s="1">
        <v>11527</v>
      </c>
      <c r="L429" s="1" t="s">
        <v>449</v>
      </c>
      <c r="M429" s="47">
        <v>45932</v>
      </c>
      <c r="N429" s="34">
        <v>10441</v>
      </c>
      <c r="O429" s="48" t="s">
        <v>121</v>
      </c>
      <c r="P429" s="48">
        <v>14</v>
      </c>
      <c r="Q429" s="48" t="s">
        <v>495</v>
      </c>
      <c r="R429" s="50">
        <f>DATEDIF(Tabela1[[#This Row],[Atendimento]],Tabela1[[#This Row],[Previsao de Entrega]],"D")</f>
        <v>1</v>
      </c>
      <c r="S429" s="34">
        <v>0</v>
      </c>
      <c r="T429" s="34">
        <v>0</v>
      </c>
    </row>
  </sheetData>
  <conditionalFormatting sqref="A391">
    <cfRule type="expression" dxfId="48" priority="33">
      <formula>$Q391="AGUARDANDO APROVAÇÃO"</formula>
    </cfRule>
    <cfRule type="expression" dxfId="47" priority="34">
      <formula>$Q391="AGUARDANDO ENTREGA"</formula>
    </cfRule>
    <cfRule type="expression" dxfId="46" priority="35">
      <formula>$Q391="AJUSTE"</formula>
    </cfRule>
    <cfRule type="expression" dxfId="45" priority="36">
      <formula>$Q391="ENTREGUE"</formula>
    </cfRule>
  </conditionalFormatting>
  <conditionalFormatting sqref="A367:H367">
    <cfRule type="expression" dxfId="44" priority="37">
      <formula>$Q367="AGUARDANDO APROVAÇÃO"</formula>
    </cfRule>
    <cfRule type="expression" dxfId="43" priority="38">
      <formula>$Q367="AGUARDANDO ENTREGA"</formula>
    </cfRule>
    <cfRule type="expression" dxfId="42" priority="39">
      <formula>$Q367="AJUSTE"</formula>
    </cfRule>
    <cfRule type="expression" dxfId="41" priority="40">
      <formula>$Q367="ENTREGUE"</formula>
    </cfRule>
  </conditionalFormatting>
  <conditionalFormatting sqref="A417:H418">
    <cfRule type="expression" dxfId="40" priority="21">
      <formula>$Q417="AGUARDANDO APROVAÇÃO"</formula>
    </cfRule>
    <cfRule type="expression" dxfId="39" priority="22">
      <formula>$Q417="AGUARDANDO ENTREGA"</formula>
    </cfRule>
    <cfRule type="expression" dxfId="38" priority="23">
      <formula>$Q417="AJUSTE"</formula>
    </cfRule>
    <cfRule type="expression" dxfId="37" priority="24">
      <formula>$Q417="ENTREGUE"</formula>
    </cfRule>
  </conditionalFormatting>
  <conditionalFormatting sqref="A418:H419">
    <cfRule type="expression" dxfId="36" priority="13">
      <formula>$Q418="AGUARDANDO APROVAÇÃO"</formula>
    </cfRule>
    <cfRule type="expression" dxfId="35" priority="14">
      <formula>$Q418="AGUARDANDO ENTREGA"</formula>
    </cfRule>
    <cfRule type="expression" dxfId="34" priority="15">
      <formula>$Q418="AJUSTE"</formula>
    </cfRule>
    <cfRule type="expression" dxfId="33" priority="16">
      <formula>$Q418="ENTREGUE"</formula>
    </cfRule>
  </conditionalFormatting>
  <conditionalFormatting sqref="A419:H419">
    <cfRule type="expression" dxfId="32" priority="5">
      <formula>$Q419="AGUARDANDO APROVAÇÃO"</formula>
    </cfRule>
    <cfRule type="expression" dxfId="31" priority="6">
      <formula>$Q419="AGUARDANDO ENTREGA"</formula>
    </cfRule>
    <cfRule type="expression" dxfId="30" priority="7">
      <formula>$Q419="AJUSTE"</formula>
    </cfRule>
    <cfRule type="expression" dxfId="29" priority="8">
      <formula>$Q419="ENTREGUE"</formula>
    </cfRule>
    <cfRule type="expression" dxfId="28" priority="9">
      <formula>$Q419="AGUARDANDO APROVAÇÃO"</formula>
    </cfRule>
    <cfRule type="expression" dxfId="27" priority="10">
      <formula>$Q419="AGUARDANDO ENTREGA"</formula>
    </cfRule>
    <cfRule type="expression" dxfId="26" priority="11">
      <formula>$Q419="AJUSTE"</formula>
    </cfRule>
    <cfRule type="expression" dxfId="25" priority="12">
      <formula>$Q419="ENTREGUE"</formula>
    </cfRule>
  </conditionalFormatting>
  <conditionalFormatting sqref="A400:I400">
    <cfRule type="expression" dxfId="24" priority="29">
      <formula>$Q400="AGUARDANDO APROVAÇÃO"</formula>
    </cfRule>
    <cfRule type="expression" dxfId="23" priority="30">
      <formula>$Q400="AGUARDANDO ENTREGA"</formula>
    </cfRule>
    <cfRule type="expression" dxfId="22" priority="31">
      <formula>$Q400="AJUSTE"</formula>
    </cfRule>
    <cfRule type="expression" dxfId="21" priority="32">
      <formula>$Q400="ENTREGUE"</formula>
    </cfRule>
  </conditionalFormatting>
  <conditionalFormatting sqref="A2:T429">
    <cfRule type="expression" dxfId="20" priority="41">
      <formula>$Q2="AGUARDANDO APROVAÇÃO"</formula>
    </cfRule>
    <cfRule type="expression" dxfId="19" priority="42">
      <formula>$Q2="AGUARDANDO ENTREGA"</formula>
    </cfRule>
    <cfRule type="expression" dxfId="18" priority="43">
      <formula>$Q2="AJUSTE"</formula>
    </cfRule>
    <cfRule type="expression" dxfId="17" priority="44">
      <formula>$Q2="ENTREGUE"</formula>
    </cfRule>
  </conditionalFormatting>
  <conditionalFormatting sqref="A429:H429">
    <cfRule type="expression" dxfId="7" priority="1">
      <formula>$Q429="AGUARDANDO APROVAÇÃO"</formula>
    </cfRule>
    <cfRule type="expression" dxfId="6" priority="2">
      <formula>$Q429="AGUARDANDO ENTREGA"</formula>
    </cfRule>
    <cfRule type="expression" dxfId="5" priority="3">
      <formula>$Q429="AJUSTE"</formula>
    </cfRule>
    <cfRule type="expression" dxfId="4" priority="4">
      <formula>$Q429="ENTREGUE"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45931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535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45931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365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45931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73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45931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12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45931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11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45931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197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45931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940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45931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351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45931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272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45931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16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2025-10-01T17:30:52Z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