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laudoberto.filho\Desktop\Projetos Python\app_fup_frontend\"/>
    </mc:Choice>
  </mc:AlternateContent>
  <xr:revisionPtr revIDLastSave="0" documentId="13_ncr:1_{E4773754-BB3C-4E4A-B1DC-C668BE2C98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_dados" sheetId="1" r:id="rId1"/>
    <sheet name="log_pw" sheetId="2" r:id="rId2"/>
    <sheet name="log_contratos" sheetId="7" r:id="rId3"/>
    <sheet name="log_sup" sheetId="3" r:id="rId4"/>
    <sheet name="base_consumo" sheetId="4" r:id="rId5"/>
    <sheet name="log_cadastro_fornecedores" sheetId="10" r:id="rId6"/>
    <sheet name="Planilha1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5" i="1" l="1"/>
  <c r="R225" i="1"/>
  <c r="I224" i="1" l="1"/>
  <c r="R224" i="1"/>
  <c r="I223" i="1"/>
  <c r="R223" i="1"/>
  <c r="R222" i="1"/>
  <c r="I222" i="1"/>
  <c r="I221" i="1"/>
  <c r="R221" i="1"/>
  <c r="I220" i="1"/>
  <c r="R220" i="1"/>
  <c r="R219" i="1"/>
  <c r="I219" i="1"/>
  <c r="I218" i="1"/>
  <c r="R218" i="1"/>
  <c r="I217" i="1"/>
  <c r="R217" i="1"/>
  <c r="I216" i="1"/>
  <c r="R216" i="1"/>
  <c r="I215" i="1"/>
  <c r="R215" i="1"/>
  <c r="I214" i="1"/>
  <c r="R214" i="1"/>
  <c r="I213" i="1"/>
  <c r="R213" i="1"/>
  <c r="I212" i="1"/>
  <c r="R212" i="1"/>
  <c r="I211" i="1"/>
  <c r="R211" i="1"/>
  <c r="I210" i="1"/>
  <c r="R210" i="1"/>
  <c r="I209" i="1"/>
  <c r="R209" i="1"/>
  <c r="I208" i="1"/>
  <c r="R208" i="1"/>
  <c r="I207" i="1"/>
  <c r="R207" i="1"/>
  <c r="D3" i="11"/>
  <c r="D2" i="11"/>
  <c r="R206" i="1"/>
  <c r="I206" i="1"/>
  <c r="R205" i="1"/>
  <c r="I205" i="1"/>
  <c r="R204" i="1"/>
  <c r="I204" i="1"/>
  <c r="I203" i="1"/>
  <c r="R203" i="1"/>
  <c r="R202" i="1"/>
  <c r="I202" i="1"/>
  <c r="R201" i="1"/>
  <c r="I201" i="1"/>
  <c r="R200" i="1"/>
  <c r="I200" i="1"/>
  <c r="I199" i="1"/>
  <c r="R199" i="1"/>
  <c r="I198" i="1"/>
  <c r="R198" i="1"/>
  <c r="I197" i="1"/>
  <c r="R197" i="1"/>
  <c r="R194" i="1" l="1"/>
  <c r="I196" i="1"/>
  <c r="R196" i="1"/>
  <c r="I195" i="1"/>
  <c r="R195" i="1"/>
  <c r="I194" i="1"/>
  <c r="I193" i="1" l="1"/>
  <c r="R193" i="1"/>
  <c r="I192" i="1"/>
  <c r="R192" i="1"/>
  <c r="I191" i="1"/>
  <c r="R191" i="1"/>
  <c r="I190" i="1" l="1"/>
  <c r="R190" i="1"/>
  <c r="I189" i="1" l="1"/>
  <c r="R189" i="1"/>
  <c r="I188" i="1"/>
  <c r="R188" i="1"/>
  <c r="I187" i="1"/>
  <c r="R187" i="1"/>
  <c r="R186" i="1"/>
  <c r="I186" i="1"/>
  <c r="I185" i="1"/>
  <c r="R185" i="1"/>
  <c r="I184" i="1"/>
  <c r="R184" i="1"/>
  <c r="I183" i="1"/>
  <c r="R183" i="1"/>
  <c r="I182" i="1"/>
  <c r="R182" i="1"/>
  <c r="I181" i="1"/>
  <c r="R181" i="1"/>
  <c r="I180" i="1"/>
  <c r="R180" i="1"/>
  <c r="I179" i="1"/>
  <c r="R179" i="1"/>
  <c r="I178" i="1"/>
  <c r="R178" i="1"/>
  <c r="I177" i="1"/>
  <c r="R177" i="1"/>
  <c r="I176" i="1"/>
  <c r="R176" i="1"/>
  <c r="I175" i="1"/>
  <c r="R175" i="1"/>
  <c r="I174" i="1"/>
  <c r="R174" i="1"/>
  <c r="I173" i="1" l="1"/>
  <c r="R173" i="1"/>
  <c r="I172" i="1"/>
  <c r="R172" i="1"/>
  <c r="I171" i="1"/>
  <c r="R171" i="1"/>
  <c r="I170" i="1"/>
  <c r="R17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R169" i="1"/>
  <c r="R168" i="1"/>
  <c r="R167" i="1"/>
  <c r="R166" i="1"/>
  <c r="R165" i="1"/>
  <c r="R164" i="1"/>
  <c r="R163" i="1"/>
  <c r="R162" i="1"/>
  <c r="R161" i="1"/>
  <c r="R160" i="1" l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 l="1"/>
  <c r="R135" i="1"/>
  <c r="R134" i="1"/>
  <c r="R133" i="1"/>
  <c r="R132" i="1"/>
  <c r="R131" i="1"/>
  <c r="R130" i="1"/>
  <c r="R129" i="1"/>
  <c r="R128" i="1"/>
  <c r="R127" i="1"/>
  <c r="R126" i="1"/>
  <c r="R125" i="1"/>
  <c r="R122" i="1"/>
  <c r="R123" i="1"/>
  <c r="R124" i="1"/>
  <c r="R119" i="1"/>
  <c r="R120" i="1"/>
  <c r="R118" i="1"/>
  <c r="R121" i="1"/>
  <c r="R117" i="1"/>
  <c r="R116" i="1"/>
  <c r="R115" i="1"/>
  <c r="R114" i="1"/>
  <c r="R109" i="1"/>
  <c r="R113" i="1"/>
  <c r="R112" i="1"/>
  <c r="R111" i="1"/>
  <c r="R110" i="1"/>
  <c r="R108" i="1"/>
  <c r="R107" i="1"/>
  <c r="R106" i="1"/>
  <c r="R105" i="1" l="1"/>
  <c r="R104" i="1"/>
  <c r="R103" i="1"/>
  <c r="R99" i="1"/>
  <c r="R98" i="1"/>
  <c r="R102" i="1"/>
  <c r="R100" i="1"/>
  <c r="E11" i="7"/>
  <c r="F11" i="7" s="1"/>
  <c r="R97" i="1"/>
  <c r="R101" i="1"/>
  <c r="R92" i="1"/>
  <c r="R91" i="1"/>
  <c r="R95" i="1" l="1"/>
  <c r="R93" i="1"/>
  <c r="R90" i="1"/>
  <c r="R94" i="1"/>
  <c r="R96" i="1"/>
  <c r="R89" i="1"/>
  <c r="R88" i="1"/>
  <c r="R87" i="1"/>
  <c r="E10" i="7"/>
  <c r="F10" i="7" s="1"/>
  <c r="R86" i="1"/>
  <c r="R84" i="1"/>
  <c r="R85" i="1"/>
  <c r="R83" i="1"/>
  <c r="R82" i="1"/>
  <c r="R81" i="1"/>
  <c r="R80" i="1"/>
  <c r="R79" i="1"/>
  <c r="R78" i="1"/>
  <c r="R77" i="1"/>
  <c r="R75" i="1"/>
  <c r="R74" i="1"/>
  <c r="R73" i="1"/>
  <c r="R76" i="1"/>
  <c r="R72" i="1"/>
  <c r="R71" i="1"/>
  <c r="R70" i="1"/>
  <c r="R69" i="1"/>
  <c r="R68" i="1"/>
  <c r="R67" i="1" l="1"/>
  <c r="R62" i="1"/>
  <c r="R66" i="1"/>
  <c r="R61" i="1"/>
  <c r="R65" i="1"/>
  <c r="R63" i="1"/>
  <c r="R60" i="1"/>
  <c r="R59" i="1"/>
  <c r="R58" i="1"/>
  <c r="R64" i="1"/>
  <c r="R56" i="1"/>
  <c r="R57" i="1"/>
  <c r="R55" i="1"/>
  <c r="R52" i="1"/>
  <c r="R53" i="1"/>
  <c r="R54" i="1"/>
  <c r="R51" i="1"/>
  <c r="R50" i="1"/>
  <c r="R49" i="1"/>
  <c r="R48" i="1"/>
  <c r="R41" i="1"/>
  <c r="R40" i="1"/>
  <c r="R39" i="1" l="1"/>
  <c r="R43" i="1"/>
  <c r="R46" i="1"/>
  <c r="R47" i="1" l="1"/>
  <c r="R45" i="1"/>
  <c r="R44" i="1"/>
  <c r="R42" i="1"/>
  <c r="R36" i="1"/>
  <c r="R38" i="1"/>
  <c r="R37" i="1"/>
  <c r="R35" i="1"/>
  <c r="R34" i="1"/>
  <c r="R31" i="1" l="1"/>
  <c r="E2" i="7"/>
  <c r="F2" i="7" s="1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R32" i="1"/>
  <c r="R33" i="1"/>
  <c r="R29" i="1"/>
  <c r="R28" i="1"/>
  <c r="R27" i="1"/>
  <c r="R26" i="1"/>
  <c r="R30" i="1"/>
  <c r="R24" i="1"/>
  <c r="R2" i="1"/>
  <c r="R25" i="1"/>
  <c r="R21" i="1"/>
  <c r="R20" i="1"/>
  <c r="R22" i="1"/>
  <c r="R23" i="1"/>
  <c r="R19" i="1"/>
  <c r="R18" i="1"/>
  <c r="R6" i="1"/>
  <c r="R5" i="1"/>
  <c r="R7" i="1"/>
  <c r="R3" i="1"/>
  <c r="R4" i="1"/>
  <c r="R8" i="1"/>
  <c r="R10" i="1"/>
  <c r="R9" i="1"/>
  <c r="R11" i="1"/>
  <c r="R12" i="1"/>
  <c r="R17" i="1"/>
  <c r="R13" i="1"/>
  <c r="R14" i="1"/>
  <c r="R16" i="1"/>
  <c r="R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Filho, Glaudoberto</author>
  </authors>
  <commentList>
    <comment ref="T220" authorId="0" shapeId="0" xr:uid="{6F0B1F1F-8317-47FC-8965-8B65A4B64726}">
      <text>
        <r>
          <rPr>
            <b/>
            <sz val="9"/>
            <color indexed="81"/>
            <rFont val="Segoe UI"/>
            <charset val="1"/>
          </rPr>
          <t>Filho, Glaudoberto:</t>
        </r>
        <r>
          <rPr>
            <sz val="9"/>
            <color indexed="81"/>
            <rFont val="Segoe UI"/>
            <charset val="1"/>
          </rPr>
          <t xml:space="preserve">
Postergação de reajuste</t>
        </r>
      </text>
    </comment>
  </commentList>
</comments>
</file>

<file path=xl/sharedStrings.xml><?xml version="1.0" encoding="utf-8"?>
<sst xmlns="http://schemas.openxmlformats.org/spreadsheetml/2006/main" count="2284" uniqueCount="396">
  <si>
    <t>SC</t>
  </si>
  <si>
    <t>PC</t>
  </si>
  <si>
    <t>FORNECEDOR</t>
  </si>
  <si>
    <t>-</t>
  </si>
  <si>
    <t>QUICKLY TRAVEL AGENCIA DE VIAGENS E TURISMO LTDA</t>
  </si>
  <si>
    <t>Serviço</t>
  </si>
  <si>
    <t>Comprador</t>
  </si>
  <si>
    <t>G.Filho</t>
  </si>
  <si>
    <t>LOGIN</t>
  </si>
  <si>
    <t>SENHA</t>
  </si>
  <si>
    <t>beehive</t>
  </si>
  <si>
    <t>compras@sptech.com</t>
  </si>
  <si>
    <t>Comp_Sp!@#$%</t>
  </si>
  <si>
    <t>Loja do Mecanico</t>
  </si>
  <si>
    <t>SITE</t>
  </si>
  <si>
    <t>Produto</t>
  </si>
  <si>
    <t>BEEHIVE IMPRESSAO 3D LTDA</t>
  </si>
  <si>
    <t>https://beehive.com.br/</t>
  </si>
  <si>
    <t>https://www.lojadomecanico.com.br/</t>
  </si>
  <si>
    <t xml:space="preserve">GURGELMIX MAQUINAS E FERRAMENTAS S.A    </t>
  </si>
  <si>
    <t>Gimba</t>
  </si>
  <si>
    <t>Comp_Sp!@#$%1</t>
  </si>
  <si>
    <t>https://www.gimba.com.br/</t>
  </si>
  <si>
    <t xml:space="preserve">SUPRICORP SUPRIMENTOS LTDA   </t>
  </si>
  <si>
    <t>AGUARDANDO ENTREGA</t>
  </si>
  <si>
    <t>GURGELMIX MAQUINAS E FERRAMENTAS S.A (LJ. DO MECANICO)</t>
  </si>
  <si>
    <t>MRO - Ferramentas</t>
  </si>
  <si>
    <t>Serviço - Viagem Corporativa</t>
  </si>
  <si>
    <t>FM ESCRITORIO</t>
  </si>
  <si>
    <t>Imobilizado - Móveis</t>
  </si>
  <si>
    <t>Fernanda Duarte</t>
  </si>
  <si>
    <t>(11)97366-1547</t>
  </si>
  <si>
    <t>Administrativo</t>
  </si>
  <si>
    <t>Armindo Santos</t>
  </si>
  <si>
    <t>Manutenção</t>
  </si>
  <si>
    <t>CARTÃO CORPORATIVO</t>
  </si>
  <si>
    <t>UNIMP8</t>
  </si>
  <si>
    <t>SOLUCOES TRIALTEC LTDA EPP</t>
  </si>
  <si>
    <t>KATROS EQUIPAMENTOS INDUSTRIAIS LTDA</t>
  </si>
  <si>
    <t>Bruna Bezerra da Silva</t>
  </si>
  <si>
    <t>DUTRA MÁQUINAS</t>
  </si>
  <si>
    <t>João Pedro Lage</t>
  </si>
  <si>
    <t>joaopedro@dutramaquinas.com.br</t>
  </si>
  <si>
    <t>fernandaduarte@fmescritorio.com.br</t>
  </si>
  <si>
    <t>ALKANSE EQUIPAMENTOS ELETRONICOS LTDA.</t>
  </si>
  <si>
    <t>COMPRAS</t>
  </si>
  <si>
    <t>CHG-MERIDIAN DO BRASIL ARRENDAMENTO MERCANTIL </t>
  </si>
  <si>
    <t>COMPANHIA DE SANEAM BAS EST DE SAO PAULO</t>
  </si>
  <si>
    <t>DMA ADMINISTRACAO E PARTICIPACOES LTDA.</t>
  </si>
  <si>
    <t>COMPRAS (IPTU)</t>
  </si>
  <si>
    <t>ECOLAB QUIMICA LTDA</t>
  </si>
  <si>
    <t>ELETROPAULO METROPOL ELETR SAO PAULO S.A</t>
  </si>
  <si>
    <t>EMPRESA BRASILEIRA CORREIO </t>
  </si>
  <si>
    <t>METROFILE BRASIL GESTAO DA INFORMATICA L</t>
  </si>
  <si>
    <t>OPTIMA</t>
  </si>
  <si>
    <t>QUICKLY TRAVEL</t>
  </si>
  <si>
    <t>POLOTHERM COMERCIAL</t>
  </si>
  <si>
    <t>REIS OFFICE PRODUCTS SERVICOS LTDA</t>
  </si>
  <si>
    <t>RENATO BORGES APARICIO DO PRADO</t>
  </si>
  <si>
    <t>SERENA GERAÇÃO S.A.</t>
  </si>
  <si>
    <t>TELEFONICA BRASIL S.A</t>
  </si>
  <si>
    <t>TOTVS S.A.</t>
  </si>
  <si>
    <t>010993       </t>
  </si>
  <si>
    <t>WILSON CLAUDINO BATISTA</t>
  </si>
  <si>
    <t>JONATHAN CUNHA DO NASCIMENTO</t>
  </si>
  <si>
    <t>EVELIN DE JESUS SALLES</t>
  </si>
  <si>
    <t>DAISY TELES DOS SANTOS</t>
  </si>
  <si>
    <t>BRUNO SANTANA GOMES</t>
  </si>
  <si>
    <t>Contas de Consumo</t>
  </si>
  <si>
    <t>SERENA GERACAO AS</t>
  </si>
  <si>
    <t>SUPER EPI EQUIP PROT INDIVIDUAL EIRELI</t>
  </si>
  <si>
    <t>LALAMOVE TECNOLOGIA (BRASIL) LTDA</t>
  </si>
  <si>
    <t>PRO IT CLOUD SOLUTION</t>
  </si>
  <si>
    <t>Infraestrtura - TI</t>
  </si>
  <si>
    <t>Gabriela Esperança</t>
  </si>
  <si>
    <t>gabriela.esperanca@proitcs.com.br</t>
  </si>
  <si>
    <t>(19) 99613-4226</t>
  </si>
  <si>
    <t>FUNDACAO CARLOS ALBERTO VANZOLINI</t>
  </si>
  <si>
    <t>PRO-LAB MATERIAIS PARA LABORATORIOS LTDA</t>
  </si>
  <si>
    <t>PINTA RISCO - DESENVOLVIMENTO E TECNOLOGIA EM TINTAS LTDA</t>
  </si>
  <si>
    <t xml:space="preserve">BT EQUIPAMENTOS </t>
  </si>
  <si>
    <t>MRO - Epi</t>
  </si>
  <si>
    <t>Juliana</t>
  </si>
  <si>
    <t>juliana@superepi.com.br</t>
  </si>
  <si>
    <t>PROT CAP</t>
  </si>
  <si>
    <t>Elisabete Silva</t>
  </si>
  <si>
    <t>elisabete.silva@protcap.com.br</t>
  </si>
  <si>
    <t>Dell</t>
  </si>
  <si>
    <t>Cleyton Melo</t>
  </si>
  <si>
    <t>SAN SEI COMER DE MATER DE CONST LTDA EPP</t>
  </si>
  <si>
    <t>Mateus Santos</t>
  </si>
  <si>
    <t>Engenharia</t>
  </si>
  <si>
    <t xml:space="preserve">ALMEIDA BARROS TRATORES, IMPLEMENTOS AGRICOLA, PECA E SERVICOS LTDA </t>
  </si>
  <si>
    <t>AREA</t>
  </si>
  <si>
    <t>MRO - Material Eletrico</t>
  </si>
  <si>
    <t>Natalia Silva</t>
  </si>
  <si>
    <t>Marketing</t>
  </si>
  <si>
    <t>ELETRICA COML ANDRA LTDA</t>
  </si>
  <si>
    <t>Qualidade</t>
  </si>
  <si>
    <t>Atendimento</t>
  </si>
  <si>
    <t>Inclusão</t>
  </si>
  <si>
    <t>Tipo</t>
  </si>
  <si>
    <t>Classe</t>
  </si>
  <si>
    <t>Requisitante</t>
  </si>
  <si>
    <t>Setor</t>
  </si>
  <si>
    <t>Lead-Time (Atendimento)</t>
  </si>
  <si>
    <t>Cód.Fornecedor</t>
  </si>
  <si>
    <t>Previsão de Entrega</t>
  </si>
  <si>
    <t>Spend</t>
  </si>
  <si>
    <t>Status</t>
  </si>
  <si>
    <t>Lead-Time (Fornecedor)</t>
  </si>
  <si>
    <t>Saving</t>
  </si>
  <si>
    <t>Coast Avoidance</t>
  </si>
  <si>
    <t>Condição</t>
  </si>
  <si>
    <t>Indiretos</t>
  </si>
  <si>
    <t>Prolab</t>
  </si>
  <si>
    <t>https://www.lojaprolab.com.br/</t>
  </si>
  <si>
    <t>ENTREGUE</t>
  </si>
  <si>
    <t>Jamef</t>
  </si>
  <si>
    <t>https://jamef.my.site.com/cliente/login</t>
  </si>
  <si>
    <t>glaudoberto.filho@sptech.com</t>
  </si>
  <si>
    <t>DAY BRASIL S/A</t>
  </si>
  <si>
    <t>Deposito</t>
  </si>
  <si>
    <t>Boleto</t>
  </si>
  <si>
    <t>Cartão de Crédito</t>
  </si>
  <si>
    <t>Diretos</t>
  </si>
  <si>
    <t>Thiago Piccoli</t>
  </si>
  <si>
    <t>PCP</t>
  </si>
  <si>
    <t>RAPID ENGRENAGENS DE PRECISAO LTDA</t>
  </si>
  <si>
    <t>G.Matos</t>
  </si>
  <si>
    <t>Vitor Prado</t>
  </si>
  <si>
    <t>T.I</t>
  </si>
  <si>
    <t>PLANETWORK</t>
  </si>
  <si>
    <t>Camila Stavique</t>
  </si>
  <si>
    <t>vendas2@planetwork.net.br</t>
  </si>
  <si>
    <t>(11)3195-6624</t>
  </si>
  <si>
    <t>FASTSHOP</t>
  </si>
  <si>
    <t>Paulo Lopes</t>
  </si>
  <si>
    <t>ARICAN EQUIP PROTECAO E MANUT IND LTDA</t>
  </si>
  <si>
    <t>Logistica</t>
  </si>
  <si>
    <t>UNIMPD</t>
  </si>
  <si>
    <t>Lucilene Silva</t>
  </si>
  <si>
    <t>TOTVS S.A</t>
  </si>
  <si>
    <t>Contratos</t>
  </si>
  <si>
    <t>OPTIMA RH MAO DE OBRA TEMPORARIA LTDA</t>
  </si>
  <si>
    <t>Departamento</t>
  </si>
  <si>
    <t>Fornecedor</t>
  </si>
  <si>
    <t>Contratação</t>
  </si>
  <si>
    <t>Validade</t>
  </si>
  <si>
    <t>Vivo</t>
  </si>
  <si>
    <t>Ontek</t>
  </si>
  <si>
    <t>Hoje</t>
  </si>
  <si>
    <t>Operação</t>
  </si>
  <si>
    <t>Dias</t>
  </si>
  <si>
    <t>I9 INFO SOLUÇÕES</t>
  </si>
  <si>
    <t>Gabriela Navarro</t>
  </si>
  <si>
    <t>gabriela@i9info.com.br</t>
  </si>
  <si>
    <t>(11)99150-1442</t>
  </si>
  <si>
    <t>Segmento</t>
  </si>
  <si>
    <t>Vendedor</t>
  </si>
  <si>
    <t>e-mail</t>
  </si>
  <si>
    <t>Contato</t>
  </si>
  <si>
    <t>(11)2218-8053</t>
  </si>
  <si>
    <t>FLEXFORM</t>
  </si>
  <si>
    <t>MACKEY</t>
  </si>
  <si>
    <t>Imobilizado - Cadeiras</t>
  </si>
  <si>
    <t>Daniele França</t>
  </si>
  <si>
    <t>(11)99954-6235</t>
  </si>
  <si>
    <t>daniele.franca@mackey.com.br</t>
  </si>
  <si>
    <t>Paulo Solla</t>
  </si>
  <si>
    <t>paulo.solla@flexform.com.br</t>
  </si>
  <si>
    <t>(11)99530-0040</t>
  </si>
  <si>
    <t>OPTIMA RH MÃO DE OBRA TEMPORARIA LTDA</t>
  </si>
  <si>
    <t>SALES</t>
  </si>
  <si>
    <t>Solange Tavares</t>
  </si>
  <si>
    <t>solange.tavares@sales.com.br</t>
  </si>
  <si>
    <t>CVSMG SAO PAULO SP</t>
  </si>
  <si>
    <t>VRS IMPORTS ELETRONICOS LTDA</t>
  </si>
  <si>
    <t>Felipe Teruel</t>
  </si>
  <si>
    <t>GOLDEN DISTRIBUIDORA LTDA</t>
  </si>
  <si>
    <t>LOTUS CENTRAL DE DISTRIBUICAO DE HIGIENICOS LTDA</t>
  </si>
  <si>
    <t>CEIME COMERCIO E METROLOGIA LTDA</t>
  </si>
  <si>
    <t>Gabriela Andrade</t>
  </si>
  <si>
    <t>gabrielaan@fastshop.com.br</t>
  </si>
  <si>
    <t>(11)99483-2447</t>
  </si>
  <si>
    <t>G.Z.V. COMÉRCIO E LOCAÇÕES DE EQUIPAMENTOS DE INFORMÁTICA LTDA</t>
  </si>
  <si>
    <t>Recursos Humanos</t>
  </si>
  <si>
    <t>GELTEC- ASSISTENCIA TECNICA</t>
  </si>
  <si>
    <t>MARCIVAN DJAVAN DA SILVA CONSTRUCOES</t>
  </si>
  <si>
    <t>POLOTHERM COMERCIAL LTDA</t>
  </si>
  <si>
    <t>NATBHAM ENTREGAS RAPIDAS LTDA</t>
  </si>
  <si>
    <t>JONATHAN CUNHA DO NASCIMENTO 39333004874</t>
  </si>
  <si>
    <t>CHG-MERIDIAN DO BRASIL ARRENDAMENTO MERCANTIL S.A</t>
  </si>
  <si>
    <t>SOMA TREINAMENTO SERV ESPECIALIZADO LTDA</t>
  </si>
  <si>
    <t>RENATO BORGES APARICIO DO PRADO 29639196894</t>
  </si>
  <si>
    <t>UNIMPL</t>
  </si>
  <si>
    <t>W. S. INDUSTRIA E COMERCIO DE RESISTENCIA</t>
  </si>
  <si>
    <t>REIS OFFICE PRODUCTS SERVIÇOS LTDA</t>
  </si>
  <si>
    <t>REIS OFFICE</t>
  </si>
  <si>
    <t>Denilson Margis</t>
  </si>
  <si>
    <t>denilson.margis@reisoffice.com.br</t>
  </si>
  <si>
    <t>(11)99148-9455</t>
  </si>
  <si>
    <t>NEW HORIZON COMERCIAL LTDA</t>
  </si>
  <si>
    <t>WORLD RESIDUOS LTDA</t>
  </si>
  <si>
    <t>ZAMKPLAS IND.E COMERCIO LTDA</t>
  </si>
  <si>
    <t>ERG ELETROMOTORES EIRELI</t>
  </si>
  <si>
    <t>DMA ADMINISTRACAO E PARTICIPACOES LTDA</t>
  </si>
  <si>
    <t>QUICKLY TRAVEL AGÊNCIA DE VIAGENS E TURISMO LTDA</t>
  </si>
  <si>
    <t>Administração</t>
  </si>
  <si>
    <t>MABEN COM. PARAFUSOS E FERRAMENTAS LTDA</t>
  </si>
  <si>
    <t>METAL-FIO IND.COM.MAT.ELETRICOS</t>
  </si>
  <si>
    <t>https://www.lojaemplasul.com.br/</t>
  </si>
  <si>
    <t>Emplasul</t>
  </si>
  <si>
    <t>ECOPLASTIK COMERCIO DE EMBALAGENS LTDA</t>
  </si>
  <si>
    <t>INGRAM MICRO BRASIL LTDA</t>
  </si>
  <si>
    <t>THERM COLOR ETIQ E ROT ADESIVOS LTDA  ME</t>
  </si>
  <si>
    <t>Mercado Livre</t>
  </si>
  <si>
    <t>https://www.mercadolivre.com.br/</t>
  </si>
  <si>
    <t>KALUNGA</t>
  </si>
  <si>
    <t>MRO - Material de Escritorio</t>
  </si>
  <si>
    <t>Katia Mercato</t>
  </si>
  <si>
    <t>katiatelevendas@kalunga.com.br</t>
  </si>
  <si>
    <t>DALAK COMERCIAL LTDA</t>
  </si>
  <si>
    <t>FORTALEZA DESENTUPIDORA E DEDETIZACAO</t>
  </si>
  <si>
    <t>https://www.dell.com/pt-br</t>
  </si>
  <si>
    <t>Animaker</t>
  </si>
  <si>
    <t>https://accounts.animaker.com/</t>
  </si>
  <si>
    <t>BEATRIZ DE SANTANA REZENDE</t>
  </si>
  <si>
    <t>Iasmin</t>
  </si>
  <si>
    <t>FRAME PAPELARIA LTDA</t>
  </si>
  <si>
    <t>STK USINAGEM LTDA</t>
  </si>
  <si>
    <t>Giovanna Silva</t>
  </si>
  <si>
    <t>PA. EQUIPAMENTOS PARA RESTAURANTES LTDA</t>
  </si>
  <si>
    <t>Condição de Pagamento</t>
  </si>
  <si>
    <t>BELA TINTAS LTDA  (CUMBICA)</t>
  </si>
  <si>
    <t>BELA TINTAS</t>
  </si>
  <si>
    <t>MRO - Tintas</t>
  </si>
  <si>
    <t>Gustavo</t>
  </si>
  <si>
    <t>loja61@belatintas.com.br</t>
  </si>
  <si>
    <t>(11)2412-9973</t>
  </si>
  <si>
    <t>Anderson Martins</t>
  </si>
  <si>
    <t>anderson.martins@quicklytravel.com.br</t>
  </si>
  <si>
    <t>(11)91121-5610</t>
  </si>
  <si>
    <t>Rodrigo de Godoy</t>
  </si>
  <si>
    <t>rodrigogodoy@lojadomecanico.com.br</t>
  </si>
  <si>
    <t>(11)95994-0965</t>
  </si>
  <si>
    <t>Karen Almeida</t>
  </si>
  <si>
    <t>karen.almeida@grupobt.com.br</t>
  </si>
  <si>
    <t>(15)3305-8100: 8263</t>
  </si>
  <si>
    <t>(11)3346-9951: 9951</t>
  </si>
  <si>
    <t>(11)2090-3300: 5544</t>
  </si>
  <si>
    <t>Felippe Mendes</t>
  </si>
  <si>
    <t>felippe.mendes@eletricaarea.com.br</t>
  </si>
  <si>
    <t>(11)98557-8809</t>
  </si>
  <si>
    <t>(11)2723-3848</t>
  </si>
  <si>
    <t>ARICAN</t>
  </si>
  <si>
    <t>Maria Luiza</t>
  </si>
  <si>
    <t>maria@arican.com.br</t>
  </si>
  <si>
    <t>(11)2723-9326: 8285</t>
  </si>
  <si>
    <t>GIMBA</t>
  </si>
  <si>
    <t>Fabiano Pereira</t>
  </si>
  <si>
    <t>favila@gimba.com.br</t>
  </si>
  <si>
    <t>(11)2763-5308</t>
  </si>
  <si>
    <t>SANSEI COMERCIAL</t>
  </si>
  <si>
    <t>Laiza Alane</t>
  </si>
  <si>
    <t>vendas2@sanseicomercial.com.br</t>
  </si>
  <si>
    <t>(11)98127-1135</t>
  </si>
  <si>
    <t>data</t>
  </si>
  <si>
    <t>solicitante</t>
  </si>
  <si>
    <t>setor</t>
  </si>
  <si>
    <t>cod</t>
  </si>
  <si>
    <t>razao social</t>
  </si>
  <si>
    <t>Wila</t>
  </si>
  <si>
    <t>WE CAN BR TRABALHO TEMPORARIO LTDA</t>
  </si>
  <si>
    <t>Via celular</t>
  </si>
  <si>
    <t>EMPRESA BRASILEIRA CORREIOS TELEGRAFOS</t>
  </si>
  <si>
    <t>Rogers Novais</t>
  </si>
  <si>
    <t>GANCHEIRAS NEW MANN INDUSTRIAL LTDA</t>
  </si>
  <si>
    <t>METALFAM SERV DE DECAPAGEM EIRELI- EPP</t>
  </si>
  <si>
    <t>WK VISION COMERCIO LTDA – ME</t>
  </si>
  <si>
    <t xml:space="preserve">Fabio </t>
  </si>
  <si>
    <t>GLOBAL COMERCIO DE BALANCAS LTDA</t>
  </si>
  <si>
    <t>Lucas</t>
  </si>
  <si>
    <t>Comercial</t>
  </si>
  <si>
    <t>SIEMENS BRASIL LTDA</t>
  </si>
  <si>
    <t xml:space="preserve">G.Z.V. COMERCIO E LOCACOES DE EQUIPAMENTOS DE INFORMATICA  LTDA        </t>
  </si>
  <si>
    <t>FAST RUBBER COMERCIO DE ARTEFATOS DE BORRACHA LTDA</t>
  </si>
  <si>
    <t>Beto</t>
  </si>
  <si>
    <t>Compras</t>
  </si>
  <si>
    <t>DECIO CARVALHO ASSES DOCUMENTAL LTD EPP</t>
  </si>
  <si>
    <t>HUMMEL CONNECTOR SYSTEMS LTDA</t>
  </si>
  <si>
    <t>AGEL ANEIS GAXETAS EQUIPAMENTOS LTDA</t>
  </si>
  <si>
    <t>AREA2 PISOS LTDA</t>
  </si>
  <si>
    <t>ALKANSE EQUIPAMENTOS ELETRONICOS LTDA</t>
  </si>
  <si>
    <t>Renata</t>
  </si>
  <si>
    <t>ENSINGER INDUSTRIA DE PLASTICOS TECNICOS LTDA</t>
  </si>
  <si>
    <t>WEG DRIVES &amp; CONTROLS - AUTOMACAO LTDA</t>
  </si>
  <si>
    <t>Ovandir Bazan</t>
  </si>
  <si>
    <t>Sergio Junior</t>
  </si>
  <si>
    <t>VALEXCELL IND E COM DE ELETRO ELETRONICO LTDA</t>
  </si>
  <si>
    <t>ASJ IND E COM DE EQUIP ELETRICO LTDA EPP</t>
  </si>
  <si>
    <t>VW COMERCIO DE HIDRAULICA E PLASTICOS INDUSTRIAIS LTDA</t>
  </si>
  <si>
    <t xml:space="preserve">VW COMERCIO DE HIDRAULICA E PLASTICOS INDUSTRIAIS LTDA                          </t>
  </si>
  <si>
    <t>MULT COMERCIAL LTDA</t>
  </si>
  <si>
    <t>Mateus</t>
  </si>
  <si>
    <t>E.B. DO AMARAL QUEIROZ LTDA</t>
  </si>
  <si>
    <t>MASTERPARTS INDUSTRIA E COMERCIO DE PECAS LTDA</t>
  </si>
  <si>
    <t>LITTO HIGIENE E DESCARTAVEIS</t>
  </si>
  <si>
    <t>Camila Lindsay</t>
  </si>
  <si>
    <t>camila@litto.com.br</t>
  </si>
  <si>
    <t>(11)95324-1029</t>
  </si>
  <si>
    <t>(11)3508-9979: 0505</t>
  </si>
  <si>
    <t>MRO - Material de Limpeza</t>
  </si>
  <si>
    <t>Claudemir</t>
  </si>
  <si>
    <t>claudemir@andra.com.br</t>
  </si>
  <si>
    <t>(11)3352-7025</t>
  </si>
  <si>
    <t>ANDRA ELETRIC</t>
  </si>
  <si>
    <t>RZ MOLAS INDUSTRIA E COMERCIO LTDA</t>
  </si>
  <si>
    <t>HEILIND ELETRONICS BRASIL LTDA</t>
  </si>
  <si>
    <t>HPLASTICOS UM LTDA</t>
  </si>
  <si>
    <t>CREATIVE MIX LTDA</t>
  </si>
  <si>
    <t>CASA E BAZAR QUEBRA GALHO LTDA</t>
  </si>
  <si>
    <t>Thiago Moreira</t>
  </si>
  <si>
    <t>THIAGO RODRIGO SANTOS DE CARVALHO - ME</t>
  </si>
  <si>
    <t>LRM LABORATORIO METROLOGICO COMERCIO E SERVICOS LTDA</t>
  </si>
  <si>
    <t>HEXIS CIENTIFICA S/A</t>
  </si>
  <si>
    <t>PRINER SERVICOS INDUSTRIAIS S.A</t>
  </si>
  <si>
    <t xml:space="preserve">MINAS FERRAMENTAS LTDA                                                          </t>
  </si>
  <si>
    <t>MINAS FERRAMENTAS LTDA</t>
  </si>
  <si>
    <t>CROMEX S/A</t>
  </si>
  <si>
    <t>AVAPRO - AMBIENTE VIRTUAL DE APRENDIZAGEM PROFISSIONAL LTDA</t>
  </si>
  <si>
    <t>ELLIN COMERCIO ELETRONICO LTDA</t>
  </si>
  <si>
    <t>MAKERHERO LTDA</t>
  </si>
  <si>
    <t>COMERCIO DE LUBRIFICANTES E ACESSORIOS MGA LTDA</t>
  </si>
  <si>
    <t>FASTENAL BRASIL IMPORT.EXP. E DISTRIBUIC</t>
  </si>
  <si>
    <t>LMP CERTIFICACOES LTDA ME</t>
  </si>
  <si>
    <t>A.O.FELISMINO COMERCIO DE FERRAMENTAS EM GERAL</t>
  </si>
  <si>
    <t>Celso</t>
  </si>
  <si>
    <t>Fiscal</t>
  </si>
  <si>
    <t>COGNIZANT SERVICOS DE TECNOLOGIA E SOFTWARE DO BRASIL LTDA</t>
  </si>
  <si>
    <t>Sergio</t>
  </si>
  <si>
    <t>EMBARCADOS TECNOLOGIA LTDA</t>
  </si>
  <si>
    <t>Wila Lotufo</t>
  </si>
  <si>
    <t>DEC METAL PROTOTIPOS E PRODUTOS LTDA</t>
  </si>
  <si>
    <t>Rene</t>
  </si>
  <si>
    <t>RENE VASCONCELOS LIMA MAPA</t>
  </si>
  <si>
    <t>Giovanna</t>
  </si>
  <si>
    <t>GIOVANNA DOS SANTOS SILVA</t>
  </si>
  <si>
    <t>DELL COMPUTADORES DO BRASIL LTDA</t>
  </si>
  <si>
    <t>Natalia</t>
  </si>
  <si>
    <t>ESSOR SEGUROS S.A</t>
  </si>
  <si>
    <t>FIORATTI INDUSTRIA METALURGICA EIRELI</t>
  </si>
  <si>
    <t>G.Z.V. COMERCIO E LOCACOES DE EQUIPAMENTOS DE INFORMATICA  LTDA. ME</t>
  </si>
  <si>
    <t>A A PAIVA AUTO REBOQUE LTDA</t>
  </si>
  <si>
    <t xml:space="preserve">ERNESTINA COMERCIO DE EXTINTORES E SISTEMA DE SEGURANCA LTDA                    </t>
  </si>
  <si>
    <t>ERNESTINA COMERCIO DE EXTINTORES E SISTEMA DE SEGURANCA LTDA</t>
  </si>
  <si>
    <t>Lalamove</t>
  </si>
  <si>
    <t>https://web.lalamove.com/</t>
  </si>
  <si>
    <t>(11)9 8364-3635</t>
  </si>
  <si>
    <t>OURO CARGO TRANSPORTES LTDA</t>
  </si>
  <si>
    <t>TAMIRES GODOI NUTRICIONISTA E PERSONAL TRAINER UNIPESSOAL LTDA</t>
  </si>
  <si>
    <t>PAULO ROGERIO DA SILVA RIBEIRO 12960566866</t>
  </si>
  <si>
    <t>AGUARDANDO APROVAÇÃO</t>
  </si>
  <si>
    <t>ELASTOBOR BORRACHAS E PLASTICOS LTDA</t>
  </si>
  <si>
    <t>MP CONSULTORIA, TREINAMENTO E AUDITORIA EM GESTAO EMPRESARIAL EIRELI</t>
  </si>
  <si>
    <t>RAISA PRODUTOS ELETRONICOS LTDA</t>
  </si>
  <si>
    <t>Tays Kamozaki</t>
  </si>
  <si>
    <t>Qualitrol</t>
  </si>
  <si>
    <t>TOTAL CROMO COMERCIO DE ARTEFATOS DE METAIS LTDA</t>
  </si>
  <si>
    <t>EPEMAM SOLUCOES EM ENERGIA ELETRICA EPP</t>
  </si>
  <si>
    <t>MEGALOG SOLUCOES EM TRANSPORTES E LOGISTICA LTDA</t>
  </si>
  <si>
    <t>UNIMQG</t>
  </si>
  <si>
    <t>CABFIL INDUSTRIA E COMERCIO DE PECAS E FILTROS LTDA</t>
  </si>
  <si>
    <t>ASG TREINAMENTO E SERVICOS LTDA</t>
  </si>
  <si>
    <t>Carlos</t>
  </si>
  <si>
    <t>Segurança do Trabalho</t>
  </si>
  <si>
    <t xml:space="preserve">LITTO HD COMERCIO DE HIGIENE E MATERIAIS DESCARTAVEIS E ALIMENTICIOS LTDA       </t>
  </si>
  <si>
    <t>LITTO HD COMERCIO DE HIGIENE E MATERIAIS DESCARTAVEIS E ALIMENTICIOS LTDA</t>
  </si>
  <si>
    <t>Roberto</t>
  </si>
  <si>
    <t>SPILL PREVENTION SERVICOS DE QUALIF. MAO DE OBRA E PREST. DE SERVICOS EM GERAL</t>
  </si>
  <si>
    <t>HD TOOLS COMERCIAL LTDA</t>
  </si>
  <si>
    <t>DIAS E GARCIA LTDA</t>
  </si>
  <si>
    <t>AJUSTE</t>
  </si>
  <si>
    <t>11071-961</t>
  </si>
  <si>
    <t>11071-321</t>
  </si>
  <si>
    <t>SUBRA DO BRASIL IND.COM.E REPRES.LTDA</t>
  </si>
  <si>
    <t>CONSIGAZ DISTRIBUIDORA DE GAS LTDA</t>
  </si>
  <si>
    <t>VIACAO LUXOR LTDA</t>
  </si>
  <si>
    <t>Hamilton</t>
  </si>
  <si>
    <t>MEGA SHOP COMERCIO DE UTILIDADES</t>
  </si>
  <si>
    <t>MAMUTE ELETRONICA LTDA   ME</t>
  </si>
  <si>
    <t>AGUARDANDO PAGAMENTO</t>
  </si>
  <si>
    <t>MOLDMIX INDUSTRIA E COMERCIO LTDA</t>
  </si>
  <si>
    <t>Rene Mapa</t>
  </si>
  <si>
    <t>M. NEVES GESTAO EM SAUDE E SEGURANCA DO TRABALHO LTDA</t>
  </si>
  <si>
    <t>Razao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</si>
</sst>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0_-;\-&quot;R$&quot;\ * #,##0.0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E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6C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 applyFill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44" fontId="0" fillId="3" borderId="0" xfId="1" applyFont="1" applyFill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2" fillId="0" borderId="0" xfId="2" applyFill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1" fontId="0" fillId="5" borderId="0" xfId="0" applyNumberForma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4" fontId="5" fillId="2" borderId="0" xfId="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4" fontId="0" fillId="5" borderId="0" xfId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44" fontId="0" fillId="6" borderId="0" xfId="1" applyFon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44" fontId="0" fillId="7" borderId="0" xfId="1" applyFont="1" applyFill="1" applyAlignment="1">
      <alignment horizontal="center" vertical="center"/>
    </xf>
    <xf numFmtId="164" fontId="0" fillId="0" borderId="0" xfId="1" applyNumberFormat="1" applyFont="1"/>
    <xf numFmtId="10" fontId="0" fillId="0" borderId="0" xfId="3" applyNumberFormat="1" applyFont="1"/>
    <xf numFmtId="44" fontId="0" fillId="2" borderId="0" xfId="1" applyFont="1" applyFill="1"/>
    <xf numFmtId="164" fontId="0" fillId="2" borderId="0" xfId="1" applyNumberFormat="1" applyFont="1" applyFill="1"/>
    <xf numFmtId="10" fontId="0" fillId="2" borderId="0" xfId="3" applyNumberFormat="1" applyFont="1" applyFill="1"/>
    <xf numFmtId="14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44" fontId="5" fillId="3" borderId="0" xfId="1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3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bgColor rgb="FFFFC1B3"/>
        </patternFill>
      </fill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ECED5"/>
      <color rgb="FFFF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73FEE-B8A0-4FE7-911C-81B026DE4530}" name="Tabela1" displayName="Tabela1" ref="A1:T225" totalsRowShown="0" headerRowDxfId="36" dataDxfId="35">
  <autoFilter ref="A1:T225" xr:uid="{0C573FEE-B8A0-4FE7-911C-81B026DE4530}"/>
  <sortState xmlns:xlrd2="http://schemas.microsoft.com/office/spreadsheetml/2017/richdata2" ref="A2:T146">
    <sortCondition ref="A1:A146"/>
  </sortState>
  <tableColumns count="20">
    <tableColumn id="1" xr3:uid="{FD977268-8F92-4E92-82D7-959136F54294}" name="Atendimento" dataDxfId="34"/>
    <tableColumn id="16" xr3:uid="{90533836-8E21-43D7-BDD8-371E534225A1}" name="Inclusão" dataDxfId="33"/>
    <tableColumn id="12" xr3:uid="{A2843543-7BB5-478B-98A8-F39ABE24C0BF}" name="Comprador" dataDxfId="32"/>
    <tableColumn id="11" xr3:uid="{F96820D0-5CCA-48B2-ABB6-86DAC15B93D8}" name="Tipo" dataDxfId="31"/>
    <tableColumn id="7" xr3:uid="{9BB7D0DF-F533-472F-8DBA-EDE24AEBA2AD}" name="Classe" dataDxfId="30"/>
    <tableColumn id="2" xr3:uid="{418BAC5A-0224-4ADC-9584-000CEC133677}" name="SC" dataDxfId="29"/>
    <tableColumn id="16387" xr3:uid="{548D4F13-D7B5-49C2-9319-BB68076AD4A4}" name="Requisitante" dataDxfId="28"/>
    <tableColumn id="16388" xr3:uid="{BC82948B-97DA-4CAB-B464-D766A39BE955}" name="Setor" dataDxfId="27"/>
    <tableColumn id="17" xr3:uid="{FA311683-649A-417B-8E3D-86AF7A67B501}" name="Lead-Time (Atendimento)" dataDxfId="2">
      <calculatedColumnFormula>NETWORKDAYS(B2, A2)</calculatedColumnFormula>
    </tableColumn>
    <tableColumn id="3" xr3:uid="{81C44B0D-A0B7-4F4C-8424-331171E8D7E3}" name="PC" dataDxfId="0"/>
    <tableColumn id="4" xr3:uid="{B60A7FCB-15E8-4D26-B7D4-6B9F86777A31}" name="Cód.Fornecedor" dataDxfId="1"/>
    <tableColumn id="16385" xr3:uid="{AE2A9E6F-190B-401D-B9F6-220DA57C5307}" name="Razao social" dataDxfId="26"/>
    <tableColumn id="5" xr3:uid="{54EBBA21-57F9-454C-B0A8-87487C142038}" name="Previsão de Entrega" dataDxfId="25"/>
    <tableColumn id="6" xr3:uid="{6DAB93EC-62B7-4C66-B061-0755851DD270}" name="Spend" dataDxfId="24" dataCellStyle="Moeda"/>
    <tableColumn id="13" xr3:uid="{7F8CD74C-A817-491A-B14F-1EC515438D4F}" name="Condição" dataDxfId="23"/>
    <tableColumn id="14" xr3:uid="{DDF55835-ADD0-4C2C-A984-3ECFBBE18396}" name="Condição de Pagamento" dataDxfId="22"/>
    <tableColumn id="8" xr3:uid="{8BAFDE04-B2A0-4EA1-9C4C-1C93F1611DE4}" name="Status" dataDxfId="21"/>
    <tableColumn id="18" xr3:uid="{32AD281D-AC61-4EAC-B6CB-87DCAB2B5F69}" name="Lead-Time (Fornecedor)" dataDxfId="20">
      <calculatedColumnFormula>DATEDIF(Tabela1[[#This Row],[Atendimento]],Tabela1[[#This Row],[Previsão de Entrega]],"D")</calculatedColumnFormula>
    </tableColumn>
    <tableColumn id="9" xr3:uid="{3F87E5B0-A802-4BAD-905E-99DB3C957566}" name="Saving" dataDxfId="19" dataCellStyle="Moeda"/>
    <tableColumn id="10" xr3:uid="{FA0346D4-664F-496B-957A-F821E2AC90D7}" name="Coast Avoidance" dataDxfId="18" dataCellStyle="Mo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A73FC-B6AA-4AA8-939F-05F0D9766DCE}" name="Tabela2" displayName="Tabela2" ref="A1:D11" totalsRowShown="0" headerRowDxfId="17">
  <autoFilter ref="A1:D11" xr:uid="{380A73FC-B6AA-4AA8-939F-05F0D9766DCE}"/>
  <tableColumns count="4">
    <tableColumn id="1" xr3:uid="{680691B2-150B-4C41-9CDE-8A7F73114142}" name="FORNECEDOR" dataDxfId="16"/>
    <tableColumn id="4" xr3:uid="{896CA4BD-2EE0-4C22-968D-6E20E5E451A0}" name="SITE" dataDxfId="15"/>
    <tableColumn id="2" xr3:uid="{16E705D5-80B5-408E-8B4C-3C59509B86DC}" name="LOGIN" dataDxfId="14" dataCellStyle="Hiperlink"/>
    <tableColumn id="3" xr3:uid="{2C5B1339-42AB-4EF3-8544-BA012F24C5BD}" name="SENHA" dataDxfId="1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81600-E37A-4611-B944-125B5D333EB3}" name="Tabela4" displayName="Tabela4" ref="A1:F11" totalsRowShown="0">
  <autoFilter ref="A1:F11" xr:uid="{A8F81600-E37A-4611-B944-125B5D333EB3}"/>
  <tableColumns count="6">
    <tableColumn id="1" xr3:uid="{65F5B9FD-86E6-49E9-ACF7-30BC0867A141}" name="Departamento"/>
    <tableColumn id="2" xr3:uid="{8C460BAC-83FD-4964-A600-9D64C22B5E6A}" name="Fornecedor"/>
    <tableColumn id="3" xr3:uid="{48852BBB-C8F5-48B8-85E8-3542A6ACCC9C}" name="Contratação"/>
    <tableColumn id="4" xr3:uid="{6D5185B4-FC47-4B90-8904-FDA33B190E39}" name="Validade"/>
    <tableColumn id="6" xr3:uid="{476428EF-4E64-4661-AFD1-5E9F65FA757B}" name="Hoje" dataDxfId="12">
      <calculatedColumnFormula>TODAY()</calculatedColumnFormula>
    </tableColumn>
    <tableColumn id="8" xr3:uid="{169D95EF-FFB5-4EC5-A60C-81272A42D33C}" name="Dias" dataDxfId="11">
      <calculatedColumnFormula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39A7E-FC7B-49B4-8A55-E7BC213AA07B}" name="Tabela3" displayName="Tabela3" ref="A1:E24" totalsRowShown="0" headerRowDxfId="10" dataDxfId="9">
  <autoFilter ref="A1:E24" xr:uid="{78239A7E-FC7B-49B4-8A55-E7BC213AA07B}">
    <filterColumn colId="1">
      <filters>
        <filter val="MRO - Ferramentas"/>
      </filters>
    </filterColumn>
  </autoFilter>
  <tableColumns count="5">
    <tableColumn id="2" xr3:uid="{D8511443-CF4D-4DC9-8296-BF1A944D3CAC}" name="Fornecedor" dataDxfId="8"/>
    <tableColumn id="7" xr3:uid="{D2B0299B-E81C-4AF4-BF9F-2F26C1F2794A}" name="Segmento" dataDxfId="7"/>
    <tableColumn id="3" xr3:uid="{582CBCD0-31E7-44DD-8F12-A70BB18121C1}" name="Vendedor" dataDxfId="6"/>
    <tableColumn id="4" xr3:uid="{512B0ADB-4619-4B1F-923A-1CFD5BF403F2}" name="e-mail" dataDxfId="5"/>
    <tableColumn id="5" xr3:uid="{15128DC1-115F-4F44-9C6D-530065665CF0}" name="Contato" dataDxfId="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30BD9-36EF-4D37-BEB8-0438680DF5A9}" name="Tabela6" displayName="Tabela6" ref="A1:E36" totalsRowShown="0">
  <autoFilter ref="A1:E36" xr:uid="{BB230BD9-36EF-4D37-BEB8-0438680DF5A9}"/>
  <tableColumns count="5">
    <tableColumn id="1" xr3:uid="{40ADAE7E-AD00-4188-9DB3-F04A606A9D2B}" name="data"/>
    <tableColumn id="2" xr3:uid="{D9B738D8-98DD-4AD6-8BCF-D51CBE71FF94}" name="solicitante"/>
    <tableColumn id="3" xr3:uid="{8D90E12A-5260-43E8-85CB-ED7D43E4C653}" name="setor"/>
    <tableColumn id="4" xr3:uid="{7C773510-64C2-4F47-847F-46F1EA901D4B}" name="cod"/>
    <tableColumn id="5" xr3:uid="{72DFD44D-CDE9-4C56-983D-0799F00B11C0}" name="razao soci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mp_Sp!@#$%" TargetMode="External"/><Relationship Id="rId13" Type="http://schemas.openxmlformats.org/officeDocument/2006/relationships/hyperlink" Target="mailto:compras@sptech.com" TargetMode="External"/><Relationship Id="rId18" Type="http://schemas.openxmlformats.org/officeDocument/2006/relationships/hyperlink" Target="https://www.lojaemplasul.com.br/" TargetMode="External"/><Relationship Id="rId26" Type="http://schemas.openxmlformats.org/officeDocument/2006/relationships/hyperlink" Target="mailto:Comp_Sp!@#$%" TargetMode="External"/><Relationship Id="rId3" Type="http://schemas.openxmlformats.org/officeDocument/2006/relationships/hyperlink" Target="https://beehive.com.br/" TargetMode="External"/><Relationship Id="rId21" Type="http://schemas.openxmlformats.org/officeDocument/2006/relationships/hyperlink" Target="https://www.mercadolivre.com.br/" TargetMode="External"/><Relationship Id="rId7" Type="http://schemas.openxmlformats.org/officeDocument/2006/relationships/hyperlink" Target="mailto:Comp_Sp!@#$%1" TargetMode="External"/><Relationship Id="rId12" Type="http://schemas.openxmlformats.org/officeDocument/2006/relationships/hyperlink" Target="https://www.lojaprolab.com.br/" TargetMode="External"/><Relationship Id="rId17" Type="http://schemas.openxmlformats.org/officeDocument/2006/relationships/hyperlink" Target="mailto:Comp_Sp!@#$%1" TargetMode="External"/><Relationship Id="rId25" Type="http://schemas.openxmlformats.org/officeDocument/2006/relationships/hyperlink" Target="mailto:compras@sptech.com" TargetMode="External"/><Relationship Id="rId2" Type="http://schemas.openxmlformats.org/officeDocument/2006/relationships/hyperlink" Target="mailto:compras@sptech.com" TargetMode="External"/><Relationship Id="rId16" Type="http://schemas.openxmlformats.org/officeDocument/2006/relationships/hyperlink" Target="mailto:glaudoberto.filho@sptech.com" TargetMode="External"/><Relationship Id="rId20" Type="http://schemas.openxmlformats.org/officeDocument/2006/relationships/hyperlink" Target="mailto:Comp_Sp!@#$%" TargetMode="External"/><Relationship Id="rId29" Type="http://schemas.openxmlformats.org/officeDocument/2006/relationships/table" Target="../tables/table2.xml"/><Relationship Id="rId1" Type="http://schemas.openxmlformats.org/officeDocument/2006/relationships/hyperlink" Target="mailto:compras@sptech.com" TargetMode="External"/><Relationship Id="rId6" Type="http://schemas.openxmlformats.org/officeDocument/2006/relationships/hyperlink" Target="https://www.gimba.com.br/" TargetMode="External"/><Relationship Id="rId11" Type="http://schemas.openxmlformats.org/officeDocument/2006/relationships/hyperlink" Target="mailto:Comp_Sp!@#$%1" TargetMode="External"/><Relationship Id="rId24" Type="http://schemas.openxmlformats.org/officeDocument/2006/relationships/hyperlink" Target="https://accounts.animaker.com/" TargetMode="External"/><Relationship Id="rId5" Type="http://schemas.openxmlformats.org/officeDocument/2006/relationships/hyperlink" Target="mailto:compras@sptech.com" TargetMode="External"/><Relationship Id="rId15" Type="http://schemas.openxmlformats.org/officeDocument/2006/relationships/hyperlink" Target="https://jamef.my.site.com/cliente/login" TargetMode="External"/><Relationship Id="rId23" Type="http://schemas.openxmlformats.org/officeDocument/2006/relationships/hyperlink" Target="https://www.dell.com/pt-br" TargetMode="External"/><Relationship Id="rId28" Type="http://schemas.openxmlformats.org/officeDocument/2006/relationships/hyperlink" Target="mailto:Comp_Sp!@#$%" TargetMode="External"/><Relationship Id="rId10" Type="http://schemas.openxmlformats.org/officeDocument/2006/relationships/hyperlink" Target="mailto:compras@sptech.com" TargetMode="External"/><Relationship Id="rId19" Type="http://schemas.openxmlformats.org/officeDocument/2006/relationships/hyperlink" Target="mailto:compras@sptech.com" TargetMode="External"/><Relationship Id="rId4" Type="http://schemas.openxmlformats.org/officeDocument/2006/relationships/hyperlink" Target="https://www.lojadomecanico.com.br/" TargetMode="External"/><Relationship Id="rId9" Type="http://schemas.openxmlformats.org/officeDocument/2006/relationships/hyperlink" Target="mailto:Comp_Sp!@#$%" TargetMode="External"/><Relationship Id="rId14" Type="http://schemas.openxmlformats.org/officeDocument/2006/relationships/hyperlink" Target="mailto:Comp_Sp!@#$%1" TargetMode="External"/><Relationship Id="rId22" Type="http://schemas.openxmlformats.org/officeDocument/2006/relationships/hyperlink" Target="mailto:compras@sptech.com" TargetMode="External"/><Relationship Id="rId27" Type="http://schemas.openxmlformats.org/officeDocument/2006/relationships/hyperlink" Target="https://web.lalamo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e.franca@mackey.com.br" TargetMode="External"/><Relationship Id="rId13" Type="http://schemas.openxmlformats.org/officeDocument/2006/relationships/hyperlink" Target="mailto:katiatelevendas@kalunga.com.br" TargetMode="External"/><Relationship Id="rId18" Type="http://schemas.openxmlformats.org/officeDocument/2006/relationships/hyperlink" Target="mailto:felippe.mendes@eletricaarea.com.br" TargetMode="External"/><Relationship Id="rId3" Type="http://schemas.openxmlformats.org/officeDocument/2006/relationships/hyperlink" Target="mailto:gabriela.esperanca@proitcs.com.br" TargetMode="External"/><Relationship Id="rId21" Type="http://schemas.openxmlformats.org/officeDocument/2006/relationships/hyperlink" Target="mailto:vendas2@sanseicomercial.com.br" TargetMode="External"/><Relationship Id="rId7" Type="http://schemas.openxmlformats.org/officeDocument/2006/relationships/hyperlink" Target="mailto:gabriela@i9info.com.br" TargetMode="External"/><Relationship Id="rId12" Type="http://schemas.openxmlformats.org/officeDocument/2006/relationships/hyperlink" Target="mailto:denilson.margis@reisoffice.com.br" TargetMode="External"/><Relationship Id="rId17" Type="http://schemas.openxmlformats.org/officeDocument/2006/relationships/hyperlink" Target="mailto:karen.almeida@grupobt.com.br" TargetMode="External"/><Relationship Id="rId2" Type="http://schemas.openxmlformats.org/officeDocument/2006/relationships/hyperlink" Target="mailto:joaopedro@dutramaquinas.com.br" TargetMode="External"/><Relationship Id="rId16" Type="http://schemas.openxmlformats.org/officeDocument/2006/relationships/hyperlink" Target="mailto:rodrigogodoy@lojadomecanico.com.br" TargetMode="External"/><Relationship Id="rId20" Type="http://schemas.openxmlformats.org/officeDocument/2006/relationships/hyperlink" Target="mailto:favila@gimba.com.br" TargetMode="External"/><Relationship Id="rId1" Type="http://schemas.openxmlformats.org/officeDocument/2006/relationships/hyperlink" Target="mailto:fernandaduarte@fmescritorio.com.br" TargetMode="External"/><Relationship Id="rId6" Type="http://schemas.openxmlformats.org/officeDocument/2006/relationships/hyperlink" Target="mailto:vendas2@planetwork.net.br" TargetMode="External"/><Relationship Id="rId11" Type="http://schemas.openxmlformats.org/officeDocument/2006/relationships/hyperlink" Target="mailto:gabrielaan@fastshop.com.br" TargetMode="External"/><Relationship Id="rId24" Type="http://schemas.openxmlformats.org/officeDocument/2006/relationships/table" Target="../tables/table4.xml"/><Relationship Id="rId5" Type="http://schemas.openxmlformats.org/officeDocument/2006/relationships/hyperlink" Target="mailto:elisabete.silva@protcap.com.br" TargetMode="External"/><Relationship Id="rId15" Type="http://schemas.openxmlformats.org/officeDocument/2006/relationships/hyperlink" Target="mailto:anderson.martins@quicklytravel.com.br" TargetMode="External"/><Relationship Id="rId23" Type="http://schemas.openxmlformats.org/officeDocument/2006/relationships/hyperlink" Target="mailto:claudemir@andra.com.br" TargetMode="External"/><Relationship Id="rId10" Type="http://schemas.openxmlformats.org/officeDocument/2006/relationships/hyperlink" Target="mailto:solange.tavares@sales.com.br" TargetMode="External"/><Relationship Id="rId19" Type="http://schemas.openxmlformats.org/officeDocument/2006/relationships/hyperlink" Target="mailto:maria@arican.com.br" TargetMode="External"/><Relationship Id="rId4" Type="http://schemas.openxmlformats.org/officeDocument/2006/relationships/hyperlink" Target="mailto:juliana@superepi.com.br" TargetMode="External"/><Relationship Id="rId9" Type="http://schemas.openxmlformats.org/officeDocument/2006/relationships/hyperlink" Target="mailto:paulo.solla@flexform.com.br" TargetMode="External"/><Relationship Id="rId14" Type="http://schemas.openxmlformats.org/officeDocument/2006/relationships/hyperlink" Target="mailto:loja61@belatintas.com.br" TargetMode="External"/><Relationship Id="rId22" Type="http://schemas.openxmlformats.org/officeDocument/2006/relationships/hyperlink" Target="mailto:camila@litto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"/>
  <sheetViews>
    <sheetView tabSelected="1" zoomScaleNormal="100" workbookViewId="0">
      <selection activeCell="L10" sqref="L10"/>
    </sheetView>
  </sheetViews>
  <sheetFormatPr defaultColWidth="18" defaultRowHeight="14.5" x14ac:dyDescent="0.35"/>
  <cols>
    <col min="1" max="1" width="16.453125" style="1" bestFit="1" customWidth="1"/>
    <col min="2" max="2" width="12.26953125" style="1" bestFit="1" customWidth="1"/>
    <col min="3" max="3" width="14.90625" style="1" bestFit="1" customWidth="1"/>
    <col min="4" max="4" width="17.6328125" style="1" bestFit="1" customWidth="1"/>
    <col min="5" max="5" width="10.54296875" style="1" bestFit="1" customWidth="1"/>
    <col min="6" max="6" width="7.36328125" style="1" bestFit="1" customWidth="1"/>
    <col min="7" max="7" width="19.54296875" style="1" bestFit="1" customWidth="1"/>
    <col min="8" max="8" width="20.08984375" style="1" bestFit="1" customWidth="1"/>
    <col min="9" max="9" width="27.08984375" style="9" bestFit="1" customWidth="1"/>
    <col min="10" max="10" width="7.54296875" style="58" bestFit="1" customWidth="1"/>
    <col min="11" max="11" width="18.81640625" style="1" bestFit="1" customWidth="1"/>
    <col min="12" max="12" width="76.1796875" style="1" customWidth="1"/>
    <col min="13" max="13" width="22.08984375" style="1" bestFit="1" customWidth="1"/>
    <col min="14" max="14" width="13.7265625" style="2" bestFit="1" customWidth="1"/>
    <col min="15" max="15" width="15.54296875" style="1" bestFit="1" customWidth="1"/>
    <col min="16" max="16" width="25.90625" style="1" bestFit="1" customWidth="1"/>
    <col min="17" max="17" width="24.90625" style="1" customWidth="1"/>
    <col min="18" max="18" width="25.453125" style="1" bestFit="1" customWidth="1"/>
    <col min="19" max="19" width="12.6328125" bestFit="1" customWidth="1"/>
    <col min="20" max="20" width="19.26953125" style="1" bestFit="1" customWidth="1"/>
    <col min="21" max="16384" width="18" style="1"/>
  </cols>
  <sheetData>
    <row r="1" spans="1:20" x14ac:dyDescent="0.35">
      <c r="A1" s="1" t="s">
        <v>99</v>
      </c>
      <c r="B1" s="1" t="s">
        <v>100</v>
      </c>
      <c r="C1" s="1" t="s">
        <v>6</v>
      </c>
      <c r="D1" s="1" t="s">
        <v>101</v>
      </c>
      <c r="E1" s="1" t="s">
        <v>102</v>
      </c>
      <c r="F1" s="1" t="s">
        <v>0</v>
      </c>
      <c r="G1" s="1" t="s">
        <v>103</v>
      </c>
      <c r="H1" s="1" t="s">
        <v>104</v>
      </c>
      <c r="I1" s="9" t="s">
        <v>105</v>
      </c>
      <c r="J1" s="58" t="s">
        <v>1</v>
      </c>
      <c r="K1" s="1" t="s">
        <v>106</v>
      </c>
      <c r="L1" s="1" t="s">
        <v>395</v>
      </c>
      <c r="M1" s="1" t="s">
        <v>107</v>
      </c>
      <c r="N1" s="2" t="s">
        <v>108</v>
      </c>
      <c r="O1" s="1" t="s">
        <v>113</v>
      </c>
      <c r="P1" s="1" t="s">
        <v>233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 x14ac:dyDescent="0.35">
      <c r="A2" s="6">
        <v>45782</v>
      </c>
      <c r="B2" s="6">
        <v>45782</v>
      </c>
      <c r="C2" s="6" t="s">
        <v>129</v>
      </c>
      <c r="D2" s="6" t="s">
        <v>5</v>
      </c>
      <c r="E2" s="6" t="s">
        <v>143</v>
      </c>
      <c r="F2" s="7" t="s">
        <v>3</v>
      </c>
      <c r="G2" s="7" t="s">
        <v>3</v>
      </c>
      <c r="H2" s="7" t="s">
        <v>131</v>
      </c>
      <c r="I2" s="10">
        <f t="shared" ref="I2:I33" si="0">NETWORKDAYS(B2, A2)</f>
        <v>1</v>
      </c>
      <c r="J2" s="59">
        <v>65332</v>
      </c>
      <c r="K2" s="7">
        <v>280</v>
      </c>
      <c r="L2" s="7" t="s">
        <v>60</v>
      </c>
      <c r="M2" s="6">
        <v>45782</v>
      </c>
      <c r="N2" s="8">
        <v>1280</v>
      </c>
      <c r="O2" s="7" t="s">
        <v>123</v>
      </c>
      <c r="P2" s="7">
        <v>28</v>
      </c>
      <c r="Q2" s="7" t="s">
        <v>117</v>
      </c>
      <c r="R2" s="7">
        <f>DATEDIF(Tabela1[[#This Row],[Atendimento]],Tabela1[[#This Row],[Previsão de Entrega]],"D")</f>
        <v>0</v>
      </c>
      <c r="S2" s="8">
        <v>0</v>
      </c>
      <c r="T2" s="8">
        <v>285.3</v>
      </c>
    </row>
    <row r="3" spans="1:20" x14ac:dyDescent="0.35">
      <c r="A3" s="6">
        <v>45784</v>
      </c>
      <c r="B3" s="6">
        <v>45784</v>
      </c>
      <c r="C3" s="6" t="s">
        <v>7</v>
      </c>
      <c r="D3" s="6" t="s">
        <v>5</v>
      </c>
      <c r="E3" s="6" t="s">
        <v>143</v>
      </c>
      <c r="F3" s="7" t="s">
        <v>3</v>
      </c>
      <c r="G3" s="7" t="s">
        <v>3</v>
      </c>
      <c r="H3" s="7" t="s">
        <v>32</v>
      </c>
      <c r="I3" s="10">
        <f t="shared" si="0"/>
        <v>1</v>
      </c>
      <c r="J3" s="59">
        <v>65222</v>
      </c>
      <c r="K3" s="7">
        <v>10581</v>
      </c>
      <c r="L3" s="7" t="s">
        <v>4</v>
      </c>
      <c r="M3" s="6">
        <v>45784</v>
      </c>
      <c r="N3" s="8">
        <v>17287.86</v>
      </c>
      <c r="O3" s="7" t="s">
        <v>123</v>
      </c>
      <c r="P3" s="7">
        <v>14</v>
      </c>
      <c r="Q3" s="7" t="s">
        <v>117</v>
      </c>
      <c r="R3" s="7">
        <f>DATEDIF(Tabela1[[#This Row],[Atendimento]],Tabela1[[#This Row],[Previsão de Entrega]],"D")</f>
        <v>0</v>
      </c>
      <c r="S3" s="8">
        <v>0</v>
      </c>
      <c r="T3" s="8">
        <v>0</v>
      </c>
    </row>
    <row r="4" spans="1:20" x14ac:dyDescent="0.35">
      <c r="A4" s="6">
        <v>45784</v>
      </c>
      <c r="B4" s="6">
        <v>45784</v>
      </c>
      <c r="C4" s="6" t="s">
        <v>7</v>
      </c>
      <c r="D4" s="6" t="s">
        <v>5</v>
      </c>
      <c r="E4" s="6" t="s">
        <v>143</v>
      </c>
      <c r="F4" s="7" t="s">
        <v>3</v>
      </c>
      <c r="G4" s="7" t="s">
        <v>3</v>
      </c>
      <c r="H4" s="7" t="s">
        <v>32</v>
      </c>
      <c r="I4" s="10">
        <f t="shared" si="0"/>
        <v>1</v>
      </c>
      <c r="J4" s="59">
        <v>65223</v>
      </c>
      <c r="K4" s="7">
        <v>10581</v>
      </c>
      <c r="L4" s="7" t="s">
        <v>4</v>
      </c>
      <c r="M4" s="6">
        <v>45784</v>
      </c>
      <c r="N4" s="8">
        <v>780.91</v>
      </c>
      <c r="O4" s="7" t="s">
        <v>123</v>
      </c>
      <c r="P4" s="7">
        <v>14</v>
      </c>
      <c r="Q4" s="7" t="s">
        <v>117</v>
      </c>
      <c r="R4" s="7">
        <f>DATEDIF(Tabela1[[#This Row],[Atendimento]],Tabela1[[#This Row],[Previsão de Entrega]],"D")</f>
        <v>0</v>
      </c>
      <c r="S4" s="8">
        <v>0</v>
      </c>
      <c r="T4" s="8">
        <v>0</v>
      </c>
    </row>
    <row r="5" spans="1:20" x14ac:dyDescent="0.35">
      <c r="A5" s="6">
        <v>45784</v>
      </c>
      <c r="B5" s="6">
        <v>45783</v>
      </c>
      <c r="C5" s="6" t="s">
        <v>7</v>
      </c>
      <c r="D5" s="6" t="s">
        <v>15</v>
      </c>
      <c r="E5" s="6" t="s">
        <v>114</v>
      </c>
      <c r="F5" s="7">
        <v>68366</v>
      </c>
      <c r="G5" s="7" t="s">
        <v>322</v>
      </c>
      <c r="H5" s="7" t="s">
        <v>91</v>
      </c>
      <c r="I5" s="10">
        <f t="shared" si="0"/>
        <v>2</v>
      </c>
      <c r="J5" s="59">
        <v>65205</v>
      </c>
      <c r="K5" s="7">
        <v>11425</v>
      </c>
      <c r="L5" s="7" t="s">
        <v>19</v>
      </c>
      <c r="M5" s="6">
        <v>45789</v>
      </c>
      <c r="N5" s="8">
        <v>1054.72</v>
      </c>
      <c r="O5" s="7" t="s">
        <v>123</v>
      </c>
      <c r="P5" s="7">
        <v>0</v>
      </c>
      <c r="Q5" s="7" t="s">
        <v>117</v>
      </c>
      <c r="R5" s="7">
        <f>DATEDIF(Tabela1[[#This Row],[Atendimento]],Tabela1[[#This Row],[Previsão de Entrega]],"D")</f>
        <v>5</v>
      </c>
      <c r="S5" s="8">
        <v>116.52</v>
      </c>
      <c r="T5" s="8">
        <v>0</v>
      </c>
    </row>
    <row r="6" spans="1:20" x14ac:dyDescent="0.35">
      <c r="A6" s="6">
        <v>45784</v>
      </c>
      <c r="B6" s="6">
        <v>45770</v>
      </c>
      <c r="C6" s="6" t="s">
        <v>7</v>
      </c>
      <c r="D6" s="6" t="s">
        <v>15</v>
      </c>
      <c r="E6" s="6" t="s">
        <v>114</v>
      </c>
      <c r="F6" s="7">
        <v>68354</v>
      </c>
      <c r="G6" s="7" t="s">
        <v>322</v>
      </c>
      <c r="H6" s="7" t="s">
        <v>91</v>
      </c>
      <c r="I6" s="10">
        <f t="shared" si="0"/>
        <v>11</v>
      </c>
      <c r="J6" s="59">
        <v>65207</v>
      </c>
      <c r="K6" s="7">
        <v>11729</v>
      </c>
      <c r="L6" s="7" t="s">
        <v>23</v>
      </c>
      <c r="M6" s="6">
        <v>45790</v>
      </c>
      <c r="N6" s="8">
        <v>184.24</v>
      </c>
      <c r="O6" s="7" t="s">
        <v>123</v>
      </c>
      <c r="P6" s="7">
        <v>0</v>
      </c>
      <c r="Q6" s="7" t="s">
        <v>117</v>
      </c>
      <c r="R6" s="7">
        <f>DATEDIF(Tabela1[[#This Row],[Atendimento]],Tabela1[[#This Row],[Previsão de Entrega]],"D")</f>
        <v>6</v>
      </c>
      <c r="S6" s="8">
        <v>54.79</v>
      </c>
      <c r="T6" s="8">
        <v>0</v>
      </c>
    </row>
    <row r="7" spans="1:20" x14ac:dyDescent="0.35">
      <c r="A7" s="6">
        <v>45784</v>
      </c>
      <c r="B7" s="6">
        <v>45769</v>
      </c>
      <c r="C7" s="6" t="s">
        <v>7</v>
      </c>
      <c r="D7" s="6" t="s">
        <v>15</v>
      </c>
      <c r="E7" s="6" t="s">
        <v>114</v>
      </c>
      <c r="F7" s="7">
        <v>68350</v>
      </c>
      <c r="G7" s="7" t="s">
        <v>322</v>
      </c>
      <c r="H7" s="7" t="s">
        <v>91</v>
      </c>
      <c r="I7" s="10">
        <f t="shared" si="0"/>
        <v>12</v>
      </c>
      <c r="J7" s="59">
        <v>65203</v>
      </c>
      <c r="K7" s="7">
        <v>11611</v>
      </c>
      <c r="L7" s="7" t="s">
        <v>16</v>
      </c>
      <c r="M7" s="6">
        <v>45793</v>
      </c>
      <c r="N7" s="8">
        <v>243.37</v>
      </c>
      <c r="O7" s="7" t="s">
        <v>123</v>
      </c>
      <c r="P7" s="7">
        <v>0</v>
      </c>
      <c r="Q7" s="7" t="s">
        <v>117</v>
      </c>
      <c r="R7" s="7">
        <f>DATEDIF(Tabela1[[#This Row],[Atendimento]],Tabela1[[#This Row],[Previsão de Entrega]],"D")</f>
        <v>9</v>
      </c>
      <c r="S7" s="8">
        <v>0</v>
      </c>
      <c r="T7" s="8">
        <v>0</v>
      </c>
    </row>
    <row r="8" spans="1:20" x14ac:dyDescent="0.35">
      <c r="A8" s="6">
        <v>45785</v>
      </c>
      <c r="B8" s="6">
        <v>45785</v>
      </c>
      <c r="C8" s="6" t="s">
        <v>7</v>
      </c>
      <c r="D8" s="6" t="s">
        <v>5</v>
      </c>
      <c r="E8" s="6" t="s">
        <v>143</v>
      </c>
      <c r="F8" s="7" t="s">
        <v>3</v>
      </c>
      <c r="G8" s="7" t="s">
        <v>3</v>
      </c>
      <c r="H8" s="7" t="s">
        <v>32</v>
      </c>
      <c r="I8" s="10">
        <f t="shared" si="0"/>
        <v>1</v>
      </c>
      <c r="J8" s="59">
        <v>65229</v>
      </c>
      <c r="K8" s="7">
        <v>10581</v>
      </c>
      <c r="L8" s="7" t="s">
        <v>4</v>
      </c>
      <c r="M8" s="6">
        <v>45785</v>
      </c>
      <c r="N8" s="8">
        <v>7251.63</v>
      </c>
      <c r="O8" s="7" t="s">
        <v>123</v>
      </c>
      <c r="P8" s="7">
        <v>14</v>
      </c>
      <c r="Q8" s="7" t="s">
        <v>117</v>
      </c>
      <c r="R8" s="7">
        <f>DATEDIF(Tabela1[[#This Row],[Atendimento]],Tabela1[[#This Row],[Previsão de Entrega]],"D")</f>
        <v>0</v>
      </c>
      <c r="S8" s="8">
        <v>0</v>
      </c>
      <c r="T8" s="8">
        <v>0</v>
      </c>
    </row>
    <row r="9" spans="1:20" x14ac:dyDescent="0.35">
      <c r="A9" s="6">
        <v>45785</v>
      </c>
      <c r="B9" s="6">
        <v>45785</v>
      </c>
      <c r="C9" s="6" t="s">
        <v>7</v>
      </c>
      <c r="D9" s="6" t="s">
        <v>15</v>
      </c>
      <c r="E9" s="6" t="s">
        <v>114</v>
      </c>
      <c r="F9" s="7" t="s">
        <v>3</v>
      </c>
      <c r="G9" s="7" t="s">
        <v>3</v>
      </c>
      <c r="H9" s="7" t="s">
        <v>98</v>
      </c>
      <c r="I9" s="10">
        <f t="shared" si="0"/>
        <v>1</v>
      </c>
      <c r="J9" s="59">
        <v>65230</v>
      </c>
      <c r="K9" s="7">
        <v>8095</v>
      </c>
      <c r="L9" s="7" t="s">
        <v>35</v>
      </c>
      <c r="M9" s="6">
        <v>45785</v>
      </c>
      <c r="N9" s="8">
        <v>665.54</v>
      </c>
      <c r="O9" s="7" t="s">
        <v>124</v>
      </c>
      <c r="P9" s="7">
        <v>0</v>
      </c>
      <c r="Q9" s="7" t="s">
        <v>117</v>
      </c>
      <c r="R9" s="7">
        <f>DATEDIF(Tabela1[[#This Row],[Atendimento]],Tabela1[[#This Row],[Previsão de Entrega]],"D")</f>
        <v>0</v>
      </c>
      <c r="S9" s="8">
        <v>0</v>
      </c>
      <c r="T9" s="8">
        <v>0</v>
      </c>
    </row>
    <row r="10" spans="1:20" x14ac:dyDescent="0.35">
      <c r="A10" s="6">
        <v>45785</v>
      </c>
      <c r="B10" s="6">
        <v>45782</v>
      </c>
      <c r="C10" s="6" t="s">
        <v>7</v>
      </c>
      <c r="D10" s="6" t="s">
        <v>5</v>
      </c>
      <c r="E10" s="6" t="s">
        <v>114</v>
      </c>
      <c r="F10" s="7">
        <v>68364</v>
      </c>
      <c r="G10" s="7" t="s">
        <v>33</v>
      </c>
      <c r="H10" s="7" t="s">
        <v>34</v>
      </c>
      <c r="I10" s="10">
        <f t="shared" si="0"/>
        <v>4</v>
      </c>
      <c r="J10" s="59">
        <v>65232</v>
      </c>
      <c r="K10" s="7" t="s">
        <v>36</v>
      </c>
      <c r="L10" s="7" t="s">
        <v>37</v>
      </c>
      <c r="M10" s="6">
        <v>45807</v>
      </c>
      <c r="N10" s="8">
        <v>1419</v>
      </c>
      <c r="O10" s="7" t="s">
        <v>123</v>
      </c>
      <c r="P10" s="7">
        <v>14</v>
      </c>
      <c r="Q10" s="7" t="s">
        <v>117</v>
      </c>
      <c r="R10" s="7">
        <f>DATEDIF(Tabela1[[#This Row],[Atendimento]],Tabela1[[#This Row],[Previsão de Entrega]],"D")</f>
        <v>22</v>
      </c>
      <c r="S10" s="8">
        <v>0</v>
      </c>
      <c r="T10" s="8">
        <v>0</v>
      </c>
    </row>
    <row r="11" spans="1:20" x14ac:dyDescent="0.35">
      <c r="A11" s="11">
        <v>45785</v>
      </c>
      <c r="B11" s="11">
        <v>45784</v>
      </c>
      <c r="C11" s="11" t="s">
        <v>7</v>
      </c>
      <c r="D11" s="11" t="s">
        <v>5</v>
      </c>
      <c r="E11" s="11" t="s">
        <v>114</v>
      </c>
      <c r="F11" s="12">
        <v>68369</v>
      </c>
      <c r="G11" s="12" t="s">
        <v>39</v>
      </c>
      <c r="H11" s="12" t="s">
        <v>98</v>
      </c>
      <c r="I11" s="13">
        <f t="shared" si="0"/>
        <v>2</v>
      </c>
      <c r="J11" s="60">
        <v>65234</v>
      </c>
      <c r="K11" s="12">
        <v>11610</v>
      </c>
      <c r="L11" s="12" t="s">
        <v>38</v>
      </c>
      <c r="M11" s="11">
        <v>45855</v>
      </c>
      <c r="N11" s="14">
        <v>9114.5499999999993</v>
      </c>
      <c r="O11" s="12" t="s">
        <v>123</v>
      </c>
      <c r="P11" s="12">
        <v>28</v>
      </c>
      <c r="Q11" s="12" t="s">
        <v>24</v>
      </c>
      <c r="R11" s="12">
        <f>DATEDIF(Tabela1[[#This Row],[Atendimento]],Tabela1[[#This Row],[Previsão de Entrega]],"D")</f>
        <v>70</v>
      </c>
      <c r="S11" s="14">
        <v>183.5</v>
      </c>
      <c r="T11" s="14">
        <v>0</v>
      </c>
    </row>
    <row r="12" spans="1:20" x14ac:dyDescent="0.35">
      <c r="A12" s="6">
        <v>45786</v>
      </c>
      <c r="B12" s="6">
        <v>45786</v>
      </c>
      <c r="C12" s="6" t="s">
        <v>7</v>
      </c>
      <c r="D12" s="6" t="s">
        <v>68</v>
      </c>
      <c r="E12" s="6" t="s">
        <v>114</v>
      </c>
      <c r="F12" s="7" t="s">
        <v>3</v>
      </c>
      <c r="G12" s="7" t="s">
        <v>3</v>
      </c>
      <c r="H12" s="7" t="s">
        <v>32</v>
      </c>
      <c r="I12" s="10">
        <f t="shared" si="0"/>
        <v>1</v>
      </c>
      <c r="J12" s="59">
        <v>65246</v>
      </c>
      <c r="K12" s="7">
        <v>11673</v>
      </c>
      <c r="L12" s="7" t="s">
        <v>69</v>
      </c>
      <c r="M12" s="6">
        <v>45786</v>
      </c>
      <c r="N12" s="8">
        <v>6178.34</v>
      </c>
      <c r="O12" s="7" t="s">
        <v>123</v>
      </c>
      <c r="P12" s="7">
        <v>5</v>
      </c>
      <c r="Q12" s="7" t="s">
        <v>117</v>
      </c>
      <c r="R12" s="7">
        <f>DATEDIF(Tabela1[[#This Row],[Atendimento]],Tabela1[[#This Row],[Previsão de Entrega]],"D")</f>
        <v>0</v>
      </c>
      <c r="S12" s="8">
        <v>0</v>
      </c>
      <c r="T12" s="8">
        <v>0</v>
      </c>
    </row>
    <row r="13" spans="1:20" x14ac:dyDescent="0.35">
      <c r="A13" s="6">
        <v>45786</v>
      </c>
      <c r="B13" s="6">
        <v>45786</v>
      </c>
      <c r="C13" s="6" t="s">
        <v>7</v>
      </c>
      <c r="D13" s="6" t="s">
        <v>5</v>
      </c>
      <c r="E13" s="6" t="s">
        <v>143</v>
      </c>
      <c r="F13" s="7" t="s">
        <v>3</v>
      </c>
      <c r="G13" s="7" t="s">
        <v>3</v>
      </c>
      <c r="H13" s="7" t="s">
        <v>139</v>
      </c>
      <c r="I13" s="10">
        <f t="shared" si="0"/>
        <v>1</v>
      </c>
      <c r="J13" s="59">
        <v>65250</v>
      </c>
      <c r="K13" s="7">
        <v>10692</v>
      </c>
      <c r="L13" s="7" t="s">
        <v>71</v>
      </c>
      <c r="M13" s="6">
        <v>45786</v>
      </c>
      <c r="N13" s="8">
        <v>3318.36</v>
      </c>
      <c r="O13" s="7" t="s">
        <v>123</v>
      </c>
      <c r="P13" s="7">
        <v>10</v>
      </c>
      <c r="Q13" s="7" t="s">
        <v>117</v>
      </c>
      <c r="R13" s="7">
        <f>DATEDIF(Tabela1[[#This Row],[Atendimento]],Tabela1[[#This Row],[Previsão de Entrega]],"D")</f>
        <v>0</v>
      </c>
      <c r="S13" s="8">
        <v>0</v>
      </c>
      <c r="T13" s="8">
        <v>0</v>
      </c>
    </row>
    <row r="14" spans="1:20" x14ac:dyDescent="0.35">
      <c r="A14" s="6">
        <v>45786</v>
      </c>
      <c r="B14" s="6">
        <v>45786</v>
      </c>
      <c r="C14" s="6" t="s">
        <v>7</v>
      </c>
      <c r="D14" s="6" t="s">
        <v>5</v>
      </c>
      <c r="E14" s="6" t="s">
        <v>114</v>
      </c>
      <c r="F14" s="7" t="s">
        <v>3</v>
      </c>
      <c r="G14" s="7" t="s">
        <v>3</v>
      </c>
      <c r="H14" s="7" t="s">
        <v>32</v>
      </c>
      <c r="I14" s="10">
        <f t="shared" si="0"/>
        <v>1</v>
      </c>
      <c r="J14" s="59">
        <v>65254</v>
      </c>
      <c r="K14" s="7">
        <v>591</v>
      </c>
      <c r="L14" s="7" t="s">
        <v>77</v>
      </c>
      <c r="M14" s="6">
        <v>45786</v>
      </c>
      <c r="N14" s="8">
        <v>975</v>
      </c>
      <c r="O14" s="7" t="s">
        <v>123</v>
      </c>
      <c r="P14" s="7">
        <v>28</v>
      </c>
      <c r="Q14" s="7" t="s">
        <v>117</v>
      </c>
      <c r="R14" s="7">
        <f>DATEDIF(Tabela1[[#This Row],[Atendimento]],Tabela1[[#This Row],[Previsão de Entrega]],"D")</f>
        <v>0</v>
      </c>
      <c r="S14" s="8">
        <v>0</v>
      </c>
      <c r="T14" s="8">
        <v>0</v>
      </c>
    </row>
    <row r="15" spans="1:20" x14ac:dyDescent="0.35">
      <c r="A15" s="6">
        <v>45786</v>
      </c>
      <c r="B15" s="6">
        <v>45785</v>
      </c>
      <c r="C15" s="6" t="s">
        <v>7</v>
      </c>
      <c r="D15" s="6" t="s">
        <v>15</v>
      </c>
      <c r="E15" s="6" t="s">
        <v>114</v>
      </c>
      <c r="F15" s="7">
        <v>68375</v>
      </c>
      <c r="G15" s="7" t="s">
        <v>322</v>
      </c>
      <c r="H15" s="7" t="s">
        <v>91</v>
      </c>
      <c r="I15" s="10">
        <f t="shared" si="0"/>
        <v>2</v>
      </c>
      <c r="J15" s="59">
        <v>65257</v>
      </c>
      <c r="K15" s="7">
        <v>11733</v>
      </c>
      <c r="L15" s="7" t="s">
        <v>79</v>
      </c>
      <c r="M15" s="6">
        <v>45786</v>
      </c>
      <c r="N15" s="8">
        <v>204.39</v>
      </c>
      <c r="O15" s="7" t="s">
        <v>123</v>
      </c>
      <c r="P15" s="7">
        <v>0</v>
      </c>
      <c r="Q15" s="7" t="s">
        <v>117</v>
      </c>
      <c r="R15" s="7">
        <f>DATEDIF(Tabela1[[#This Row],[Atendimento]],Tabela1[[#This Row],[Previsão de Entrega]],"D")</f>
        <v>0</v>
      </c>
      <c r="S15" s="8">
        <v>0</v>
      </c>
      <c r="T15" s="8">
        <v>0</v>
      </c>
    </row>
    <row r="16" spans="1:20" x14ac:dyDescent="0.35">
      <c r="A16" s="6">
        <v>45786</v>
      </c>
      <c r="B16" s="6">
        <v>45775</v>
      </c>
      <c r="C16" s="6" t="s">
        <v>7</v>
      </c>
      <c r="D16" s="6" t="s">
        <v>15</v>
      </c>
      <c r="E16" s="6" t="s">
        <v>114</v>
      </c>
      <c r="F16" s="7">
        <v>68358</v>
      </c>
      <c r="G16" s="7" t="s">
        <v>322</v>
      </c>
      <c r="H16" s="7" t="s">
        <v>91</v>
      </c>
      <c r="I16" s="10">
        <f t="shared" si="0"/>
        <v>10</v>
      </c>
      <c r="J16" s="59">
        <v>65256</v>
      </c>
      <c r="K16" s="7">
        <v>11732</v>
      </c>
      <c r="L16" s="7" t="s">
        <v>78</v>
      </c>
      <c r="M16" s="6">
        <v>45799</v>
      </c>
      <c r="N16" s="8">
        <v>142.02000000000001</v>
      </c>
      <c r="O16" s="7" t="s">
        <v>123</v>
      </c>
      <c r="P16" s="7">
        <v>0</v>
      </c>
      <c r="Q16" s="7" t="s">
        <v>117</v>
      </c>
      <c r="R16" s="7">
        <f>DATEDIF(Tabela1[[#This Row],[Atendimento]],Tabela1[[#This Row],[Previsão de Entrega]],"D")</f>
        <v>13</v>
      </c>
      <c r="S16" s="8">
        <v>4.05</v>
      </c>
      <c r="T16" s="8">
        <v>0</v>
      </c>
    </row>
    <row r="17" spans="1:20" x14ac:dyDescent="0.35">
      <c r="A17" s="6">
        <v>45786</v>
      </c>
      <c r="B17" s="6">
        <v>45785</v>
      </c>
      <c r="C17" s="6" t="s">
        <v>7</v>
      </c>
      <c r="D17" s="6" t="s">
        <v>15</v>
      </c>
      <c r="E17" s="6" t="s">
        <v>114</v>
      </c>
      <c r="F17" s="7">
        <v>68372</v>
      </c>
      <c r="G17" s="7" t="s">
        <v>33</v>
      </c>
      <c r="H17" s="7" t="s">
        <v>34</v>
      </c>
      <c r="I17" s="10">
        <f t="shared" si="0"/>
        <v>2</v>
      </c>
      <c r="J17" s="59">
        <v>65249</v>
      </c>
      <c r="K17" s="7">
        <v>4656</v>
      </c>
      <c r="L17" s="7" t="s">
        <v>70</v>
      </c>
      <c r="M17" s="6">
        <v>45807</v>
      </c>
      <c r="N17" s="8">
        <v>772.68</v>
      </c>
      <c r="O17" s="7" t="s">
        <v>123</v>
      </c>
      <c r="P17" s="7">
        <v>28</v>
      </c>
      <c r="Q17" s="7" t="s">
        <v>117</v>
      </c>
      <c r="R17" s="7">
        <f>DATEDIF(Tabela1[[#This Row],[Atendimento]],Tabela1[[#This Row],[Previsão de Entrega]],"D")</f>
        <v>21</v>
      </c>
      <c r="S17" s="8">
        <v>0</v>
      </c>
      <c r="T17" s="8">
        <v>0</v>
      </c>
    </row>
    <row r="18" spans="1:20" x14ac:dyDescent="0.35">
      <c r="A18" s="6">
        <v>45789</v>
      </c>
      <c r="B18" s="6">
        <v>45777</v>
      </c>
      <c r="C18" s="6" t="s">
        <v>7</v>
      </c>
      <c r="D18" s="6" t="s">
        <v>15</v>
      </c>
      <c r="E18" s="6" t="s">
        <v>114</v>
      </c>
      <c r="F18" s="7">
        <v>68360</v>
      </c>
      <c r="G18" s="7" t="s">
        <v>88</v>
      </c>
      <c r="H18" s="7" t="s">
        <v>34</v>
      </c>
      <c r="I18" s="10">
        <f t="shared" si="0"/>
        <v>9</v>
      </c>
      <c r="J18" s="59">
        <v>65296</v>
      </c>
      <c r="K18" s="7">
        <v>3011</v>
      </c>
      <c r="L18" s="7" t="s">
        <v>89</v>
      </c>
      <c r="M18" s="6">
        <v>45796</v>
      </c>
      <c r="N18" s="8">
        <v>1694.19</v>
      </c>
      <c r="O18" s="7" t="s">
        <v>123</v>
      </c>
      <c r="P18" s="7">
        <v>28</v>
      </c>
      <c r="Q18" s="7" t="s">
        <v>117</v>
      </c>
      <c r="R18" s="7">
        <f>DATEDIF(Tabela1[[#This Row],[Atendimento]],Tabela1[[#This Row],[Previsão de Entrega]],"D")</f>
        <v>7</v>
      </c>
      <c r="S18" s="8">
        <v>0</v>
      </c>
      <c r="T18" s="8">
        <v>0</v>
      </c>
    </row>
    <row r="19" spans="1:20" x14ac:dyDescent="0.35">
      <c r="A19" s="6">
        <v>45789</v>
      </c>
      <c r="B19" s="6">
        <v>45789</v>
      </c>
      <c r="C19" s="6" t="s">
        <v>7</v>
      </c>
      <c r="D19" s="6" t="s">
        <v>15</v>
      </c>
      <c r="E19" s="6" t="s">
        <v>114</v>
      </c>
      <c r="F19" s="7">
        <v>68382</v>
      </c>
      <c r="G19" s="7" t="s">
        <v>90</v>
      </c>
      <c r="H19" s="7" t="s">
        <v>91</v>
      </c>
      <c r="I19" s="10">
        <f t="shared" si="0"/>
        <v>1</v>
      </c>
      <c r="J19" s="59">
        <v>65300</v>
      </c>
      <c r="K19" s="7">
        <v>11734</v>
      </c>
      <c r="L19" s="7" t="s">
        <v>92</v>
      </c>
      <c r="M19" s="6">
        <v>45796</v>
      </c>
      <c r="N19" s="8">
        <v>2237.4499999999998</v>
      </c>
      <c r="O19" s="7" t="s">
        <v>122</v>
      </c>
      <c r="P19" s="7">
        <v>0</v>
      </c>
      <c r="Q19" s="7" t="s">
        <v>117</v>
      </c>
      <c r="R19" s="7">
        <f>DATEDIF(Tabela1[[#This Row],[Atendimento]],Tabela1[[#This Row],[Previsão de Entrega]],"D")</f>
        <v>7</v>
      </c>
      <c r="S19" s="8">
        <v>69.2</v>
      </c>
      <c r="T19" s="8">
        <v>0</v>
      </c>
    </row>
    <row r="20" spans="1:20" x14ac:dyDescent="0.35">
      <c r="A20" s="6">
        <v>45790</v>
      </c>
      <c r="B20" s="6">
        <v>45790</v>
      </c>
      <c r="C20" s="6" t="s">
        <v>7</v>
      </c>
      <c r="D20" s="6" t="s">
        <v>5</v>
      </c>
      <c r="E20" s="6" t="s">
        <v>143</v>
      </c>
      <c r="F20" s="7" t="s">
        <v>3</v>
      </c>
      <c r="G20" s="7" t="s">
        <v>3</v>
      </c>
      <c r="H20" s="7" t="s">
        <v>32</v>
      </c>
      <c r="I20" s="10">
        <f t="shared" si="0"/>
        <v>1</v>
      </c>
      <c r="J20" s="59">
        <v>65322</v>
      </c>
      <c r="K20" s="7">
        <v>10581</v>
      </c>
      <c r="L20" s="7" t="s">
        <v>4</v>
      </c>
      <c r="M20" s="6">
        <v>45790</v>
      </c>
      <c r="N20" s="8">
        <v>16797.37</v>
      </c>
      <c r="O20" s="7" t="s">
        <v>123</v>
      </c>
      <c r="P20" s="7">
        <v>14</v>
      </c>
      <c r="Q20" s="7" t="s">
        <v>117</v>
      </c>
      <c r="R20" s="7">
        <f>DATEDIF(Tabela1[[#This Row],[Atendimento]],Tabela1[[#This Row],[Previsão de Entrega]],"D")</f>
        <v>0</v>
      </c>
      <c r="S20" s="8">
        <v>0</v>
      </c>
      <c r="T20" s="8">
        <v>0</v>
      </c>
    </row>
    <row r="21" spans="1:20" x14ac:dyDescent="0.35">
      <c r="A21" s="6">
        <v>45790</v>
      </c>
      <c r="B21" s="6">
        <v>45763</v>
      </c>
      <c r="C21" s="6" t="s">
        <v>7</v>
      </c>
      <c r="D21" s="6" t="s">
        <v>15</v>
      </c>
      <c r="E21" s="6" t="s">
        <v>114</v>
      </c>
      <c r="F21" s="7">
        <v>68344</v>
      </c>
      <c r="G21" s="7" t="s">
        <v>39</v>
      </c>
      <c r="H21" s="7" t="s">
        <v>98</v>
      </c>
      <c r="I21" s="10">
        <f t="shared" si="0"/>
        <v>20</v>
      </c>
      <c r="J21" s="59">
        <v>65323</v>
      </c>
      <c r="K21" s="7">
        <v>11735</v>
      </c>
      <c r="L21" s="7" t="s">
        <v>121</v>
      </c>
      <c r="M21" s="6">
        <v>45793</v>
      </c>
      <c r="N21" s="8">
        <v>2927.25</v>
      </c>
      <c r="O21" s="7" t="s">
        <v>123</v>
      </c>
      <c r="P21" s="7">
        <v>28</v>
      </c>
      <c r="Q21" s="7" t="s">
        <v>117</v>
      </c>
      <c r="R21" s="7">
        <f>DATEDIF(Tabela1[[#This Row],[Atendimento]],Tabela1[[#This Row],[Previsão de Entrega]],"D")</f>
        <v>3</v>
      </c>
      <c r="S21" s="8">
        <v>0</v>
      </c>
      <c r="T21" s="8">
        <v>0</v>
      </c>
    </row>
    <row r="22" spans="1:20" x14ac:dyDescent="0.35">
      <c r="A22" s="6">
        <v>45790</v>
      </c>
      <c r="B22" s="6">
        <v>45786</v>
      </c>
      <c r="C22" s="6" t="s">
        <v>7</v>
      </c>
      <c r="D22" s="6" t="s">
        <v>15</v>
      </c>
      <c r="E22" s="6" t="s">
        <v>114</v>
      </c>
      <c r="F22" s="7">
        <v>68379</v>
      </c>
      <c r="G22" s="7" t="s">
        <v>39</v>
      </c>
      <c r="H22" s="7" t="s">
        <v>98</v>
      </c>
      <c r="I22" s="10">
        <f t="shared" si="0"/>
        <v>3</v>
      </c>
      <c r="J22" s="59">
        <v>65317</v>
      </c>
      <c r="K22" s="7">
        <v>4656</v>
      </c>
      <c r="L22" s="7" t="s">
        <v>70</v>
      </c>
      <c r="M22" s="6">
        <v>45797</v>
      </c>
      <c r="N22" s="8">
        <v>2067.64</v>
      </c>
      <c r="O22" s="7" t="s">
        <v>123</v>
      </c>
      <c r="P22" s="7">
        <v>28</v>
      </c>
      <c r="Q22" s="7" t="s">
        <v>117</v>
      </c>
      <c r="R22" s="7">
        <f>DATEDIF(Tabela1[[#This Row],[Atendimento]],Tabela1[[#This Row],[Previsão de Entrega]],"D")</f>
        <v>7</v>
      </c>
      <c r="S22" s="8">
        <v>0</v>
      </c>
      <c r="T22" s="8">
        <v>0</v>
      </c>
    </row>
    <row r="23" spans="1:20" x14ac:dyDescent="0.35">
      <c r="A23" s="28">
        <v>45790</v>
      </c>
      <c r="B23" s="28">
        <v>45789</v>
      </c>
      <c r="C23" s="28" t="s">
        <v>7</v>
      </c>
      <c r="D23" s="28" t="s">
        <v>15</v>
      </c>
      <c r="E23" s="28" t="s">
        <v>114</v>
      </c>
      <c r="F23" s="29">
        <v>68383</v>
      </c>
      <c r="G23" s="29" t="s">
        <v>95</v>
      </c>
      <c r="H23" s="29" t="s">
        <v>96</v>
      </c>
      <c r="I23" s="34">
        <f t="shared" si="0"/>
        <v>2</v>
      </c>
      <c r="J23" s="61">
        <v>65427</v>
      </c>
      <c r="K23" s="29">
        <v>74</v>
      </c>
      <c r="L23" s="29" t="s">
        <v>97</v>
      </c>
      <c r="M23" s="28">
        <v>45798</v>
      </c>
      <c r="N23" s="30">
        <v>1529.01</v>
      </c>
      <c r="O23" s="29" t="s">
        <v>123</v>
      </c>
      <c r="P23" s="29">
        <v>28</v>
      </c>
      <c r="Q23" s="29" t="s">
        <v>117</v>
      </c>
      <c r="R23" s="29">
        <f>DATEDIF(Tabela1[[#This Row],[Atendimento]],Tabela1[[#This Row],[Previsão de Entrega]],"D")</f>
        <v>8</v>
      </c>
      <c r="S23" s="30">
        <v>0</v>
      </c>
      <c r="T23" s="30">
        <v>0</v>
      </c>
    </row>
    <row r="24" spans="1:20" x14ac:dyDescent="0.35">
      <c r="A24" s="6">
        <v>45791</v>
      </c>
      <c r="B24" s="6">
        <v>45790</v>
      </c>
      <c r="C24" s="6" t="s">
        <v>7</v>
      </c>
      <c r="D24" s="6" t="s">
        <v>15</v>
      </c>
      <c r="E24" s="6" t="s">
        <v>114</v>
      </c>
      <c r="F24" s="7">
        <v>68385</v>
      </c>
      <c r="G24" s="7" t="s">
        <v>137</v>
      </c>
      <c r="H24" s="7" t="s">
        <v>34</v>
      </c>
      <c r="I24" s="10">
        <f t="shared" si="0"/>
        <v>2</v>
      </c>
      <c r="J24" s="59">
        <v>65350</v>
      </c>
      <c r="K24" s="7">
        <v>922</v>
      </c>
      <c r="L24" s="7" t="s">
        <v>138</v>
      </c>
      <c r="M24" s="6">
        <v>45796</v>
      </c>
      <c r="N24" s="8">
        <v>1032.0899999999999</v>
      </c>
      <c r="O24" s="7" t="s">
        <v>123</v>
      </c>
      <c r="P24" s="7">
        <v>28</v>
      </c>
      <c r="Q24" s="7" t="s">
        <v>117</v>
      </c>
      <c r="R24" s="7">
        <f>DATEDIF(Tabela1[[#This Row],[Atendimento]],Tabela1[[#This Row],[Previsão de Entrega]],"D")</f>
        <v>5</v>
      </c>
      <c r="S24" s="8">
        <v>0</v>
      </c>
      <c r="T24" s="8">
        <v>0</v>
      </c>
    </row>
    <row r="25" spans="1:20" x14ac:dyDescent="0.35">
      <c r="A25" s="6">
        <v>45791</v>
      </c>
      <c r="B25" s="6">
        <v>45791</v>
      </c>
      <c r="C25" s="6" t="s">
        <v>7</v>
      </c>
      <c r="D25" s="6" t="s">
        <v>15</v>
      </c>
      <c r="E25" s="6" t="s">
        <v>125</v>
      </c>
      <c r="F25" s="7" t="s">
        <v>3</v>
      </c>
      <c r="G25" s="7" t="s">
        <v>126</v>
      </c>
      <c r="H25" s="7" t="s">
        <v>127</v>
      </c>
      <c r="I25" s="10">
        <f t="shared" si="0"/>
        <v>1</v>
      </c>
      <c r="J25" s="59">
        <v>65331</v>
      </c>
      <c r="K25" s="7">
        <v>11736</v>
      </c>
      <c r="L25" s="7" t="s">
        <v>128</v>
      </c>
      <c r="M25" s="6">
        <v>45835</v>
      </c>
      <c r="N25" s="8">
        <v>16703.52</v>
      </c>
      <c r="O25" s="7" t="s">
        <v>123</v>
      </c>
      <c r="P25" s="7">
        <v>28</v>
      </c>
      <c r="Q25" s="7" t="s">
        <v>117</v>
      </c>
      <c r="R25" s="7">
        <f>DATEDIF(Tabela1[[#This Row],[Atendimento]],Tabela1[[#This Row],[Previsão de Entrega]],"D")</f>
        <v>44</v>
      </c>
      <c r="S25" s="8">
        <v>7440</v>
      </c>
      <c r="T25" s="8">
        <v>0</v>
      </c>
    </row>
    <row r="26" spans="1:20" x14ac:dyDescent="0.35">
      <c r="A26" s="6">
        <v>45792</v>
      </c>
      <c r="B26" s="6">
        <v>45792</v>
      </c>
      <c r="C26" s="6" t="s">
        <v>7</v>
      </c>
      <c r="D26" s="6" t="s">
        <v>5</v>
      </c>
      <c r="E26" s="6" t="s">
        <v>143</v>
      </c>
      <c r="F26" s="7" t="s">
        <v>3</v>
      </c>
      <c r="G26" s="7" t="s">
        <v>3</v>
      </c>
      <c r="H26" s="7" t="s">
        <v>131</v>
      </c>
      <c r="I26" s="10">
        <f t="shared" si="0"/>
        <v>1</v>
      </c>
      <c r="J26" s="59">
        <v>65362</v>
      </c>
      <c r="K26" s="7">
        <v>766</v>
      </c>
      <c r="L26" s="7" t="s">
        <v>142</v>
      </c>
      <c r="M26" s="6">
        <v>45792</v>
      </c>
      <c r="N26" s="8">
        <v>10727.21</v>
      </c>
      <c r="O26" s="7" t="s">
        <v>123</v>
      </c>
      <c r="P26" s="7">
        <v>28</v>
      </c>
      <c r="Q26" s="7" t="s">
        <v>117</v>
      </c>
      <c r="R26" s="7">
        <f>DATEDIF(Tabela1[[#This Row],[Atendimento]],Tabela1[[#This Row],[Previsão de Entrega]],"D")</f>
        <v>0</v>
      </c>
      <c r="S26" s="8">
        <v>0</v>
      </c>
      <c r="T26" s="8">
        <v>0</v>
      </c>
    </row>
    <row r="27" spans="1:20" x14ac:dyDescent="0.35">
      <c r="A27" s="6">
        <v>45792</v>
      </c>
      <c r="B27" s="6">
        <v>45792</v>
      </c>
      <c r="C27" s="6" t="s">
        <v>7</v>
      </c>
      <c r="D27" s="6" t="s">
        <v>5</v>
      </c>
      <c r="E27" s="6" t="s">
        <v>143</v>
      </c>
      <c r="F27" s="7" t="s">
        <v>3</v>
      </c>
      <c r="G27" s="7" t="s">
        <v>3</v>
      </c>
      <c r="H27" s="7" t="s">
        <v>32</v>
      </c>
      <c r="I27" s="10">
        <f t="shared" si="0"/>
        <v>1</v>
      </c>
      <c r="J27" s="59">
        <v>65364</v>
      </c>
      <c r="K27" s="7">
        <v>11121</v>
      </c>
      <c r="L27" s="7" t="s">
        <v>144</v>
      </c>
      <c r="M27" s="6">
        <v>45792</v>
      </c>
      <c r="N27" s="8">
        <v>2074.88</v>
      </c>
      <c r="O27" s="7" t="s">
        <v>123</v>
      </c>
      <c r="P27" s="7">
        <v>30</v>
      </c>
      <c r="Q27" s="7" t="s">
        <v>117</v>
      </c>
      <c r="R27" s="7">
        <f>DATEDIF(Tabela1[[#This Row],[Atendimento]],Tabela1[[#This Row],[Previsão de Entrega]],"D")</f>
        <v>0</v>
      </c>
      <c r="S27" s="8">
        <v>0</v>
      </c>
      <c r="T27" s="8">
        <v>0</v>
      </c>
    </row>
    <row r="28" spans="1:20" x14ac:dyDescent="0.35">
      <c r="A28" s="6">
        <v>45792</v>
      </c>
      <c r="B28" s="6">
        <v>45792</v>
      </c>
      <c r="C28" s="6" t="s">
        <v>7</v>
      </c>
      <c r="D28" s="6" t="s">
        <v>5</v>
      </c>
      <c r="E28" s="6" t="s">
        <v>143</v>
      </c>
      <c r="F28" s="7" t="s">
        <v>3</v>
      </c>
      <c r="G28" s="7" t="s">
        <v>3</v>
      </c>
      <c r="H28" s="7" t="s">
        <v>32</v>
      </c>
      <c r="I28" s="10">
        <f t="shared" si="0"/>
        <v>1</v>
      </c>
      <c r="J28" s="59">
        <v>63750</v>
      </c>
      <c r="K28" s="7">
        <v>11121</v>
      </c>
      <c r="L28" s="7" t="s">
        <v>144</v>
      </c>
      <c r="M28" s="6">
        <v>45792</v>
      </c>
      <c r="N28" s="8">
        <v>21816.95</v>
      </c>
      <c r="O28" s="7" t="s">
        <v>123</v>
      </c>
      <c r="P28" s="7">
        <v>30</v>
      </c>
      <c r="Q28" s="7" t="s">
        <v>117</v>
      </c>
      <c r="R28" s="7">
        <f>DATEDIF(Tabela1[[#This Row],[Atendimento]],Tabela1[[#This Row],[Previsão de Entrega]],"D")</f>
        <v>0</v>
      </c>
      <c r="S28" s="8">
        <v>0</v>
      </c>
      <c r="T28" s="8">
        <v>0</v>
      </c>
    </row>
    <row r="29" spans="1:20" x14ac:dyDescent="0.35">
      <c r="A29" s="6">
        <v>45792</v>
      </c>
      <c r="B29" s="6">
        <v>45792</v>
      </c>
      <c r="C29" s="6" t="s">
        <v>7</v>
      </c>
      <c r="D29" s="6" t="s">
        <v>68</v>
      </c>
      <c r="E29" s="6" t="s">
        <v>114</v>
      </c>
      <c r="F29" s="7" t="s">
        <v>3</v>
      </c>
      <c r="G29" s="7" t="s">
        <v>3</v>
      </c>
      <c r="H29" s="7" t="s">
        <v>32</v>
      </c>
      <c r="I29" s="10">
        <f t="shared" si="0"/>
        <v>1</v>
      </c>
      <c r="J29" s="59">
        <v>65365</v>
      </c>
      <c r="K29" s="7">
        <v>419</v>
      </c>
      <c r="L29" s="7" t="s">
        <v>51</v>
      </c>
      <c r="M29" s="6">
        <v>45792</v>
      </c>
      <c r="N29" s="8">
        <v>5137.04</v>
      </c>
      <c r="O29" s="7" t="s">
        <v>123</v>
      </c>
      <c r="P29" s="7">
        <v>30</v>
      </c>
      <c r="Q29" s="7" t="s">
        <v>117</v>
      </c>
      <c r="R29" s="7">
        <f>DATEDIF(Tabela1[[#This Row],[Atendimento]],Tabela1[[#This Row],[Previsão de Entrega]],"D")</f>
        <v>0</v>
      </c>
      <c r="S29" s="8">
        <v>0</v>
      </c>
      <c r="T29" s="8">
        <v>0</v>
      </c>
    </row>
    <row r="30" spans="1:20" x14ac:dyDescent="0.35">
      <c r="A30" s="6">
        <v>45792</v>
      </c>
      <c r="B30" s="6">
        <v>45792</v>
      </c>
      <c r="C30" s="6" t="s">
        <v>7</v>
      </c>
      <c r="D30" s="6" t="s">
        <v>15</v>
      </c>
      <c r="E30" s="6" t="s">
        <v>114</v>
      </c>
      <c r="F30" s="7" t="s">
        <v>3</v>
      </c>
      <c r="G30" s="7" t="s">
        <v>141</v>
      </c>
      <c r="H30" s="7" t="s">
        <v>139</v>
      </c>
      <c r="I30" s="10">
        <f t="shared" si="0"/>
        <v>1</v>
      </c>
      <c r="J30" s="59">
        <v>65352</v>
      </c>
      <c r="K30" s="7" t="s">
        <v>140</v>
      </c>
      <c r="L30" s="7" t="s">
        <v>23</v>
      </c>
      <c r="M30" s="6">
        <v>45797</v>
      </c>
      <c r="N30" s="8">
        <v>828.01</v>
      </c>
      <c r="O30" s="7" t="s">
        <v>123</v>
      </c>
      <c r="P30" s="7">
        <v>45</v>
      </c>
      <c r="Q30" s="7" t="s">
        <v>117</v>
      </c>
      <c r="R30" s="7">
        <f>DATEDIF(Tabela1[[#This Row],[Atendimento]],Tabela1[[#This Row],[Previsão de Entrega]],"D")</f>
        <v>5</v>
      </c>
      <c r="S30" s="8">
        <v>0</v>
      </c>
      <c r="T30" s="8">
        <v>0</v>
      </c>
    </row>
    <row r="31" spans="1:20" x14ac:dyDescent="0.35">
      <c r="A31" s="6">
        <v>45793</v>
      </c>
      <c r="B31" s="6">
        <v>45793</v>
      </c>
      <c r="C31" s="6" t="s">
        <v>7</v>
      </c>
      <c r="D31" s="6" t="s">
        <v>68</v>
      </c>
      <c r="E31" s="6" t="s">
        <v>114</v>
      </c>
      <c r="F31" s="7" t="s">
        <v>3</v>
      </c>
      <c r="G31" s="7" t="s">
        <v>3</v>
      </c>
      <c r="H31" s="7" t="s">
        <v>32</v>
      </c>
      <c r="I31" s="10">
        <f t="shared" si="0"/>
        <v>1</v>
      </c>
      <c r="J31" s="59">
        <v>65378</v>
      </c>
      <c r="K31" s="7">
        <v>381</v>
      </c>
      <c r="L31" s="7" t="s">
        <v>47</v>
      </c>
      <c r="M31" s="6">
        <v>45793</v>
      </c>
      <c r="N31" s="8">
        <v>4109.4399999999996</v>
      </c>
      <c r="O31" s="7" t="s">
        <v>123</v>
      </c>
      <c r="P31" s="7">
        <v>30</v>
      </c>
      <c r="Q31" s="7" t="s">
        <v>117</v>
      </c>
      <c r="R31" s="7">
        <f>DATEDIF(Tabela1[[#This Row],[Atendimento]],Tabela1[[#This Row],[Previsão de Entrega]],"D")</f>
        <v>0</v>
      </c>
      <c r="S31" s="8">
        <v>0</v>
      </c>
      <c r="T31" s="8">
        <v>0</v>
      </c>
    </row>
    <row r="32" spans="1:20" x14ac:dyDescent="0.35">
      <c r="A32" s="6">
        <v>45793</v>
      </c>
      <c r="B32" s="6">
        <v>45791</v>
      </c>
      <c r="C32" s="6" t="s">
        <v>7</v>
      </c>
      <c r="D32" s="6" t="s">
        <v>15</v>
      </c>
      <c r="E32" s="6" t="s">
        <v>114</v>
      </c>
      <c r="F32" s="7">
        <v>68387</v>
      </c>
      <c r="G32" s="7" t="s">
        <v>130</v>
      </c>
      <c r="H32" s="7" t="s">
        <v>131</v>
      </c>
      <c r="I32" s="10">
        <f t="shared" si="0"/>
        <v>3</v>
      </c>
      <c r="J32" s="59">
        <v>65522</v>
      </c>
      <c r="K32" s="7">
        <v>2846</v>
      </c>
      <c r="L32" s="7" t="s">
        <v>214</v>
      </c>
      <c r="M32" s="6">
        <v>45803</v>
      </c>
      <c r="N32" s="8">
        <v>6998</v>
      </c>
      <c r="O32" s="7" t="s">
        <v>123</v>
      </c>
      <c r="P32" s="7">
        <v>30</v>
      </c>
      <c r="Q32" s="7" t="s">
        <v>117</v>
      </c>
      <c r="R32" s="7">
        <f>DATEDIF(Tabela1[[#This Row],[Atendimento]],Tabela1[[#This Row],[Previsão de Entrega]],"D")</f>
        <v>10</v>
      </c>
      <c r="S32" s="8">
        <v>124</v>
      </c>
      <c r="T32" s="8">
        <v>0</v>
      </c>
    </row>
    <row r="33" spans="1:20" x14ac:dyDescent="0.35">
      <c r="A33" s="6">
        <v>45793</v>
      </c>
      <c r="B33" s="6">
        <v>45744</v>
      </c>
      <c r="C33" s="6" t="s">
        <v>7</v>
      </c>
      <c r="D33" s="6" t="s">
        <v>15</v>
      </c>
      <c r="E33" s="6" t="s">
        <v>114</v>
      </c>
      <c r="F33" s="7">
        <v>68325</v>
      </c>
      <c r="G33" s="7" t="s">
        <v>130</v>
      </c>
      <c r="H33" s="7" t="s">
        <v>131</v>
      </c>
      <c r="I33" s="10">
        <f t="shared" si="0"/>
        <v>36</v>
      </c>
      <c r="J33" s="59">
        <v>65369</v>
      </c>
      <c r="K33" s="7">
        <v>280</v>
      </c>
      <c r="L33" s="7" t="s">
        <v>60</v>
      </c>
      <c r="M33" s="6">
        <v>45804</v>
      </c>
      <c r="N33" s="8">
        <v>9490</v>
      </c>
      <c r="O33" s="7" t="s">
        <v>123</v>
      </c>
      <c r="P33" s="7">
        <v>28</v>
      </c>
      <c r="Q33" s="7" t="s">
        <v>117</v>
      </c>
      <c r="R33" s="7">
        <f>DATEDIF(Tabela1[[#This Row],[Atendimento]],Tabela1[[#This Row],[Previsão de Entrega]],"D")</f>
        <v>11</v>
      </c>
      <c r="S33" s="8">
        <v>4025</v>
      </c>
      <c r="T33" s="8">
        <v>0</v>
      </c>
    </row>
    <row r="34" spans="1:20" x14ac:dyDescent="0.35">
      <c r="A34" s="6">
        <v>45793</v>
      </c>
      <c r="B34" s="6">
        <v>45793</v>
      </c>
      <c r="C34" s="6" t="s">
        <v>7</v>
      </c>
      <c r="D34" s="6" t="s">
        <v>15</v>
      </c>
      <c r="E34" s="6" t="s">
        <v>114</v>
      </c>
      <c r="F34" s="7">
        <v>68392</v>
      </c>
      <c r="G34" s="7" t="s">
        <v>33</v>
      </c>
      <c r="H34" s="7" t="s">
        <v>34</v>
      </c>
      <c r="I34" s="10">
        <f t="shared" ref="I34:I65" si="1">NETWORKDAYS(B34, A34)</f>
        <v>1</v>
      </c>
      <c r="J34" s="59">
        <v>65394</v>
      </c>
      <c r="K34" s="7">
        <v>2278</v>
      </c>
      <c r="L34" s="7" t="s">
        <v>176</v>
      </c>
      <c r="M34" s="6">
        <v>45805</v>
      </c>
      <c r="N34" s="8">
        <v>1134.9100000000001</v>
      </c>
      <c r="O34" s="7" t="s">
        <v>122</v>
      </c>
      <c r="P34" s="7">
        <v>0</v>
      </c>
      <c r="Q34" s="7" t="s">
        <v>117</v>
      </c>
      <c r="R34" s="7">
        <f>DATEDIF(Tabela1[[#This Row],[Atendimento]],Tabela1[[#This Row],[Previsão de Entrega]],"D")</f>
        <v>12</v>
      </c>
      <c r="S34" s="8">
        <v>0</v>
      </c>
      <c r="T34" s="8">
        <v>0</v>
      </c>
    </row>
    <row r="35" spans="1:20" x14ac:dyDescent="0.35">
      <c r="A35" s="6">
        <v>45796</v>
      </c>
      <c r="B35" s="6">
        <v>45744</v>
      </c>
      <c r="C35" s="6" t="s">
        <v>7</v>
      </c>
      <c r="D35" s="6" t="s">
        <v>15</v>
      </c>
      <c r="E35" s="6" t="s">
        <v>114</v>
      </c>
      <c r="F35" s="7">
        <v>68325</v>
      </c>
      <c r="G35" s="7" t="s">
        <v>130</v>
      </c>
      <c r="H35" s="7" t="s">
        <v>131</v>
      </c>
      <c r="I35" s="10">
        <f t="shared" si="1"/>
        <v>37</v>
      </c>
      <c r="J35" s="59">
        <v>65401</v>
      </c>
      <c r="K35" s="7">
        <v>11737</v>
      </c>
      <c r="L35" s="7" t="s">
        <v>177</v>
      </c>
      <c r="M35" s="6">
        <v>45804</v>
      </c>
      <c r="N35" s="8">
        <v>14259</v>
      </c>
      <c r="O35" s="7" t="s">
        <v>123</v>
      </c>
      <c r="P35" s="7">
        <v>30</v>
      </c>
      <c r="Q35" s="7" t="s">
        <v>117</v>
      </c>
      <c r="R35" s="7">
        <f>DATEDIF(Tabela1[[#This Row],[Atendimento]],Tabela1[[#This Row],[Previsão de Entrega]],"D")</f>
        <v>8</v>
      </c>
      <c r="S35" s="8">
        <v>151</v>
      </c>
      <c r="T35" s="8">
        <v>0</v>
      </c>
    </row>
    <row r="36" spans="1:20" x14ac:dyDescent="0.35">
      <c r="A36" s="6">
        <v>45796</v>
      </c>
      <c r="B36" s="6">
        <v>45791</v>
      </c>
      <c r="C36" s="6" t="s">
        <v>7</v>
      </c>
      <c r="D36" s="6" t="s">
        <v>5</v>
      </c>
      <c r="E36" s="6" t="s">
        <v>114</v>
      </c>
      <c r="F36" s="7">
        <v>68386</v>
      </c>
      <c r="G36" s="7" t="s">
        <v>39</v>
      </c>
      <c r="H36" s="7" t="s">
        <v>98</v>
      </c>
      <c r="I36" s="10">
        <f t="shared" si="1"/>
        <v>4</v>
      </c>
      <c r="J36" s="59">
        <v>65405</v>
      </c>
      <c r="K36" s="7">
        <v>8992</v>
      </c>
      <c r="L36" s="7" t="s">
        <v>181</v>
      </c>
      <c r="M36" s="6">
        <v>45805</v>
      </c>
      <c r="N36" s="8">
        <v>1056</v>
      </c>
      <c r="O36" s="7" t="s">
        <v>122</v>
      </c>
      <c r="P36" s="7">
        <v>14</v>
      </c>
      <c r="Q36" s="7" t="s">
        <v>117</v>
      </c>
      <c r="R36" s="7">
        <f>DATEDIF(Tabela1[[#This Row],[Atendimento]],Tabela1[[#This Row],[Previsão de Entrega]],"D")</f>
        <v>9</v>
      </c>
      <c r="S36" s="8">
        <v>44</v>
      </c>
      <c r="T36" s="8">
        <v>0</v>
      </c>
    </row>
    <row r="37" spans="1:20" x14ac:dyDescent="0.35">
      <c r="A37" s="6">
        <v>45796</v>
      </c>
      <c r="B37" s="6">
        <v>45792</v>
      </c>
      <c r="C37" s="6" t="s">
        <v>7</v>
      </c>
      <c r="D37" s="6" t="s">
        <v>15</v>
      </c>
      <c r="E37" s="6" t="s">
        <v>114</v>
      </c>
      <c r="F37" s="7">
        <v>68389</v>
      </c>
      <c r="G37" s="7" t="s">
        <v>178</v>
      </c>
      <c r="H37" s="7" t="s">
        <v>91</v>
      </c>
      <c r="I37" s="10">
        <f t="shared" si="1"/>
        <v>3</v>
      </c>
      <c r="J37" s="59">
        <v>65402</v>
      </c>
      <c r="K37" s="7">
        <v>11738</v>
      </c>
      <c r="L37" s="7" t="s">
        <v>179</v>
      </c>
      <c r="M37" s="6">
        <v>45805</v>
      </c>
      <c r="N37" s="8">
        <v>10140</v>
      </c>
      <c r="O37" s="7" t="s">
        <v>123</v>
      </c>
      <c r="P37" s="7">
        <v>30</v>
      </c>
      <c r="Q37" s="7" t="s">
        <v>117</v>
      </c>
      <c r="R37" s="7">
        <f>DATEDIF(Tabela1[[#This Row],[Atendimento]],Tabela1[[#This Row],[Previsão de Entrega]],"D")</f>
        <v>9</v>
      </c>
      <c r="S37" s="8">
        <v>0</v>
      </c>
      <c r="T37" s="8">
        <v>0</v>
      </c>
    </row>
    <row r="38" spans="1:20" x14ac:dyDescent="0.35">
      <c r="A38" s="6">
        <v>45796</v>
      </c>
      <c r="B38" s="6">
        <v>45792</v>
      </c>
      <c r="C38" s="6" t="s">
        <v>7</v>
      </c>
      <c r="D38" s="6" t="s">
        <v>15</v>
      </c>
      <c r="E38" s="6" t="s">
        <v>114</v>
      </c>
      <c r="F38" s="7">
        <v>68390</v>
      </c>
      <c r="G38" s="7" t="s">
        <v>322</v>
      </c>
      <c r="H38" s="7" t="s">
        <v>91</v>
      </c>
      <c r="I38" s="10">
        <f t="shared" si="1"/>
        <v>3</v>
      </c>
      <c r="J38" s="59">
        <v>65404</v>
      </c>
      <c r="K38" s="7">
        <v>11682</v>
      </c>
      <c r="L38" s="7" t="s">
        <v>180</v>
      </c>
      <c r="M38" s="6">
        <v>45805</v>
      </c>
      <c r="N38" s="8">
        <v>1777.12</v>
      </c>
      <c r="O38" s="7" t="s">
        <v>123</v>
      </c>
      <c r="P38" s="7">
        <v>30</v>
      </c>
      <c r="Q38" s="7" t="s">
        <v>117</v>
      </c>
      <c r="R38" s="7">
        <f>DATEDIF(Tabela1[[#This Row],[Atendimento]],Tabela1[[#This Row],[Previsão de Entrega]],"D")</f>
        <v>9</v>
      </c>
      <c r="S38" s="8">
        <v>0</v>
      </c>
      <c r="T38" s="8">
        <v>0</v>
      </c>
    </row>
    <row r="39" spans="1:20" x14ac:dyDescent="0.35">
      <c r="A39" s="6">
        <v>45797</v>
      </c>
      <c r="B39" s="6">
        <v>45797</v>
      </c>
      <c r="C39" s="6" t="s">
        <v>7</v>
      </c>
      <c r="D39" s="6" t="s">
        <v>5</v>
      </c>
      <c r="E39" s="6" t="s">
        <v>143</v>
      </c>
      <c r="F39" s="7" t="s">
        <v>3</v>
      </c>
      <c r="G39" s="7" t="s">
        <v>3</v>
      </c>
      <c r="H39" s="7" t="s">
        <v>131</v>
      </c>
      <c r="I39" s="10">
        <f t="shared" si="1"/>
        <v>1</v>
      </c>
      <c r="J39" s="59">
        <v>62664</v>
      </c>
      <c r="K39" s="7">
        <v>10990</v>
      </c>
      <c r="L39" s="7" t="s">
        <v>192</v>
      </c>
      <c r="M39" s="6">
        <v>45797</v>
      </c>
      <c r="N39" s="8">
        <v>10986.26</v>
      </c>
      <c r="O39" s="7" t="s">
        <v>122</v>
      </c>
      <c r="P39" s="7">
        <v>28</v>
      </c>
      <c r="Q39" s="7" t="s">
        <v>117</v>
      </c>
      <c r="R39" s="7">
        <f>DATEDIF(Tabela1[[#This Row],[Atendimento]],Tabela1[[#This Row],[Previsão de Entrega]],"D")</f>
        <v>0</v>
      </c>
      <c r="S39" s="8">
        <v>0</v>
      </c>
      <c r="T39" s="8">
        <v>0</v>
      </c>
    </row>
    <row r="40" spans="1:20" x14ac:dyDescent="0.35">
      <c r="A40" s="6">
        <v>45797</v>
      </c>
      <c r="B40" s="6">
        <v>45797</v>
      </c>
      <c r="C40" s="6" t="s">
        <v>7</v>
      </c>
      <c r="D40" s="6" t="s">
        <v>5</v>
      </c>
      <c r="E40" s="6" t="s">
        <v>143</v>
      </c>
      <c r="F40" s="7" t="s">
        <v>3</v>
      </c>
      <c r="G40" s="7" t="s">
        <v>3</v>
      </c>
      <c r="H40" s="7" t="s">
        <v>32</v>
      </c>
      <c r="I40" s="10">
        <f t="shared" si="1"/>
        <v>1</v>
      </c>
      <c r="J40" s="59">
        <v>65437</v>
      </c>
      <c r="K40" s="7">
        <v>10581</v>
      </c>
      <c r="L40" s="7" t="s">
        <v>4</v>
      </c>
      <c r="M40" s="6">
        <v>45797</v>
      </c>
      <c r="N40" s="8">
        <v>12992.3</v>
      </c>
      <c r="O40" s="7" t="s">
        <v>123</v>
      </c>
      <c r="P40" s="7">
        <v>14</v>
      </c>
      <c r="Q40" s="7" t="s">
        <v>117</v>
      </c>
      <c r="R40" s="7">
        <f>DATEDIF(Tabela1[[#This Row],[Atendimento]],Tabela1[[#This Row],[Previsão de Entrega]],"D")</f>
        <v>0</v>
      </c>
      <c r="S40" s="8">
        <v>0</v>
      </c>
      <c r="T40" s="8">
        <v>0</v>
      </c>
    </row>
    <row r="41" spans="1:20" x14ac:dyDescent="0.35">
      <c r="A41" s="6">
        <v>45797</v>
      </c>
      <c r="B41" s="6">
        <v>45797</v>
      </c>
      <c r="C41" s="6" t="s">
        <v>7</v>
      </c>
      <c r="D41" s="6" t="s">
        <v>5</v>
      </c>
      <c r="E41" s="6" t="s">
        <v>143</v>
      </c>
      <c r="F41" s="7" t="s">
        <v>3</v>
      </c>
      <c r="G41" s="7" t="s">
        <v>3</v>
      </c>
      <c r="H41" s="7" t="s">
        <v>98</v>
      </c>
      <c r="I41" s="10">
        <f t="shared" si="1"/>
        <v>1</v>
      </c>
      <c r="J41" s="59">
        <v>65438</v>
      </c>
      <c r="K41" s="7">
        <v>3061</v>
      </c>
      <c r="L41" s="7" t="s">
        <v>193</v>
      </c>
      <c r="M41" s="6">
        <v>45797</v>
      </c>
      <c r="N41" s="8">
        <v>2902.08</v>
      </c>
      <c r="O41" s="7" t="s">
        <v>122</v>
      </c>
      <c r="P41" s="7">
        <v>6</v>
      </c>
      <c r="Q41" s="7" t="s">
        <v>117</v>
      </c>
      <c r="R41" s="7">
        <f>DATEDIF(Tabela1[[#This Row],[Atendimento]],Tabela1[[#This Row],[Previsão de Entrega]],"D")</f>
        <v>0</v>
      </c>
      <c r="S41" s="8">
        <v>0</v>
      </c>
      <c r="T41" s="8">
        <v>0</v>
      </c>
    </row>
    <row r="42" spans="1:20" x14ac:dyDescent="0.35">
      <c r="A42" s="6">
        <v>45797</v>
      </c>
      <c r="B42" s="6">
        <v>45785</v>
      </c>
      <c r="C42" s="6" t="s">
        <v>7</v>
      </c>
      <c r="D42" s="6" t="s">
        <v>5</v>
      </c>
      <c r="E42" s="6" t="s">
        <v>114</v>
      </c>
      <c r="F42" s="7">
        <v>68374</v>
      </c>
      <c r="G42" s="7" t="s">
        <v>88</v>
      </c>
      <c r="H42" s="7" t="s">
        <v>34</v>
      </c>
      <c r="I42" s="10">
        <f t="shared" si="1"/>
        <v>9</v>
      </c>
      <c r="J42" s="59">
        <v>65422</v>
      </c>
      <c r="K42" s="7">
        <v>11724</v>
      </c>
      <c r="L42" s="7" t="s">
        <v>187</v>
      </c>
      <c r="M42" s="6">
        <v>45800</v>
      </c>
      <c r="N42" s="8">
        <v>980</v>
      </c>
      <c r="O42" s="7" t="s">
        <v>122</v>
      </c>
      <c r="P42" s="7">
        <v>5</v>
      </c>
      <c r="Q42" s="7" t="s">
        <v>117</v>
      </c>
      <c r="R42" s="7">
        <f>DATEDIF(Tabela1[[#This Row],[Atendimento]],Tabela1[[#This Row],[Previsão de Entrega]],"D")</f>
        <v>3</v>
      </c>
      <c r="S42" s="8">
        <v>30</v>
      </c>
      <c r="T42" s="8">
        <v>0</v>
      </c>
    </row>
    <row r="43" spans="1:20" x14ac:dyDescent="0.35">
      <c r="A43" s="6">
        <v>45797</v>
      </c>
      <c r="B43" s="6">
        <v>45797</v>
      </c>
      <c r="C43" s="6" t="s">
        <v>7</v>
      </c>
      <c r="D43" s="6" t="s">
        <v>5</v>
      </c>
      <c r="E43" s="6" t="s">
        <v>143</v>
      </c>
      <c r="F43" s="7" t="s">
        <v>3</v>
      </c>
      <c r="G43" s="7" t="s">
        <v>3</v>
      </c>
      <c r="H43" s="7" t="s">
        <v>131</v>
      </c>
      <c r="I43" s="10">
        <f t="shared" si="1"/>
        <v>1</v>
      </c>
      <c r="J43" s="59">
        <v>65434</v>
      </c>
      <c r="K43" s="7">
        <v>11263</v>
      </c>
      <c r="L43" s="7" t="s">
        <v>191</v>
      </c>
      <c r="M43" s="6">
        <v>45805</v>
      </c>
      <c r="N43" s="8">
        <v>23736</v>
      </c>
      <c r="O43" s="7" t="s">
        <v>122</v>
      </c>
      <c r="P43" s="7">
        <v>28</v>
      </c>
      <c r="Q43" s="7" t="s">
        <v>117</v>
      </c>
      <c r="R43" s="7">
        <f>DATEDIF(Tabela1[[#This Row],[Atendimento]],Tabela1[[#This Row],[Previsão de Entrega]],"D")</f>
        <v>8</v>
      </c>
      <c r="S43" s="8">
        <v>0</v>
      </c>
      <c r="T43" s="8">
        <v>0</v>
      </c>
    </row>
    <row r="44" spans="1:20" x14ac:dyDescent="0.35">
      <c r="A44" s="6">
        <v>45797</v>
      </c>
      <c r="B44" s="6">
        <v>45785</v>
      </c>
      <c r="C44" s="6" t="s">
        <v>7</v>
      </c>
      <c r="D44" s="6" t="s">
        <v>5</v>
      </c>
      <c r="E44" s="6" t="s">
        <v>114</v>
      </c>
      <c r="F44" s="7">
        <v>68370</v>
      </c>
      <c r="G44" s="7" t="s">
        <v>88</v>
      </c>
      <c r="H44" s="7" t="s">
        <v>34</v>
      </c>
      <c r="I44" s="10">
        <f t="shared" si="1"/>
        <v>9</v>
      </c>
      <c r="J44" s="59">
        <v>65423</v>
      </c>
      <c r="K44" s="7">
        <v>11628</v>
      </c>
      <c r="L44" s="7" t="s">
        <v>188</v>
      </c>
      <c r="M44" s="6">
        <v>45805</v>
      </c>
      <c r="N44" s="8">
        <v>500</v>
      </c>
      <c r="O44" s="7" t="s">
        <v>123</v>
      </c>
      <c r="P44" s="7">
        <v>15</v>
      </c>
      <c r="Q44" s="7" t="s">
        <v>117</v>
      </c>
      <c r="R44" s="7">
        <f>DATEDIF(Tabela1[[#This Row],[Atendimento]],Tabela1[[#This Row],[Previsão de Entrega]],"D")</f>
        <v>8</v>
      </c>
      <c r="S44" s="8">
        <v>0</v>
      </c>
      <c r="T44" s="8">
        <v>0</v>
      </c>
    </row>
    <row r="45" spans="1:20" x14ac:dyDescent="0.35">
      <c r="A45" s="6">
        <v>45797</v>
      </c>
      <c r="B45" s="6">
        <v>45785</v>
      </c>
      <c r="C45" s="6" t="s">
        <v>7</v>
      </c>
      <c r="D45" s="6" t="s">
        <v>5</v>
      </c>
      <c r="E45" s="6" t="s">
        <v>114</v>
      </c>
      <c r="F45" s="7">
        <v>68373</v>
      </c>
      <c r="G45" s="7" t="s">
        <v>88</v>
      </c>
      <c r="H45" s="7" t="s">
        <v>34</v>
      </c>
      <c r="I45" s="10">
        <f t="shared" si="1"/>
        <v>9</v>
      </c>
      <c r="J45" s="59">
        <v>65424</v>
      </c>
      <c r="K45" s="7">
        <v>11628</v>
      </c>
      <c r="L45" s="7" t="s">
        <v>188</v>
      </c>
      <c r="M45" s="6">
        <v>45805</v>
      </c>
      <c r="N45" s="8">
        <v>6000</v>
      </c>
      <c r="O45" s="7" t="s">
        <v>123</v>
      </c>
      <c r="P45" s="7">
        <v>15</v>
      </c>
      <c r="Q45" s="7" t="s">
        <v>117</v>
      </c>
      <c r="R45" s="7">
        <f>DATEDIF(Tabela1[[#This Row],[Atendimento]],Tabela1[[#This Row],[Previsão de Entrega]],"D")</f>
        <v>8</v>
      </c>
      <c r="S45" s="8">
        <v>0</v>
      </c>
      <c r="T45" s="8">
        <v>0</v>
      </c>
    </row>
    <row r="46" spans="1:20" x14ac:dyDescent="0.35">
      <c r="A46" s="6">
        <v>45797</v>
      </c>
      <c r="B46" s="6">
        <v>45797</v>
      </c>
      <c r="C46" s="6" t="s">
        <v>7</v>
      </c>
      <c r="D46" s="6" t="s">
        <v>5</v>
      </c>
      <c r="E46" s="6" t="s">
        <v>143</v>
      </c>
      <c r="F46" s="7" t="s">
        <v>3</v>
      </c>
      <c r="G46" s="7" t="s">
        <v>3</v>
      </c>
      <c r="H46" s="7" t="s">
        <v>32</v>
      </c>
      <c r="I46" s="10">
        <f t="shared" si="1"/>
        <v>1</v>
      </c>
      <c r="J46" s="59">
        <v>65433</v>
      </c>
      <c r="K46" s="7">
        <v>495</v>
      </c>
      <c r="L46" s="7" t="s">
        <v>190</v>
      </c>
      <c r="M46" s="6">
        <v>45805</v>
      </c>
      <c r="N46" s="8">
        <v>420</v>
      </c>
      <c r="O46" s="7" t="s">
        <v>122</v>
      </c>
      <c r="P46" s="7">
        <v>14</v>
      </c>
      <c r="Q46" s="7" t="s">
        <v>117</v>
      </c>
      <c r="R46" s="7">
        <f>DATEDIF(Tabela1[[#This Row],[Atendimento]],Tabela1[[#This Row],[Previsão de Entrega]],"D")</f>
        <v>8</v>
      </c>
      <c r="S46" s="8">
        <v>0</v>
      </c>
      <c r="T46" s="8">
        <v>0</v>
      </c>
    </row>
    <row r="47" spans="1:20" x14ac:dyDescent="0.35">
      <c r="A47" s="6">
        <v>45797</v>
      </c>
      <c r="B47" s="6">
        <v>45796</v>
      </c>
      <c r="C47" s="6" t="s">
        <v>7</v>
      </c>
      <c r="D47" s="6" t="s">
        <v>5</v>
      </c>
      <c r="E47" s="6" t="s">
        <v>143</v>
      </c>
      <c r="F47" s="7" t="s">
        <v>3</v>
      </c>
      <c r="G47" s="7" t="s">
        <v>3</v>
      </c>
      <c r="H47" s="7" t="s">
        <v>32</v>
      </c>
      <c r="I47" s="10">
        <f t="shared" si="1"/>
        <v>2</v>
      </c>
      <c r="J47" s="59">
        <v>61449</v>
      </c>
      <c r="K47" s="7">
        <v>175</v>
      </c>
      <c r="L47" s="7" t="s">
        <v>189</v>
      </c>
      <c r="M47" s="6">
        <v>45889</v>
      </c>
      <c r="N47" s="8">
        <v>3685</v>
      </c>
      <c r="O47" s="7" t="s">
        <v>123</v>
      </c>
      <c r="P47" s="7">
        <v>28</v>
      </c>
      <c r="Q47" s="7" t="s">
        <v>117</v>
      </c>
      <c r="R47" s="7">
        <f>DATEDIF(Tabela1[[#This Row],[Atendimento]],Tabela1[[#This Row],[Previsão de Entrega]],"D")</f>
        <v>92</v>
      </c>
      <c r="S47" s="8">
        <v>0</v>
      </c>
      <c r="T47" s="8">
        <v>0</v>
      </c>
    </row>
    <row r="48" spans="1:20" x14ac:dyDescent="0.35">
      <c r="A48" s="6">
        <v>45798</v>
      </c>
      <c r="B48" s="6">
        <v>45798</v>
      </c>
      <c r="C48" s="6" t="s">
        <v>7</v>
      </c>
      <c r="D48" s="6" t="s">
        <v>5</v>
      </c>
      <c r="E48" s="6" t="s">
        <v>143</v>
      </c>
      <c r="F48" s="7" t="s">
        <v>3</v>
      </c>
      <c r="G48" s="7" t="s">
        <v>130</v>
      </c>
      <c r="H48" s="7" t="s">
        <v>131</v>
      </c>
      <c r="I48" s="10">
        <f t="shared" si="1"/>
        <v>1</v>
      </c>
      <c r="J48" s="59">
        <v>65450</v>
      </c>
      <c r="K48" s="7">
        <v>2967</v>
      </c>
      <c r="L48" s="7" t="s">
        <v>57</v>
      </c>
      <c r="M48" s="6">
        <v>45798</v>
      </c>
      <c r="N48" s="8">
        <v>2506.85</v>
      </c>
      <c r="O48" s="7" t="s">
        <v>123</v>
      </c>
      <c r="P48" s="7">
        <v>28</v>
      </c>
      <c r="Q48" s="7" t="s">
        <v>117</v>
      </c>
      <c r="R48" s="7">
        <f>DATEDIF(Tabela1[[#This Row],[Atendimento]],Tabela1[[#This Row],[Previsão de Entrega]],"D")</f>
        <v>0</v>
      </c>
      <c r="S48" s="8">
        <v>0</v>
      </c>
      <c r="T48" s="8">
        <v>0</v>
      </c>
    </row>
    <row r="49" spans="1:20" x14ac:dyDescent="0.35">
      <c r="A49" s="6">
        <v>45798</v>
      </c>
      <c r="B49" s="6">
        <v>45798</v>
      </c>
      <c r="C49" s="6" t="s">
        <v>7</v>
      </c>
      <c r="D49" s="6" t="s">
        <v>5</v>
      </c>
      <c r="E49" s="6" t="s">
        <v>143</v>
      </c>
      <c r="F49" s="7" t="s">
        <v>3</v>
      </c>
      <c r="G49" s="7" t="s">
        <v>3</v>
      </c>
      <c r="H49" s="7" t="s">
        <v>131</v>
      </c>
      <c r="I49" s="10">
        <f t="shared" si="1"/>
        <v>1</v>
      </c>
      <c r="J49" s="59">
        <v>65457</v>
      </c>
      <c r="K49" s="7">
        <v>10194</v>
      </c>
      <c r="L49" s="7" t="s">
        <v>194</v>
      </c>
      <c r="M49" s="6">
        <v>45798</v>
      </c>
      <c r="N49" s="8">
        <v>927.92</v>
      </c>
      <c r="O49" s="7" t="s">
        <v>123</v>
      </c>
      <c r="P49" s="7">
        <v>28</v>
      </c>
      <c r="Q49" s="7" t="s">
        <v>117</v>
      </c>
      <c r="R49" s="7">
        <f>DATEDIF(Tabela1[[#This Row],[Atendimento]],Tabela1[[#This Row],[Previsão de Entrega]],"D")</f>
        <v>0</v>
      </c>
      <c r="S49" s="8">
        <v>0</v>
      </c>
      <c r="T49" s="8">
        <v>0</v>
      </c>
    </row>
    <row r="50" spans="1:20" x14ac:dyDescent="0.35">
      <c r="A50" s="6">
        <v>45798</v>
      </c>
      <c r="B50" s="6">
        <v>45798</v>
      </c>
      <c r="C50" s="6" t="s">
        <v>7</v>
      </c>
      <c r="D50" s="6" t="s">
        <v>5</v>
      </c>
      <c r="E50" s="6" t="s">
        <v>143</v>
      </c>
      <c r="F50" s="7" t="s">
        <v>3</v>
      </c>
      <c r="G50" s="7" t="s">
        <v>3</v>
      </c>
      <c r="H50" s="7" t="s">
        <v>131</v>
      </c>
      <c r="I50" s="10">
        <f t="shared" si="1"/>
        <v>1</v>
      </c>
      <c r="J50" s="59">
        <v>65458</v>
      </c>
      <c r="K50" s="7">
        <v>10194</v>
      </c>
      <c r="L50" s="7" t="s">
        <v>194</v>
      </c>
      <c r="M50" s="6">
        <v>45798</v>
      </c>
      <c r="N50" s="8">
        <v>1280</v>
      </c>
      <c r="O50" s="7" t="s">
        <v>123</v>
      </c>
      <c r="P50" s="7">
        <v>28</v>
      </c>
      <c r="Q50" s="7" t="s">
        <v>117</v>
      </c>
      <c r="R50" s="7">
        <f>DATEDIF(Tabela1[[#This Row],[Atendimento]],Tabela1[[#This Row],[Previsão de Entrega]],"D")</f>
        <v>0</v>
      </c>
      <c r="S50" s="8">
        <v>0</v>
      </c>
      <c r="T50" s="8">
        <v>0</v>
      </c>
    </row>
    <row r="51" spans="1:20" x14ac:dyDescent="0.35">
      <c r="A51" s="6">
        <v>45798</v>
      </c>
      <c r="B51" s="6">
        <v>45798</v>
      </c>
      <c r="C51" s="6" t="s">
        <v>7</v>
      </c>
      <c r="D51" s="6" t="s">
        <v>5</v>
      </c>
      <c r="E51" s="6" t="s">
        <v>143</v>
      </c>
      <c r="F51" s="7" t="s">
        <v>3</v>
      </c>
      <c r="G51" s="7" t="s">
        <v>3</v>
      </c>
      <c r="H51" s="7" t="s">
        <v>131</v>
      </c>
      <c r="I51" s="10">
        <f t="shared" si="1"/>
        <v>1</v>
      </c>
      <c r="J51" s="59">
        <v>65464</v>
      </c>
      <c r="K51" s="7">
        <v>280</v>
      </c>
      <c r="L51" s="7" t="s">
        <v>60</v>
      </c>
      <c r="M51" s="6">
        <v>45798</v>
      </c>
      <c r="N51" s="8">
        <v>3647.07</v>
      </c>
      <c r="O51" s="7" t="s">
        <v>123</v>
      </c>
      <c r="P51" s="7">
        <v>28</v>
      </c>
      <c r="Q51" s="7" t="s">
        <v>117</v>
      </c>
      <c r="R51" s="7">
        <f>DATEDIF(Tabela1[[#This Row],[Atendimento]],Tabela1[[#This Row],[Previsão de Entrega]],"D")</f>
        <v>0</v>
      </c>
      <c r="S51" s="8">
        <v>0</v>
      </c>
      <c r="T51" s="8">
        <v>0</v>
      </c>
    </row>
    <row r="52" spans="1:20" x14ac:dyDescent="0.35">
      <c r="A52" s="6">
        <v>45798</v>
      </c>
      <c r="B52" s="6">
        <v>45798</v>
      </c>
      <c r="C52" s="6" t="s">
        <v>7</v>
      </c>
      <c r="D52" s="6" t="s">
        <v>5</v>
      </c>
      <c r="E52" s="6" t="s">
        <v>143</v>
      </c>
      <c r="F52" s="7" t="s">
        <v>3</v>
      </c>
      <c r="G52" s="7" t="s">
        <v>3</v>
      </c>
      <c r="H52" s="7" t="s">
        <v>98</v>
      </c>
      <c r="I52" s="10">
        <f t="shared" si="1"/>
        <v>1</v>
      </c>
      <c r="J52" s="59">
        <v>65468</v>
      </c>
      <c r="K52" s="7">
        <v>405</v>
      </c>
      <c r="L52" s="7" t="s">
        <v>203</v>
      </c>
      <c r="M52" s="6">
        <v>45798</v>
      </c>
      <c r="N52" s="8">
        <v>1827.25</v>
      </c>
      <c r="O52" s="7" t="s">
        <v>123</v>
      </c>
      <c r="P52" s="7">
        <v>28</v>
      </c>
      <c r="Q52" s="7" t="s">
        <v>117</v>
      </c>
      <c r="R52" s="7">
        <f>DATEDIF(Tabela1[[#This Row],[Atendimento]],Tabela1[[#This Row],[Previsão de Entrega]],"D")</f>
        <v>0</v>
      </c>
      <c r="S52" s="8">
        <v>0</v>
      </c>
      <c r="T52" s="8">
        <v>0</v>
      </c>
    </row>
    <row r="53" spans="1:20" x14ac:dyDescent="0.35">
      <c r="A53" s="6">
        <v>45798</v>
      </c>
      <c r="B53" s="6">
        <v>45786</v>
      </c>
      <c r="C53" s="6" t="s">
        <v>7</v>
      </c>
      <c r="D53" s="6" t="s">
        <v>15</v>
      </c>
      <c r="E53" s="6" t="s">
        <v>114</v>
      </c>
      <c r="F53" s="7">
        <v>68379</v>
      </c>
      <c r="G53" s="7" t="s">
        <v>39</v>
      </c>
      <c r="H53" s="7" t="s">
        <v>98</v>
      </c>
      <c r="I53" s="10">
        <f t="shared" si="1"/>
        <v>9</v>
      </c>
      <c r="J53" s="59">
        <v>65467</v>
      </c>
      <c r="K53" s="7">
        <v>160</v>
      </c>
      <c r="L53" s="7" t="s">
        <v>202</v>
      </c>
      <c r="M53" s="6">
        <v>45806</v>
      </c>
      <c r="N53" s="8">
        <v>221.03</v>
      </c>
      <c r="O53" s="7" t="s">
        <v>123</v>
      </c>
      <c r="P53" s="7">
        <v>28</v>
      </c>
      <c r="Q53" s="7" t="s">
        <v>117</v>
      </c>
      <c r="R53" s="7">
        <f>DATEDIF(Tabela1[[#This Row],[Atendimento]],Tabela1[[#This Row],[Previsão de Entrega]],"D")</f>
        <v>8</v>
      </c>
      <c r="S53" s="8">
        <v>0</v>
      </c>
      <c r="T53" s="8">
        <v>0</v>
      </c>
    </row>
    <row r="54" spans="1:20" x14ac:dyDescent="0.35">
      <c r="A54" s="6">
        <v>45798</v>
      </c>
      <c r="B54" s="6">
        <v>45798</v>
      </c>
      <c r="C54" s="6" t="s">
        <v>7</v>
      </c>
      <c r="D54" s="6" t="s">
        <v>15</v>
      </c>
      <c r="E54" s="6" t="s">
        <v>114</v>
      </c>
      <c r="F54" s="7">
        <v>68371</v>
      </c>
      <c r="G54" s="7" t="s">
        <v>33</v>
      </c>
      <c r="H54" s="7" t="s">
        <v>34</v>
      </c>
      <c r="I54" s="10">
        <f t="shared" si="1"/>
        <v>1</v>
      </c>
      <c r="J54" s="59">
        <v>65466</v>
      </c>
      <c r="K54" s="7" t="s">
        <v>195</v>
      </c>
      <c r="L54" s="7" t="s">
        <v>196</v>
      </c>
      <c r="M54" s="6">
        <v>45807</v>
      </c>
      <c r="N54" s="8">
        <v>1200</v>
      </c>
      <c r="O54" s="7" t="s">
        <v>123</v>
      </c>
      <c r="P54" s="7">
        <v>28</v>
      </c>
      <c r="Q54" s="7" t="s">
        <v>117</v>
      </c>
      <c r="R54" s="7">
        <f>DATEDIF(Tabela1[[#This Row],[Atendimento]],Tabela1[[#This Row],[Previsão de Entrega]],"D")</f>
        <v>9</v>
      </c>
      <c r="S54" s="8">
        <v>0</v>
      </c>
      <c r="T54" s="8">
        <v>0</v>
      </c>
    </row>
    <row r="55" spans="1:20" x14ac:dyDescent="0.35">
      <c r="A55" s="31">
        <v>45798</v>
      </c>
      <c r="B55" s="31">
        <v>45786</v>
      </c>
      <c r="C55" s="31" t="s">
        <v>7</v>
      </c>
      <c r="D55" s="31" t="s">
        <v>15</v>
      </c>
      <c r="E55" s="31" t="s">
        <v>125</v>
      </c>
      <c r="F55" s="32">
        <v>68378</v>
      </c>
      <c r="G55" s="32" t="s">
        <v>126</v>
      </c>
      <c r="H55" s="32" t="s">
        <v>127</v>
      </c>
      <c r="I55" s="27">
        <f t="shared" si="1"/>
        <v>9</v>
      </c>
      <c r="J55" s="62">
        <v>65472</v>
      </c>
      <c r="K55" s="32">
        <v>2201</v>
      </c>
      <c r="L55" s="32" t="s">
        <v>204</v>
      </c>
      <c r="M55" s="31">
        <v>45807</v>
      </c>
      <c r="N55" s="33">
        <v>26920</v>
      </c>
      <c r="O55" s="32" t="s">
        <v>123</v>
      </c>
      <c r="P55" s="32">
        <v>28</v>
      </c>
      <c r="Q55" s="32" t="s">
        <v>24</v>
      </c>
      <c r="R55" s="32">
        <f>DATEDIF(Tabela1[[#This Row],[Atendimento]],Tabela1[[#This Row],[Previsão de Entrega]],"D")</f>
        <v>9</v>
      </c>
      <c r="S55" s="33">
        <v>0</v>
      </c>
      <c r="T55" s="33">
        <v>0</v>
      </c>
    </row>
    <row r="56" spans="1:20" x14ac:dyDescent="0.35">
      <c r="A56" s="6">
        <v>45799</v>
      </c>
      <c r="B56" s="6">
        <v>45799</v>
      </c>
      <c r="C56" s="6" t="s">
        <v>7</v>
      </c>
      <c r="D56" s="6" t="s">
        <v>5</v>
      </c>
      <c r="E56" s="6" t="s">
        <v>143</v>
      </c>
      <c r="F56" s="7" t="s">
        <v>3</v>
      </c>
      <c r="G56" s="7" t="s">
        <v>3</v>
      </c>
      <c r="H56" s="7" t="s">
        <v>131</v>
      </c>
      <c r="I56" s="10">
        <f t="shared" si="1"/>
        <v>1</v>
      </c>
      <c r="J56" s="59">
        <v>65480</v>
      </c>
      <c r="K56" s="7">
        <v>1441</v>
      </c>
      <c r="L56" s="7" t="s">
        <v>53</v>
      </c>
      <c r="M56" s="6">
        <v>45799</v>
      </c>
      <c r="N56" s="8">
        <v>1312.13</v>
      </c>
      <c r="O56" s="7" t="s">
        <v>123</v>
      </c>
      <c r="P56" s="7">
        <v>14</v>
      </c>
      <c r="Q56" s="7" t="s">
        <v>117</v>
      </c>
      <c r="R56" s="7">
        <f>DATEDIF(Tabela1[[#This Row],[Atendimento]],Tabela1[[#This Row],[Previsão de Entrega]],"D")</f>
        <v>0</v>
      </c>
      <c r="S56" s="8">
        <v>0</v>
      </c>
      <c r="T56" s="8">
        <v>0</v>
      </c>
    </row>
    <row r="57" spans="1:20" x14ac:dyDescent="0.35">
      <c r="A57" s="6">
        <v>45799</v>
      </c>
      <c r="B57" s="6">
        <v>45798</v>
      </c>
      <c r="C57" s="6" t="s">
        <v>7</v>
      </c>
      <c r="D57" s="6" t="s">
        <v>15</v>
      </c>
      <c r="E57" s="6" t="s">
        <v>114</v>
      </c>
      <c r="F57" s="7">
        <v>68398</v>
      </c>
      <c r="G57" s="7" t="s">
        <v>95</v>
      </c>
      <c r="H57" s="7" t="s">
        <v>96</v>
      </c>
      <c r="I57" s="10">
        <f t="shared" si="1"/>
        <v>2</v>
      </c>
      <c r="J57" s="59">
        <v>65479</v>
      </c>
      <c r="K57" s="7">
        <v>10466</v>
      </c>
      <c r="L57" s="7" t="s">
        <v>205</v>
      </c>
      <c r="M57" s="6">
        <v>45818</v>
      </c>
      <c r="N57" s="8">
        <v>5248</v>
      </c>
      <c r="O57" s="7" t="s">
        <v>123</v>
      </c>
      <c r="P57" s="7">
        <v>28</v>
      </c>
      <c r="Q57" s="7" t="s">
        <v>117</v>
      </c>
      <c r="R57" s="7">
        <f>DATEDIF(Tabela1[[#This Row],[Atendimento]],Tabela1[[#This Row],[Previsão de Entrega]],"D")</f>
        <v>19</v>
      </c>
      <c r="S57" s="8">
        <v>276</v>
      </c>
      <c r="T57" s="8">
        <v>0</v>
      </c>
    </row>
    <row r="58" spans="1:20" x14ac:dyDescent="0.35">
      <c r="A58" s="6">
        <v>45800</v>
      </c>
      <c r="B58" s="6">
        <v>45800</v>
      </c>
      <c r="C58" s="6" t="s">
        <v>7</v>
      </c>
      <c r="D58" s="6" t="s">
        <v>5</v>
      </c>
      <c r="E58" s="6" t="s">
        <v>143</v>
      </c>
      <c r="F58" s="7" t="s">
        <v>3</v>
      </c>
      <c r="G58" s="7" t="s">
        <v>3</v>
      </c>
      <c r="H58" s="7" t="s">
        <v>32</v>
      </c>
      <c r="I58" s="10">
        <f t="shared" si="1"/>
        <v>1</v>
      </c>
      <c r="J58" s="59">
        <v>65503</v>
      </c>
      <c r="K58" s="7">
        <v>789</v>
      </c>
      <c r="L58" s="7" t="s">
        <v>206</v>
      </c>
      <c r="M58" s="6">
        <v>45800</v>
      </c>
      <c r="N58" s="8">
        <v>1428.29</v>
      </c>
      <c r="O58" s="7" t="s">
        <v>122</v>
      </c>
      <c r="P58" s="7">
        <v>28</v>
      </c>
      <c r="Q58" s="7" t="s">
        <v>117</v>
      </c>
      <c r="R58" s="7">
        <f>DATEDIF(Tabela1[[#This Row],[Atendimento]],Tabela1[[#This Row],[Previsão de Entrega]],"D")</f>
        <v>0</v>
      </c>
      <c r="S58" s="8">
        <v>0</v>
      </c>
      <c r="T58" s="8">
        <v>0</v>
      </c>
    </row>
    <row r="59" spans="1:20" x14ac:dyDescent="0.35">
      <c r="A59" s="6">
        <v>45800</v>
      </c>
      <c r="B59" s="6">
        <v>45800</v>
      </c>
      <c r="C59" s="6" t="s">
        <v>7</v>
      </c>
      <c r="D59" s="6" t="s">
        <v>5</v>
      </c>
      <c r="E59" s="6" t="s">
        <v>143</v>
      </c>
      <c r="F59" s="7" t="s">
        <v>3</v>
      </c>
      <c r="G59" s="7" t="s">
        <v>3</v>
      </c>
      <c r="H59" s="7" t="s">
        <v>32</v>
      </c>
      <c r="I59" s="10">
        <f t="shared" si="1"/>
        <v>1</v>
      </c>
      <c r="J59" s="59">
        <v>63853</v>
      </c>
      <c r="K59" s="7">
        <v>789</v>
      </c>
      <c r="L59" s="7" t="s">
        <v>206</v>
      </c>
      <c r="M59" s="6">
        <v>45800</v>
      </c>
      <c r="N59" s="8">
        <v>75436.87</v>
      </c>
      <c r="O59" s="7" t="s">
        <v>122</v>
      </c>
      <c r="P59" s="7">
        <v>28</v>
      </c>
      <c r="Q59" s="7" t="s">
        <v>117</v>
      </c>
      <c r="R59" s="7">
        <f>DATEDIF(Tabela1[[#This Row],[Atendimento]],Tabela1[[#This Row],[Previsão de Entrega]],"D")</f>
        <v>0</v>
      </c>
      <c r="S59" s="8">
        <v>0</v>
      </c>
      <c r="T59" s="8">
        <v>0</v>
      </c>
    </row>
    <row r="60" spans="1:20" x14ac:dyDescent="0.35">
      <c r="A60" s="6">
        <v>45800</v>
      </c>
      <c r="B60" s="6">
        <v>45800</v>
      </c>
      <c r="C60" s="6" t="s">
        <v>7</v>
      </c>
      <c r="D60" s="6" t="s">
        <v>5</v>
      </c>
      <c r="E60" s="6" t="s">
        <v>143</v>
      </c>
      <c r="F60" s="7" t="s">
        <v>3</v>
      </c>
      <c r="G60" s="7" t="s">
        <v>3</v>
      </c>
      <c r="H60" s="7" t="s">
        <v>32</v>
      </c>
      <c r="I60" s="10">
        <f t="shared" si="1"/>
        <v>1</v>
      </c>
      <c r="J60" s="59">
        <v>63854</v>
      </c>
      <c r="K60" s="7">
        <v>789</v>
      </c>
      <c r="L60" s="7" t="s">
        <v>206</v>
      </c>
      <c r="M60" s="6">
        <v>45800</v>
      </c>
      <c r="N60" s="8">
        <v>1425</v>
      </c>
      <c r="O60" s="7" t="s">
        <v>122</v>
      </c>
      <c r="P60" s="7">
        <v>28</v>
      </c>
      <c r="Q60" s="7" t="s">
        <v>117</v>
      </c>
      <c r="R60" s="7">
        <f>DATEDIF(Tabela1[[#This Row],[Atendimento]],Tabela1[[#This Row],[Previsão de Entrega]],"D")</f>
        <v>0</v>
      </c>
      <c r="S60" s="8">
        <v>0</v>
      </c>
      <c r="T60" s="8">
        <v>0</v>
      </c>
    </row>
    <row r="61" spans="1:20" x14ac:dyDescent="0.35">
      <c r="A61" s="6">
        <v>45800</v>
      </c>
      <c r="B61" s="6">
        <v>45789</v>
      </c>
      <c r="C61" s="6" t="s">
        <v>7</v>
      </c>
      <c r="D61" s="6" t="s">
        <v>5</v>
      </c>
      <c r="E61" s="6" t="s">
        <v>114</v>
      </c>
      <c r="F61" s="7">
        <v>68381</v>
      </c>
      <c r="G61" s="7" t="s">
        <v>33</v>
      </c>
      <c r="H61" s="7" t="s">
        <v>34</v>
      </c>
      <c r="I61" s="10">
        <f t="shared" si="1"/>
        <v>10</v>
      </c>
      <c r="J61" s="59">
        <v>65516</v>
      </c>
      <c r="K61" s="7">
        <v>175</v>
      </c>
      <c r="L61" s="7" t="s">
        <v>189</v>
      </c>
      <c r="M61" s="6">
        <v>45800</v>
      </c>
      <c r="N61" s="8">
        <v>760</v>
      </c>
      <c r="O61" s="7" t="s">
        <v>123</v>
      </c>
      <c r="P61" s="7">
        <v>14</v>
      </c>
      <c r="Q61" s="7" t="s">
        <v>117</v>
      </c>
      <c r="R61" s="7">
        <f>DATEDIF(Tabela1[[#This Row],[Atendimento]],Tabela1[[#This Row],[Previsão de Entrega]],"D")</f>
        <v>0</v>
      </c>
      <c r="S61" s="8">
        <v>0</v>
      </c>
      <c r="T61" s="8">
        <v>0</v>
      </c>
    </row>
    <row r="62" spans="1:20" x14ac:dyDescent="0.35">
      <c r="A62" s="6">
        <v>45800</v>
      </c>
      <c r="B62" s="6">
        <v>45800</v>
      </c>
      <c r="C62" s="6" t="s">
        <v>7</v>
      </c>
      <c r="D62" s="6" t="s">
        <v>5</v>
      </c>
      <c r="E62" s="6" t="s">
        <v>143</v>
      </c>
      <c r="F62" s="7" t="s">
        <v>3</v>
      </c>
      <c r="G62" s="7" t="s">
        <v>3</v>
      </c>
      <c r="H62" s="7" t="s">
        <v>131</v>
      </c>
      <c r="I62" s="10">
        <f t="shared" si="1"/>
        <v>1</v>
      </c>
      <c r="J62" s="59">
        <v>65518</v>
      </c>
      <c r="K62" s="7">
        <v>766</v>
      </c>
      <c r="L62" s="7" t="s">
        <v>142</v>
      </c>
      <c r="M62" s="6">
        <v>45800</v>
      </c>
      <c r="N62" s="8">
        <v>9875.7800000000007</v>
      </c>
      <c r="O62" s="7" t="s">
        <v>123</v>
      </c>
      <c r="P62" s="7">
        <v>28</v>
      </c>
      <c r="Q62" s="7" t="s">
        <v>117</v>
      </c>
      <c r="R62" s="7">
        <f>DATEDIF(Tabela1[[#This Row],[Atendimento]],Tabela1[[#This Row],[Previsão de Entrega]],"D")</f>
        <v>0</v>
      </c>
      <c r="S62" s="8">
        <v>0</v>
      </c>
      <c r="T62" s="8">
        <v>0</v>
      </c>
    </row>
    <row r="63" spans="1:20" x14ac:dyDescent="0.35">
      <c r="A63" s="6">
        <v>45800</v>
      </c>
      <c r="B63" s="6">
        <v>45777</v>
      </c>
      <c r="C63" s="6" t="s">
        <v>7</v>
      </c>
      <c r="D63" s="6" t="s">
        <v>15</v>
      </c>
      <c r="E63" s="6" t="s">
        <v>114</v>
      </c>
      <c r="F63" s="7">
        <v>68360</v>
      </c>
      <c r="G63" s="7" t="s">
        <v>88</v>
      </c>
      <c r="H63" s="7" t="s">
        <v>34</v>
      </c>
      <c r="I63" s="10">
        <f t="shared" si="1"/>
        <v>18</v>
      </c>
      <c r="J63" s="59">
        <v>65514</v>
      </c>
      <c r="K63" s="7">
        <v>2785</v>
      </c>
      <c r="L63" s="7" t="s">
        <v>209</v>
      </c>
      <c r="M63" s="6">
        <v>45803</v>
      </c>
      <c r="N63" s="8">
        <v>1272.73</v>
      </c>
      <c r="O63" s="7" t="s">
        <v>123</v>
      </c>
      <c r="P63" s="7">
        <v>28</v>
      </c>
      <c r="Q63" s="7" t="s">
        <v>117</v>
      </c>
      <c r="R63" s="7">
        <f>DATEDIF(Tabela1[[#This Row],[Atendimento]],Tabela1[[#This Row],[Previsão de Entrega]],"D")</f>
        <v>3</v>
      </c>
      <c r="S63" s="8">
        <v>0</v>
      </c>
      <c r="T63" s="8">
        <v>0</v>
      </c>
    </row>
    <row r="64" spans="1:20" x14ac:dyDescent="0.35">
      <c r="A64" s="6">
        <v>45800</v>
      </c>
      <c r="B64" s="6">
        <v>45797</v>
      </c>
      <c r="C64" s="6" t="s">
        <v>7</v>
      </c>
      <c r="D64" s="6" t="s">
        <v>15</v>
      </c>
      <c r="E64" s="6" t="s">
        <v>114</v>
      </c>
      <c r="F64" s="7">
        <v>68395</v>
      </c>
      <c r="G64" s="7" t="s">
        <v>322</v>
      </c>
      <c r="H64" s="7" t="s">
        <v>91</v>
      </c>
      <c r="I64" s="10">
        <f t="shared" si="1"/>
        <v>4</v>
      </c>
      <c r="J64" s="59">
        <v>65498</v>
      </c>
      <c r="K64" s="7">
        <v>11682</v>
      </c>
      <c r="L64" s="7" t="s">
        <v>180</v>
      </c>
      <c r="M64" s="6">
        <v>45805</v>
      </c>
      <c r="N64" s="8">
        <v>388.59</v>
      </c>
      <c r="O64" s="7" t="s">
        <v>123</v>
      </c>
      <c r="P64" s="7">
        <v>28</v>
      </c>
      <c r="Q64" s="7" t="s">
        <v>117</v>
      </c>
      <c r="R64" s="7">
        <f>DATEDIF(Tabela1[[#This Row],[Atendimento]],Tabela1[[#This Row],[Previsão de Entrega]],"D")</f>
        <v>5</v>
      </c>
      <c r="S64" s="8">
        <v>0</v>
      </c>
      <c r="T64" s="8">
        <v>0</v>
      </c>
    </row>
    <row r="65" spans="1:20" x14ac:dyDescent="0.35">
      <c r="A65" s="6">
        <v>45800</v>
      </c>
      <c r="B65" s="6">
        <v>45800</v>
      </c>
      <c r="C65" s="6" t="s">
        <v>7</v>
      </c>
      <c r="D65" s="6" t="s">
        <v>15</v>
      </c>
      <c r="E65" s="6" t="s">
        <v>125</v>
      </c>
      <c r="F65" s="7">
        <v>68404</v>
      </c>
      <c r="G65" s="7" t="s">
        <v>39</v>
      </c>
      <c r="H65" s="7" t="s">
        <v>98</v>
      </c>
      <c r="I65" s="10">
        <f t="shared" si="1"/>
        <v>1</v>
      </c>
      <c r="J65" s="59">
        <v>65515</v>
      </c>
      <c r="K65" s="7">
        <v>1619</v>
      </c>
      <c r="L65" s="7" t="s">
        <v>210</v>
      </c>
      <c r="M65" s="6">
        <v>45806</v>
      </c>
      <c r="N65" s="8">
        <v>906.32</v>
      </c>
      <c r="O65" s="7" t="s">
        <v>123</v>
      </c>
      <c r="P65" s="7">
        <v>28</v>
      </c>
      <c r="Q65" s="7" t="s">
        <v>117</v>
      </c>
      <c r="R65" s="7">
        <f>DATEDIF(Tabela1[[#This Row],[Atendimento]],Tabela1[[#This Row],[Previsão de Entrega]],"D")</f>
        <v>6</v>
      </c>
      <c r="S65" s="8">
        <v>0</v>
      </c>
      <c r="T65" s="8">
        <v>0</v>
      </c>
    </row>
    <row r="66" spans="1:20" x14ac:dyDescent="0.35">
      <c r="A66" s="6">
        <v>45800</v>
      </c>
      <c r="B66" s="6">
        <v>45799</v>
      </c>
      <c r="C66" s="6" t="s">
        <v>7</v>
      </c>
      <c r="D66" s="6" t="s">
        <v>15</v>
      </c>
      <c r="E66" s="6" t="s">
        <v>114</v>
      </c>
      <c r="F66" s="7">
        <v>68401</v>
      </c>
      <c r="G66" s="7" t="s">
        <v>39</v>
      </c>
      <c r="H66" s="7" t="s">
        <v>98</v>
      </c>
      <c r="I66" s="10">
        <f t="shared" ref="I66:I97" si="2">NETWORKDAYS(B66, A66)</f>
        <v>2</v>
      </c>
      <c r="J66" s="59">
        <v>65517</v>
      </c>
      <c r="K66" s="7">
        <v>11743</v>
      </c>
      <c r="L66" s="7" t="s">
        <v>213</v>
      </c>
      <c r="M66" s="6">
        <v>45810</v>
      </c>
      <c r="N66" s="8">
        <v>398.36</v>
      </c>
      <c r="O66" s="7" t="s">
        <v>123</v>
      </c>
      <c r="P66" s="7">
        <v>0</v>
      </c>
      <c r="Q66" s="7" t="s">
        <v>117</v>
      </c>
      <c r="R66" s="7">
        <f>DATEDIF(Tabela1[[#This Row],[Atendimento]],Tabela1[[#This Row],[Previsão de Entrega]],"D")</f>
        <v>10</v>
      </c>
      <c r="S66" s="8">
        <v>0</v>
      </c>
      <c r="T66" s="8">
        <v>0</v>
      </c>
    </row>
    <row r="67" spans="1:20" x14ac:dyDescent="0.35">
      <c r="A67" s="6">
        <v>45803</v>
      </c>
      <c r="B67" s="6">
        <v>45799</v>
      </c>
      <c r="C67" s="6" t="s">
        <v>7</v>
      </c>
      <c r="D67" s="6" t="s">
        <v>15</v>
      </c>
      <c r="E67" s="6" t="s">
        <v>114</v>
      </c>
      <c r="F67" s="7">
        <v>68402</v>
      </c>
      <c r="G67" s="7" t="s">
        <v>178</v>
      </c>
      <c r="H67" s="7" t="s">
        <v>91</v>
      </c>
      <c r="I67" s="10">
        <f t="shared" si="2"/>
        <v>3</v>
      </c>
      <c r="J67" s="59">
        <v>65531</v>
      </c>
      <c r="K67" s="7">
        <v>3040</v>
      </c>
      <c r="L67" s="7" t="s">
        <v>215</v>
      </c>
      <c r="M67" s="6">
        <v>45812</v>
      </c>
      <c r="N67" s="8">
        <v>1345</v>
      </c>
      <c r="O67" s="7" t="s">
        <v>123</v>
      </c>
      <c r="P67" s="7">
        <v>30</v>
      </c>
      <c r="Q67" s="7" t="s">
        <v>117</v>
      </c>
      <c r="R67" s="7">
        <f>DATEDIF(Tabela1[[#This Row],[Atendimento]],Tabela1[[#This Row],[Previsão de Entrega]],"D")</f>
        <v>9</v>
      </c>
      <c r="S67" s="8">
        <v>0</v>
      </c>
      <c r="T67" s="8">
        <v>0</v>
      </c>
    </row>
    <row r="68" spans="1:20" x14ac:dyDescent="0.35">
      <c r="A68" s="6">
        <v>45804</v>
      </c>
      <c r="B68" s="6">
        <v>45804</v>
      </c>
      <c r="C68" s="6" t="s">
        <v>7</v>
      </c>
      <c r="D68" s="6" t="s">
        <v>5</v>
      </c>
      <c r="E68" s="6" t="s">
        <v>143</v>
      </c>
      <c r="F68" s="7" t="s">
        <v>3</v>
      </c>
      <c r="G68" s="7" t="s">
        <v>3</v>
      </c>
      <c r="H68" s="7" t="s">
        <v>32</v>
      </c>
      <c r="I68" s="10">
        <f t="shared" si="2"/>
        <v>1</v>
      </c>
      <c r="J68" s="59">
        <v>65537</v>
      </c>
      <c r="K68" s="7">
        <v>10581</v>
      </c>
      <c r="L68" s="7" t="s">
        <v>4</v>
      </c>
      <c r="M68" s="6">
        <v>45804</v>
      </c>
      <c r="N68" s="8">
        <v>48654.3</v>
      </c>
      <c r="O68" s="7" t="s">
        <v>123</v>
      </c>
      <c r="P68" s="7">
        <v>14</v>
      </c>
      <c r="Q68" s="7" t="s">
        <v>117</v>
      </c>
      <c r="R68" s="7">
        <f>DATEDIF(Tabela1[[#This Row],[Atendimento]],Tabela1[[#This Row],[Previsão de Entrega]],"D")</f>
        <v>0</v>
      </c>
      <c r="S68" s="8">
        <v>0</v>
      </c>
      <c r="T68" s="8">
        <v>0</v>
      </c>
    </row>
    <row r="69" spans="1:20" x14ac:dyDescent="0.35">
      <c r="A69" s="6">
        <v>45804</v>
      </c>
      <c r="B69" s="6">
        <v>45804</v>
      </c>
      <c r="C69" s="6" t="s">
        <v>7</v>
      </c>
      <c r="D69" s="6" t="s">
        <v>5</v>
      </c>
      <c r="E69" s="6" t="s">
        <v>114</v>
      </c>
      <c r="F69" s="7" t="s">
        <v>3</v>
      </c>
      <c r="G69" s="7" t="s">
        <v>3</v>
      </c>
      <c r="H69" s="7" t="s">
        <v>34</v>
      </c>
      <c r="I69" s="10">
        <f t="shared" si="2"/>
        <v>1</v>
      </c>
      <c r="J69" s="59">
        <v>65539</v>
      </c>
      <c r="K69" s="7">
        <v>2805</v>
      </c>
      <c r="L69" s="7" t="s">
        <v>223</v>
      </c>
      <c r="M69" s="6">
        <v>45804</v>
      </c>
      <c r="N69" s="8">
        <v>2599.35</v>
      </c>
      <c r="O69" s="7" t="s">
        <v>122</v>
      </c>
      <c r="P69" s="7">
        <v>0</v>
      </c>
      <c r="Q69" s="7" t="s">
        <v>117</v>
      </c>
      <c r="R69" s="7">
        <f>DATEDIF(Tabela1[[#This Row],[Atendimento]],Tabela1[[#This Row],[Previsão de Entrega]],"D")</f>
        <v>0</v>
      </c>
      <c r="S69" s="8">
        <v>0</v>
      </c>
      <c r="T69" s="8">
        <v>0</v>
      </c>
    </row>
    <row r="70" spans="1:20" x14ac:dyDescent="0.35">
      <c r="A70" s="6">
        <v>45805</v>
      </c>
      <c r="B70" s="6">
        <v>45800</v>
      </c>
      <c r="C70" s="6" t="s">
        <v>7</v>
      </c>
      <c r="D70" s="6" t="s">
        <v>15</v>
      </c>
      <c r="E70" s="6" t="s">
        <v>114</v>
      </c>
      <c r="F70" s="7">
        <v>68403</v>
      </c>
      <c r="G70" s="7" t="s">
        <v>39</v>
      </c>
      <c r="H70" s="7" t="s">
        <v>98</v>
      </c>
      <c r="I70" s="10">
        <f t="shared" si="2"/>
        <v>4</v>
      </c>
      <c r="J70" s="59">
        <v>65540</v>
      </c>
      <c r="K70" s="7">
        <v>11745</v>
      </c>
      <c r="L70" s="7" t="s">
        <v>227</v>
      </c>
      <c r="M70" s="6">
        <v>45805</v>
      </c>
      <c r="N70" s="8">
        <v>1007</v>
      </c>
      <c r="O70" s="7" t="s">
        <v>124</v>
      </c>
      <c r="P70" s="7">
        <v>0</v>
      </c>
      <c r="Q70" s="7" t="s">
        <v>117</v>
      </c>
      <c r="R70" s="7">
        <f>DATEDIF(Tabela1[[#This Row],[Atendimento]],Tabela1[[#This Row],[Previsão de Entrega]],"D")</f>
        <v>0</v>
      </c>
      <c r="S70" s="8">
        <v>0</v>
      </c>
      <c r="T70" s="8">
        <v>0</v>
      </c>
    </row>
    <row r="71" spans="1:20" x14ac:dyDescent="0.35">
      <c r="A71" s="6">
        <v>45806</v>
      </c>
      <c r="B71" s="6">
        <v>45804</v>
      </c>
      <c r="C71" s="6" t="s">
        <v>7</v>
      </c>
      <c r="D71" s="6" t="s">
        <v>15</v>
      </c>
      <c r="E71" s="6" t="s">
        <v>114</v>
      </c>
      <c r="F71" s="7">
        <v>68408</v>
      </c>
      <c r="G71" s="7" t="s">
        <v>228</v>
      </c>
      <c r="H71" s="7" t="s">
        <v>98</v>
      </c>
      <c r="I71" s="10">
        <f t="shared" si="2"/>
        <v>3</v>
      </c>
      <c r="J71" s="59">
        <v>65543</v>
      </c>
      <c r="K71" s="7">
        <v>11747</v>
      </c>
      <c r="L71" s="7" t="s">
        <v>229</v>
      </c>
      <c r="M71" s="6">
        <v>45806</v>
      </c>
      <c r="N71" s="8">
        <v>110.56</v>
      </c>
      <c r="O71" s="7" t="s">
        <v>124</v>
      </c>
      <c r="P71" s="7">
        <v>0</v>
      </c>
      <c r="Q71" s="7" t="s">
        <v>117</v>
      </c>
      <c r="R71" s="7">
        <f>DATEDIF(Tabela1[[#This Row],[Atendimento]],Tabela1[[#This Row],[Previsão de Entrega]],"D")</f>
        <v>0</v>
      </c>
      <c r="S71" s="8">
        <v>0</v>
      </c>
      <c r="T71" s="8">
        <v>0</v>
      </c>
    </row>
    <row r="72" spans="1:20" x14ac:dyDescent="0.35">
      <c r="A72" s="6">
        <v>45806</v>
      </c>
      <c r="B72" s="6">
        <v>45805</v>
      </c>
      <c r="C72" s="6" t="s">
        <v>7</v>
      </c>
      <c r="D72" s="6" t="s">
        <v>15</v>
      </c>
      <c r="E72" s="6" t="s">
        <v>114</v>
      </c>
      <c r="F72" s="7">
        <v>68409</v>
      </c>
      <c r="G72" s="7" t="s">
        <v>228</v>
      </c>
      <c r="H72" s="7" t="s">
        <v>98</v>
      </c>
      <c r="I72" s="10">
        <f t="shared" si="2"/>
        <v>2</v>
      </c>
      <c r="J72" s="59">
        <v>65544</v>
      </c>
      <c r="K72" s="7">
        <v>160</v>
      </c>
      <c r="L72" s="7" t="s">
        <v>202</v>
      </c>
      <c r="M72" s="6">
        <v>45806</v>
      </c>
      <c r="N72" s="8">
        <v>220.5</v>
      </c>
      <c r="O72" s="7" t="s">
        <v>123</v>
      </c>
      <c r="P72" s="7">
        <v>28</v>
      </c>
      <c r="Q72" s="7" t="s">
        <v>117</v>
      </c>
      <c r="R72" s="7">
        <f>DATEDIF(Tabela1[[#This Row],[Atendimento]],Tabela1[[#This Row],[Previsão de Entrega]],"D")</f>
        <v>0</v>
      </c>
      <c r="S72" s="8">
        <v>0</v>
      </c>
      <c r="T72" s="8">
        <v>0</v>
      </c>
    </row>
    <row r="73" spans="1:20" x14ac:dyDescent="0.35">
      <c r="A73" s="6">
        <v>45806</v>
      </c>
      <c r="B73" s="6">
        <v>45797</v>
      </c>
      <c r="C73" s="6" t="s">
        <v>7</v>
      </c>
      <c r="D73" s="6" t="s">
        <v>15</v>
      </c>
      <c r="E73" s="6" t="s">
        <v>114</v>
      </c>
      <c r="F73" s="7">
        <v>68394</v>
      </c>
      <c r="G73" s="7" t="s">
        <v>231</v>
      </c>
      <c r="H73" s="7" t="s">
        <v>98</v>
      </c>
      <c r="I73" s="10">
        <f t="shared" si="2"/>
        <v>8</v>
      </c>
      <c r="J73" s="59">
        <v>65546</v>
      </c>
      <c r="K73" s="7">
        <v>8095</v>
      </c>
      <c r="L73" s="7" t="s">
        <v>35</v>
      </c>
      <c r="M73" s="6">
        <v>45806</v>
      </c>
      <c r="N73" s="8">
        <v>450</v>
      </c>
      <c r="O73" s="7" t="s">
        <v>124</v>
      </c>
      <c r="P73" s="7">
        <v>0</v>
      </c>
      <c r="Q73" s="7" t="s">
        <v>117</v>
      </c>
      <c r="R73" s="7">
        <f>DATEDIF(Tabela1[[#This Row],[Atendimento]],Tabela1[[#This Row],[Previsão de Entrega]],"D")</f>
        <v>0</v>
      </c>
      <c r="S73" s="8">
        <v>0</v>
      </c>
      <c r="T73" s="8">
        <v>0</v>
      </c>
    </row>
    <row r="74" spans="1:20" x14ac:dyDescent="0.35">
      <c r="A74" s="6">
        <v>45806</v>
      </c>
      <c r="B74" s="6">
        <v>45771</v>
      </c>
      <c r="C74" s="6" t="s">
        <v>7</v>
      </c>
      <c r="D74" s="6" t="s">
        <v>15</v>
      </c>
      <c r="E74" s="6" t="s">
        <v>114</v>
      </c>
      <c r="F74" s="7">
        <v>68355</v>
      </c>
      <c r="G74" s="7" t="s">
        <v>39</v>
      </c>
      <c r="H74" s="7" t="s">
        <v>98</v>
      </c>
      <c r="I74" s="10">
        <f t="shared" si="2"/>
        <v>26</v>
      </c>
      <c r="J74" s="59">
        <v>65561</v>
      </c>
      <c r="K74" s="7">
        <v>3636</v>
      </c>
      <c r="L74" s="7" t="s">
        <v>19</v>
      </c>
      <c r="M74" s="6">
        <v>45813</v>
      </c>
      <c r="N74" s="8">
        <v>365.56</v>
      </c>
      <c r="O74" s="7" t="s">
        <v>123</v>
      </c>
      <c r="P74" s="7">
        <v>28</v>
      </c>
      <c r="Q74" s="7" t="s">
        <v>117</v>
      </c>
      <c r="R74" s="7">
        <f>DATEDIF(Tabela1[[#This Row],[Atendimento]],Tabela1[[#This Row],[Previsão de Entrega]],"D")</f>
        <v>7</v>
      </c>
      <c r="S74" s="8">
        <v>0</v>
      </c>
      <c r="T74" s="8">
        <v>0</v>
      </c>
    </row>
    <row r="75" spans="1:20" x14ac:dyDescent="0.35">
      <c r="A75" s="6">
        <v>45806</v>
      </c>
      <c r="B75" s="6">
        <v>45799</v>
      </c>
      <c r="C75" s="6" t="s">
        <v>7</v>
      </c>
      <c r="D75" s="6" t="s">
        <v>15</v>
      </c>
      <c r="E75" s="6" t="s">
        <v>114</v>
      </c>
      <c r="F75" s="7">
        <v>68400</v>
      </c>
      <c r="G75" s="7" t="s">
        <v>39</v>
      </c>
      <c r="H75" s="7" t="s">
        <v>98</v>
      </c>
      <c r="I75" s="10">
        <f t="shared" si="2"/>
        <v>6</v>
      </c>
      <c r="J75" s="59">
        <v>65563</v>
      </c>
      <c r="K75" s="7">
        <v>11748</v>
      </c>
      <c r="L75" s="7" t="s">
        <v>232</v>
      </c>
      <c r="M75" s="6">
        <v>45819</v>
      </c>
      <c r="N75" s="8">
        <v>1737.86</v>
      </c>
      <c r="O75" s="7" t="s">
        <v>122</v>
      </c>
      <c r="P75" s="7">
        <v>28</v>
      </c>
      <c r="Q75" s="7" t="s">
        <v>117</v>
      </c>
      <c r="R75" s="7">
        <f>DATEDIF(Tabela1[[#This Row],[Atendimento]],Tabela1[[#This Row],[Previsão de Entrega]],"D")</f>
        <v>13</v>
      </c>
      <c r="S75" s="8">
        <v>0</v>
      </c>
      <c r="T75" s="8">
        <v>0</v>
      </c>
    </row>
    <row r="76" spans="1:20" x14ac:dyDescent="0.35">
      <c r="A76" s="6">
        <v>45806</v>
      </c>
      <c r="B76" s="6">
        <v>45804</v>
      </c>
      <c r="C76" s="6" t="s">
        <v>7</v>
      </c>
      <c r="D76" s="6" t="s">
        <v>15</v>
      </c>
      <c r="E76" s="6" t="s">
        <v>125</v>
      </c>
      <c r="F76" s="7">
        <v>68407</v>
      </c>
      <c r="G76" s="7" t="s">
        <v>90</v>
      </c>
      <c r="H76" s="7" t="s">
        <v>91</v>
      </c>
      <c r="I76" s="10">
        <f t="shared" si="2"/>
        <v>3</v>
      </c>
      <c r="J76" s="59">
        <v>65545</v>
      </c>
      <c r="K76" s="7">
        <v>1450</v>
      </c>
      <c r="L76" s="7" t="s">
        <v>230</v>
      </c>
      <c r="M76" s="6">
        <v>45877</v>
      </c>
      <c r="N76" s="8">
        <v>1150.2</v>
      </c>
      <c r="O76" s="7" t="s">
        <v>123</v>
      </c>
      <c r="P76" s="7">
        <v>28</v>
      </c>
      <c r="Q76" s="7" t="s">
        <v>117</v>
      </c>
      <c r="R76" s="7">
        <f>DATEDIF(Tabela1[[#This Row],[Atendimento]],Tabela1[[#This Row],[Previsão de Entrega]],"D")</f>
        <v>71</v>
      </c>
      <c r="S76" s="8">
        <v>0</v>
      </c>
      <c r="T76" s="8">
        <v>0</v>
      </c>
    </row>
    <row r="77" spans="1:20" x14ac:dyDescent="0.35">
      <c r="A77" s="6">
        <v>45807</v>
      </c>
      <c r="B77" s="6">
        <v>45806</v>
      </c>
      <c r="C77" s="6" t="s">
        <v>7</v>
      </c>
      <c r="D77" s="6" t="s">
        <v>15</v>
      </c>
      <c r="E77" s="6" t="s">
        <v>114</v>
      </c>
      <c r="F77" s="7">
        <v>68411</v>
      </c>
      <c r="G77" s="7" t="s">
        <v>228</v>
      </c>
      <c r="H77" s="7" t="s">
        <v>98</v>
      </c>
      <c r="I77" s="10">
        <f t="shared" si="2"/>
        <v>2</v>
      </c>
      <c r="J77" s="59">
        <v>65573</v>
      </c>
      <c r="K77" s="7">
        <v>10565</v>
      </c>
      <c r="L77" s="7" t="s">
        <v>234</v>
      </c>
      <c r="M77" s="6">
        <v>45812</v>
      </c>
      <c r="N77" s="8">
        <v>730</v>
      </c>
      <c r="O77" s="7" t="s">
        <v>123</v>
      </c>
      <c r="P77" s="7">
        <v>28</v>
      </c>
      <c r="Q77" s="7" t="s">
        <v>117</v>
      </c>
      <c r="R77" s="7">
        <f>DATEDIF(Tabela1[[#This Row],[Atendimento]],Tabela1[[#This Row],[Previsão de Entrega]],"D")</f>
        <v>5</v>
      </c>
      <c r="S77" s="8">
        <v>0</v>
      </c>
      <c r="T77" s="8">
        <v>0</v>
      </c>
    </row>
    <row r="78" spans="1:20" x14ac:dyDescent="0.35">
      <c r="A78" s="6">
        <v>45810</v>
      </c>
      <c r="B78" s="6">
        <v>45810</v>
      </c>
      <c r="C78" s="6" t="s">
        <v>7</v>
      </c>
      <c r="D78" s="6" t="s">
        <v>5</v>
      </c>
      <c r="E78" s="6" t="s">
        <v>143</v>
      </c>
      <c r="F78" s="7" t="s">
        <v>3</v>
      </c>
      <c r="G78" s="7" t="s">
        <v>3</v>
      </c>
      <c r="H78" s="7" t="s">
        <v>32</v>
      </c>
      <c r="I78" s="10">
        <f t="shared" si="2"/>
        <v>1</v>
      </c>
      <c r="J78" s="59">
        <v>65593</v>
      </c>
      <c r="K78" s="7">
        <v>495</v>
      </c>
      <c r="L78" s="7" t="s">
        <v>190</v>
      </c>
      <c r="M78" s="6">
        <v>45810</v>
      </c>
      <c r="N78" s="8">
        <v>312</v>
      </c>
      <c r="O78" s="7" t="s">
        <v>122</v>
      </c>
      <c r="P78" s="7">
        <v>14</v>
      </c>
      <c r="Q78" s="7" t="s">
        <v>117</v>
      </c>
      <c r="R78" s="7">
        <f>DATEDIF(Tabela1[[#This Row],[Atendimento]],Tabela1[[#This Row],[Previsão de Entrega]],"D")</f>
        <v>0</v>
      </c>
      <c r="S78" s="8">
        <v>0</v>
      </c>
      <c r="T78" s="8">
        <v>0</v>
      </c>
    </row>
    <row r="79" spans="1:20" x14ac:dyDescent="0.35">
      <c r="A79" s="6">
        <v>45810</v>
      </c>
      <c r="B79" s="6">
        <v>45810</v>
      </c>
      <c r="C79" s="6" t="s">
        <v>7</v>
      </c>
      <c r="D79" s="6" t="s">
        <v>68</v>
      </c>
      <c r="E79" s="6" t="s">
        <v>114</v>
      </c>
      <c r="F79" s="7" t="s">
        <v>3</v>
      </c>
      <c r="G79" s="7" t="s">
        <v>3</v>
      </c>
      <c r="H79" s="7" t="s">
        <v>32</v>
      </c>
      <c r="I79" s="10">
        <f t="shared" si="2"/>
        <v>1</v>
      </c>
      <c r="J79" s="59">
        <v>65595</v>
      </c>
      <c r="K79" s="7">
        <v>381</v>
      </c>
      <c r="L79" s="7" t="s">
        <v>47</v>
      </c>
      <c r="M79" s="6">
        <v>45810</v>
      </c>
      <c r="N79" s="8">
        <v>6796</v>
      </c>
      <c r="O79" s="7" t="s">
        <v>123</v>
      </c>
      <c r="P79" s="7">
        <v>10</v>
      </c>
      <c r="Q79" s="7" t="s">
        <v>117</v>
      </c>
      <c r="R79" s="7">
        <f>DATEDIF(Tabela1[[#This Row],[Atendimento]],Tabela1[[#This Row],[Previsão de Entrega]],"D")</f>
        <v>0</v>
      </c>
      <c r="S79" s="8">
        <v>0</v>
      </c>
      <c r="T79" s="8">
        <v>0</v>
      </c>
    </row>
    <row r="80" spans="1:20" x14ac:dyDescent="0.35">
      <c r="A80" s="6">
        <v>45810</v>
      </c>
      <c r="B80" s="6">
        <v>45810</v>
      </c>
      <c r="C80" s="6" t="s">
        <v>7</v>
      </c>
      <c r="D80" s="6" t="s">
        <v>5</v>
      </c>
      <c r="E80" s="6" t="s">
        <v>143</v>
      </c>
      <c r="F80" s="7" t="s">
        <v>3</v>
      </c>
      <c r="G80" s="7" t="s">
        <v>3</v>
      </c>
      <c r="H80" s="7" t="s">
        <v>139</v>
      </c>
      <c r="I80" s="10">
        <f t="shared" si="2"/>
        <v>1</v>
      </c>
      <c r="J80" s="59">
        <v>65597</v>
      </c>
      <c r="K80" s="7">
        <v>953</v>
      </c>
      <c r="L80" s="7" t="s">
        <v>275</v>
      </c>
      <c r="M80" s="6">
        <v>45810</v>
      </c>
      <c r="N80" s="8">
        <v>4063.77</v>
      </c>
      <c r="O80" s="7" t="s">
        <v>123</v>
      </c>
      <c r="P80" s="7">
        <v>14</v>
      </c>
      <c r="Q80" s="7" t="s">
        <v>117</v>
      </c>
      <c r="R80" s="7">
        <f>DATEDIF(Tabela1[[#This Row],[Atendimento]],Tabela1[[#This Row],[Previsão de Entrega]],"D")</f>
        <v>0</v>
      </c>
      <c r="S80" s="8">
        <v>0</v>
      </c>
      <c r="T80" s="8">
        <v>0</v>
      </c>
    </row>
    <row r="81" spans="1:20" x14ac:dyDescent="0.35">
      <c r="A81" s="6">
        <v>45810</v>
      </c>
      <c r="B81" s="6">
        <v>45810</v>
      </c>
      <c r="C81" s="6" t="s">
        <v>7</v>
      </c>
      <c r="D81" s="6" t="s">
        <v>5</v>
      </c>
      <c r="E81" s="6" t="s">
        <v>143</v>
      </c>
      <c r="F81" s="7" t="s">
        <v>3</v>
      </c>
      <c r="G81" s="7" t="s">
        <v>3</v>
      </c>
      <c r="H81" s="7" t="s">
        <v>131</v>
      </c>
      <c r="I81" s="10">
        <f t="shared" si="2"/>
        <v>1</v>
      </c>
      <c r="J81" s="59">
        <v>65598</v>
      </c>
      <c r="K81" s="7">
        <v>280</v>
      </c>
      <c r="L81" s="7" t="s">
        <v>60</v>
      </c>
      <c r="M81" s="6">
        <v>45810</v>
      </c>
      <c r="N81" s="8">
        <v>4045.63</v>
      </c>
      <c r="O81" s="7" t="s">
        <v>123</v>
      </c>
      <c r="P81" s="7">
        <v>15</v>
      </c>
      <c r="Q81" s="7" t="s">
        <v>117</v>
      </c>
      <c r="R81" s="7">
        <f>DATEDIF(Tabela1[[#This Row],[Atendimento]],Tabela1[[#This Row],[Previsão de Entrega]],"D")</f>
        <v>0</v>
      </c>
      <c r="S81" s="8">
        <v>0</v>
      </c>
      <c r="T81" s="8">
        <v>285.3</v>
      </c>
    </row>
    <row r="82" spans="1:20" x14ac:dyDescent="0.35">
      <c r="A82" s="6">
        <v>45810</v>
      </c>
      <c r="B82" s="6">
        <v>45810</v>
      </c>
      <c r="C82" s="6" t="s">
        <v>7</v>
      </c>
      <c r="D82" s="6" t="s">
        <v>5</v>
      </c>
      <c r="E82" s="6" t="s">
        <v>143</v>
      </c>
      <c r="F82" s="7" t="s">
        <v>3</v>
      </c>
      <c r="G82" s="7" t="s">
        <v>3</v>
      </c>
      <c r="H82" s="7" t="s">
        <v>98</v>
      </c>
      <c r="I82" s="10">
        <f t="shared" si="2"/>
        <v>1</v>
      </c>
      <c r="J82" s="59">
        <v>63752</v>
      </c>
      <c r="K82" s="7">
        <v>266</v>
      </c>
      <c r="L82" s="7" t="s">
        <v>50</v>
      </c>
      <c r="M82" s="6">
        <v>45810</v>
      </c>
      <c r="N82" s="8">
        <v>1407.45</v>
      </c>
      <c r="O82" s="7" t="s">
        <v>122</v>
      </c>
      <c r="P82" s="7">
        <v>30</v>
      </c>
      <c r="Q82" s="7" t="s">
        <v>117</v>
      </c>
      <c r="R82" s="7">
        <f>DATEDIF(Tabela1[[#This Row],[Atendimento]],Tabela1[[#This Row],[Previsão de Entrega]],"D")</f>
        <v>0</v>
      </c>
      <c r="S82" s="8">
        <v>0</v>
      </c>
      <c r="T82" s="8">
        <v>0</v>
      </c>
    </row>
    <row r="83" spans="1:20" x14ac:dyDescent="0.35">
      <c r="A83" s="6">
        <v>45810</v>
      </c>
      <c r="B83" s="6">
        <v>45810</v>
      </c>
      <c r="C83" s="6" t="s">
        <v>7</v>
      </c>
      <c r="D83" s="6" t="s">
        <v>5</v>
      </c>
      <c r="E83" s="6" t="s">
        <v>143</v>
      </c>
      <c r="F83" s="7" t="s">
        <v>3</v>
      </c>
      <c r="G83" s="7" t="s">
        <v>3</v>
      </c>
      <c r="H83" s="7" t="s">
        <v>131</v>
      </c>
      <c r="I83" s="10">
        <f t="shared" si="2"/>
        <v>1</v>
      </c>
      <c r="J83" s="59">
        <v>65601</v>
      </c>
      <c r="K83" s="7">
        <v>11263</v>
      </c>
      <c r="L83" s="7" t="s">
        <v>191</v>
      </c>
      <c r="M83" s="6">
        <v>45810</v>
      </c>
      <c r="N83" s="8">
        <v>10441</v>
      </c>
      <c r="O83" s="7" t="s">
        <v>122</v>
      </c>
      <c r="P83" s="7">
        <v>15</v>
      </c>
      <c r="Q83" s="7" t="s">
        <v>117</v>
      </c>
      <c r="R83" s="7">
        <f>DATEDIF(Tabela1[[#This Row],[Atendimento]],Tabela1[[#This Row],[Previsão de Entrega]],"D")</f>
        <v>0</v>
      </c>
      <c r="S83" s="8">
        <v>0</v>
      </c>
      <c r="T83" s="8">
        <v>0</v>
      </c>
    </row>
    <row r="84" spans="1:20" x14ac:dyDescent="0.35">
      <c r="A84" s="6">
        <v>45810</v>
      </c>
      <c r="B84" s="6">
        <v>45807</v>
      </c>
      <c r="C84" s="6" t="s">
        <v>7</v>
      </c>
      <c r="D84" s="6" t="s">
        <v>15</v>
      </c>
      <c r="E84" s="6" t="s">
        <v>114</v>
      </c>
      <c r="F84" s="7">
        <v>68414</v>
      </c>
      <c r="G84" s="7" t="s">
        <v>3</v>
      </c>
      <c r="H84" s="7" t="s">
        <v>98</v>
      </c>
      <c r="I84" s="10">
        <f t="shared" si="2"/>
        <v>2</v>
      </c>
      <c r="J84" s="59">
        <v>65605</v>
      </c>
      <c r="K84" s="7">
        <v>4656</v>
      </c>
      <c r="L84" s="7" t="s">
        <v>70</v>
      </c>
      <c r="M84" s="6">
        <v>45817</v>
      </c>
      <c r="N84" s="8">
        <v>543.66999999999996</v>
      </c>
      <c r="O84" s="7" t="s">
        <v>123</v>
      </c>
      <c r="P84" s="7">
        <v>28</v>
      </c>
      <c r="Q84" s="7" t="s">
        <v>117</v>
      </c>
      <c r="R84" s="7">
        <f>DATEDIF(Tabela1[[#This Row],[Atendimento]],Tabela1[[#This Row],[Previsão de Entrega]],"D")</f>
        <v>7</v>
      </c>
      <c r="S84" s="8">
        <v>0</v>
      </c>
      <c r="T84" s="8">
        <v>0</v>
      </c>
    </row>
    <row r="85" spans="1:20" x14ac:dyDescent="0.35">
      <c r="A85" s="6">
        <v>45810</v>
      </c>
      <c r="B85" s="6">
        <v>45807</v>
      </c>
      <c r="C85" s="6" t="s">
        <v>7</v>
      </c>
      <c r="D85" s="6" t="s">
        <v>15</v>
      </c>
      <c r="E85" s="6" t="s">
        <v>114</v>
      </c>
      <c r="F85" s="7">
        <v>68414</v>
      </c>
      <c r="G85" s="7" t="s">
        <v>276</v>
      </c>
      <c r="H85" s="7" t="s">
        <v>98</v>
      </c>
      <c r="I85" s="10">
        <f t="shared" si="2"/>
        <v>2</v>
      </c>
      <c r="J85" s="59">
        <v>65602</v>
      </c>
      <c r="K85" s="7">
        <v>922</v>
      </c>
      <c r="L85" s="7" t="s">
        <v>138</v>
      </c>
      <c r="M85" s="6">
        <v>45817</v>
      </c>
      <c r="N85" s="8">
        <v>795.48</v>
      </c>
      <c r="O85" s="7" t="s">
        <v>123</v>
      </c>
      <c r="P85" s="7">
        <v>28</v>
      </c>
      <c r="Q85" s="7" t="s">
        <v>117</v>
      </c>
      <c r="R85" s="7">
        <f>DATEDIF(Tabela1[[#This Row],[Atendimento]],Tabela1[[#This Row],[Previsão de Entrega]],"D")</f>
        <v>7</v>
      </c>
      <c r="S85" s="8">
        <v>0</v>
      </c>
      <c r="T85" s="8">
        <v>0</v>
      </c>
    </row>
    <row r="86" spans="1:20" x14ac:dyDescent="0.35">
      <c r="A86" s="28">
        <v>45810</v>
      </c>
      <c r="B86" s="28">
        <v>45807</v>
      </c>
      <c r="C86" s="28" t="s">
        <v>7</v>
      </c>
      <c r="D86" s="28" t="s">
        <v>15</v>
      </c>
      <c r="E86" s="28" t="s">
        <v>114</v>
      </c>
      <c r="F86" s="29">
        <v>68413</v>
      </c>
      <c r="G86" s="29" t="s">
        <v>88</v>
      </c>
      <c r="H86" s="29" t="s">
        <v>34</v>
      </c>
      <c r="I86" s="34">
        <f t="shared" si="2"/>
        <v>2</v>
      </c>
      <c r="J86" s="61">
        <v>65606</v>
      </c>
      <c r="K86" s="29">
        <v>2937</v>
      </c>
      <c r="L86" s="29" t="s">
        <v>277</v>
      </c>
      <c r="M86" s="28">
        <v>45853</v>
      </c>
      <c r="N86" s="30">
        <v>2389.6999999999998</v>
      </c>
      <c r="O86" s="29" t="s">
        <v>123</v>
      </c>
      <c r="P86" s="29">
        <v>28</v>
      </c>
      <c r="Q86" s="29" t="s">
        <v>117</v>
      </c>
      <c r="R86" s="29">
        <f>DATEDIF(Tabela1[[#This Row],[Atendimento]],Tabela1[[#This Row],[Previsão de Entrega]],"D")</f>
        <v>43</v>
      </c>
      <c r="S86" s="30">
        <v>0</v>
      </c>
      <c r="T86" s="30">
        <v>0</v>
      </c>
    </row>
    <row r="87" spans="1:20" x14ac:dyDescent="0.35">
      <c r="A87" s="6">
        <v>45811</v>
      </c>
      <c r="B87" s="6">
        <v>45811</v>
      </c>
      <c r="C87" s="6" t="s">
        <v>7</v>
      </c>
      <c r="D87" s="6" t="s">
        <v>5</v>
      </c>
      <c r="E87" s="6" t="s">
        <v>143</v>
      </c>
      <c r="F87" s="7" t="s">
        <v>3</v>
      </c>
      <c r="G87" s="7" t="s">
        <v>3</v>
      </c>
      <c r="H87" s="7" t="s">
        <v>34</v>
      </c>
      <c r="I87" s="10">
        <f t="shared" si="2"/>
        <v>1</v>
      </c>
      <c r="J87" s="59">
        <v>65620</v>
      </c>
      <c r="K87" s="7">
        <v>11127</v>
      </c>
      <c r="L87" s="7" t="s">
        <v>222</v>
      </c>
      <c r="M87" s="6">
        <v>45811</v>
      </c>
      <c r="N87" s="8">
        <v>547.91999999999996</v>
      </c>
      <c r="O87" s="7" t="s">
        <v>123</v>
      </c>
      <c r="P87" s="7">
        <v>35</v>
      </c>
      <c r="Q87" s="7" t="s">
        <v>117</v>
      </c>
      <c r="R87" s="7">
        <f>DATEDIF(Tabela1[[#This Row],[Atendimento]],Tabela1[[#This Row],[Previsão de Entrega]],"D")</f>
        <v>0</v>
      </c>
      <c r="S87" s="8">
        <v>0</v>
      </c>
      <c r="T87" s="8">
        <v>0</v>
      </c>
    </row>
    <row r="88" spans="1:20" x14ac:dyDescent="0.35">
      <c r="A88" s="6">
        <v>45811</v>
      </c>
      <c r="B88" s="6">
        <v>45811</v>
      </c>
      <c r="C88" s="6" t="s">
        <v>7</v>
      </c>
      <c r="D88" s="6" t="s">
        <v>68</v>
      </c>
      <c r="E88" s="6" t="s">
        <v>114</v>
      </c>
      <c r="F88" s="7" t="s">
        <v>3</v>
      </c>
      <c r="G88" s="7" t="s">
        <v>3</v>
      </c>
      <c r="H88" s="7" t="s">
        <v>32</v>
      </c>
      <c r="I88" s="10">
        <f t="shared" si="2"/>
        <v>1</v>
      </c>
      <c r="J88" s="59">
        <v>65621</v>
      </c>
      <c r="K88" s="7">
        <v>11673</v>
      </c>
      <c r="L88" s="7" t="s">
        <v>69</v>
      </c>
      <c r="M88" s="6">
        <v>45811</v>
      </c>
      <c r="N88" s="8">
        <v>5230.28</v>
      </c>
      <c r="O88" s="7" t="s">
        <v>123</v>
      </c>
      <c r="P88" s="7">
        <v>5</v>
      </c>
      <c r="Q88" s="7" t="s">
        <v>117</v>
      </c>
      <c r="R88" s="7">
        <f>DATEDIF(Tabela1[[#This Row],[Atendimento]],Tabela1[[#This Row],[Previsão de Entrega]],"D")</f>
        <v>0</v>
      </c>
      <c r="S88" s="8">
        <v>0</v>
      </c>
      <c r="T88" s="8">
        <v>0</v>
      </c>
    </row>
    <row r="89" spans="1:20" x14ac:dyDescent="0.35">
      <c r="A89" s="6">
        <v>45811</v>
      </c>
      <c r="B89" s="6">
        <v>45811</v>
      </c>
      <c r="C89" s="6" t="s">
        <v>7</v>
      </c>
      <c r="D89" s="6" t="s">
        <v>15</v>
      </c>
      <c r="E89" s="6" t="s">
        <v>114</v>
      </c>
      <c r="F89" s="7">
        <v>68416</v>
      </c>
      <c r="G89" s="7" t="s">
        <v>137</v>
      </c>
      <c r="H89" s="7" t="s">
        <v>127</v>
      </c>
      <c r="I89" s="10">
        <f t="shared" si="2"/>
        <v>1</v>
      </c>
      <c r="J89" s="59">
        <v>65622</v>
      </c>
      <c r="K89" s="7">
        <v>3040</v>
      </c>
      <c r="L89" s="7" t="s">
        <v>215</v>
      </c>
      <c r="M89" s="6">
        <v>45820</v>
      </c>
      <c r="N89" s="8">
        <v>1857</v>
      </c>
      <c r="O89" s="7" t="s">
        <v>123</v>
      </c>
      <c r="P89" s="7">
        <v>28</v>
      </c>
      <c r="Q89" s="7" t="s">
        <v>117</v>
      </c>
      <c r="R89" s="7">
        <f>DATEDIF(Tabela1[[#This Row],[Atendimento]],Tabela1[[#This Row],[Previsão de Entrega]],"D")</f>
        <v>9</v>
      </c>
      <c r="S89" s="8">
        <v>0</v>
      </c>
      <c r="T89" s="8">
        <v>0</v>
      </c>
    </row>
    <row r="90" spans="1:20" x14ac:dyDescent="0.35">
      <c r="A90" s="6">
        <v>45812</v>
      </c>
      <c r="B90" s="6">
        <v>45812</v>
      </c>
      <c r="C90" s="6" t="s">
        <v>7</v>
      </c>
      <c r="D90" s="6" t="s">
        <v>15</v>
      </c>
      <c r="E90" s="6" t="s">
        <v>114</v>
      </c>
      <c r="F90" s="7" t="s">
        <v>3</v>
      </c>
      <c r="G90" s="7" t="s">
        <v>276</v>
      </c>
      <c r="H90" s="7" t="s">
        <v>98</v>
      </c>
      <c r="I90" s="10">
        <f t="shared" si="2"/>
        <v>1</v>
      </c>
      <c r="J90" s="59">
        <v>65636</v>
      </c>
      <c r="K90" s="7">
        <v>2839</v>
      </c>
      <c r="L90" s="7" t="s">
        <v>279</v>
      </c>
      <c r="M90" s="6">
        <v>45812</v>
      </c>
      <c r="N90" s="8">
        <v>298</v>
      </c>
      <c r="O90" s="7" t="s">
        <v>123</v>
      </c>
      <c r="P90" s="7">
        <v>28</v>
      </c>
      <c r="Q90" s="7" t="s">
        <v>117</v>
      </c>
      <c r="R90" s="7">
        <f>DATEDIF(Tabela1[[#This Row],[Atendimento]],Tabela1[[#This Row],[Previsão de Entrega]],"D")</f>
        <v>0</v>
      </c>
      <c r="S90" s="8">
        <v>0</v>
      </c>
      <c r="T90" s="8">
        <v>0</v>
      </c>
    </row>
    <row r="91" spans="1:20" x14ac:dyDescent="0.35">
      <c r="A91" s="6">
        <v>45812</v>
      </c>
      <c r="B91" s="6">
        <v>45812</v>
      </c>
      <c r="C91" s="6" t="s">
        <v>7</v>
      </c>
      <c r="D91" s="6" t="s">
        <v>5</v>
      </c>
      <c r="E91" s="6" t="s">
        <v>143</v>
      </c>
      <c r="F91" s="7" t="s">
        <v>3</v>
      </c>
      <c r="G91" s="7" t="s">
        <v>3</v>
      </c>
      <c r="H91" s="7" t="s">
        <v>32</v>
      </c>
      <c r="I91" s="10">
        <f t="shared" si="2"/>
        <v>1</v>
      </c>
      <c r="J91" s="59">
        <v>65639</v>
      </c>
      <c r="K91" s="7">
        <v>10581</v>
      </c>
      <c r="L91" s="7" t="s">
        <v>4</v>
      </c>
      <c r="M91" s="6">
        <v>45812</v>
      </c>
      <c r="N91" s="8">
        <v>13017.31</v>
      </c>
      <c r="O91" s="7" t="s">
        <v>123</v>
      </c>
      <c r="P91" s="7">
        <v>14</v>
      </c>
      <c r="Q91" s="7" t="s">
        <v>117</v>
      </c>
      <c r="R91" s="7">
        <f>DATEDIF(Tabela1[[#This Row],[Atendimento]],Tabela1[[#This Row],[Previsão de Entrega]],"D")</f>
        <v>0</v>
      </c>
      <c r="S91" s="8">
        <v>0</v>
      </c>
      <c r="T91" s="8">
        <v>0</v>
      </c>
    </row>
    <row r="92" spans="1:20" x14ac:dyDescent="0.35">
      <c r="A92" s="6">
        <v>45812</v>
      </c>
      <c r="B92" s="6">
        <v>45812</v>
      </c>
      <c r="C92" s="6" t="s">
        <v>7</v>
      </c>
      <c r="D92" s="6" t="s">
        <v>15</v>
      </c>
      <c r="E92" s="6" t="s">
        <v>114</v>
      </c>
      <c r="F92" s="7">
        <v>68317</v>
      </c>
      <c r="G92" s="7" t="s">
        <v>282</v>
      </c>
      <c r="H92" s="7" t="s">
        <v>283</v>
      </c>
      <c r="I92" s="10">
        <f t="shared" si="2"/>
        <v>1</v>
      </c>
      <c r="J92" s="59">
        <v>65654</v>
      </c>
      <c r="K92" s="7">
        <v>11752</v>
      </c>
      <c r="L92" s="7" t="s">
        <v>284</v>
      </c>
      <c r="M92" s="6">
        <v>45812</v>
      </c>
      <c r="N92" s="8">
        <v>112719.84</v>
      </c>
      <c r="O92" s="7" t="s">
        <v>123</v>
      </c>
      <c r="P92" s="7">
        <v>90</v>
      </c>
      <c r="Q92" s="7" t="s">
        <v>117</v>
      </c>
      <c r="R92" s="7">
        <f>DATEDIF(Tabela1[[#This Row],[Atendimento]],Tabela1[[#This Row],[Previsão de Entrega]],"D")</f>
        <v>0</v>
      </c>
      <c r="S92" s="8">
        <v>0</v>
      </c>
      <c r="T92" s="8">
        <v>0</v>
      </c>
    </row>
    <row r="93" spans="1:20" x14ac:dyDescent="0.35">
      <c r="A93" s="6">
        <v>45812</v>
      </c>
      <c r="B93" s="6">
        <v>45807</v>
      </c>
      <c r="C93" s="6" t="s">
        <v>7</v>
      </c>
      <c r="D93" s="6" t="s">
        <v>15</v>
      </c>
      <c r="E93" s="6" t="s">
        <v>114</v>
      </c>
      <c r="F93" s="7">
        <v>68414</v>
      </c>
      <c r="G93" s="7" t="s">
        <v>276</v>
      </c>
      <c r="H93" s="7" t="s">
        <v>98</v>
      </c>
      <c r="I93" s="10">
        <f t="shared" si="2"/>
        <v>4</v>
      </c>
      <c r="J93" s="59">
        <v>65637</v>
      </c>
      <c r="K93" s="7">
        <v>4656</v>
      </c>
      <c r="L93" s="7" t="s">
        <v>70</v>
      </c>
      <c r="M93" s="6">
        <v>45819</v>
      </c>
      <c r="N93" s="8">
        <v>933.64</v>
      </c>
      <c r="O93" s="7" t="s">
        <v>123</v>
      </c>
      <c r="P93" s="7">
        <v>28</v>
      </c>
      <c r="Q93" s="7" t="s">
        <v>117</v>
      </c>
      <c r="R93" s="7">
        <f>DATEDIF(Tabela1[[#This Row],[Atendimento]],Tabela1[[#This Row],[Previsão de Entrega]],"D")</f>
        <v>7</v>
      </c>
      <c r="S93" s="8">
        <v>0</v>
      </c>
      <c r="T93" s="8">
        <v>0</v>
      </c>
    </row>
    <row r="94" spans="1:20" x14ac:dyDescent="0.35">
      <c r="A94" s="6">
        <v>45812</v>
      </c>
      <c r="B94" s="6">
        <v>45810</v>
      </c>
      <c r="C94" s="6" t="s">
        <v>7</v>
      </c>
      <c r="D94" s="6" t="s">
        <v>15</v>
      </c>
      <c r="E94" s="6" t="s">
        <v>114</v>
      </c>
      <c r="F94" s="7">
        <v>68415</v>
      </c>
      <c r="G94" s="7" t="s">
        <v>137</v>
      </c>
      <c r="H94" s="7" t="s">
        <v>127</v>
      </c>
      <c r="I94" s="10">
        <f t="shared" si="2"/>
        <v>3</v>
      </c>
      <c r="J94" s="59">
        <v>65635</v>
      </c>
      <c r="K94" s="7">
        <v>160</v>
      </c>
      <c r="L94" s="7" t="s">
        <v>202</v>
      </c>
      <c r="M94" s="6">
        <v>45820</v>
      </c>
      <c r="N94" s="8">
        <v>480.49</v>
      </c>
      <c r="O94" s="7" t="s">
        <v>123</v>
      </c>
      <c r="P94" s="7">
        <v>28</v>
      </c>
      <c r="Q94" s="7" t="s">
        <v>117</v>
      </c>
      <c r="R94" s="7">
        <f>DATEDIF(Tabela1[[#This Row],[Atendimento]],Tabela1[[#This Row],[Previsão de Entrega]],"D")</f>
        <v>8</v>
      </c>
      <c r="S94" s="8">
        <v>0</v>
      </c>
      <c r="T94" s="8">
        <v>0</v>
      </c>
    </row>
    <row r="95" spans="1:20" x14ac:dyDescent="0.35">
      <c r="A95" s="6">
        <v>45812</v>
      </c>
      <c r="B95" s="6">
        <v>45812</v>
      </c>
      <c r="C95" s="6" t="s">
        <v>7</v>
      </c>
      <c r="D95" s="6" t="s">
        <v>5</v>
      </c>
      <c r="E95" s="6" t="s">
        <v>114</v>
      </c>
      <c r="F95" s="7" t="s">
        <v>3</v>
      </c>
      <c r="G95" s="7" t="s">
        <v>280</v>
      </c>
      <c r="H95" s="7" t="s">
        <v>127</v>
      </c>
      <c r="I95" s="10">
        <f t="shared" si="2"/>
        <v>1</v>
      </c>
      <c r="J95" s="59">
        <v>65638</v>
      </c>
      <c r="K95" s="7">
        <v>10733</v>
      </c>
      <c r="L95" s="7" t="s">
        <v>281</v>
      </c>
      <c r="M95" s="6">
        <v>45834</v>
      </c>
      <c r="N95" s="8">
        <v>15538.2</v>
      </c>
      <c r="O95" s="7" t="s">
        <v>123</v>
      </c>
      <c r="P95" s="7">
        <v>21</v>
      </c>
      <c r="Q95" s="7" t="s">
        <v>117</v>
      </c>
      <c r="R95" s="7">
        <f>DATEDIF(Tabela1[[#This Row],[Atendimento]],Tabela1[[#This Row],[Previsão de Entrega]],"D")</f>
        <v>22</v>
      </c>
      <c r="S95" s="8">
        <v>991.8</v>
      </c>
      <c r="T95" s="8">
        <v>0</v>
      </c>
    </row>
    <row r="96" spans="1:20" x14ac:dyDescent="0.35">
      <c r="A96" s="6">
        <v>45812</v>
      </c>
      <c r="B96" s="6">
        <v>45811</v>
      </c>
      <c r="C96" s="6" t="s">
        <v>7</v>
      </c>
      <c r="D96" s="6" t="s">
        <v>5</v>
      </c>
      <c r="E96" s="6" t="s">
        <v>114</v>
      </c>
      <c r="F96" s="7">
        <v>68417</v>
      </c>
      <c r="G96" s="7" t="s">
        <v>88</v>
      </c>
      <c r="H96" s="7" t="s">
        <v>34</v>
      </c>
      <c r="I96" s="10">
        <f t="shared" si="2"/>
        <v>2</v>
      </c>
      <c r="J96" s="59">
        <v>65633</v>
      </c>
      <c r="K96" s="7">
        <v>3009</v>
      </c>
      <c r="L96" s="7" t="s">
        <v>278</v>
      </c>
      <c r="M96" s="6">
        <v>45839</v>
      </c>
      <c r="N96" s="8">
        <v>1905</v>
      </c>
      <c r="O96" s="7" t="s">
        <v>123</v>
      </c>
      <c r="P96" s="7">
        <v>28</v>
      </c>
      <c r="Q96" s="7" t="s">
        <v>117</v>
      </c>
      <c r="R96" s="7">
        <f>DATEDIF(Tabela1[[#This Row],[Atendimento]],Tabela1[[#This Row],[Previsão de Entrega]],"D")</f>
        <v>27</v>
      </c>
      <c r="S96" s="8">
        <v>45</v>
      </c>
      <c r="T96" s="8">
        <v>0</v>
      </c>
    </row>
    <row r="97" spans="1:20" x14ac:dyDescent="0.35">
      <c r="A97" s="6">
        <v>45813</v>
      </c>
      <c r="B97" s="6">
        <v>45813</v>
      </c>
      <c r="C97" s="6" t="s">
        <v>7</v>
      </c>
      <c r="D97" s="6" t="s">
        <v>5</v>
      </c>
      <c r="E97" s="6" t="s">
        <v>143</v>
      </c>
      <c r="F97" s="7" t="s">
        <v>3</v>
      </c>
      <c r="G97" s="7" t="s">
        <v>3</v>
      </c>
      <c r="H97" s="7" t="s">
        <v>131</v>
      </c>
      <c r="I97" s="10">
        <f t="shared" si="2"/>
        <v>1</v>
      </c>
      <c r="J97" s="59">
        <v>65658</v>
      </c>
      <c r="K97" s="7">
        <v>11473</v>
      </c>
      <c r="L97" s="7" t="s">
        <v>285</v>
      </c>
      <c r="M97" s="6">
        <v>45813</v>
      </c>
      <c r="N97" s="8">
        <v>547.94000000000005</v>
      </c>
      <c r="O97" s="7" t="s">
        <v>123</v>
      </c>
      <c r="P97" s="7">
        <v>30</v>
      </c>
      <c r="Q97" s="7" t="s">
        <v>117</v>
      </c>
      <c r="R97" s="7">
        <f>DATEDIF(Tabela1[[#This Row],[Atendimento]],Tabela1[[#This Row],[Previsão de Entrega]],"D")</f>
        <v>0</v>
      </c>
      <c r="S97" s="8">
        <v>0</v>
      </c>
      <c r="T97" s="8">
        <v>0</v>
      </c>
    </row>
    <row r="98" spans="1:20" x14ac:dyDescent="0.35">
      <c r="A98" s="6">
        <v>45813</v>
      </c>
      <c r="B98" s="6">
        <v>45813</v>
      </c>
      <c r="C98" s="6" t="s">
        <v>7</v>
      </c>
      <c r="D98" s="6" t="s">
        <v>5</v>
      </c>
      <c r="E98" s="6" t="s">
        <v>143</v>
      </c>
      <c r="F98" s="7" t="s">
        <v>3</v>
      </c>
      <c r="G98" s="7" t="s">
        <v>3</v>
      </c>
      <c r="H98" s="7" t="s">
        <v>139</v>
      </c>
      <c r="I98" s="10">
        <f t="shared" ref="I98:I129" si="3">NETWORKDAYS(B98, A98)</f>
        <v>1</v>
      </c>
      <c r="J98" s="59">
        <v>65675</v>
      </c>
      <c r="K98" s="7">
        <v>10692</v>
      </c>
      <c r="L98" s="7" t="s">
        <v>71</v>
      </c>
      <c r="M98" s="6">
        <v>45813</v>
      </c>
      <c r="N98" s="8">
        <v>2693.36</v>
      </c>
      <c r="O98" s="7" t="s">
        <v>123</v>
      </c>
      <c r="P98" s="7">
        <v>14</v>
      </c>
      <c r="Q98" s="7" t="s">
        <v>117</v>
      </c>
      <c r="R98" s="7">
        <f>DATEDIF(Tabela1[[#This Row],[Atendimento]],Tabela1[[#This Row],[Previsão de Entrega]],"D")</f>
        <v>0</v>
      </c>
      <c r="S98" s="8">
        <v>0</v>
      </c>
      <c r="T98" s="8">
        <v>0</v>
      </c>
    </row>
    <row r="99" spans="1:20" x14ac:dyDescent="0.35">
      <c r="A99" s="6">
        <v>45813</v>
      </c>
      <c r="B99" s="6">
        <v>45813</v>
      </c>
      <c r="C99" s="6" t="s">
        <v>7</v>
      </c>
      <c r="D99" s="6" t="s">
        <v>5</v>
      </c>
      <c r="E99" s="6" t="s">
        <v>114</v>
      </c>
      <c r="F99" s="7" t="s">
        <v>3</v>
      </c>
      <c r="G99" s="7" t="s">
        <v>276</v>
      </c>
      <c r="H99" s="7" t="s">
        <v>98</v>
      </c>
      <c r="I99" s="10">
        <f t="shared" si="3"/>
        <v>1</v>
      </c>
      <c r="J99" s="59">
        <v>65676</v>
      </c>
      <c r="K99" s="7">
        <v>314</v>
      </c>
      <c r="L99" s="7" t="s">
        <v>289</v>
      </c>
      <c r="M99" s="6">
        <v>45813</v>
      </c>
      <c r="N99" s="8">
        <v>1097</v>
      </c>
      <c r="O99" s="7" t="s">
        <v>123</v>
      </c>
      <c r="P99" s="7">
        <v>28</v>
      </c>
      <c r="Q99" s="7" t="s">
        <v>117</v>
      </c>
      <c r="R99" s="7">
        <f>DATEDIF(Tabela1[[#This Row],[Atendimento]],Tabela1[[#This Row],[Previsão de Entrega]],"D")</f>
        <v>0</v>
      </c>
      <c r="S99" s="8">
        <v>0</v>
      </c>
      <c r="T99" s="8">
        <v>0</v>
      </c>
    </row>
    <row r="100" spans="1:20" x14ac:dyDescent="0.35">
      <c r="A100" s="6">
        <v>45813</v>
      </c>
      <c r="B100" s="6">
        <v>45813</v>
      </c>
      <c r="C100" s="6" t="s">
        <v>7</v>
      </c>
      <c r="D100" s="6" t="s">
        <v>15</v>
      </c>
      <c r="E100" s="6" t="s">
        <v>114</v>
      </c>
      <c r="F100" s="7" t="s">
        <v>3</v>
      </c>
      <c r="G100" s="7" t="s">
        <v>130</v>
      </c>
      <c r="H100" s="7" t="s">
        <v>131</v>
      </c>
      <c r="I100" s="10">
        <f t="shared" si="3"/>
        <v>1</v>
      </c>
      <c r="J100" s="59">
        <v>65660</v>
      </c>
      <c r="K100" s="7">
        <v>613</v>
      </c>
      <c r="L100" s="7" t="s">
        <v>214</v>
      </c>
      <c r="M100" s="6">
        <v>45821</v>
      </c>
      <c r="N100" s="8">
        <v>26490.400000000001</v>
      </c>
      <c r="O100" s="7" t="s">
        <v>123</v>
      </c>
      <c r="P100" s="7">
        <v>90</v>
      </c>
      <c r="Q100" s="7" t="s">
        <v>117</v>
      </c>
      <c r="R100" s="7">
        <f>DATEDIF(Tabela1[[#This Row],[Atendimento]],Tabela1[[#This Row],[Previsão de Entrega]],"D")</f>
        <v>8</v>
      </c>
      <c r="S100" s="8">
        <v>1110.5999999999999</v>
      </c>
      <c r="T100" s="8">
        <v>0</v>
      </c>
    </row>
    <row r="101" spans="1:20" x14ac:dyDescent="0.35">
      <c r="A101" s="6">
        <v>45813</v>
      </c>
      <c r="B101" s="6">
        <v>45782</v>
      </c>
      <c r="C101" s="6" t="s">
        <v>7</v>
      </c>
      <c r="D101" s="6" t="s">
        <v>15</v>
      </c>
      <c r="E101" s="6" t="s">
        <v>114</v>
      </c>
      <c r="F101" s="7">
        <v>68324</v>
      </c>
      <c r="G101" s="7" t="s">
        <v>130</v>
      </c>
      <c r="H101" s="7" t="s">
        <v>131</v>
      </c>
      <c r="I101" s="10">
        <f t="shared" si="3"/>
        <v>24</v>
      </c>
      <c r="J101" s="59">
        <v>66115</v>
      </c>
      <c r="K101" s="7">
        <v>280</v>
      </c>
      <c r="L101" s="7" t="s">
        <v>60</v>
      </c>
      <c r="M101" s="6">
        <v>45824</v>
      </c>
      <c r="N101" s="8">
        <v>118425</v>
      </c>
      <c r="O101" s="7" t="s">
        <v>123</v>
      </c>
      <c r="P101" s="7">
        <v>30</v>
      </c>
      <c r="Q101" s="7" t="s">
        <v>117</v>
      </c>
      <c r="R101" s="7">
        <f>DATEDIF(Tabela1[[#This Row],[Atendimento]],Tabela1[[#This Row],[Previsão de Entrega]],"D")</f>
        <v>11</v>
      </c>
      <c r="S101" s="8">
        <v>12239</v>
      </c>
      <c r="T101" s="8">
        <v>0</v>
      </c>
    </row>
    <row r="102" spans="1:20" x14ac:dyDescent="0.35">
      <c r="A102" s="6">
        <v>45813</v>
      </c>
      <c r="B102" s="6">
        <v>45779</v>
      </c>
      <c r="C102" s="6" t="s">
        <v>7</v>
      </c>
      <c r="D102" s="6" t="s">
        <v>15</v>
      </c>
      <c r="E102" s="6" t="s">
        <v>125</v>
      </c>
      <c r="F102" s="7">
        <v>68363</v>
      </c>
      <c r="G102" s="7" t="s">
        <v>126</v>
      </c>
      <c r="H102" s="7" t="s">
        <v>127</v>
      </c>
      <c r="I102" s="10">
        <f t="shared" si="3"/>
        <v>25</v>
      </c>
      <c r="J102" s="59">
        <v>65666</v>
      </c>
      <c r="K102" s="7">
        <v>11754</v>
      </c>
      <c r="L102" s="7" t="s">
        <v>286</v>
      </c>
      <c r="M102" s="6">
        <v>45824</v>
      </c>
      <c r="N102" s="8">
        <v>1130</v>
      </c>
      <c r="O102" s="7" t="s">
        <v>122</v>
      </c>
      <c r="P102" s="7">
        <v>28</v>
      </c>
      <c r="Q102" s="7" t="s">
        <v>117</v>
      </c>
      <c r="R102" s="7">
        <f>DATEDIF(Tabela1[[#This Row],[Atendimento]],Tabela1[[#This Row],[Previsão de Entrega]],"D")</f>
        <v>11</v>
      </c>
      <c r="S102" s="8">
        <v>0</v>
      </c>
      <c r="T102" s="8">
        <v>0</v>
      </c>
    </row>
    <row r="103" spans="1:20" x14ac:dyDescent="0.35">
      <c r="A103" s="6">
        <v>45814</v>
      </c>
      <c r="B103" s="6">
        <v>45814</v>
      </c>
      <c r="C103" s="6" t="s">
        <v>7</v>
      </c>
      <c r="D103" s="6" t="s">
        <v>15</v>
      </c>
      <c r="E103" s="6" t="s">
        <v>114</v>
      </c>
      <c r="F103" s="7">
        <v>68419</v>
      </c>
      <c r="G103" s="7" t="s">
        <v>228</v>
      </c>
      <c r="H103" s="7" t="s">
        <v>98</v>
      </c>
      <c r="I103" s="10">
        <f t="shared" si="3"/>
        <v>1</v>
      </c>
      <c r="J103" s="59">
        <v>65682</v>
      </c>
      <c r="K103" s="7">
        <v>160</v>
      </c>
      <c r="L103" s="7" t="s">
        <v>202</v>
      </c>
      <c r="M103" s="6">
        <v>45821</v>
      </c>
      <c r="N103" s="8">
        <v>320</v>
      </c>
      <c r="O103" s="7" t="s">
        <v>123</v>
      </c>
      <c r="P103" s="7">
        <v>28</v>
      </c>
      <c r="Q103" s="7" t="s">
        <v>117</v>
      </c>
      <c r="R103" s="7">
        <f>DATEDIF(Tabela1[[#This Row],[Atendimento]],Tabela1[[#This Row],[Previsão de Entrega]],"D")</f>
        <v>7</v>
      </c>
      <c r="S103" s="8">
        <v>0</v>
      </c>
      <c r="T103" s="8">
        <v>0</v>
      </c>
    </row>
    <row r="104" spans="1:20" x14ac:dyDescent="0.35">
      <c r="A104" s="6">
        <v>45817</v>
      </c>
      <c r="B104" s="6">
        <v>45813</v>
      </c>
      <c r="C104" s="6" t="s">
        <v>7</v>
      </c>
      <c r="D104" s="6" t="s">
        <v>15</v>
      </c>
      <c r="E104" s="6" t="s">
        <v>125</v>
      </c>
      <c r="F104" s="7">
        <v>68423</v>
      </c>
      <c r="G104" s="7" t="s">
        <v>90</v>
      </c>
      <c r="H104" s="7" t="s">
        <v>91</v>
      </c>
      <c r="I104" s="10">
        <f t="shared" si="3"/>
        <v>3</v>
      </c>
      <c r="J104" s="59">
        <v>65704</v>
      </c>
      <c r="K104" s="7">
        <v>1415</v>
      </c>
      <c r="L104" s="7" t="s">
        <v>290</v>
      </c>
      <c r="M104" s="6">
        <v>45826</v>
      </c>
      <c r="N104" s="8">
        <v>325.63</v>
      </c>
      <c r="O104" s="7" t="s">
        <v>123</v>
      </c>
      <c r="P104" s="7">
        <v>90</v>
      </c>
      <c r="Q104" s="7" t="s">
        <v>117</v>
      </c>
      <c r="R104" s="7">
        <f>DATEDIF(Tabela1[[#This Row],[Atendimento]],Tabela1[[#This Row],[Previsão de Entrega]],"D")</f>
        <v>9</v>
      </c>
      <c r="S104" s="8">
        <v>0</v>
      </c>
      <c r="T104" s="8">
        <v>0</v>
      </c>
    </row>
    <row r="105" spans="1:20" x14ac:dyDescent="0.35">
      <c r="A105" s="6">
        <v>45817</v>
      </c>
      <c r="B105" s="6">
        <v>45813</v>
      </c>
      <c r="C105" s="6" t="s">
        <v>7</v>
      </c>
      <c r="D105" s="6" t="s">
        <v>15</v>
      </c>
      <c r="E105" s="6" t="s">
        <v>125</v>
      </c>
      <c r="F105" s="7">
        <v>68425</v>
      </c>
      <c r="G105" s="7" t="s">
        <v>90</v>
      </c>
      <c r="H105" s="7" t="s">
        <v>91</v>
      </c>
      <c r="I105" s="10">
        <f t="shared" si="3"/>
        <v>3</v>
      </c>
      <c r="J105" s="59">
        <v>65706</v>
      </c>
      <c r="K105" s="7">
        <v>1546</v>
      </c>
      <c r="L105" s="7" t="s">
        <v>291</v>
      </c>
      <c r="M105" s="6">
        <v>45826</v>
      </c>
      <c r="N105" s="8">
        <v>34.840000000000003</v>
      </c>
      <c r="O105" s="7" t="s">
        <v>123</v>
      </c>
      <c r="P105" s="7">
        <v>30</v>
      </c>
      <c r="Q105" s="7" t="s">
        <v>117</v>
      </c>
      <c r="R105" s="7">
        <f>DATEDIF(Tabela1[[#This Row],[Atendimento]],Tabela1[[#This Row],[Previsão de Entrega]],"D")</f>
        <v>9</v>
      </c>
      <c r="S105" s="8">
        <v>0</v>
      </c>
      <c r="T105" s="8">
        <v>0</v>
      </c>
    </row>
    <row r="106" spans="1:20" x14ac:dyDescent="0.35">
      <c r="A106" s="6">
        <v>45818</v>
      </c>
      <c r="B106" s="6">
        <v>45818</v>
      </c>
      <c r="C106" s="6" t="s">
        <v>7</v>
      </c>
      <c r="D106" s="6" t="s">
        <v>5</v>
      </c>
      <c r="E106" s="6" t="s">
        <v>143</v>
      </c>
      <c r="F106" s="7" t="s">
        <v>3</v>
      </c>
      <c r="G106" s="7" t="s">
        <v>3</v>
      </c>
      <c r="H106" s="7" t="s">
        <v>32</v>
      </c>
      <c r="I106" s="10">
        <f t="shared" si="3"/>
        <v>1</v>
      </c>
      <c r="J106" s="59">
        <v>65717</v>
      </c>
      <c r="K106" s="7">
        <v>10581</v>
      </c>
      <c r="L106" s="7" t="s">
        <v>4</v>
      </c>
      <c r="M106" s="6">
        <v>45818</v>
      </c>
      <c r="N106" s="8">
        <v>13496.88</v>
      </c>
      <c r="O106" s="7" t="s">
        <v>123</v>
      </c>
      <c r="P106" s="7">
        <v>14</v>
      </c>
      <c r="Q106" s="7" t="s">
        <v>117</v>
      </c>
      <c r="R106" s="7">
        <f>DATEDIF(Tabela1[[#This Row],[Atendimento]],Tabela1[[#This Row],[Previsão de Entrega]],"D")</f>
        <v>0</v>
      </c>
      <c r="S106" s="8">
        <v>0</v>
      </c>
      <c r="T106" s="8">
        <v>0</v>
      </c>
    </row>
    <row r="107" spans="1:20" x14ac:dyDescent="0.35">
      <c r="A107" s="6">
        <v>45818</v>
      </c>
      <c r="B107" s="6">
        <v>45818</v>
      </c>
      <c r="C107" s="6" t="s">
        <v>7</v>
      </c>
      <c r="D107" s="6" t="s">
        <v>5</v>
      </c>
      <c r="E107" s="6" t="s">
        <v>143</v>
      </c>
      <c r="F107" s="7" t="s">
        <v>3</v>
      </c>
      <c r="G107" s="7" t="s">
        <v>3</v>
      </c>
      <c r="H107" s="7" t="s">
        <v>32</v>
      </c>
      <c r="I107" s="10">
        <f t="shared" si="3"/>
        <v>1</v>
      </c>
      <c r="J107" s="59">
        <v>64425</v>
      </c>
      <c r="K107" s="7">
        <v>2954</v>
      </c>
      <c r="L107" s="7" t="s">
        <v>293</v>
      </c>
      <c r="M107" s="6">
        <v>45818</v>
      </c>
      <c r="N107" s="8">
        <v>255.15</v>
      </c>
      <c r="O107" s="7" t="s">
        <v>123</v>
      </c>
      <c r="P107" s="7">
        <v>30</v>
      </c>
      <c r="Q107" s="7" t="s">
        <v>117</v>
      </c>
      <c r="R107" s="7">
        <f>DATEDIF(Tabela1[[#This Row],[Atendimento]],Tabela1[[#This Row],[Previsão de Entrega]],"D")</f>
        <v>0</v>
      </c>
      <c r="S107" s="8">
        <v>0</v>
      </c>
      <c r="T107" s="8">
        <v>0</v>
      </c>
    </row>
    <row r="108" spans="1:20" x14ac:dyDescent="0.35">
      <c r="A108" s="6">
        <v>45818</v>
      </c>
      <c r="B108" s="6">
        <v>45818</v>
      </c>
      <c r="C108" s="6" t="s">
        <v>7</v>
      </c>
      <c r="D108" s="6" t="s">
        <v>15</v>
      </c>
      <c r="E108" s="6" t="s">
        <v>114</v>
      </c>
      <c r="F108" s="7" t="s">
        <v>3</v>
      </c>
      <c r="G108" s="7" t="s">
        <v>294</v>
      </c>
      <c r="H108" s="7" t="s">
        <v>98</v>
      </c>
      <c r="I108" s="10">
        <f t="shared" si="3"/>
        <v>1</v>
      </c>
      <c r="J108" s="59">
        <v>65718</v>
      </c>
      <c r="K108" s="7">
        <v>11753</v>
      </c>
      <c r="L108" s="7" t="s">
        <v>292</v>
      </c>
      <c r="M108" s="6">
        <v>45827</v>
      </c>
      <c r="N108" s="8">
        <v>237</v>
      </c>
      <c r="O108" s="7" t="s">
        <v>123</v>
      </c>
      <c r="P108" s="7">
        <v>28</v>
      </c>
      <c r="Q108" s="7" t="s">
        <v>117</v>
      </c>
      <c r="R108" s="7">
        <f>DATEDIF(Tabela1[[#This Row],[Atendimento]],Tabela1[[#This Row],[Previsão de Entrega]],"D")</f>
        <v>9</v>
      </c>
      <c r="S108" s="8">
        <v>0</v>
      </c>
      <c r="T108" s="8">
        <v>0</v>
      </c>
    </row>
    <row r="109" spans="1:20" x14ac:dyDescent="0.35">
      <c r="A109" s="44">
        <v>45818</v>
      </c>
      <c r="B109" s="44">
        <v>45811</v>
      </c>
      <c r="C109" s="44" t="s">
        <v>7</v>
      </c>
      <c r="D109" s="44" t="s">
        <v>15</v>
      </c>
      <c r="E109" s="44" t="s">
        <v>114</v>
      </c>
      <c r="F109" s="45">
        <v>68329</v>
      </c>
      <c r="G109" s="45" t="s">
        <v>95</v>
      </c>
      <c r="H109" s="45" t="s">
        <v>96</v>
      </c>
      <c r="I109" s="46">
        <f t="shared" si="3"/>
        <v>6</v>
      </c>
      <c r="J109" s="63"/>
      <c r="K109" s="45">
        <v>224</v>
      </c>
      <c r="L109" s="45" t="s">
        <v>296</v>
      </c>
      <c r="M109" s="44">
        <v>45843</v>
      </c>
      <c r="N109" s="47">
        <v>7774.51</v>
      </c>
      <c r="O109" s="45" t="s">
        <v>122</v>
      </c>
      <c r="P109" s="45">
        <v>0</v>
      </c>
      <c r="Q109" s="45" t="s">
        <v>382</v>
      </c>
      <c r="R109" s="45">
        <f>DATEDIF(Tabela1[[#This Row],[Atendimento]],Tabela1[[#This Row],[Previsão de Entrega]],"D")</f>
        <v>25</v>
      </c>
      <c r="S109" s="47">
        <v>0</v>
      </c>
      <c r="T109" s="47">
        <v>0</v>
      </c>
    </row>
    <row r="110" spans="1:20" x14ac:dyDescent="0.35">
      <c r="A110" s="11">
        <v>45818</v>
      </c>
      <c r="B110" s="11">
        <v>45813</v>
      </c>
      <c r="C110" s="11" t="s">
        <v>7</v>
      </c>
      <c r="D110" s="11" t="s">
        <v>15</v>
      </c>
      <c r="E110" s="11" t="s">
        <v>125</v>
      </c>
      <c r="F110" s="12">
        <v>68421</v>
      </c>
      <c r="G110" s="12" t="s">
        <v>90</v>
      </c>
      <c r="H110" s="12" t="s">
        <v>91</v>
      </c>
      <c r="I110" s="13">
        <f t="shared" si="3"/>
        <v>4</v>
      </c>
      <c r="J110" s="60">
        <v>65719</v>
      </c>
      <c r="K110" s="12">
        <v>1450</v>
      </c>
      <c r="L110" s="12" t="s">
        <v>230</v>
      </c>
      <c r="M110" s="11">
        <v>45877</v>
      </c>
      <c r="N110" s="14">
        <v>1548.71</v>
      </c>
      <c r="O110" s="12" t="s">
        <v>123</v>
      </c>
      <c r="P110" s="12">
        <v>120</v>
      </c>
      <c r="Q110" s="12" t="s">
        <v>24</v>
      </c>
      <c r="R110" s="12">
        <f>DATEDIF(Tabela1[[#This Row],[Atendimento]],Tabela1[[#This Row],[Previsão de Entrega]],"D")</f>
        <v>59</v>
      </c>
      <c r="S110" s="14">
        <v>0</v>
      </c>
      <c r="T110" s="14">
        <v>0</v>
      </c>
    </row>
    <row r="111" spans="1:20" x14ac:dyDescent="0.35">
      <c r="A111" s="31">
        <v>45818</v>
      </c>
      <c r="B111" s="31">
        <v>45813</v>
      </c>
      <c r="C111" s="31" t="s">
        <v>7</v>
      </c>
      <c r="D111" s="31" t="s">
        <v>15</v>
      </c>
      <c r="E111" s="31" t="s">
        <v>125</v>
      </c>
      <c r="F111" s="32">
        <v>68422</v>
      </c>
      <c r="G111" s="32" t="s">
        <v>90</v>
      </c>
      <c r="H111" s="32" t="s">
        <v>91</v>
      </c>
      <c r="I111" s="27">
        <f t="shared" si="3"/>
        <v>4</v>
      </c>
      <c r="J111" s="62">
        <v>65720</v>
      </c>
      <c r="K111" s="32">
        <v>1450</v>
      </c>
      <c r="L111" s="32" t="s">
        <v>230</v>
      </c>
      <c r="M111" s="31">
        <v>45877</v>
      </c>
      <c r="N111" s="33">
        <v>1637.47</v>
      </c>
      <c r="O111" s="32" t="s">
        <v>123</v>
      </c>
      <c r="P111" s="32">
        <v>120</v>
      </c>
      <c r="Q111" s="32" t="s">
        <v>24</v>
      </c>
      <c r="R111" s="32">
        <f>DATEDIF(Tabela1[[#This Row],[Atendimento]],Tabela1[[#This Row],[Previsão de Entrega]],"D")</f>
        <v>59</v>
      </c>
      <c r="S111" s="33">
        <v>0</v>
      </c>
      <c r="T111" s="33">
        <v>0</v>
      </c>
    </row>
    <row r="112" spans="1:20" x14ac:dyDescent="0.35">
      <c r="A112" s="6">
        <v>45818</v>
      </c>
      <c r="B112" s="6">
        <v>45813</v>
      </c>
      <c r="C112" s="6" t="s">
        <v>7</v>
      </c>
      <c r="D112" s="6" t="s">
        <v>15</v>
      </c>
      <c r="E112" s="6" t="s">
        <v>125</v>
      </c>
      <c r="F112" s="7">
        <v>68421</v>
      </c>
      <c r="G112" s="7" t="s">
        <v>90</v>
      </c>
      <c r="H112" s="7" t="s">
        <v>91</v>
      </c>
      <c r="I112" s="10">
        <f t="shared" si="3"/>
        <v>4</v>
      </c>
      <c r="J112" s="59">
        <v>65722</v>
      </c>
      <c r="K112" s="7">
        <v>10644</v>
      </c>
      <c r="L112" s="7" t="s">
        <v>295</v>
      </c>
      <c r="M112" s="6">
        <v>45845</v>
      </c>
      <c r="N112" s="8">
        <v>15515.58</v>
      </c>
      <c r="O112" s="7" t="s">
        <v>123</v>
      </c>
      <c r="P112" s="7">
        <v>40</v>
      </c>
      <c r="Q112" s="7" t="s">
        <v>117</v>
      </c>
      <c r="R112" s="7">
        <f>DATEDIF(Tabela1[[#This Row],[Atendimento]],Tabela1[[#This Row],[Previsão de Entrega]],"D")</f>
        <v>27</v>
      </c>
      <c r="S112" s="8">
        <v>0</v>
      </c>
      <c r="T112" s="8">
        <v>0</v>
      </c>
    </row>
    <row r="113" spans="1:20" x14ac:dyDescent="0.35">
      <c r="A113" s="11">
        <v>45818</v>
      </c>
      <c r="B113" s="11">
        <v>45813</v>
      </c>
      <c r="C113" s="11" t="s">
        <v>7</v>
      </c>
      <c r="D113" s="11" t="s">
        <v>15</v>
      </c>
      <c r="E113" s="11" t="s">
        <v>125</v>
      </c>
      <c r="F113" s="12">
        <v>68422</v>
      </c>
      <c r="G113" s="12" t="s">
        <v>90</v>
      </c>
      <c r="H113" s="12" t="s">
        <v>91</v>
      </c>
      <c r="I113" s="13">
        <f t="shared" si="3"/>
        <v>4</v>
      </c>
      <c r="J113" s="60">
        <v>65725</v>
      </c>
      <c r="K113" s="12">
        <v>1450</v>
      </c>
      <c r="L113" s="12" t="s">
        <v>230</v>
      </c>
      <c r="M113" s="11">
        <v>45877</v>
      </c>
      <c r="N113" s="14">
        <v>239.63</v>
      </c>
      <c r="O113" s="12" t="s">
        <v>123</v>
      </c>
      <c r="P113" s="12">
        <v>120</v>
      </c>
      <c r="Q113" s="12" t="s">
        <v>24</v>
      </c>
      <c r="R113" s="12">
        <f>DATEDIF(Tabela1[[#This Row],[Atendimento]],Tabela1[[#This Row],[Previsão de Entrega]],"D")</f>
        <v>59</v>
      </c>
      <c r="S113" s="14">
        <v>0</v>
      </c>
      <c r="T113" s="14">
        <v>0</v>
      </c>
    </row>
    <row r="114" spans="1:20" x14ac:dyDescent="0.35">
      <c r="A114" s="6">
        <v>45819</v>
      </c>
      <c r="B114" s="6">
        <v>45819</v>
      </c>
      <c r="C114" s="6" t="s">
        <v>7</v>
      </c>
      <c r="D114" s="6" t="s">
        <v>5</v>
      </c>
      <c r="E114" s="6" t="s">
        <v>143</v>
      </c>
      <c r="F114" s="7" t="s">
        <v>3</v>
      </c>
      <c r="G114" s="7" t="s">
        <v>3</v>
      </c>
      <c r="H114" s="7" t="s">
        <v>32</v>
      </c>
      <c r="I114" s="10">
        <f t="shared" si="3"/>
        <v>1</v>
      </c>
      <c r="J114" s="59">
        <v>61449</v>
      </c>
      <c r="K114" s="7">
        <v>175</v>
      </c>
      <c r="L114" s="7" t="s">
        <v>189</v>
      </c>
      <c r="M114" s="6">
        <v>45819</v>
      </c>
      <c r="N114" s="8">
        <v>3685</v>
      </c>
      <c r="O114" s="7" t="s">
        <v>123</v>
      </c>
      <c r="P114" s="7">
        <v>30</v>
      </c>
      <c r="Q114" s="7" t="s">
        <v>117</v>
      </c>
      <c r="R114" s="7">
        <f>DATEDIF(Tabela1[[#This Row],[Atendimento]],Tabela1[[#This Row],[Previsão de Entrega]],"D")</f>
        <v>0</v>
      </c>
      <c r="S114" s="8">
        <v>0</v>
      </c>
      <c r="T114" s="8">
        <v>0</v>
      </c>
    </row>
    <row r="115" spans="1:20" x14ac:dyDescent="0.35">
      <c r="A115" s="6">
        <v>45819</v>
      </c>
      <c r="B115" s="6">
        <v>45819</v>
      </c>
      <c r="C115" s="6" t="s">
        <v>7</v>
      </c>
      <c r="D115" s="6" t="s">
        <v>15</v>
      </c>
      <c r="E115" s="6" t="s">
        <v>114</v>
      </c>
      <c r="F115" s="7">
        <v>68431</v>
      </c>
      <c r="G115" s="7" t="s">
        <v>297</v>
      </c>
      <c r="H115" s="7" t="s">
        <v>96</v>
      </c>
      <c r="I115" s="10">
        <f t="shared" si="3"/>
        <v>1</v>
      </c>
      <c r="J115" s="59">
        <v>65823</v>
      </c>
      <c r="K115" s="7">
        <v>29</v>
      </c>
      <c r="L115" s="7" t="s">
        <v>97</v>
      </c>
      <c r="M115" s="6">
        <v>45826</v>
      </c>
      <c r="N115" s="8">
        <v>299.72000000000003</v>
      </c>
      <c r="O115" s="7" t="s">
        <v>123</v>
      </c>
      <c r="P115" s="7">
        <v>28</v>
      </c>
      <c r="Q115" s="7" t="s">
        <v>117</v>
      </c>
      <c r="R115" s="7">
        <f>DATEDIF(Tabela1[[#This Row],[Atendimento]],Tabela1[[#This Row],[Previsão de Entrega]],"D")</f>
        <v>7</v>
      </c>
      <c r="S115" s="8">
        <v>0</v>
      </c>
      <c r="T115" s="8">
        <v>0</v>
      </c>
    </row>
    <row r="116" spans="1:20" x14ac:dyDescent="0.35">
      <c r="A116" s="6">
        <v>45819</v>
      </c>
      <c r="B116" s="6">
        <v>45818</v>
      </c>
      <c r="C116" s="6" t="s">
        <v>7</v>
      </c>
      <c r="D116" s="6" t="s">
        <v>15</v>
      </c>
      <c r="E116" s="6" t="s">
        <v>125</v>
      </c>
      <c r="F116" s="7">
        <v>68428</v>
      </c>
      <c r="G116" s="7" t="s">
        <v>298</v>
      </c>
      <c r="H116" s="7" t="s">
        <v>91</v>
      </c>
      <c r="I116" s="10">
        <f t="shared" si="3"/>
        <v>2</v>
      </c>
      <c r="J116" s="59">
        <v>65739</v>
      </c>
      <c r="K116" s="7">
        <v>11164</v>
      </c>
      <c r="L116" s="7" t="s">
        <v>299</v>
      </c>
      <c r="M116" s="6">
        <v>45854</v>
      </c>
      <c r="N116" s="8">
        <v>3356.7</v>
      </c>
      <c r="O116" s="7" t="s">
        <v>123</v>
      </c>
      <c r="P116" s="7">
        <v>30</v>
      </c>
      <c r="Q116" s="7" t="s">
        <v>117</v>
      </c>
      <c r="R116" s="7">
        <f>DATEDIF(Tabela1[[#This Row],[Atendimento]],Tabela1[[#This Row],[Previsão de Entrega]],"D")</f>
        <v>35</v>
      </c>
      <c r="S116" s="8">
        <v>0</v>
      </c>
      <c r="T116" s="8">
        <v>0</v>
      </c>
    </row>
    <row r="117" spans="1:20" x14ac:dyDescent="0.35">
      <c r="A117" s="6">
        <v>45820</v>
      </c>
      <c r="B117" s="6">
        <v>45820</v>
      </c>
      <c r="C117" s="6" t="s">
        <v>7</v>
      </c>
      <c r="D117" s="6" t="s">
        <v>68</v>
      </c>
      <c r="E117" s="6" t="s">
        <v>114</v>
      </c>
      <c r="F117" s="7" t="s">
        <v>3</v>
      </c>
      <c r="G117" s="7" t="s">
        <v>3</v>
      </c>
      <c r="H117" s="7" t="s">
        <v>32</v>
      </c>
      <c r="I117" s="10">
        <f t="shared" si="3"/>
        <v>1</v>
      </c>
      <c r="J117" s="59">
        <v>65760</v>
      </c>
      <c r="K117" s="7">
        <v>419</v>
      </c>
      <c r="L117" s="7" t="s">
        <v>51</v>
      </c>
      <c r="M117" s="6">
        <v>45820</v>
      </c>
      <c r="N117" s="8">
        <v>4807.4799999999996</v>
      </c>
      <c r="O117" s="7" t="s">
        <v>123</v>
      </c>
      <c r="P117" s="7">
        <v>28</v>
      </c>
      <c r="Q117" s="7" t="s">
        <v>117</v>
      </c>
      <c r="R117" s="7">
        <f>DATEDIF(Tabela1[[#This Row],[Atendimento]],Tabela1[[#This Row],[Previsão de Entrega]],"D")</f>
        <v>0</v>
      </c>
      <c r="S117" s="8">
        <v>0</v>
      </c>
      <c r="T117" s="8">
        <v>0</v>
      </c>
    </row>
    <row r="118" spans="1:20" x14ac:dyDescent="0.35">
      <c r="A118" s="6">
        <v>45820</v>
      </c>
      <c r="B118" s="6">
        <v>45820</v>
      </c>
      <c r="C118" s="6" t="s">
        <v>7</v>
      </c>
      <c r="D118" s="6" t="s">
        <v>15</v>
      </c>
      <c r="E118" s="6" t="s">
        <v>114</v>
      </c>
      <c r="F118" s="7">
        <v>68436</v>
      </c>
      <c r="G118" s="7" t="s">
        <v>228</v>
      </c>
      <c r="H118" s="7" t="s">
        <v>98</v>
      </c>
      <c r="I118" s="10">
        <f t="shared" si="3"/>
        <v>1</v>
      </c>
      <c r="J118" s="59">
        <v>65764</v>
      </c>
      <c r="K118" s="7">
        <v>160</v>
      </c>
      <c r="L118" s="7" t="s">
        <v>202</v>
      </c>
      <c r="M118" s="6">
        <v>45824</v>
      </c>
      <c r="N118" s="8">
        <v>149.16999999999999</v>
      </c>
      <c r="O118" s="7" t="s">
        <v>123</v>
      </c>
      <c r="P118" s="7">
        <v>28</v>
      </c>
      <c r="Q118" s="7" t="s">
        <v>117</v>
      </c>
      <c r="R118" s="7">
        <f>DATEDIF(Tabela1[[#This Row],[Atendimento]],Tabela1[[#This Row],[Previsão de Entrega]],"D")</f>
        <v>4</v>
      </c>
      <c r="S118" s="8">
        <v>0</v>
      </c>
      <c r="T118" s="8">
        <v>0</v>
      </c>
    </row>
    <row r="119" spans="1:20" x14ac:dyDescent="0.35">
      <c r="A119" s="6">
        <v>45820</v>
      </c>
      <c r="B119" s="6">
        <v>45814</v>
      </c>
      <c r="C119" s="6" t="s">
        <v>7</v>
      </c>
      <c r="D119" s="6" t="s">
        <v>15</v>
      </c>
      <c r="E119" s="6" t="s">
        <v>125</v>
      </c>
      <c r="F119" s="7">
        <v>68426</v>
      </c>
      <c r="G119" s="7" t="s">
        <v>90</v>
      </c>
      <c r="H119" s="7" t="s">
        <v>91</v>
      </c>
      <c r="I119" s="10">
        <f t="shared" si="3"/>
        <v>5</v>
      </c>
      <c r="J119" s="59">
        <v>65766</v>
      </c>
      <c r="K119" s="7">
        <v>157</v>
      </c>
      <c r="L119" s="7" t="s">
        <v>303</v>
      </c>
      <c r="M119" s="6">
        <v>45825</v>
      </c>
      <c r="N119" s="8">
        <v>725</v>
      </c>
      <c r="O119" s="7" t="s">
        <v>123</v>
      </c>
      <c r="P119" s="7">
        <v>28</v>
      </c>
      <c r="Q119" s="7" t="s">
        <v>117</v>
      </c>
      <c r="R119" s="7">
        <f>DATEDIF(Tabela1[[#This Row],[Atendimento]],Tabela1[[#This Row],[Previsão de Entrega]],"D")</f>
        <v>5</v>
      </c>
      <c r="S119" s="8">
        <v>0</v>
      </c>
      <c r="T119" s="8">
        <v>0</v>
      </c>
    </row>
    <row r="120" spans="1:20" x14ac:dyDescent="0.35">
      <c r="A120" s="6">
        <v>45820</v>
      </c>
      <c r="B120" s="6">
        <v>45820</v>
      </c>
      <c r="C120" s="6" t="s">
        <v>7</v>
      </c>
      <c r="D120" s="6" t="s">
        <v>15</v>
      </c>
      <c r="E120" s="6" t="s">
        <v>114</v>
      </c>
      <c r="F120" s="7">
        <v>68433</v>
      </c>
      <c r="G120" s="7" t="s">
        <v>322</v>
      </c>
      <c r="H120" s="7" t="s">
        <v>91</v>
      </c>
      <c r="I120" s="10">
        <f t="shared" si="3"/>
        <v>1</v>
      </c>
      <c r="J120" s="59">
        <v>65765</v>
      </c>
      <c r="K120" s="7">
        <v>11755</v>
      </c>
      <c r="L120" s="7" t="s">
        <v>301</v>
      </c>
      <c r="M120" s="6">
        <v>45828</v>
      </c>
      <c r="N120" s="8">
        <v>1179.8</v>
      </c>
      <c r="O120" s="7" t="s">
        <v>123</v>
      </c>
      <c r="P120" s="7">
        <v>28</v>
      </c>
      <c r="Q120" s="7" t="s">
        <v>117</v>
      </c>
      <c r="R120" s="7">
        <f>DATEDIF(Tabela1[[#This Row],[Atendimento]],Tabela1[[#This Row],[Previsão de Entrega]],"D")</f>
        <v>8</v>
      </c>
      <c r="S120" s="8">
        <v>0</v>
      </c>
      <c r="T120" s="8">
        <v>0</v>
      </c>
    </row>
    <row r="121" spans="1:20" x14ac:dyDescent="0.35">
      <c r="A121" s="6">
        <v>45820</v>
      </c>
      <c r="B121" s="6">
        <v>45820</v>
      </c>
      <c r="C121" s="6" t="s">
        <v>7</v>
      </c>
      <c r="D121" s="6" t="s">
        <v>15</v>
      </c>
      <c r="E121" s="6" t="s">
        <v>125</v>
      </c>
      <c r="F121" s="7">
        <v>68434</v>
      </c>
      <c r="G121" s="7" t="s">
        <v>298</v>
      </c>
      <c r="H121" s="7" t="s">
        <v>91</v>
      </c>
      <c r="I121" s="10">
        <f t="shared" si="3"/>
        <v>1</v>
      </c>
      <c r="J121" s="59">
        <v>65762</v>
      </c>
      <c r="K121" s="7">
        <v>2990</v>
      </c>
      <c r="L121" s="7" t="s">
        <v>300</v>
      </c>
      <c r="M121" s="6">
        <v>45841</v>
      </c>
      <c r="N121" s="8">
        <v>1260</v>
      </c>
      <c r="O121" s="7" t="s">
        <v>123</v>
      </c>
      <c r="P121" s="7">
        <v>30</v>
      </c>
      <c r="Q121" s="7" t="s">
        <v>117</v>
      </c>
      <c r="R121" s="7">
        <f>DATEDIF(Tabela1[[#This Row],[Atendimento]],Tabela1[[#This Row],[Previsão de Entrega]],"D")</f>
        <v>21</v>
      </c>
      <c r="S121" s="8">
        <v>0</v>
      </c>
      <c r="T121" s="8">
        <v>0</v>
      </c>
    </row>
    <row r="122" spans="1:20" x14ac:dyDescent="0.35">
      <c r="A122" s="6">
        <v>45821</v>
      </c>
      <c r="B122" s="6">
        <v>45821</v>
      </c>
      <c r="C122" s="6" t="s">
        <v>7</v>
      </c>
      <c r="D122" s="6" t="s">
        <v>5</v>
      </c>
      <c r="E122" s="6" t="s">
        <v>114</v>
      </c>
      <c r="F122" s="7" t="s">
        <v>3</v>
      </c>
      <c r="G122" s="7" t="s">
        <v>3</v>
      </c>
      <c r="H122" s="7" t="s">
        <v>98</v>
      </c>
      <c r="I122" s="10">
        <f t="shared" si="3"/>
        <v>1</v>
      </c>
      <c r="J122" s="59">
        <v>65786</v>
      </c>
      <c r="K122" s="7">
        <v>314</v>
      </c>
      <c r="L122" s="7" t="s">
        <v>289</v>
      </c>
      <c r="M122" s="6">
        <v>45821</v>
      </c>
      <c r="N122" s="8">
        <v>700</v>
      </c>
      <c r="O122" s="7" t="s">
        <v>123</v>
      </c>
      <c r="P122" s="7">
        <v>28</v>
      </c>
      <c r="Q122" s="7" t="s">
        <v>117</v>
      </c>
      <c r="R122" s="7">
        <f>DATEDIF(Tabela1[[#This Row],[Atendimento]],Tabela1[[#This Row],[Previsão de Entrega]],"D")</f>
        <v>0</v>
      </c>
      <c r="S122" s="8">
        <v>0</v>
      </c>
      <c r="T122" s="8">
        <v>0</v>
      </c>
    </row>
    <row r="123" spans="1:20" x14ac:dyDescent="0.35">
      <c r="A123" s="6">
        <v>45821</v>
      </c>
      <c r="B123" s="6">
        <v>45798</v>
      </c>
      <c r="C123" s="6" t="s">
        <v>7</v>
      </c>
      <c r="D123" s="6" t="s">
        <v>15</v>
      </c>
      <c r="E123" s="6" t="s">
        <v>125</v>
      </c>
      <c r="F123" s="7">
        <v>68399</v>
      </c>
      <c r="G123" s="7" t="s">
        <v>126</v>
      </c>
      <c r="H123" s="7" t="s">
        <v>127</v>
      </c>
      <c r="I123" s="10">
        <f t="shared" si="3"/>
        <v>18</v>
      </c>
      <c r="J123" s="59">
        <v>65781</v>
      </c>
      <c r="K123" s="7">
        <v>11757</v>
      </c>
      <c r="L123" s="7" t="s">
        <v>306</v>
      </c>
      <c r="M123" s="6">
        <v>45828</v>
      </c>
      <c r="N123" s="8">
        <v>210.87</v>
      </c>
      <c r="O123" s="7" t="s">
        <v>123</v>
      </c>
      <c r="P123" s="7">
        <v>28</v>
      </c>
      <c r="Q123" s="7" t="s">
        <v>117</v>
      </c>
      <c r="R123" s="7">
        <f>DATEDIF(Tabela1[[#This Row],[Atendimento]],Tabela1[[#This Row],[Previsão de Entrega]],"D")</f>
        <v>7</v>
      </c>
      <c r="S123" s="8">
        <v>0</v>
      </c>
      <c r="T123" s="8">
        <v>0</v>
      </c>
    </row>
    <row r="124" spans="1:20" x14ac:dyDescent="0.35">
      <c r="A124" s="6">
        <v>45821</v>
      </c>
      <c r="B124" s="6">
        <v>45821</v>
      </c>
      <c r="C124" s="6" t="s">
        <v>7</v>
      </c>
      <c r="D124" s="6" t="s">
        <v>15</v>
      </c>
      <c r="E124" s="6" t="s">
        <v>125</v>
      </c>
      <c r="F124" s="7">
        <v>68437</v>
      </c>
      <c r="G124" s="7" t="s">
        <v>90</v>
      </c>
      <c r="H124" s="7" t="s">
        <v>91</v>
      </c>
      <c r="I124" s="10">
        <f t="shared" si="3"/>
        <v>1</v>
      </c>
      <c r="J124" s="59">
        <v>65778</v>
      </c>
      <c r="K124" s="7">
        <v>11756</v>
      </c>
      <c r="L124" s="7" t="s">
        <v>305</v>
      </c>
      <c r="M124" s="6">
        <v>45833</v>
      </c>
      <c r="N124" s="8">
        <v>400</v>
      </c>
      <c r="O124" s="7" t="s">
        <v>122</v>
      </c>
      <c r="P124" s="7">
        <v>0</v>
      </c>
      <c r="Q124" s="7" t="s">
        <v>117</v>
      </c>
      <c r="R124" s="7">
        <f>DATEDIF(Tabela1[[#This Row],[Atendimento]],Tabela1[[#This Row],[Previsão de Entrega]],"D")</f>
        <v>12</v>
      </c>
      <c r="S124" s="8">
        <v>0</v>
      </c>
      <c r="T124" s="8">
        <v>0</v>
      </c>
    </row>
    <row r="125" spans="1:20" x14ac:dyDescent="0.35">
      <c r="A125" s="6">
        <v>45824</v>
      </c>
      <c r="B125" s="6">
        <v>45824</v>
      </c>
      <c r="C125" s="6" t="s">
        <v>7</v>
      </c>
      <c r="D125" s="6" t="s">
        <v>5</v>
      </c>
      <c r="E125" s="6" t="s">
        <v>143</v>
      </c>
      <c r="F125" s="7" t="s">
        <v>3</v>
      </c>
      <c r="G125" s="7" t="s">
        <v>3</v>
      </c>
      <c r="H125" s="7" t="s">
        <v>34</v>
      </c>
      <c r="I125" s="10">
        <f t="shared" si="3"/>
        <v>1</v>
      </c>
      <c r="J125" s="59">
        <v>64910</v>
      </c>
      <c r="K125" s="7">
        <v>11127</v>
      </c>
      <c r="L125" s="7" t="s">
        <v>222</v>
      </c>
      <c r="M125" s="6">
        <v>45824</v>
      </c>
      <c r="N125" s="8">
        <v>547.91999999999996</v>
      </c>
      <c r="O125" s="7" t="s">
        <v>123</v>
      </c>
      <c r="P125" s="7">
        <v>30</v>
      </c>
      <c r="Q125" s="7" t="s">
        <v>117</v>
      </c>
      <c r="R125" s="7">
        <f>DATEDIF(Tabela1[[#This Row],[Atendimento]],Tabela1[[#This Row],[Previsão de Entrega]],"D")</f>
        <v>0</v>
      </c>
      <c r="S125" s="8">
        <v>0</v>
      </c>
      <c r="T125" s="8">
        <v>0</v>
      </c>
    </row>
    <row r="126" spans="1:20" x14ac:dyDescent="0.35">
      <c r="A126" s="6">
        <v>45824</v>
      </c>
      <c r="B126" s="6">
        <v>45824</v>
      </c>
      <c r="C126" s="6" t="s">
        <v>7</v>
      </c>
      <c r="D126" s="6" t="s">
        <v>5</v>
      </c>
      <c r="E126" s="6" t="s">
        <v>143</v>
      </c>
      <c r="F126" s="7" t="s">
        <v>3</v>
      </c>
      <c r="G126" s="7" t="s">
        <v>3</v>
      </c>
      <c r="H126" s="7" t="s">
        <v>131</v>
      </c>
      <c r="I126" s="10">
        <f t="shared" si="3"/>
        <v>1</v>
      </c>
      <c r="J126" s="59">
        <v>65790</v>
      </c>
      <c r="K126" s="7">
        <v>766</v>
      </c>
      <c r="L126" s="7" t="s">
        <v>142</v>
      </c>
      <c r="M126" s="6">
        <v>45824</v>
      </c>
      <c r="N126" s="8">
        <v>10727.21</v>
      </c>
      <c r="O126" s="7" t="s">
        <v>123</v>
      </c>
      <c r="P126" s="7">
        <v>30</v>
      </c>
      <c r="Q126" s="7" t="s">
        <v>117</v>
      </c>
      <c r="R126" s="7">
        <f>DATEDIF(Tabela1[[#This Row],[Atendimento]],Tabela1[[#This Row],[Previsão de Entrega]],"D")</f>
        <v>0</v>
      </c>
      <c r="S126" s="8">
        <v>0</v>
      </c>
      <c r="T126" s="8">
        <v>0</v>
      </c>
    </row>
    <row r="127" spans="1:20" x14ac:dyDescent="0.35">
      <c r="A127" s="6">
        <v>45824</v>
      </c>
      <c r="B127" s="6">
        <v>45824</v>
      </c>
      <c r="C127" s="6" t="s">
        <v>7</v>
      </c>
      <c r="D127" s="6" t="s">
        <v>5</v>
      </c>
      <c r="E127" s="6" t="s">
        <v>143</v>
      </c>
      <c r="F127" s="7" t="s">
        <v>3</v>
      </c>
      <c r="G127" s="7" t="s">
        <v>3</v>
      </c>
      <c r="H127" s="7" t="s">
        <v>131</v>
      </c>
      <c r="I127" s="10">
        <f t="shared" si="3"/>
        <v>1</v>
      </c>
      <c r="J127" s="59">
        <v>65794</v>
      </c>
      <c r="K127" s="7">
        <v>766</v>
      </c>
      <c r="L127" s="7" t="s">
        <v>142</v>
      </c>
      <c r="M127" s="6">
        <v>45824</v>
      </c>
      <c r="N127" s="8">
        <v>9875.76</v>
      </c>
      <c r="O127" s="7" t="s">
        <v>123</v>
      </c>
      <c r="P127" s="7">
        <v>30</v>
      </c>
      <c r="Q127" s="7" t="s">
        <v>117</v>
      </c>
      <c r="R127" s="7">
        <f>DATEDIF(Tabela1[[#This Row],[Atendimento]],Tabela1[[#This Row],[Previsão de Entrega]],"D")</f>
        <v>0</v>
      </c>
      <c r="S127" s="8">
        <v>0</v>
      </c>
      <c r="T127" s="8">
        <v>0</v>
      </c>
    </row>
    <row r="128" spans="1:20" x14ac:dyDescent="0.35">
      <c r="A128" s="6">
        <v>45824</v>
      </c>
      <c r="B128" s="6">
        <v>45824</v>
      </c>
      <c r="C128" s="6" t="s">
        <v>7</v>
      </c>
      <c r="D128" s="6" t="s">
        <v>5</v>
      </c>
      <c r="E128" s="6" t="s">
        <v>143</v>
      </c>
      <c r="F128" s="7" t="s">
        <v>3</v>
      </c>
      <c r="G128" s="7" t="s">
        <v>3</v>
      </c>
      <c r="H128" s="7" t="s">
        <v>98</v>
      </c>
      <c r="I128" s="10">
        <f t="shared" si="3"/>
        <v>1</v>
      </c>
      <c r="J128" s="59">
        <v>65798</v>
      </c>
      <c r="K128" s="7">
        <v>405</v>
      </c>
      <c r="L128" s="7" t="s">
        <v>203</v>
      </c>
      <c r="M128" s="6">
        <v>45824</v>
      </c>
      <c r="N128" s="8">
        <v>2346.85</v>
      </c>
      <c r="O128" s="7" t="s">
        <v>123</v>
      </c>
      <c r="P128" s="7">
        <v>15</v>
      </c>
      <c r="Q128" s="7" t="s">
        <v>117</v>
      </c>
      <c r="R128" s="7">
        <f>DATEDIF(Tabela1[[#This Row],[Atendimento]],Tabela1[[#This Row],[Previsão de Entrega]],"D")</f>
        <v>0</v>
      </c>
      <c r="S128" s="8">
        <v>0</v>
      </c>
      <c r="T128" s="8">
        <v>0</v>
      </c>
    </row>
    <row r="129" spans="1:20" x14ac:dyDescent="0.35">
      <c r="A129" s="6">
        <v>45824</v>
      </c>
      <c r="B129" s="6">
        <v>45824</v>
      </c>
      <c r="C129" s="6" t="s">
        <v>7</v>
      </c>
      <c r="D129" s="6" t="s">
        <v>5</v>
      </c>
      <c r="E129" s="6" t="s">
        <v>143</v>
      </c>
      <c r="F129" s="7" t="s">
        <v>3</v>
      </c>
      <c r="G129" s="7" t="s">
        <v>3</v>
      </c>
      <c r="H129" s="7" t="s">
        <v>131</v>
      </c>
      <c r="I129" s="10">
        <f t="shared" si="3"/>
        <v>1</v>
      </c>
      <c r="J129" s="59">
        <v>62664</v>
      </c>
      <c r="K129" s="7">
        <v>10990</v>
      </c>
      <c r="L129" s="7" t="s">
        <v>192</v>
      </c>
      <c r="M129" s="6">
        <v>45824</v>
      </c>
      <c r="N129" s="8">
        <v>10986.26</v>
      </c>
      <c r="O129" s="7" t="s">
        <v>122</v>
      </c>
      <c r="P129" s="7">
        <v>30</v>
      </c>
      <c r="Q129" s="7" t="s">
        <v>117</v>
      </c>
      <c r="R129" s="7">
        <f>DATEDIF(Tabela1[[#This Row],[Atendimento]],Tabela1[[#This Row],[Previsão de Entrega]],"D")</f>
        <v>0</v>
      </c>
      <c r="S129" s="8">
        <v>0</v>
      </c>
      <c r="T129" s="8">
        <v>0</v>
      </c>
    </row>
    <row r="130" spans="1:20" x14ac:dyDescent="0.35">
      <c r="A130" s="6">
        <v>45825</v>
      </c>
      <c r="B130" s="6">
        <v>45825</v>
      </c>
      <c r="C130" s="6" t="s">
        <v>7</v>
      </c>
      <c r="D130" s="6" t="s">
        <v>5</v>
      </c>
      <c r="E130" s="6" t="s">
        <v>143</v>
      </c>
      <c r="F130" s="7" t="s">
        <v>3</v>
      </c>
      <c r="G130" s="7" t="s">
        <v>3</v>
      </c>
      <c r="H130" s="7" t="s">
        <v>32</v>
      </c>
      <c r="I130" s="10">
        <f t="shared" ref="I130:I161" si="4">NETWORKDAYS(B130, A130)</f>
        <v>1</v>
      </c>
      <c r="J130" s="59">
        <v>63750</v>
      </c>
      <c r="K130" s="7">
        <v>11121</v>
      </c>
      <c r="L130" s="7" t="s">
        <v>144</v>
      </c>
      <c r="M130" s="6">
        <v>45825</v>
      </c>
      <c r="N130" s="8">
        <v>21816.95</v>
      </c>
      <c r="O130" s="7" t="s">
        <v>123</v>
      </c>
      <c r="P130" s="7">
        <v>30</v>
      </c>
      <c r="Q130" s="7" t="s">
        <v>117</v>
      </c>
      <c r="R130" s="7">
        <f>DATEDIF(Tabela1[[#This Row],[Atendimento]],Tabela1[[#This Row],[Previsão de Entrega]],"D")</f>
        <v>0</v>
      </c>
      <c r="S130" s="8">
        <v>0</v>
      </c>
      <c r="T130" s="8">
        <v>0</v>
      </c>
    </row>
    <row r="131" spans="1:20" x14ac:dyDescent="0.35">
      <c r="A131" s="6">
        <v>45825</v>
      </c>
      <c r="B131" s="6">
        <v>45825</v>
      </c>
      <c r="C131" s="6" t="s">
        <v>7</v>
      </c>
      <c r="D131" s="6" t="s">
        <v>5</v>
      </c>
      <c r="E131" s="6" t="s">
        <v>143</v>
      </c>
      <c r="F131" s="7" t="s">
        <v>3</v>
      </c>
      <c r="G131" s="7" t="s">
        <v>3</v>
      </c>
      <c r="H131" s="7" t="s">
        <v>32</v>
      </c>
      <c r="I131" s="10">
        <f t="shared" si="4"/>
        <v>1</v>
      </c>
      <c r="J131" s="59">
        <v>65852</v>
      </c>
      <c r="K131" s="7">
        <v>11121</v>
      </c>
      <c r="L131" s="7" t="s">
        <v>144</v>
      </c>
      <c r="M131" s="6">
        <v>45825</v>
      </c>
      <c r="N131" s="8">
        <v>570</v>
      </c>
      <c r="O131" s="7" t="s">
        <v>123</v>
      </c>
      <c r="P131" s="7">
        <v>30</v>
      </c>
      <c r="Q131" s="7" t="s">
        <v>117</v>
      </c>
      <c r="R131" s="7">
        <f>DATEDIF(Tabela1[[#This Row],[Atendimento]],Tabela1[[#This Row],[Previsão de Entrega]],"D")</f>
        <v>0</v>
      </c>
      <c r="S131" s="8">
        <v>0</v>
      </c>
      <c r="T131" s="8">
        <v>0</v>
      </c>
    </row>
    <row r="132" spans="1:20" x14ac:dyDescent="0.35">
      <c r="A132" s="53">
        <v>45826</v>
      </c>
      <c r="B132" s="53">
        <v>45826</v>
      </c>
      <c r="C132" s="53" t="s">
        <v>7</v>
      </c>
      <c r="D132" s="53" t="s">
        <v>15</v>
      </c>
      <c r="E132" s="53" t="s">
        <v>125</v>
      </c>
      <c r="F132" s="54" t="s">
        <v>3</v>
      </c>
      <c r="G132" s="54" t="s">
        <v>3</v>
      </c>
      <c r="H132" s="54" t="s">
        <v>127</v>
      </c>
      <c r="I132" s="55">
        <f t="shared" si="4"/>
        <v>1</v>
      </c>
      <c r="J132" s="64">
        <v>66341</v>
      </c>
      <c r="K132" s="54">
        <v>11758</v>
      </c>
      <c r="L132" s="54" t="s">
        <v>317</v>
      </c>
      <c r="M132" s="53">
        <v>45842</v>
      </c>
      <c r="N132" s="56">
        <v>924.61</v>
      </c>
      <c r="O132" s="54" t="s">
        <v>123</v>
      </c>
      <c r="P132" s="54">
        <v>28</v>
      </c>
      <c r="Q132" s="54" t="s">
        <v>24</v>
      </c>
      <c r="R132" s="54">
        <f>DATEDIF(Tabela1[[#This Row],[Atendimento]],Tabela1[[#This Row],[Previsão de Entrega]],"D")</f>
        <v>16</v>
      </c>
      <c r="S132" s="56">
        <v>0</v>
      </c>
      <c r="T132" s="56">
        <v>0</v>
      </c>
    </row>
    <row r="133" spans="1:20" x14ac:dyDescent="0.35">
      <c r="A133" s="11">
        <v>45826</v>
      </c>
      <c r="B133" s="11">
        <v>45789</v>
      </c>
      <c r="C133" s="11" t="s">
        <v>7</v>
      </c>
      <c r="D133" s="11" t="s">
        <v>15</v>
      </c>
      <c r="E133" s="11" t="s">
        <v>125</v>
      </c>
      <c r="F133" s="12">
        <v>68384</v>
      </c>
      <c r="G133" s="12" t="s">
        <v>126</v>
      </c>
      <c r="H133" s="12" t="s">
        <v>127</v>
      </c>
      <c r="I133" s="13">
        <f t="shared" si="4"/>
        <v>28</v>
      </c>
      <c r="J133" s="60">
        <v>65867</v>
      </c>
      <c r="K133" s="12">
        <v>1463</v>
      </c>
      <c r="L133" s="12" t="s">
        <v>318</v>
      </c>
      <c r="M133" s="11">
        <v>45870</v>
      </c>
      <c r="N133" s="14">
        <v>4215.5</v>
      </c>
      <c r="O133" s="12" t="s">
        <v>123</v>
      </c>
      <c r="P133" s="12">
        <v>28</v>
      </c>
      <c r="Q133" s="12" t="s">
        <v>24</v>
      </c>
      <c r="R133" s="12">
        <f>DATEDIF(Tabela1[[#This Row],[Atendimento]],Tabela1[[#This Row],[Previsão de Entrega]],"D")</f>
        <v>44</v>
      </c>
      <c r="S133" s="14">
        <v>0</v>
      </c>
      <c r="T133" s="14">
        <v>0</v>
      </c>
    </row>
    <row r="134" spans="1:20" x14ac:dyDescent="0.35">
      <c r="A134" s="6">
        <v>45826</v>
      </c>
      <c r="B134" s="6">
        <v>45818</v>
      </c>
      <c r="C134" s="6" t="s">
        <v>7</v>
      </c>
      <c r="D134" s="6" t="s">
        <v>15</v>
      </c>
      <c r="E134" s="6" t="s">
        <v>114</v>
      </c>
      <c r="F134" s="7">
        <v>68429</v>
      </c>
      <c r="G134" s="7" t="s">
        <v>228</v>
      </c>
      <c r="H134" s="7" t="s">
        <v>98</v>
      </c>
      <c r="I134" s="10">
        <f t="shared" si="4"/>
        <v>7</v>
      </c>
      <c r="J134" s="59">
        <v>65868</v>
      </c>
      <c r="K134" s="7">
        <v>11759</v>
      </c>
      <c r="L134" s="7" t="s">
        <v>319</v>
      </c>
      <c r="M134" s="6">
        <v>45826</v>
      </c>
      <c r="N134" s="8">
        <v>148.19999999999999</v>
      </c>
      <c r="O134" s="7" t="s">
        <v>124</v>
      </c>
      <c r="P134" s="7">
        <v>0</v>
      </c>
      <c r="Q134" s="7" t="s">
        <v>117</v>
      </c>
      <c r="R134" s="7">
        <f>DATEDIF(Tabela1[[#This Row],[Atendimento]],Tabela1[[#This Row],[Previsão de Entrega]],"D")</f>
        <v>0</v>
      </c>
      <c r="S134" s="8">
        <v>0</v>
      </c>
      <c r="T134" s="8">
        <v>0</v>
      </c>
    </row>
    <row r="135" spans="1:20" x14ac:dyDescent="0.35">
      <c r="A135" s="6">
        <v>45826</v>
      </c>
      <c r="B135" s="6">
        <v>45819</v>
      </c>
      <c r="C135" s="6" t="s">
        <v>7</v>
      </c>
      <c r="D135" s="6" t="s">
        <v>15</v>
      </c>
      <c r="E135" s="6" t="s">
        <v>114</v>
      </c>
      <c r="F135" s="7">
        <v>68432</v>
      </c>
      <c r="G135" s="7" t="s">
        <v>137</v>
      </c>
      <c r="H135" s="7" t="s">
        <v>127</v>
      </c>
      <c r="I135" s="10">
        <f t="shared" si="4"/>
        <v>6</v>
      </c>
      <c r="J135" s="59">
        <v>65869</v>
      </c>
      <c r="K135" s="7">
        <v>11760</v>
      </c>
      <c r="L135" s="7" t="s">
        <v>320</v>
      </c>
      <c r="M135" s="6">
        <v>45826</v>
      </c>
      <c r="N135" s="8">
        <v>29.7</v>
      </c>
      <c r="O135" s="7" t="s">
        <v>124</v>
      </c>
      <c r="P135" s="7">
        <v>0</v>
      </c>
      <c r="Q135" s="7" t="s">
        <v>117</v>
      </c>
      <c r="R135" s="7">
        <f>DATEDIF(Tabela1[[#This Row],[Atendimento]],Tabela1[[#This Row],[Previsão de Entrega]],"D")</f>
        <v>0</v>
      </c>
      <c r="S135" s="8">
        <v>0</v>
      </c>
      <c r="T135" s="8">
        <v>0</v>
      </c>
    </row>
    <row r="136" spans="1:20" x14ac:dyDescent="0.35">
      <c r="A136" s="6">
        <v>45826</v>
      </c>
      <c r="B136" s="6">
        <v>45818</v>
      </c>
      <c r="C136" s="6" t="s">
        <v>7</v>
      </c>
      <c r="D136" s="6" t="s">
        <v>15</v>
      </c>
      <c r="E136" s="6" t="s">
        <v>114</v>
      </c>
      <c r="F136" s="7">
        <v>68430</v>
      </c>
      <c r="G136" s="7" t="s">
        <v>137</v>
      </c>
      <c r="H136" s="7" t="s">
        <v>127</v>
      </c>
      <c r="I136" s="10">
        <f t="shared" si="4"/>
        <v>7</v>
      </c>
      <c r="J136" s="59">
        <v>65870</v>
      </c>
      <c r="K136" s="7">
        <v>11761</v>
      </c>
      <c r="L136" s="7" t="s">
        <v>321</v>
      </c>
      <c r="M136" s="6">
        <v>45826</v>
      </c>
      <c r="N136" s="8">
        <v>111.03</v>
      </c>
      <c r="O136" s="7" t="s">
        <v>124</v>
      </c>
      <c r="P136" s="7">
        <v>0</v>
      </c>
      <c r="Q136" s="7" t="s">
        <v>117</v>
      </c>
      <c r="R136" s="7">
        <f>DATEDIF(Tabela1[[#This Row],[Atendimento]],Tabela1[[#This Row],[Previsão de Entrega]],"D")</f>
        <v>0</v>
      </c>
      <c r="S136" s="8">
        <v>0</v>
      </c>
      <c r="T136" s="8">
        <v>0</v>
      </c>
    </row>
    <row r="137" spans="1:20" x14ac:dyDescent="0.35">
      <c r="A137" s="6">
        <v>45826</v>
      </c>
      <c r="B137" s="6">
        <v>45826</v>
      </c>
      <c r="C137" s="6" t="s">
        <v>7</v>
      </c>
      <c r="D137" s="6" t="s">
        <v>5</v>
      </c>
      <c r="E137" s="6" t="s">
        <v>143</v>
      </c>
      <c r="F137" s="7" t="s">
        <v>3</v>
      </c>
      <c r="G137" s="7" t="s">
        <v>3</v>
      </c>
      <c r="H137" s="7" t="s">
        <v>32</v>
      </c>
      <c r="I137" s="10">
        <f t="shared" si="4"/>
        <v>1</v>
      </c>
      <c r="J137" s="59">
        <v>65871</v>
      </c>
      <c r="K137" s="7">
        <v>10581</v>
      </c>
      <c r="L137" s="7" t="s">
        <v>4</v>
      </c>
      <c r="M137" s="6">
        <v>45826</v>
      </c>
      <c r="N137" s="8">
        <v>22464.45</v>
      </c>
      <c r="O137" s="7" t="s">
        <v>123</v>
      </c>
      <c r="P137" s="7">
        <v>14</v>
      </c>
      <c r="Q137" s="7" t="s">
        <v>117</v>
      </c>
      <c r="R137" s="7">
        <f>DATEDIF(Tabela1[[#This Row],[Atendimento]],Tabela1[[#This Row],[Previsão de Entrega]],"D")</f>
        <v>0</v>
      </c>
      <c r="S137" s="8">
        <v>0</v>
      </c>
      <c r="T137" s="8">
        <v>0</v>
      </c>
    </row>
    <row r="138" spans="1:20" x14ac:dyDescent="0.35">
      <c r="A138" s="11">
        <v>45826</v>
      </c>
      <c r="B138" s="11">
        <v>45825</v>
      </c>
      <c r="C138" s="11" t="s">
        <v>7</v>
      </c>
      <c r="D138" s="11" t="s">
        <v>5</v>
      </c>
      <c r="E138" s="11" t="s">
        <v>114</v>
      </c>
      <c r="F138" s="12">
        <v>68441</v>
      </c>
      <c r="G138" s="12" t="s">
        <v>322</v>
      </c>
      <c r="H138" s="12" t="s">
        <v>91</v>
      </c>
      <c r="I138" s="13">
        <f t="shared" si="4"/>
        <v>2</v>
      </c>
      <c r="J138" s="60">
        <v>65872</v>
      </c>
      <c r="K138" s="12">
        <v>11590</v>
      </c>
      <c r="L138" s="12" t="s">
        <v>323</v>
      </c>
      <c r="M138" s="11">
        <v>45860</v>
      </c>
      <c r="N138" s="14">
        <v>2922.9</v>
      </c>
      <c r="O138" s="12" t="s">
        <v>123</v>
      </c>
      <c r="P138" s="12">
        <v>21</v>
      </c>
      <c r="Q138" s="12" t="s">
        <v>24</v>
      </c>
      <c r="R138" s="12">
        <f>DATEDIF(Tabela1[[#This Row],[Atendimento]],Tabela1[[#This Row],[Previsão de Entrega]],"D")</f>
        <v>34</v>
      </c>
      <c r="S138" s="14">
        <v>0</v>
      </c>
      <c r="T138" s="14">
        <v>0</v>
      </c>
    </row>
    <row r="139" spans="1:20" x14ac:dyDescent="0.35">
      <c r="A139" s="6">
        <v>45826</v>
      </c>
      <c r="B139" s="6">
        <v>45825</v>
      </c>
      <c r="C139" s="6" t="s">
        <v>7</v>
      </c>
      <c r="D139" s="6" t="s">
        <v>5</v>
      </c>
      <c r="E139" s="6" t="s">
        <v>114</v>
      </c>
      <c r="F139" s="7">
        <v>68440</v>
      </c>
      <c r="G139" s="7" t="s">
        <v>228</v>
      </c>
      <c r="H139" s="7" t="s">
        <v>98</v>
      </c>
      <c r="I139" s="10">
        <f t="shared" si="4"/>
        <v>2</v>
      </c>
      <c r="J139" s="59">
        <v>65873</v>
      </c>
      <c r="K139" s="7">
        <v>127</v>
      </c>
      <c r="L139" s="7" t="s">
        <v>324</v>
      </c>
      <c r="M139" s="6">
        <v>45840</v>
      </c>
      <c r="N139" s="8">
        <v>955</v>
      </c>
      <c r="O139" s="7" t="s">
        <v>123</v>
      </c>
      <c r="P139" s="7">
        <v>21</v>
      </c>
      <c r="Q139" s="7" t="s">
        <v>117</v>
      </c>
      <c r="R139" s="7">
        <f>DATEDIF(Tabela1[[#This Row],[Atendimento]],Tabela1[[#This Row],[Previsão de Entrega]],"D")</f>
        <v>14</v>
      </c>
      <c r="S139" s="8">
        <v>0</v>
      </c>
      <c r="T139" s="8">
        <v>0</v>
      </c>
    </row>
    <row r="140" spans="1:20" x14ac:dyDescent="0.35">
      <c r="A140" s="6">
        <v>45826</v>
      </c>
      <c r="B140" s="6">
        <v>45818</v>
      </c>
      <c r="C140" s="6" t="s">
        <v>7</v>
      </c>
      <c r="D140" s="6" t="s">
        <v>5</v>
      </c>
      <c r="E140" s="6" t="s">
        <v>114</v>
      </c>
      <c r="F140" s="7">
        <v>68427</v>
      </c>
      <c r="G140" s="7" t="s">
        <v>228</v>
      </c>
      <c r="H140" s="7" t="s">
        <v>98</v>
      </c>
      <c r="I140" s="10">
        <f t="shared" si="4"/>
        <v>7</v>
      </c>
      <c r="J140" s="59">
        <v>65875</v>
      </c>
      <c r="K140" s="7">
        <v>561</v>
      </c>
      <c r="L140" s="7" t="s">
        <v>325</v>
      </c>
      <c r="M140" s="6">
        <v>45840</v>
      </c>
      <c r="N140" s="8">
        <v>2275.59</v>
      </c>
      <c r="O140" s="7" t="s">
        <v>123</v>
      </c>
      <c r="P140" s="7">
        <v>21</v>
      </c>
      <c r="Q140" s="7" t="s">
        <v>117</v>
      </c>
      <c r="R140" s="7">
        <f>DATEDIF(Tabela1[[#This Row],[Atendimento]],Tabela1[[#This Row],[Previsão de Entrega]],"D")</f>
        <v>14</v>
      </c>
      <c r="S140" s="8">
        <v>0</v>
      </c>
      <c r="T140" s="8">
        <v>0</v>
      </c>
    </row>
    <row r="141" spans="1:20" x14ac:dyDescent="0.35">
      <c r="A141" s="6">
        <v>45826</v>
      </c>
      <c r="B141" s="6">
        <v>45803</v>
      </c>
      <c r="C141" s="6" t="s">
        <v>7</v>
      </c>
      <c r="D141" s="6" t="s">
        <v>5</v>
      </c>
      <c r="E141" s="6" t="s">
        <v>114</v>
      </c>
      <c r="F141" s="7">
        <v>68405</v>
      </c>
      <c r="G141" s="7" t="s">
        <v>39</v>
      </c>
      <c r="H141" s="7" t="s">
        <v>98</v>
      </c>
      <c r="I141" s="10">
        <f t="shared" si="4"/>
        <v>18</v>
      </c>
      <c r="J141" s="59">
        <v>65876</v>
      </c>
      <c r="K141" s="7">
        <v>11750</v>
      </c>
      <c r="L141" s="7" t="s">
        <v>326</v>
      </c>
      <c r="M141" s="6">
        <v>45840</v>
      </c>
      <c r="N141" s="8">
        <v>3904</v>
      </c>
      <c r="O141" s="7" t="s">
        <v>123</v>
      </c>
      <c r="P141" s="7">
        <v>28</v>
      </c>
      <c r="Q141" s="7" t="s">
        <v>117</v>
      </c>
      <c r="R141" s="7">
        <f>DATEDIF(Tabela1[[#This Row],[Atendimento]],Tabela1[[#This Row],[Previsão de Entrega]],"D")</f>
        <v>14</v>
      </c>
      <c r="S141" s="8">
        <v>0</v>
      </c>
      <c r="T141" s="8">
        <v>0</v>
      </c>
    </row>
    <row r="142" spans="1:20" x14ac:dyDescent="0.35">
      <c r="A142" s="6">
        <v>45826</v>
      </c>
      <c r="B142" s="6">
        <v>45819</v>
      </c>
      <c r="C142" s="6" t="s">
        <v>7</v>
      </c>
      <c r="D142" s="6" t="s">
        <v>15</v>
      </c>
      <c r="E142" s="6" t="s">
        <v>114</v>
      </c>
      <c r="F142" s="7">
        <v>68433</v>
      </c>
      <c r="G142" s="7" t="s">
        <v>322</v>
      </c>
      <c r="H142" s="7" t="s">
        <v>91</v>
      </c>
      <c r="I142" s="10">
        <f t="shared" si="4"/>
        <v>6</v>
      </c>
      <c r="J142" s="59">
        <v>65877</v>
      </c>
      <c r="K142" s="7">
        <v>11763</v>
      </c>
      <c r="L142" s="7" t="s">
        <v>328</v>
      </c>
      <c r="M142" s="6">
        <v>45840</v>
      </c>
      <c r="N142" s="8">
        <v>167.12</v>
      </c>
      <c r="O142" s="7" t="s">
        <v>124</v>
      </c>
      <c r="P142" s="7">
        <v>0</v>
      </c>
      <c r="Q142" s="7" t="s">
        <v>117</v>
      </c>
      <c r="R142" s="7">
        <f>DATEDIF(Tabela1[[#This Row],[Atendimento]],Tabela1[[#This Row],[Previsão de Entrega]],"D")</f>
        <v>14</v>
      </c>
      <c r="S142" s="8">
        <v>0</v>
      </c>
      <c r="T142" s="8">
        <v>0</v>
      </c>
    </row>
    <row r="143" spans="1:20" x14ac:dyDescent="0.35">
      <c r="A143" s="6">
        <v>45826</v>
      </c>
      <c r="B143" s="6">
        <v>45826</v>
      </c>
      <c r="C143" s="6" t="s">
        <v>7</v>
      </c>
      <c r="D143" s="6" t="s">
        <v>5</v>
      </c>
      <c r="E143" s="6" t="s">
        <v>143</v>
      </c>
      <c r="F143" s="7" t="s">
        <v>3</v>
      </c>
      <c r="G143" s="7" t="s">
        <v>130</v>
      </c>
      <c r="H143" s="7" t="s">
        <v>131</v>
      </c>
      <c r="I143" s="10">
        <f t="shared" si="4"/>
        <v>1</v>
      </c>
      <c r="J143" s="59">
        <v>65879</v>
      </c>
      <c r="K143" s="7">
        <v>2967</v>
      </c>
      <c r="L143" s="7" t="s">
        <v>57</v>
      </c>
      <c r="M143" s="6">
        <v>45826</v>
      </c>
      <c r="N143" s="8">
        <v>2506.85</v>
      </c>
      <c r="O143" s="7" t="s">
        <v>123</v>
      </c>
      <c r="P143" s="7">
        <v>28</v>
      </c>
      <c r="Q143" s="7" t="s">
        <v>117</v>
      </c>
      <c r="R143" s="7">
        <f>DATEDIF(Tabela1[[#This Row],[Atendimento]],Tabela1[[#This Row],[Previsão de Entrega]],"D")</f>
        <v>0</v>
      </c>
      <c r="S143" s="8">
        <v>0</v>
      </c>
      <c r="T143" s="8">
        <v>0</v>
      </c>
    </row>
    <row r="144" spans="1:20" x14ac:dyDescent="0.35">
      <c r="A144" s="6">
        <v>45826</v>
      </c>
      <c r="B144" s="6">
        <v>45826</v>
      </c>
      <c r="C144" s="6" t="s">
        <v>7</v>
      </c>
      <c r="D144" s="6" t="s">
        <v>5</v>
      </c>
      <c r="E144" s="6" t="s">
        <v>114</v>
      </c>
      <c r="F144" s="7" t="s">
        <v>3</v>
      </c>
      <c r="G144" s="7" t="s">
        <v>294</v>
      </c>
      <c r="H144" s="7" t="s">
        <v>375</v>
      </c>
      <c r="I144" s="10">
        <f t="shared" si="4"/>
        <v>1</v>
      </c>
      <c r="J144" s="59">
        <v>65881</v>
      </c>
      <c r="K144" s="7">
        <v>10479</v>
      </c>
      <c r="L144" s="7" t="s">
        <v>330</v>
      </c>
      <c r="M144" s="6">
        <v>45826</v>
      </c>
      <c r="N144" s="8">
        <v>3500</v>
      </c>
      <c r="O144" s="7" t="s">
        <v>122</v>
      </c>
      <c r="P144" s="7">
        <v>0</v>
      </c>
      <c r="Q144" s="7" t="s">
        <v>117</v>
      </c>
      <c r="R144" s="7">
        <f>DATEDIF(Tabela1[[#This Row],[Atendimento]],Tabela1[[#This Row],[Previsão de Entrega]],"D")</f>
        <v>0</v>
      </c>
      <c r="S144" s="8">
        <v>0</v>
      </c>
      <c r="T144" s="8">
        <v>0</v>
      </c>
    </row>
    <row r="145" spans="1:20" x14ac:dyDescent="0.35">
      <c r="A145" s="6">
        <v>45826</v>
      </c>
      <c r="B145" s="6">
        <v>45826</v>
      </c>
      <c r="C145" s="6" t="s">
        <v>7</v>
      </c>
      <c r="D145" s="6" t="s">
        <v>5</v>
      </c>
      <c r="E145" s="6" t="s">
        <v>143</v>
      </c>
      <c r="F145" s="7" t="s">
        <v>3</v>
      </c>
      <c r="G145" s="7" t="s">
        <v>3</v>
      </c>
      <c r="H145" s="7" t="s">
        <v>98</v>
      </c>
      <c r="I145" s="10">
        <f t="shared" si="4"/>
        <v>1</v>
      </c>
      <c r="J145" s="59">
        <v>65882</v>
      </c>
      <c r="K145" s="7">
        <v>3061</v>
      </c>
      <c r="L145" s="7" t="s">
        <v>193</v>
      </c>
      <c r="M145" s="6">
        <v>45826</v>
      </c>
      <c r="N145" s="8">
        <v>6927.08</v>
      </c>
      <c r="O145" s="7" t="s">
        <v>122</v>
      </c>
      <c r="P145" s="7">
        <v>7</v>
      </c>
      <c r="Q145" s="7" t="s">
        <v>117</v>
      </c>
      <c r="R145" s="7">
        <f>DATEDIF(Tabela1[[#This Row],[Atendimento]],Tabela1[[#This Row],[Previsão de Entrega]],"D")</f>
        <v>0</v>
      </c>
      <c r="S145" s="8">
        <v>0</v>
      </c>
      <c r="T145" s="8">
        <v>0</v>
      </c>
    </row>
    <row r="146" spans="1:20" x14ac:dyDescent="0.35">
      <c r="A146" s="6">
        <v>45826</v>
      </c>
      <c r="B146" s="6">
        <v>45826</v>
      </c>
      <c r="C146" s="6" t="s">
        <v>7</v>
      </c>
      <c r="D146" s="6" t="s">
        <v>15</v>
      </c>
      <c r="E146" s="6" t="s">
        <v>125</v>
      </c>
      <c r="F146" s="7">
        <v>68442</v>
      </c>
      <c r="G146" s="7" t="s">
        <v>33</v>
      </c>
      <c r="H146" s="7" t="s">
        <v>34</v>
      </c>
      <c r="I146" s="10">
        <f t="shared" si="4"/>
        <v>1</v>
      </c>
      <c r="J146" s="59">
        <v>65896</v>
      </c>
      <c r="K146" s="7">
        <v>3636</v>
      </c>
      <c r="L146" s="7" t="s">
        <v>19</v>
      </c>
      <c r="M146" s="6">
        <v>45834</v>
      </c>
      <c r="N146" s="8">
        <v>450.22</v>
      </c>
      <c r="O146" s="7" t="s">
        <v>123</v>
      </c>
      <c r="P146" s="7">
        <v>28</v>
      </c>
      <c r="Q146" s="7" t="s">
        <v>117</v>
      </c>
      <c r="R146" s="7">
        <f>DATEDIF(Tabela1[[#This Row],[Atendimento]],Tabela1[[#This Row],[Previsão de Entrega]],"D")</f>
        <v>8</v>
      </c>
      <c r="S146" s="8">
        <v>0</v>
      </c>
      <c r="T146" s="8">
        <v>0</v>
      </c>
    </row>
    <row r="147" spans="1:20" x14ac:dyDescent="0.35">
      <c r="A147" s="6">
        <v>45831</v>
      </c>
      <c r="B147" s="6">
        <v>45831</v>
      </c>
      <c r="C147" s="6" t="s">
        <v>7</v>
      </c>
      <c r="D147" s="6" t="s">
        <v>5</v>
      </c>
      <c r="E147" s="6" t="s">
        <v>143</v>
      </c>
      <c r="F147" s="7" t="s">
        <v>3</v>
      </c>
      <c r="G147" s="7" t="s">
        <v>3</v>
      </c>
      <c r="H147" s="7" t="s">
        <v>98</v>
      </c>
      <c r="I147" s="10">
        <f t="shared" si="4"/>
        <v>1</v>
      </c>
      <c r="J147" s="59">
        <v>63752</v>
      </c>
      <c r="K147" s="7">
        <v>266</v>
      </c>
      <c r="L147" s="7" t="s">
        <v>50</v>
      </c>
      <c r="M147" s="6">
        <v>45831</v>
      </c>
      <c r="N147" s="8">
        <v>1407.45</v>
      </c>
      <c r="O147" s="7" t="s">
        <v>122</v>
      </c>
      <c r="P147" s="7">
        <v>28</v>
      </c>
      <c r="Q147" s="7" t="s">
        <v>117</v>
      </c>
      <c r="R147" s="7">
        <f>DATEDIF(Tabela1[[#This Row],[Atendimento]],Tabela1[[#This Row],[Previsão de Entrega]],"D")</f>
        <v>0</v>
      </c>
      <c r="S147" s="8">
        <v>0</v>
      </c>
      <c r="T147" s="8">
        <v>0</v>
      </c>
    </row>
    <row r="148" spans="1:20" x14ac:dyDescent="0.35">
      <c r="A148" s="6">
        <v>45831</v>
      </c>
      <c r="B148" s="6">
        <v>45831</v>
      </c>
      <c r="C148" s="6" t="s">
        <v>7</v>
      </c>
      <c r="D148" s="6" t="s">
        <v>5</v>
      </c>
      <c r="E148" s="6" t="s">
        <v>143</v>
      </c>
      <c r="F148" s="7" t="s">
        <v>3</v>
      </c>
      <c r="G148" s="7" t="s">
        <v>3</v>
      </c>
      <c r="H148" s="7" t="s">
        <v>139</v>
      </c>
      <c r="I148" s="10">
        <f t="shared" si="4"/>
        <v>1</v>
      </c>
      <c r="J148" s="59">
        <v>65913</v>
      </c>
      <c r="K148" s="7">
        <v>953</v>
      </c>
      <c r="L148" s="7" t="s">
        <v>275</v>
      </c>
      <c r="M148" s="6">
        <v>45831</v>
      </c>
      <c r="N148" s="8">
        <v>2863.4</v>
      </c>
      <c r="O148" s="7" t="s">
        <v>123</v>
      </c>
      <c r="P148" s="7">
        <v>14</v>
      </c>
      <c r="Q148" s="7" t="s">
        <v>117</v>
      </c>
      <c r="R148" s="7">
        <f>DATEDIF(Tabela1[[#This Row],[Atendimento]],Tabela1[[#This Row],[Previsão de Entrega]],"D")</f>
        <v>0</v>
      </c>
      <c r="S148" s="8">
        <v>0</v>
      </c>
      <c r="T148" s="8">
        <v>0</v>
      </c>
    </row>
    <row r="149" spans="1:20" x14ac:dyDescent="0.35">
      <c r="A149" s="6">
        <v>45831</v>
      </c>
      <c r="B149" s="6">
        <v>45819</v>
      </c>
      <c r="C149" s="6" t="s">
        <v>7</v>
      </c>
      <c r="D149" s="6" t="s">
        <v>15</v>
      </c>
      <c r="E149" s="6" t="s">
        <v>114</v>
      </c>
      <c r="F149" s="7">
        <v>68433</v>
      </c>
      <c r="G149" s="7" t="s">
        <v>322</v>
      </c>
      <c r="H149" s="7" t="s">
        <v>91</v>
      </c>
      <c r="I149" s="10">
        <f t="shared" si="4"/>
        <v>9</v>
      </c>
      <c r="J149" s="59">
        <v>65914</v>
      </c>
      <c r="K149" s="7">
        <v>11765</v>
      </c>
      <c r="L149" s="7" t="s">
        <v>331</v>
      </c>
      <c r="M149" s="6">
        <v>45834</v>
      </c>
      <c r="N149" s="8">
        <v>173.07</v>
      </c>
      <c r="O149" s="7" t="s">
        <v>124</v>
      </c>
      <c r="P149" s="7">
        <v>0</v>
      </c>
      <c r="Q149" s="7" t="s">
        <v>117</v>
      </c>
      <c r="R149" s="7">
        <f>DATEDIF(Tabela1[[#This Row],[Atendimento]],Tabela1[[#This Row],[Previsão de Entrega]],"D")</f>
        <v>3</v>
      </c>
      <c r="S149" s="8">
        <v>0</v>
      </c>
      <c r="T149" s="8">
        <v>0</v>
      </c>
    </row>
    <row r="150" spans="1:20" x14ac:dyDescent="0.35">
      <c r="A150" s="11">
        <v>45831</v>
      </c>
      <c r="B150" s="11">
        <v>45824</v>
      </c>
      <c r="C150" s="11" t="s">
        <v>7</v>
      </c>
      <c r="D150" s="11" t="s">
        <v>15</v>
      </c>
      <c r="E150" s="11" t="s">
        <v>125</v>
      </c>
      <c r="F150" s="12">
        <v>68439</v>
      </c>
      <c r="G150" s="12" t="s">
        <v>126</v>
      </c>
      <c r="H150" s="12" t="s">
        <v>127</v>
      </c>
      <c r="I150" s="13">
        <f t="shared" si="4"/>
        <v>6</v>
      </c>
      <c r="J150" s="60">
        <v>65915</v>
      </c>
      <c r="K150" s="12">
        <v>2201</v>
      </c>
      <c r="L150" s="12" t="s">
        <v>204</v>
      </c>
      <c r="M150" s="11">
        <v>45861</v>
      </c>
      <c r="N150" s="14">
        <v>1401.04</v>
      </c>
      <c r="O150" s="12" t="s">
        <v>123</v>
      </c>
      <c r="P150" s="12">
        <v>120</v>
      </c>
      <c r="Q150" s="12" t="s">
        <v>24</v>
      </c>
      <c r="R150" s="12">
        <f>DATEDIF(Tabela1[[#This Row],[Atendimento]],Tabela1[[#This Row],[Previsão de Entrega]],"D")</f>
        <v>30</v>
      </c>
      <c r="S150" s="14">
        <v>0</v>
      </c>
      <c r="T150" s="14">
        <v>0</v>
      </c>
    </row>
    <row r="151" spans="1:20" x14ac:dyDescent="0.35">
      <c r="A151" s="6">
        <v>45831</v>
      </c>
      <c r="B151" s="6">
        <v>45831</v>
      </c>
      <c r="C151" s="6" t="s">
        <v>7</v>
      </c>
      <c r="D151" s="6" t="s">
        <v>5</v>
      </c>
      <c r="E151" s="6" t="s">
        <v>143</v>
      </c>
      <c r="F151" s="7" t="s">
        <v>3</v>
      </c>
      <c r="G151" s="7" t="s">
        <v>3</v>
      </c>
      <c r="H151" s="7" t="s">
        <v>131</v>
      </c>
      <c r="I151" s="10">
        <f t="shared" si="4"/>
        <v>1</v>
      </c>
      <c r="J151" s="59">
        <v>65922</v>
      </c>
      <c r="K151" s="7">
        <v>10194</v>
      </c>
      <c r="L151" s="7" t="s">
        <v>194</v>
      </c>
      <c r="M151" s="6">
        <v>45831</v>
      </c>
      <c r="N151" s="8">
        <v>993.07</v>
      </c>
      <c r="O151" s="7" t="s">
        <v>123</v>
      </c>
      <c r="P151" s="7">
        <v>20</v>
      </c>
      <c r="Q151" s="7" t="s">
        <v>117</v>
      </c>
      <c r="R151" s="7">
        <f>DATEDIF(Tabela1[[#This Row],[Atendimento]],Tabela1[[#This Row],[Previsão de Entrega]],"D")</f>
        <v>0</v>
      </c>
      <c r="S151" s="8">
        <v>0</v>
      </c>
      <c r="T151" s="8">
        <v>0</v>
      </c>
    </row>
    <row r="152" spans="1:20" x14ac:dyDescent="0.35">
      <c r="A152" s="6">
        <v>45831</v>
      </c>
      <c r="B152" s="6">
        <v>45831</v>
      </c>
      <c r="C152" s="6" t="s">
        <v>7</v>
      </c>
      <c r="D152" s="6" t="s">
        <v>68</v>
      </c>
      <c r="E152" s="6" t="s">
        <v>114</v>
      </c>
      <c r="F152" s="7" t="s">
        <v>3</v>
      </c>
      <c r="G152" s="7" t="s">
        <v>3</v>
      </c>
      <c r="H152" s="7" t="s">
        <v>32</v>
      </c>
      <c r="I152" s="10">
        <f t="shared" si="4"/>
        <v>1</v>
      </c>
      <c r="J152" s="59">
        <v>65923</v>
      </c>
      <c r="K152" s="7">
        <v>381</v>
      </c>
      <c r="L152" s="7" t="s">
        <v>47</v>
      </c>
      <c r="M152" s="6">
        <v>45831</v>
      </c>
      <c r="N152" s="8">
        <v>4650.34</v>
      </c>
      <c r="O152" s="7" t="s">
        <v>123</v>
      </c>
      <c r="P152" s="7">
        <v>10</v>
      </c>
      <c r="Q152" s="7" t="s">
        <v>117</v>
      </c>
      <c r="R152" s="7">
        <f>DATEDIF(Tabela1[[#This Row],[Atendimento]],Tabela1[[#This Row],[Previsão de Entrega]],"D")</f>
        <v>0</v>
      </c>
      <c r="S152" s="8">
        <v>0</v>
      </c>
      <c r="T152" s="8">
        <v>0</v>
      </c>
    </row>
    <row r="153" spans="1:20" x14ac:dyDescent="0.35">
      <c r="A153" s="6">
        <v>45831</v>
      </c>
      <c r="B153" s="6">
        <v>45831</v>
      </c>
      <c r="C153" s="6" t="s">
        <v>7</v>
      </c>
      <c r="D153" s="6" t="s">
        <v>15</v>
      </c>
      <c r="E153" s="6" t="s">
        <v>125</v>
      </c>
      <c r="F153" s="7" t="s">
        <v>3</v>
      </c>
      <c r="G153" s="7" t="s">
        <v>3</v>
      </c>
      <c r="H153" s="7" t="s">
        <v>91</v>
      </c>
      <c r="I153" s="10">
        <f t="shared" si="4"/>
        <v>1</v>
      </c>
      <c r="J153" s="59">
        <v>65925</v>
      </c>
      <c r="K153" s="7">
        <v>11766</v>
      </c>
      <c r="L153" s="7" t="s">
        <v>332</v>
      </c>
      <c r="M153" s="6">
        <v>45832</v>
      </c>
      <c r="N153" s="8">
        <v>99.9</v>
      </c>
      <c r="O153" s="7" t="s">
        <v>124</v>
      </c>
      <c r="P153" s="7">
        <v>0</v>
      </c>
      <c r="Q153" s="7" t="s">
        <v>117</v>
      </c>
      <c r="R153" s="7">
        <f>DATEDIF(Tabela1[[#This Row],[Atendimento]],Tabela1[[#This Row],[Previsão de Entrega]],"D")</f>
        <v>1</v>
      </c>
      <c r="S153" s="8">
        <v>0</v>
      </c>
      <c r="T153" s="8">
        <v>0</v>
      </c>
    </row>
    <row r="154" spans="1:20" x14ac:dyDescent="0.35">
      <c r="A154" s="6">
        <v>45831</v>
      </c>
      <c r="B154" s="6">
        <v>45831</v>
      </c>
      <c r="C154" s="6" t="s">
        <v>7</v>
      </c>
      <c r="D154" s="6" t="s">
        <v>5</v>
      </c>
      <c r="E154" s="6" t="s">
        <v>143</v>
      </c>
      <c r="F154" s="7" t="s">
        <v>3</v>
      </c>
      <c r="G154" s="7" t="s">
        <v>3</v>
      </c>
      <c r="H154" s="7" t="s">
        <v>32</v>
      </c>
      <c r="I154" s="10">
        <f t="shared" si="4"/>
        <v>1</v>
      </c>
      <c r="J154" s="59">
        <v>65926</v>
      </c>
      <c r="K154" s="7">
        <v>789</v>
      </c>
      <c r="L154" s="7" t="s">
        <v>206</v>
      </c>
      <c r="M154" s="6">
        <v>45832</v>
      </c>
      <c r="N154" s="8">
        <v>19879.72</v>
      </c>
      <c r="O154" s="7" t="s">
        <v>122</v>
      </c>
      <c r="P154" s="7">
        <v>28</v>
      </c>
      <c r="Q154" s="7" t="s">
        <v>117</v>
      </c>
      <c r="R154" s="7">
        <f>DATEDIF(Tabela1[[#This Row],[Atendimento]],Tabela1[[#This Row],[Previsão de Entrega]],"D")</f>
        <v>1</v>
      </c>
      <c r="S154" s="8">
        <v>0</v>
      </c>
      <c r="T154" s="8">
        <v>0</v>
      </c>
    </row>
    <row r="155" spans="1:20" x14ac:dyDescent="0.35">
      <c r="A155" s="6">
        <v>45831</v>
      </c>
      <c r="B155" s="6">
        <v>45831</v>
      </c>
      <c r="C155" s="6" t="s">
        <v>7</v>
      </c>
      <c r="D155" s="6" t="s">
        <v>15</v>
      </c>
      <c r="E155" s="6" t="s">
        <v>114</v>
      </c>
      <c r="F155" s="7">
        <v>68443</v>
      </c>
      <c r="G155" s="7" t="s">
        <v>88</v>
      </c>
      <c r="H155" s="7" t="s">
        <v>34</v>
      </c>
      <c r="I155" s="10">
        <f t="shared" si="4"/>
        <v>1</v>
      </c>
      <c r="J155" s="59">
        <v>65930</v>
      </c>
      <c r="K155" s="7">
        <v>747</v>
      </c>
      <c r="L155" s="7" t="s">
        <v>333</v>
      </c>
      <c r="M155" s="6">
        <v>45835</v>
      </c>
      <c r="N155" s="8">
        <v>673.93</v>
      </c>
      <c r="O155" s="7" t="s">
        <v>123</v>
      </c>
      <c r="P155" s="7">
        <v>21</v>
      </c>
      <c r="Q155" s="7" t="s">
        <v>117</v>
      </c>
      <c r="R155" s="7">
        <f>DATEDIF(Tabela1[[#This Row],[Atendimento]],Tabela1[[#This Row],[Previsão de Entrega]],"D")</f>
        <v>4</v>
      </c>
      <c r="S155" s="8">
        <v>0</v>
      </c>
      <c r="T155" s="8">
        <v>0</v>
      </c>
    </row>
    <row r="156" spans="1:20" x14ac:dyDescent="0.35">
      <c r="A156" s="6">
        <v>45833</v>
      </c>
      <c r="B156" s="6">
        <v>45833</v>
      </c>
      <c r="C156" s="6" t="s">
        <v>7</v>
      </c>
      <c r="D156" s="6" t="s">
        <v>5</v>
      </c>
      <c r="E156" s="6" t="s">
        <v>143</v>
      </c>
      <c r="F156" s="7" t="s">
        <v>3</v>
      </c>
      <c r="G156" s="7" t="s">
        <v>3</v>
      </c>
      <c r="H156" s="7" t="s">
        <v>131</v>
      </c>
      <c r="I156" s="10">
        <f t="shared" si="4"/>
        <v>1</v>
      </c>
      <c r="J156" s="59">
        <v>65941</v>
      </c>
      <c r="K156" s="7">
        <v>1441</v>
      </c>
      <c r="L156" s="7" t="s">
        <v>53</v>
      </c>
      <c r="M156" s="6">
        <v>45833</v>
      </c>
      <c r="N156" s="8">
        <v>1312.13</v>
      </c>
      <c r="O156" s="7" t="s">
        <v>123</v>
      </c>
      <c r="P156" s="7">
        <v>14</v>
      </c>
      <c r="Q156" s="7" t="s">
        <v>117</v>
      </c>
      <c r="R156" s="7">
        <f>DATEDIF(Tabela1[[#This Row],[Atendimento]],Tabela1[[#This Row],[Previsão de Entrega]],"D")</f>
        <v>0</v>
      </c>
      <c r="S156" s="8">
        <v>0</v>
      </c>
      <c r="T156" s="8">
        <v>0</v>
      </c>
    </row>
    <row r="157" spans="1:20" x14ac:dyDescent="0.35">
      <c r="A157" s="6">
        <v>45833</v>
      </c>
      <c r="B157" s="6">
        <v>45833</v>
      </c>
      <c r="C157" s="6" t="s">
        <v>7</v>
      </c>
      <c r="D157" s="6" t="s">
        <v>5</v>
      </c>
      <c r="E157" s="6" t="s">
        <v>143</v>
      </c>
      <c r="F157" s="7" t="s">
        <v>3</v>
      </c>
      <c r="G157" s="7" t="s">
        <v>3</v>
      </c>
      <c r="H157" s="7" t="s">
        <v>32</v>
      </c>
      <c r="I157" s="10">
        <f t="shared" si="4"/>
        <v>1</v>
      </c>
      <c r="J157" s="59">
        <v>65942</v>
      </c>
      <c r="K157" s="7">
        <v>1026</v>
      </c>
      <c r="L157" s="7" t="s">
        <v>334</v>
      </c>
      <c r="M157" s="6">
        <v>45833</v>
      </c>
      <c r="N157" s="8">
        <v>96862.88</v>
      </c>
      <c r="O157" s="7" t="s">
        <v>123</v>
      </c>
      <c r="P157" s="7">
        <v>30</v>
      </c>
      <c r="Q157" s="7" t="s">
        <v>117</v>
      </c>
      <c r="R157" s="7">
        <f>DATEDIF(Tabela1[[#This Row],[Atendimento]],Tabela1[[#This Row],[Previsão de Entrega]],"D")</f>
        <v>0</v>
      </c>
      <c r="S157" s="8">
        <v>0</v>
      </c>
      <c r="T157" s="8">
        <v>0</v>
      </c>
    </row>
    <row r="158" spans="1:20" x14ac:dyDescent="0.35">
      <c r="A158" s="6">
        <v>45833</v>
      </c>
      <c r="B158" s="6">
        <v>45833</v>
      </c>
      <c r="C158" s="6" t="s">
        <v>7</v>
      </c>
      <c r="D158" s="6" t="s">
        <v>5</v>
      </c>
      <c r="E158" s="6" t="s">
        <v>143</v>
      </c>
      <c r="F158" s="7" t="s">
        <v>3</v>
      </c>
      <c r="G158" s="7" t="s">
        <v>39</v>
      </c>
      <c r="H158" s="7" t="s">
        <v>98</v>
      </c>
      <c r="I158" s="10">
        <f t="shared" si="4"/>
        <v>1</v>
      </c>
      <c r="J158" s="59">
        <v>65946</v>
      </c>
      <c r="K158" s="7">
        <v>3509</v>
      </c>
      <c r="L158" s="7" t="s">
        <v>335</v>
      </c>
      <c r="M158" s="6">
        <v>45833</v>
      </c>
      <c r="N158" s="8">
        <v>1920</v>
      </c>
      <c r="O158" s="7" t="s">
        <v>123</v>
      </c>
      <c r="P158" s="7">
        <v>7</v>
      </c>
      <c r="Q158" s="7" t="s">
        <v>117</v>
      </c>
      <c r="R158" s="7">
        <f>DATEDIF(Tabela1[[#This Row],[Atendimento]],Tabela1[[#This Row],[Previsão de Entrega]],"D")</f>
        <v>0</v>
      </c>
      <c r="S158" s="8">
        <v>0</v>
      </c>
      <c r="T158" s="8">
        <v>0</v>
      </c>
    </row>
    <row r="159" spans="1:20" x14ac:dyDescent="0.35">
      <c r="A159" s="6">
        <v>45833</v>
      </c>
      <c r="B159" s="6">
        <v>45833</v>
      </c>
      <c r="C159" s="6" t="s">
        <v>7</v>
      </c>
      <c r="D159" s="6" t="s">
        <v>15</v>
      </c>
      <c r="E159" s="6" t="s">
        <v>114</v>
      </c>
      <c r="F159" s="7">
        <v>68433</v>
      </c>
      <c r="G159" s="7" t="s">
        <v>322</v>
      </c>
      <c r="H159" s="7" t="s">
        <v>91</v>
      </c>
      <c r="I159" s="10">
        <f t="shared" si="4"/>
        <v>1</v>
      </c>
      <c r="J159" s="59">
        <v>65947</v>
      </c>
      <c r="K159" s="7">
        <v>11767</v>
      </c>
      <c r="L159" s="7" t="s">
        <v>336</v>
      </c>
      <c r="M159" s="6">
        <v>45834</v>
      </c>
      <c r="N159" s="8">
        <v>40.9</v>
      </c>
      <c r="O159" s="7" t="s">
        <v>124</v>
      </c>
      <c r="P159" s="7">
        <v>0</v>
      </c>
      <c r="Q159" s="7" t="s">
        <v>117</v>
      </c>
      <c r="R159" s="7">
        <f>DATEDIF(Tabela1[[#This Row],[Atendimento]],Tabela1[[#This Row],[Previsão de Entrega]],"D")</f>
        <v>1</v>
      </c>
      <c r="S159" s="8">
        <v>0</v>
      </c>
      <c r="T159" s="8">
        <v>0</v>
      </c>
    </row>
    <row r="160" spans="1:20" x14ac:dyDescent="0.35">
      <c r="A160" s="6">
        <v>45833</v>
      </c>
      <c r="B160" s="6">
        <v>45833</v>
      </c>
      <c r="C160" s="6" t="s">
        <v>7</v>
      </c>
      <c r="D160" s="6" t="s">
        <v>15</v>
      </c>
      <c r="E160" s="6" t="s">
        <v>114</v>
      </c>
      <c r="F160" s="7">
        <v>68447</v>
      </c>
      <c r="G160" s="7" t="s">
        <v>322</v>
      </c>
      <c r="H160" s="7" t="s">
        <v>91</v>
      </c>
      <c r="I160" s="10">
        <f t="shared" si="4"/>
        <v>1</v>
      </c>
      <c r="J160" s="59">
        <v>65951</v>
      </c>
      <c r="K160" s="7">
        <v>11682</v>
      </c>
      <c r="L160" s="7" t="s">
        <v>180</v>
      </c>
      <c r="M160" s="6">
        <v>45841</v>
      </c>
      <c r="N160" s="8">
        <v>2119.98</v>
      </c>
      <c r="O160" s="7" t="s">
        <v>123</v>
      </c>
      <c r="P160" s="7">
        <v>28</v>
      </c>
      <c r="Q160" s="7" t="s">
        <v>117</v>
      </c>
      <c r="R160" s="7">
        <f>DATEDIF(Tabela1[[#This Row],[Atendimento]],Tabela1[[#This Row],[Previsão de Entrega]],"D")</f>
        <v>8</v>
      </c>
      <c r="S160" s="8">
        <v>0</v>
      </c>
      <c r="T160" s="8">
        <v>0</v>
      </c>
    </row>
    <row r="161" spans="1:20" x14ac:dyDescent="0.35">
      <c r="A161" s="6">
        <v>45834</v>
      </c>
      <c r="B161" s="6">
        <v>45834</v>
      </c>
      <c r="C161" s="6" t="s">
        <v>7</v>
      </c>
      <c r="D161" s="6" t="s">
        <v>5</v>
      </c>
      <c r="E161" s="6" t="s">
        <v>143</v>
      </c>
      <c r="F161" s="7" t="s">
        <v>3</v>
      </c>
      <c r="G161" s="7" t="s">
        <v>3</v>
      </c>
      <c r="H161" s="7" t="s">
        <v>32</v>
      </c>
      <c r="I161" s="10">
        <f t="shared" si="4"/>
        <v>1</v>
      </c>
      <c r="J161" s="59">
        <v>65972</v>
      </c>
      <c r="K161" s="7">
        <v>10581</v>
      </c>
      <c r="L161" s="7" t="s">
        <v>4</v>
      </c>
      <c r="M161" s="6">
        <v>45834</v>
      </c>
      <c r="N161" s="8">
        <v>26726.06</v>
      </c>
      <c r="O161" s="7" t="s">
        <v>123</v>
      </c>
      <c r="P161" s="7">
        <v>14</v>
      </c>
      <c r="Q161" s="7" t="s">
        <v>117</v>
      </c>
      <c r="R161" s="7">
        <f>DATEDIF(Tabela1[[#This Row],[Atendimento]],Tabela1[[#This Row],[Previsão de Entrega]],"D")</f>
        <v>0</v>
      </c>
      <c r="S161" s="8">
        <v>0</v>
      </c>
      <c r="T161" s="8">
        <v>0</v>
      </c>
    </row>
    <row r="162" spans="1:20" x14ac:dyDescent="0.35">
      <c r="A162" s="6">
        <v>45834</v>
      </c>
      <c r="B162" s="6">
        <v>45834</v>
      </c>
      <c r="C162" s="6" t="s">
        <v>7</v>
      </c>
      <c r="D162" s="6" t="s">
        <v>5</v>
      </c>
      <c r="E162" s="6" t="s">
        <v>143</v>
      </c>
      <c r="F162" s="7" t="s">
        <v>3</v>
      </c>
      <c r="G162" s="7" t="s">
        <v>3</v>
      </c>
      <c r="H162" s="7" t="s">
        <v>32</v>
      </c>
      <c r="I162" s="10">
        <f t="shared" ref="I162:I169" si="5">NETWORKDAYS(B162, A162)</f>
        <v>1</v>
      </c>
      <c r="J162" s="59">
        <v>63853</v>
      </c>
      <c r="K162" s="7">
        <v>789</v>
      </c>
      <c r="L162" s="7" t="s">
        <v>206</v>
      </c>
      <c r="M162" s="6">
        <v>45834</v>
      </c>
      <c r="N162" s="8">
        <v>75436.87</v>
      </c>
      <c r="O162" s="7" t="s">
        <v>122</v>
      </c>
      <c r="P162" s="7">
        <v>28</v>
      </c>
      <c r="Q162" s="7" t="s">
        <v>117</v>
      </c>
      <c r="R162" s="7">
        <f>DATEDIF(Tabela1[[#This Row],[Atendimento]],Tabela1[[#This Row],[Previsão de Entrega]],"D")</f>
        <v>0</v>
      </c>
      <c r="S162" s="8">
        <v>0</v>
      </c>
      <c r="T162" s="8">
        <v>0</v>
      </c>
    </row>
    <row r="163" spans="1:20" x14ac:dyDescent="0.35">
      <c r="A163" s="6">
        <v>45834</v>
      </c>
      <c r="B163" s="6">
        <v>45834</v>
      </c>
      <c r="C163" s="6" t="s">
        <v>7</v>
      </c>
      <c r="D163" s="6" t="s">
        <v>5</v>
      </c>
      <c r="E163" s="6" t="s">
        <v>143</v>
      </c>
      <c r="F163" s="7" t="s">
        <v>3</v>
      </c>
      <c r="G163" s="7" t="s">
        <v>3</v>
      </c>
      <c r="H163" s="7" t="s">
        <v>32</v>
      </c>
      <c r="I163" s="10">
        <f t="shared" si="5"/>
        <v>1</v>
      </c>
      <c r="J163" s="59">
        <v>65503</v>
      </c>
      <c r="K163" s="7">
        <v>789</v>
      </c>
      <c r="L163" s="7" t="s">
        <v>206</v>
      </c>
      <c r="M163" s="6">
        <v>45834</v>
      </c>
      <c r="N163" s="8">
        <v>1425</v>
      </c>
      <c r="O163" s="7" t="s">
        <v>122</v>
      </c>
      <c r="P163" s="7">
        <v>28</v>
      </c>
      <c r="Q163" s="7" t="s">
        <v>117</v>
      </c>
      <c r="R163" s="7">
        <f>DATEDIF(Tabela1[[#This Row],[Atendimento]],Tabela1[[#This Row],[Previsão de Entrega]],"D")</f>
        <v>0</v>
      </c>
      <c r="S163" s="8">
        <v>0</v>
      </c>
      <c r="T163" s="8">
        <v>0</v>
      </c>
    </row>
    <row r="164" spans="1:20" x14ac:dyDescent="0.35">
      <c r="A164" s="6">
        <v>45834</v>
      </c>
      <c r="B164" s="6">
        <v>45834</v>
      </c>
      <c r="C164" s="6" t="s">
        <v>7</v>
      </c>
      <c r="D164" s="6" t="s">
        <v>5</v>
      </c>
      <c r="E164" s="6" t="s">
        <v>143</v>
      </c>
      <c r="F164" s="7" t="s">
        <v>3</v>
      </c>
      <c r="G164" s="7" t="s">
        <v>3</v>
      </c>
      <c r="H164" s="7" t="s">
        <v>32</v>
      </c>
      <c r="I164" s="10">
        <f t="shared" si="5"/>
        <v>1</v>
      </c>
      <c r="J164" s="59">
        <v>63854</v>
      </c>
      <c r="K164" s="7">
        <v>789</v>
      </c>
      <c r="L164" s="7" t="s">
        <v>206</v>
      </c>
      <c r="M164" s="6">
        <v>45834</v>
      </c>
      <c r="N164" s="8">
        <v>1428.29</v>
      </c>
      <c r="O164" s="7" t="s">
        <v>122</v>
      </c>
      <c r="P164" s="7">
        <v>28</v>
      </c>
      <c r="Q164" s="7" t="s">
        <v>117</v>
      </c>
      <c r="R164" s="7">
        <f>DATEDIF(Tabela1[[#This Row],[Atendimento]],Tabela1[[#This Row],[Previsão de Entrega]],"D")</f>
        <v>0</v>
      </c>
      <c r="S164" s="8">
        <v>0</v>
      </c>
      <c r="T164" s="8">
        <v>0</v>
      </c>
    </row>
    <row r="165" spans="1:20" x14ac:dyDescent="0.35">
      <c r="A165" s="6">
        <v>45835</v>
      </c>
      <c r="B165" s="6">
        <v>45835</v>
      </c>
      <c r="C165" s="6" t="s">
        <v>7</v>
      </c>
      <c r="D165" s="6" t="s">
        <v>5</v>
      </c>
      <c r="E165" s="6" t="s">
        <v>143</v>
      </c>
      <c r="F165" s="7" t="s">
        <v>3</v>
      </c>
      <c r="G165" s="7" t="s">
        <v>342</v>
      </c>
      <c r="H165" s="7" t="s">
        <v>186</v>
      </c>
      <c r="I165" s="10">
        <f t="shared" si="5"/>
        <v>1</v>
      </c>
      <c r="J165" s="59">
        <v>65995</v>
      </c>
      <c r="K165" s="7">
        <v>11121</v>
      </c>
      <c r="L165" s="7" t="s">
        <v>144</v>
      </c>
      <c r="M165" s="6">
        <v>45835</v>
      </c>
      <c r="N165" s="8">
        <v>5739.44</v>
      </c>
      <c r="O165" s="7" t="s">
        <v>123</v>
      </c>
      <c r="P165" s="7">
        <v>30</v>
      </c>
      <c r="Q165" s="7" t="s">
        <v>117</v>
      </c>
      <c r="R165" s="7">
        <f>DATEDIF(Tabela1[[#This Row],[Atendimento]],Tabela1[[#This Row],[Previsão de Entrega]],"D")</f>
        <v>0</v>
      </c>
      <c r="S165" s="8">
        <v>0</v>
      </c>
      <c r="T165" s="8">
        <v>0</v>
      </c>
    </row>
    <row r="166" spans="1:20" x14ac:dyDescent="0.35">
      <c r="A166" s="6">
        <v>45835</v>
      </c>
      <c r="B166" s="6">
        <v>45813</v>
      </c>
      <c r="C166" s="6" t="s">
        <v>7</v>
      </c>
      <c r="D166" s="6" t="s">
        <v>15</v>
      </c>
      <c r="E166" s="6" t="s">
        <v>125</v>
      </c>
      <c r="F166" s="7">
        <v>68424</v>
      </c>
      <c r="G166" s="7" t="s">
        <v>90</v>
      </c>
      <c r="H166" s="7" t="s">
        <v>91</v>
      </c>
      <c r="I166" s="10">
        <f t="shared" si="5"/>
        <v>17</v>
      </c>
      <c r="J166" s="59">
        <v>65999</v>
      </c>
      <c r="K166" s="7">
        <v>3508</v>
      </c>
      <c r="L166" s="7" t="s">
        <v>343</v>
      </c>
      <c r="M166" s="6">
        <v>45848</v>
      </c>
      <c r="N166" s="8">
        <v>136</v>
      </c>
      <c r="O166" s="7" t="s">
        <v>123</v>
      </c>
      <c r="P166" s="7">
        <v>28</v>
      </c>
      <c r="Q166" s="7" t="s">
        <v>117</v>
      </c>
      <c r="R166" s="7">
        <f>DATEDIF(Tabela1[[#This Row],[Atendimento]],Tabela1[[#This Row],[Previsão de Entrega]],"D")</f>
        <v>13</v>
      </c>
      <c r="S166" s="8">
        <v>0</v>
      </c>
      <c r="T166" s="8">
        <v>0</v>
      </c>
    </row>
    <row r="167" spans="1:20" x14ac:dyDescent="0.35">
      <c r="A167" s="6">
        <v>45839</v>
      </c>
      <c r="B167" s="6">
        <v>45838</v>
      </c>
      <c r="C167" s="6" t="s">
        <v>7</v>
      </c>
      <c r="D167" s="6" t="s">
        <v>15</v>
      </c>
      <c r="E167" s="6" t="s">
        <v>114</v>
      </c>
      <c r="F167" s="7">
        <v>68451</v>
      </c>
      <c r="G167" s="7" t="s">
        <v>228</v>
      </c>
      <c r="H167" s="7" t="s">
        <v>98</v>
      </c>
      <c r="I167" s="10">
        <f t="shared" si="5"/>
        <v>2</v>
      </c>
      <c r="J167" s="59">
        <v>66013</v>
      </c>
      <c r="K167" s="7">
        <v>11755</v>
      </c>
      <c r="L167" s="7" t="s">
        <v>301</v>
      </c>
      <c r="M167" s="6">
        <v>45846</v>
      </c>
      <c r="N167" s="8">
        <v>82</v>
      </c>
      <c r="O167" s="7" t="s">
        <v>123</v>
      </c>
      <c r="P167" s="7">
        <v>28</v>
      </c>
      <c r="Q167" s="7" t="s">
        <v>117</v>
      </c>
      <c r="R167" s="7">
        <f>DATEDIF(Tabela1[[#This Row],[Atendimento]],Tabela1[[#This Row],[Previsão de Entrega]],"D")</f>
        <v>7</v>
      </c>
      <c r="S167" s="8">
        <v>0</v>
      </c>
      <c r="T167" s="8">
        <v>0</v>
      </c>
    </row>
    <row r="168" spans="1:20" x14ac:dyDescent="0.35">
      <c r="A168" s="6">
        <v>45839</v>
      </c>
      <c r="B168" s="6">
        <v>45834</v>
      </c>
      <c r="C168" s="6" t="s">
        <v>7</v>
      </c>
      <c r="D168" s="6" t="s">
        <v>5</v>
      </c>
      <c r="E168" s="6" t="s">
        <v>114</v>
      </c>
      <c r="F168" s="7">
        <v>68450</v>
      </c>
      <c r="G168" s="7" t="s">
        <v>298</v>
      </c>
      <c r="H168" s="7" t="s">
        <v>91</v>
      </c>
      <c r="I168" s="10">
        <f t="shared" si="5"/>
        <v>4</v>
      </c>
      <c r="J168" s="59">
        <v>66014</v>
      </c>
      <c r="K168" s="7">
        <v>11770</v>
      </c>
      <c r="L168" s="7" t="s">
        <v>341</v>
      </c>
      <c r="M168" s="6">
        <v>45845</v>
      </c>
      <c r="N168" s="8">
        <v>1499.99</v>
      </c>
      <c r="O168" s="7" t="s">
        <v>122</v>
      </c>
      <c r="P168" s="7">
        <v>7</v>
      </c>
      <c r="Q168" s="7" t="s">
        <v>117</v>
      </c>
      <c r="R168" s="7">
        <f>DATEDIF(Tabela1[[#This Row],[Atendimento]],Tabela1[[#This Row],[Previsão de Entrega]],"D")</f>
        <v>6</v>
      </c>
      <c r="S168" s="8">
        <v>0</v>
      </c>
      <c r="T168" s="8">
        <v>0</v>
      </c>
    </row>
    <row r="169" spans="1:20" x14ac:dyDescent="0.35">
      <c r="A169" s="6">
        <v>45839</v>
      </c>
      <c r="B169" s="6">
        <v>45833</v>
      </c>
      <c r="C169" s="6" t="s">
        <v>7</v>
      </c>
      <c r="D169" s="6" t="s">
        <v>15</v>
      </c>
      <c r="E169" s="6" t="s">
        <v>114</v>
      </c>
      <c r="F169" s="7">
        <v>68448</v>
      </c>
      <c r="G169" s="7" t="s">
        <v>130</v>
      </c>
      <c r="H169" s="7" t="s">
        <v>131</v>
      </c>
      <c r="I169" s="10">
        <f t="shared" si="5"/>
        <v>5</v>
      </c>
      <c r="J169" s="59">
        <v>66288</v>
      </c>
      <c r="K169" s="7">
        <v>2954</v>
      </c>
      <c r="L169" s="7" t="s">
        <v>293</v>
      </c>
      <c r="M169" s="6">
        <v>45845</v>
      </c>
      <c r="N169" s="8">
        <v>442.6</v>
      </c>
      <c r="O169" s="7" t="s">
        <v>123</v>
      </c>
      <c r="P169" s="7">
        <v>30</v>
      </c>
      <c r="Q169" s="7" t="s">
        <v>117</v>
      </c>
      <c r="R169" s="7">
        <f>DATEDIF(Tabela1[[#This Row],[Atendimento]],Tabela1[[#This Row],[Previsão de Entrega]],"D")</f>
        <v>6</v>
      </c>
      <c r="S169" s="8">
        <v>0</v>
      </c>
      <c r="T169" s="8">
        <v>0</v>
      </c>
    </row>
    <row r="170" spans="1:20" x14ac:dyDescent="0.35">
      <c r="A170" s="6">
        <v>45839</v>
      </c>
      <c r="B170" s="6">
        <v>45839</v>
      </c>
      <c r="C170" s="6" t="s">
        <v>7</v>
      </c>
      <c r="D170" s="6" t="s">
        <v>5</v>
      </c>
      <c r="E170" s="6" t="s">
        <v>143</v>
      </c>
      <c r="F170" s="7" t="s">
        <v>3</v>
      </c>
      <c r="G170" s="7" t="s">
        <v>3</v>
      </c>
      <c r="H170" s="7" t="s">
        <v>32</v>
      </c>
      <c r="I170" s="10">
        <f t="shared" ref="I170:I175" si="6">NETWORKDAYS(B170, A170)</f>
        <v>1</v>
      </c>
      <c r="J170" s="59">
        <v>66017</v>
      </c>
      <c r="K170" s="7">
        <v>495</v>
      </c>
      <c r="L170" s="7" t="s">
        <v>190</v>
      </c>
      <c r="M170" s="6">
        <v>45839</v>
      </c>
      <c r="N170" s="8">
        <v>1093</v>
      </c>
      <c r="O170" s="7" t="s">
        <v>122</v>
      </c>
      <c r="P170" s="7">
        <v>14</v>
      </c>
      <c r="Q170" s="7" t="s">
        <v>117</v>
      </c>
      <c r="R170" s="7">
        <f>DATEDIF(Tabela1[[#This Row],[Atendimento]],Tabela1[[#This Row],[Previsão de Entrega]],"D")</f>
        <v>0</v>
      </c>
      <c r="S170" s="8">
        <v>0</v>
      </c>
      <c r="T170" s="8">
        <v>0</v>
      </c>
    </row>
    <row r="171" spans="1:20" x14ac:dyDescent="0.35">
      <c r="A171" s="6">
        <v>45839</v>
      </c>
      <c r="B171" s="6">
        <v>45833</v>
      </c>
      <c r="C171" s="6" t="s">
        <v>7</v>
      </c>
      <c r="D171" s="6" t="s">
        <v>15</v>
      </c>
      <c r="E171" s="6" t="s">
        <v>114</v>
      </c>
      <c r="F171" s="7">
        <v>68449</v>
      </c>
      <c r="G171" s="7" t="s">
        <v>130</v>
      </c>
      <c r="H171" s="7" t="s">
        <v>131</v>
      </c>
      <c r="I171" s="10">
        <f t="shared" si="6"/>
        <v>5</v>
      </c>
      <c r="J171" s="59">
        <v>66018</v>
      </c>
      <c r="K171" s="7">
        <v>2997</v>
      </c>
      <c r="L171" s="7" t="s">
        <v>348</v>
      </c>
      <c r="M171" s="6">
        <v>45845</v>
      </c>
      <c r="N171" s="8">
        <v>1169</v>
      </c>
      <c r="O171" s="7" t="s">
        <v>123</v>
      </c>
      <c r="P171" s="7">
        <v>30</v>
      </c>
      <c r="Q171" s="7" t="s">
        <v>117</v>
      </c>
      <c r="R171" s="7">
        <f>DATEDIF(Tabela1[[#This Row],[Atendimento]],Tabela1[[#This Row],[Previsão de Entrega]],"D")</f>
        <v>6</v>
      </c>
      <c r="S171" s="8">
        <v>0</v>
      </c>
      <c r="T171" s="8">
        <v>0</v>
      </c>
    </row>
    <row r="172" spans="1:20" x14ac:dyDescent="0.35">
      <c r="A172" s="6">
        <v>45839</v>
      </c>
      <c r="B172" s="6">
        <v>45839</v>
      </c>
      <c r="C172" s="6" t="s">
        <v>7</v>
      </c>
      <c r="D172" s="6" t="s">
        <v>5</v>
      </c>
      <c r="E172" s="6" t="s">
        <v>143</v>
      </c>
      <c r="F172" s="7" t="s">
        <v>3</v>
      </c>
      <c r="G172" s="7" t="s">
        <v>3</v>
      </c>
      <c r="H172" s="7" t="s">
        <v>131</v>
      </c>
      <c r="I172" s="10">
        <f t="shared" si="6"/>
        <v>1</v>
      </c>
      <c r="J172" s="59">
        <v>66024</v>
      </c>
      <c r="K172" s="7">
        <v>11263</v>
      </c>
      <c r="L172" s="7" t="s">
        <v>191</v>
      </c>
      <c r="M172" s="6">
        <v>45839</v>
      </c>
      <c r="N172" s="8">
        <v>11841</v>
      </c>
      <c r="O172" s="7" t="s">
        <v>122</v>
      </c>
      <c r="P172" s="7">
        <v>15</v>
      </c>
      <c r="Q172" s="7" t="s">
        <v>117</v>
      </c>
      <c r="R172" s="7">
        <f>DATEDIF(Tabela1[[#This Row],[Atendimento]],Tabela1[[#This Row],[Previsão de Entrega]],"D")</f>
        <v>0</v>
      </c>
      <c r="S172" s="8">
        <v>0</v>
      </c>
      <c r="T172" s="8">
        <v>0</v>
      </c>
    </row>
    <row r="173" spans="1:20" x14ac:dyDescent="0.35">
      <c r="A173" s="11">
        <v>45839</v>
      </c>
      <c r="B173" s="11">
        <v>45824</v>
      </c>
      <c r="C173" s="11" t="s">
        <v>7</v>
      </c>
      <c r="D173" s="11" t="s">
        <v>15</v>
      </c>
      <c r="E173" s="11" t="s">
        <v>125</v>
      </c>
      <c r="F173" s="12">
        <v>68438</v>
      </c>
      <c r="G173" s="12" t="s">
        <v>126</v>
      </c>
      <c r="H173" s="12" t="s">
        <v>127</v>
      </c>
      <c r="I173" s="13">
        <f t="shared" si="6"/>
        <v>12</v>
      </c>
      <c r="J173" s="60">
        <v>66025</v>
      </c>
      <c r="K173" s="12">
        <v>3034</v>
      </c>
      <c r="L173" s="12" t="s">
        <v>351</v>
      </c>
      <c r="M173" s="11">
        <v>45866</v>
      </c>
      <c r="N173" s="14">
        <v>2087</v>
      </c>
      <c r="O173" s="12" t="s">
        <v>123</v>
      </c>
      <c r="P173" s="12">
        <v>90</v>
      </c>
      <c r="Q173" s="12" t="s">
        <v>24</v>
      </c>
      <c r="R173" s="12">
        <f>DATEDIF(Tabela1[[#This Row],[Atendimento]],Tabela1[[#This Row],[Previsão de Entrega]],"D")</f>
        <v>27</v>
      </c>
      <c r="S173" s="14">
        <v>0</v>
      </c>
      <c r="T173" s="14">
        <v>0</v>
      </c>
    </row>
    <row r="174" spans="1:20" x14ac:dyDescent="0.35">
      <c r="A174" s="6">
        <v>45840</v>
      </c>
      <c r="B174" s="6">
        <v>45840</v>
      </c>
      <c r="C174" s="6" t="s">
        <v>7</v>
      </c>
      <c r="D174" s="6" t="s">
        <v>5</v>
      </c>
      <c r="E174" s="6" t="s">
        <v>143</v>
      </c>
      <c r="F174" s="7" t="s">
        <v>3</v>
      </c>
      <c r="G174" s="7" t="s">
        <v>3</v>
      </c>
      <c r="H174" s="7" t="s">
        <v>131</v>
      </c>
      <c r="I174" s="10">
        <f t="shared" si="6"/>
        <v>1</v>
      </c>
      <c r="J174" s="59">
        <v>66030</v>
      </c>
      <c r="K174" s="7">
        <v>11473</v>
      </c>
      <c r="L174" s="7" t="s">
        <v>352</v>
      </c>
      <c r="M174" s="6">
        <v>45840</v>
      </c>
      <c r="N174" s="8">
        <v>546.54</v>
      </c>
      <c r="O174" s="7" t="s">
        <v>123</v>
      </c>
      <c r="P174" s="7">
        <v>14</v>
      </c>
      <c r="Q174" s="7" t="s">
        <v>117</v>
      </c>
      <c r="R174" s="7">
        <f>DATEDIF(Tabela1[[#This Row],[Atendimento]],Tabela1[[#This Row],[Previsão de Entrega]],"D")</f>
        <v>0</v>
      </c>
      <c r="S174" s="8">
        <v>0</v>
      </c>
      <c r="T174" s="8">
        <v>0</v>
      </c>
    </row>
    <row r="175" spans="1:20" x14ac:dyDescent="0.35">
      <c r="A175" s="11">
        <v>45840</v>
      </c>
      <c r="B175" s="11">
        <v>45840</v>
      </c>
      <c r="C175" s="11" t="s">
        <v>7</v>
      </c>
      <c r="D175" s="11" t="s">
        <v>5</v>
      </c>
      <c r="E175" s="11" t="s">
        <v>114</v>
      </c>
      <c r="F175" s="12">
        <v>68452</v>
      </c>
      <c r="G175" s="12" t="s">
        <v>33</v>
      </c>
      <c r="H175" s="12" t="s">
        <v>34</v>
      </c>
      <c r="I175" s="13">
        <f t="shared" si="6"/>
        <v>1</v>
      </c>
      <c r="J175" s="60">
        <v>66037</v>
      </c>
      <c r="K175" s="12">
        <v>11775</v>
      </c>
      <c r="L175" s="12" t="s">
        <v>355</v>
      </c>
      <c r="M175" s="11">
        <v>45859</v>
      </c>
      <c r="N175" s="14">
        <v>1750</v>
      </c>
      <c r="O175" s="12" t="s">
        <v>123</v>
      </c>
      <c r="P175" s="12">
        <v>30</v>
      </c>
      <c r="Q175" s="12" t="s">
        <v>24</v>
      </c>
      <c r="R175" s="12">
        <f>DATEDIF(Tabela1[[#This Row],[Atendimento]],Tabela1[[#This Row],[Previsão de Entrega]],"D")</f>
        <v>19</v>
      </c>
      <c r="S175" s="14">
        <v>0</v>
      </c>
      <c r="T175" s="14">
        <v>0</v>
      </c>
    </row>
    <row r="176" spans="1:20" x14ac:dyDescent="0.35">
      <c r="A176" s="6">
        <v>45841</v>
      </c>
      <c r="B176" s="6">
        <v>45841</v>
      </c>
      <c r="C176" s="6" t="s">
        <v>7</v>
      </c>
      <c r="D176" s="6" t="s">
        <v>5</v>
      </c>
      <c r="E176" s="6" t="s">
        <v>143</v>
      </c>
      <c r="F176" s="7" t="s">
        <v>3</v>
      </c>
      <c r="G176" s="7" t="s">
        <v>3</v>
      </c>
      <c r="H176" s="7" t="s">
        <v>32</v>
      </c>
      <c r="I176" s="10">
        <f t="shared" ref="I176:I184" si="7">NETWORKDAYS(B176, A176)</f>
        <v>1</v>
      </c>
      <c r="J176" s="59">
        <v>64425</v>
      </c>
      <c r="K176" s="7">
        <v>2954</v>
      </c>
      <c r="L176" s="7" t="s">
        <v>293</v>
      </c>
      <c r="M176" s="6">
        <v>45841</v>
      </c>
      <c r="N176" s="8">
        <v>255.15</v>
      </c>
      <c r="O176" s="7" t="s">
        <v>123</v>
      </c>
      <c r="P176" s="7">
        <v>30</v>
      </c>
      <c r="Q176" s="7" t="s">
        <v>117</v>
      </c>
      <c r="R176" s="7">
        <f>DATEDIF(Tabela1[[#This Row],[Atendimento]],Tabela1[[#This Row],[Previsão de Entrega]],"D")</f>
        <v>0</v>
      </c>
      <c r="S176" s="8">
        <v>0</v>
      </c>
      <c r="T176" s="8">
        <v>0</v>
      </c>
    </row>
    <row r="177" spans="1:20" x14ac:dyDescent="0.35">
      <c r="A177" s="6">
        <v>45842</v>
      </c>
      <c r="B177" s="6">
        <v>45842</v>
      </c>
      <c r="C177" s="6" t="s">
        <v>7</v>
      </c>
      <c r="D177" s="6" t="s">
        <v>68</v>
      </c>
      <c r="E177" s="6" t="s">
        <v>114</v>
      </c>
      <c r="F177" s="7" t="s">
        <v>3</v>
      </c>
      <c r="G177" s="7" t="s">
        <v>3</v>
      </c>
      <c r="H177" s="7" t="s">
        <v>32</v>
      </c>
      <c r="I177" s="10">
        <f t="shared" si="7"/>
        <v>1</v>
      </c>
      <c r="J177" s="59">
        <v>66059</v>
      </c>
      <c r="K177" s="7">
        <v>11673</v>
      </c>
      <c r="L177" s="7" t="s">
        <v>69</v>
      </c>
      <c r="M177" s="6">
        <v>45842</v>
      </c>
      <c r="N177" s="8">
        <v>4645.5600000000004</v>
      </c>
      <c r="O177" s="7" t="s">
        <v>123</v>
      </c>
      <c r="P177" s="7">
        <v>5</v>
      </c>
      <c r="Q177" s="7" t="s">
        <v>117</v>
      </c>
      <c r="R177" s="7">
        <f>DATEDIF(Tabela1[[#This Row],[Atendimento]],Tabela1[[#This Row],[Previsão de Entrega]],"D")</f>
        <v>0</v>
      </c>
      <c r="S177" s="8">
        <v>0</v>
      </c>
      <c r="T177" s="8">
        <v>0</v>
      </c>
    </row>
    <row r="178" spans="1:20" x14ac:dyDescent="0.35">
      <c r="A178" s="6">
        <v>45842</v>
      </c>
      <c r="B178" s="6">
        <v>45842</v>
      </c>
      <c r="C178" s="6" t="s">
        <v>7</v>
      </c>
      <c r="D178" s="6" t="s">
        <v>5</v>
      </c>
      <c r="E178" s="6" t="s">
        <v>143</v>
      </c>
      <c r="F178" s="7" t="s">
        <v>3</v>
      </c>
      <c r="G178" s="7" t="s">
        <v>3</v>
      </c>
      <c r="H178" s="7" t="s">
        <v>139</v>
      </c>
      <c r="I178" s="10">
        <f t="shared" si="7"/>
        <v>1</v>
      </c>
      <c r="J178" s="59">
        <v>66060</v>
      </c>
      <c r="K178" s="7">
        <v>10692</v>
      </c>
      <c r="L178" s="7" t="s">
        <v>71</v>
      </c>
      <c r="M178" s="6">
        <v>45842</v>
      </c>
      <c r="N178" s="8">
        <v>4690.32</v>
      </c>
      <c r="O178" s="7" t="s">
        <v>123</v>
      </c>
      <c r="P178" s="7">
        <v>14</v>
      </c>
      <c r="Q178" s="7" t="s">
        <v>117</v>
      </c>
      <c r="R178" s="7">
        <f>DATEDIF(Tabela1[[#This Row],[Atendimento]],Tabela1[[#This Row],[Previsão de Entrega]],"D")</f>
        <v>0</v>
      </c>
      <c r="S178" s="8">
        <v>0</v>
      </c>
      <c r="T178" s="8">
        <v>0</v>
      </c>
    </row>
    <row r="179" spans="1:20" x14ac:dyDescent="0.35">
      <c r="A179" s="6">
        <v>45846</v>
      </c>
      <c r="B179" s="6">
        <v>45846</v>
      </c>
      <c r="C179" s="6" t="s">
        <v>7</v>
      </c>
      <c r="D179" s="6" t="s">
        <v>15</v>
      </c>
      <c r="E179" s="6" t="s">
        <v>114</v>
      </c>
      <c r="F179" s="7" t="s">
        <v>3</v>
      </c>
      <c r="G179" s="7" t="s">
        <v>3</v>
      </c>
      <c r="H179" s="7" t="s">
        <v>32</v>
      </c>
      <c r="I179" s="10">
        <f t="shared" si="7"/>
        <v>1</v>
      </c>
      <c r="J179" s="59">
        <v>66073</v>
      </c>
      <c r="K179" s="7">
        <v>8095</v>
      </c>
      <c r="L179" s="7" t="s">
        <v>35</v>
      </c>
      <c r="M179" s="6">
        <v>45846</v>
      </c>
      <c r="N179" s="8">
        <v>823.13</v>
      </c>
      <c r="O179" s="7" t="s">
        <v>124</v>
      </c>
      <c r="P179" s="7">
        <v>30</v>
      </c>
      <c r="Q179" s="7" t="s">
        <v>117</v>
      </c>
      <c r="R179" s="7">
        <f>DATEDIF(Tabela1[[#This Row],[Atendimento]],Tabela1[[#This Row],[Previsão de Entrega]],"D")</f>
        <v>0</v>
      </c>
      <c r="S179" s="8">
        <v>0</v>
      </c>
      <c r="T179" s="8">
        <v>0</v>
      </c>
    </row>
    <row r="180" spans="1:20" x14ac:dyDescent="0.35">
      <c r="A180" s="6">
        <v>45846</v>
      </c>
      <c r="B180" s="6">
        <v>45846</v>
      </c>
      <c r="C180" s="6" t="s">
        <v>7</v>
      </c>
      <c r="D180" s="6" t="s">
        <v>5</v>
      </c>
      <c r="E180" s="6" t="s">
        <v>143</v>
      </c>
      <c r="F180" s="7" t="s">
        <v>3</v>
      </c>
      <c r="G180" s="7" t="s">
        <v>3</v>
      </c>
      <c r="H180" s="7" t="s">
        <v>131</v>
      </c>
      <c r="I180" s="10">
        <f t="shared" si="7"/>
        <v>1</v>
      </c>
      <c r="J180" s="59">
        <v>66083</v>
      </c>
      <c r="K180" s="7">
        <v>280</v>
      </c>
      <c r="L180" s="7" t="s">
        <v>60</v>
      </c>
      <c r="M180" s="6">
        <v>45846</v>
      </c>
      <c r="N180" s="8">
        <v>12270.5</v>
      </c>
      <c r="O180" s="7" t="s">
        <v>123</v>
      </c>
      <c r="P180" s="7">
        <v>28</v>
      </c>
      <c r="Q180" s="7" t="s">
        <v>117</v>
      </c>
      <c r="R180" s="7">
        <f>DATEDIF(Tabela1[[#This Row],[Atendimento]],Tabela1[[#This Row],[Previsão de Entrega]],"D")</f>
        <v>0</v>
      </c>
      <c r="S180" s="8">
        <v>0</v>
      </c>
      <c r="T180" s="8">
        <v>285.3</v>
      </c>
    </row>
    <row r="181" spans="1:20" x14ac:dyDescent="0.35">
      <c r="A181" s="6">
        <v>45846</v>
      </c>
      <c r="B181" s="6">
        <v>45846</v>
      </c>
      <c r="C181" s="6" t="s">
        <v>7</v>
      </c>
      <c r="D181" s="6" t="s">
        <v>5</v>
      </c>
      <c r="E181" s="6" t="s">
        <v>143</v>
      </c>
      <c r="F181" s="7" t="s">
        <v>3</v>
      </c>
      <c r="G181" s="7" t="s">
        <v>3</v>
      </c>
      <c r="H181" s="7" t="s">
        <v>34</v>
      </c>
      <c r="I181" s="10">
        <f t="shared" si="7"/>
        <v>1</v>
      </c>
      <c r="J181" s="59">
        <v>66085</v>
      </c>
      <c r="K181" s="7">
        <v>11127</v>
      </c>
      <c r="L181" s="7" t="s">
        <v>222</v>
      </c>
      <c r="M181" s="6">
        <v>45846</v>
      </c>
      <c r="N181" s="8">
        <v>547.91999999999996</v>
      </c>
      <c r="O181" s="7" t="s">
        <v>123</v>
      </c>
      <c r="P181" s="7">
        <v>30</v>
      </c>
      <c r="Q181" s="7" t="s">
        <v>117</v>
      </c>
      <c r="R181" s="7">
        <f>DATEDIF(Tabela1[[#This Row],[Atendimento]],Tabela1[[#This Row],[Previsão de Entrega]],"D")</f>
        <v>0</v>
      </c>
      <c r="S181" s="8">
        <v>0</v>
      </c>
      <c r="T181" s="8">
        <v>0</v>
      </c>
    </row>
    <row r="182" spans="1:20" x14ac:dyDescent="0.35">
      <c r="A182" s="11">
        <v>45846</v>
      </c>
      <c r="B182" s="11">
        <v>45846</v>
      </c>
      <c r="C182" s="11" t="s">
        <v>7</v>
      </c>
      <c r="D182" s="11" t="s">
        <v>15</v>
      </c>
      <c r="E182" s="11" t="s">
        <v>114</v>
      </c>
      <c r="F182" s="12">
        <v>68456</v>
      </c>
      <c r="G182" s="12" t="s">
        <v>322</v>
      </c>
      <c r="H182" s="12" t="s">
        <v>91</v>
      </c>
      <c r="I182" s="13">
        <f t="shared" si="7"/>
        <v>1</v>
      </c>
      <c r="J182" s="60">
        <v>66118</v>
      </c>
      <c r="K182" s="12">
        <v>2289</v>
      </c>
      <c r="L182" s="12" t="s">
        <v>363</v>
      </c>
      <c r="M182" s="11">
        <v>45877</v>
      </c>
      <c r="N182" s="14">
        <v>607.57000000000005</v>
      </c>
      <c r="O182" s="12" t="s">
        <v>123</v>
      </c>
      <c r="P182" s="12">
        <v>21</v>
      </c>
      <c r="Q182" s="12" t="s">
        <v>24</v>
      </c>
      <c r="R182" s="12">
        <f>DATEDIF(Tabela1[[#This Row],[Atendimento]],Tabela1[[#This Row],[Previsão de Entrega]],"D")</f>
        <v>31</v>
      </c>
      <c r="S182" s="14">
        <v>0</v>
      </c>
      <c r="T182" s="14">
        <v>0</v>
      </c>
    </row>
    <row r="183" spans="1:20" x14ac:dyDescent="0.35">
      <c r="A183" s="11">
        <v>45846</v>
      </c>
      <c r="B183" s="11">
        <v>45846</v>
      </c>
      <c r="C183" s="11" t="s">
        <v>7</v>
      </c>
      <c r="D183" s="11" t="s">
        <v>5</v>
      </c>
      <c r="E183" s="11" t="s">
        <v>114</v>
      </c>
      <c r="F183" s="12">
        <v>68461</v>
      </c>
      <c r="G183" s="12" t="s">
        <v>228</v>
      </c>
      <c r="H183" s="12" t="s">
        <v>98</v>
      </c>
      <c r="I183" s="13">
        <f t="shared" si="7"/>
        <v>1</v>
      </c>
      <c r="J183" s="60">
        <v>66119</v>
      </c>
      <c r="K183" s="12">
        <v>10677</v>
      </c>
      <c r="L183" s="12" t="s">
        <v>364</v>
      </c>
      <c r="M183" s="11">
        <v>45870</v>
      </c>
      <c r="N183" s="14">
        <v>2800</v>
      </c>
      <c r="O183" s="12" t="s">
        <v>122</v>
      </c>
      <c r="P183" s="12">
        <v>30</v>
      </c>
      <c r="Q183" s="12" t="s">
        <v>24</v>
      </c>
      <c r="R183" s="12">
        <f>DATEDIF(Tabela1[[#This Row],[Atendimento]],Tabela1[[#This Row],[Previsão de Entrega]],"D")</f>
        <v>24</v>
      </c>
      <c r="S183" s="14">
        <v>0</v>
      </c>
      <c r="T183" s="14">
        <v>0</v>
      </c>
    </row>
    <row r="184" spans="1:20" x14ac:dyDescent="0.35">
      <c r="A184" s="6">
        <v>45846</v>
      </c>
      <c r="B184" s="6">
        <v>45846</v>
      </c>
      <c r="C184" s="6" t="s">
        <v>7</v>
      </c>
      <c r="D184" s="6" t="s">
        <v>15</v>
      </c>
      <c r="E184" s="6" t="s">
        <v>114</v>
      </c>
      <c r="F184" s="7">
        <v>68453</v>
      </c>
      <c r="G184" s="7" t="s">
        <v>322</v>
      </c>
      <c r="H184" s="7" t="s">
        <v>91</v>
      </c>
      <c r="I184" s="10">
        <f t="shared" si="7"/>
        <v>1</v>
      </c>
      <c r="J184" s="59">
        <v>66120</v>
      </c>
      <c r="K184" s="7">
        <v>10627</v>
      </c>
      <c r="L184" s="7" t="s">
        <v>365</v>
      </c>
      <c r="M184" s="6">
        <v>45858</v>
      </c>
      <c r="N184" s="8">
        <v>1800</v>
      </c>
      <c r="O184" s="7" t="s">
        <v>123</v>
      </c>
      <c r="P184" s="7">
        <v>28</v>
      </c>
      <c r="Q184" s="7" t="s">
        <v>117</v>
      </c>
      <c r="R184" s="7">
        <f>DATEDIF(Tabela1[[#This Row],[Atendimento]],Tabela1[[#This Row],[Previsão de Entrega]],"D")</f>
        <v>12</v>
      </c>
      <c r="S184" s="8">
        <v>0</v>
      </c>
      <c r="T184" s="8">
        <v>0</v>
      </c>
    </row>
    <row r="185" spans="1:20" x14ac:dyDescent="0.35">
      <c r="A185" s="11">
        <v>45848</v>
      </c>
      <c r="B185" s="11">
        <v>45848</v>
      </c>
      <c r="C185" s="11" t="s">
        <v>7</v>
      </c>
      <c r="D185" s="11" t="s">
        <v>15</v>
      </c>
      <c r="E185" s="11" t="s">
        <v>114</v>
      </c>
      <c r="F185" s="12">
        <v>68459</v>
      </c>
      <c r="G185" s="12" t="s">
        <v>366</v>
      </c>
      <c r="H185" s="12" t="s">
        <v>367</v>
      </c>
      <c r="I185" s="13">
        <f t="shared" ref="I185:I190" si="8">NETWORKDAYS(B185, A185)</f>
        <v>1</v>
      </c>
      <c r="J185" s="60">
        <v>66162</v>
      </c>
      <c r="K185" s="12">
        <v>11781</v>
      </c>
      <c r="L185" s="12" t="s">
        <v>368</v>
      </c>
      <c r="M185" s="11">
        <v>45855</v>
      </c>
      <c r="N185" s="14">
        <v>5396.77</v>
      </c>
      <c r="O185" s="12" t="s">
        <v>122</v>
      </c>
      <c r="P185" s="12">
        <v>15</v>
      </c>
      <c r="Q185" s="12" t="s">
        <v>24</v>
      </c>
      <c r="R185" s="12">
        <f>DATEDIF(Tabela1[[#This Row],[Atendimento]],Tabela1[[#This Row],[Previsão de Entrega]],"D")</f>
        <v>7</v>
      </c>
      <c r="S185" s="14">
        <v>284.04000000000002</v>
      </c>
      <c r="T185" s="14">
        <v>0</v>
      </c>
    </row>
    <row r="186" spans="1:20" x14ac:dyDescent="0.35">
      <c r="A186" s="6">
        <v>45848</v>
      </c>
      <c r="B186" s="6">
        <v>45848</v>
      </c>
      <c r="C186" s="6" t="s">
        <v>7</v>
      </c>
      <c r="D186" s="6" t="s">
        <v>5</v>
      </c>
      <c r="E186" s="6" t="s">
        <v>143</v>
      </c>
      <c r="F186" s="7" t="s">
        <v>3</v>
      </c>
      <c r="G186" s="7" t="s">
        <v>3</v>
      </c>
      <c r="H186" s="7" t="s">
        <v>98</v>
      </c>
      <c r="I186" s="10">
        <f t="shared" si="8"/>
        <v>1</v>
      </c>
      <c r="J186" s="59">
        <v>63752</v>
      </c>
      <c r="K186" s="7">
        <v>266</v>
      </c>
      <c r="L186" s="7" t="s">
        <v>50</v>
      </c>
      <c r="M186" s="6">
        <v>45848</v>
      </c>
      <c r="N186" s="8">
        <v>1407.45</v>
      </c>
      <c r="O186" s="7" t="s">
        <v>122</v>
      </c>
      <c r="P186" s="7">
        <v>28</v>
      </c>
      <c r="Q186" s="7" t="s">
        <v>117</v>
      </c>
      <c r="R186" s="7">
        <f>DATEDIF(Tabela1[[#This Row],[Atendimento]],Tabela1[[#This Row],[Previsão de Entrega]],"D")</f>
        <v>0</v>
      </c>
      <c r="S186" s="8">
        <v>0</v>
      </c>
      <c r="T186" s="8">
        <v>0</v>
      </c>
    </row>
    <row r="187" spans="1:20" x14ac:dyDescent="0.35">
      <c r="A187" s="11">
        <v>45848</v>
      </c>
      <c r="B187" s="11">
        <v>45848</v>
      </c>
      <c r="C187" s="11" t="s">
        <v>7</v>
      </c>
      <c r="D187" s="11" t="s">
        <v>5</v>
      </c>
      <c r="E187" s="11" t="s">
        <v>114</v>
      </c>
      <c r="F187" s="12">
        <v>68457</v>
      </c>
      <c r="G187" s="12" t="s">
        <v>33</v>
      </c>
      <c r="H187" s="12" t="s">
        <v>34</v>
      </c>
      <c r="I187" s="13">
        <f t="shared" si="8"/>
        <v>1</v>
      </c>
      <c r="J187" s="60">
        <v>66126</v>
      </c>
      <c r="K187" s="12">
        <v>2931</v>
      </c>
      <c r="L187" s="12" t="s">
        <v>369</v>
      </c>
      <c r="M187" s="11">
        <v>45879</v>
      </c>
      <c r="N187" s="14">
        <v>3500</v>
      </c>
      <c r="O187" s="12" t="s">
        <v>123</v>
      </c>
      <c r="P187" s="12">
        <v>30</v>
      </c>
      <c r="Q187" s="12" t="s">
        <v>24</v>
      </c>
      <c r="R187" s="12">
        <f>DATEDIF(Tabela1[[#This Row],[Atendimento]],Tabela1[[#This Row],[Previsão de Entrega]],"D")</f>
        <v>31</v>
      </c>
      <c r="S187" s="14">
        <v>320</v>
      </c>
      <c r="T187" s="14">
        <v>0</v>
      </c>
    </row>
    <row r="188" spans="1:20" x14ac:dyDescent="0.35">
      <c r="A188" s="6">
        <v>45848</v>
      </c>
      <c r="B188" s="6">
        <v>45848</v>
      </c>
      <c r="C188" s="6" t="s">
        <v>7</v>
      </c>
      <c r="D188" s="6" t="s">
        <v>5</v>
      </c>
      <c r="E188" s="6" t="s">
        <v>143</v>
      </c>
      <c r="F188" s="7" t="s">
        <v>3</v>
      </c>
      <c r="G188" s="7" t="s">
        <v>33</v>
      </c>
      <c r="H188" s="7" t="s">
        <v>34</v>
      </c>
      <c r="I188" s="10">
        <f t="shared" si="8"/>
        <v>1</v>
      </c>
      <c r="J188" s="59">
        <v>65769</v>
      </c>
      <c r="K188" s="7">
        <v>175</v>
      </c>
      <c r="L188" s="7" t="s">
        <v>189</v>
      </c>
      <c r="M188" s="6">
        <v>45848</v>
      </c>
      <c r="N188" s="8">
        <v>3685</v>
      </c>
      <c r="O188" s="7" t="s">
        <v>123</v>
      </c>
      <c r="P188" s="7">
        <v>30</v>
      </c>
      <c r="Q188" s="7" t="s">
        <v>117</v>
      </c>
      <c r="R188" s="7">
        <f>DATEDIF(Tabela1[[#This Row],[Atendimento]],Tabela1[[#This Row],[Previsão de Entrega]],"D")</f>
        <v>0</v>
      </c>
      <c r="S188" s="8">
        <v>0</v>
      </c>
      <c r="T188" s="8">
        <v>191</v>
      </c>
    </row>
    <row r="189" spans="1:20" x14ac:dyDescent="0.35">
      <c r="A189" s="6">
        <v>45848</v>
      </c>
      <c r="B189" s="6">
        <v>45848</v>
      </c>
      <c r="C189" s="6" t="s">
        <v>7</v>
      </c>
      <c r="D189" s="6" t="s">
        <v>5</v>
      </c>
      <c r="E189" s="6" t="s">
        <v>114</v>
      </c>
      <c r="F189" s="7" t="s">
        <v>3</v>
      </c>
      <c r="G189" s="7" t="s">
        <v>95</v>
      </c>
      <c r="H189" s="7" t="s">
        <v>96</v>
      </c>
      <c r="I189" s="10">
        <f t="shared" si="8"/>
        <v>1</v>
      </c>
      <c r="J189" s="59">
        <v>66128</v>
      </c>
      <c r="K189" s="7">
        <v>11204</v>
      </c>
      <c r="L189" s="7" t="s">
        <v>370</v>
      </c>
      <c r="M189" s="6">
        <v>45848</v>
      </c>
      <c r="N189" s="8">
        <v>3739.1</v>
      </c>
      <c r="O189" s="7" t="s">
        <v>123</v>
      </c>
      <c r="P189" s="7">
        <v>15</v>
      </c>
      <c r="Q189" s="7" t="s">
        <v>117</v>
      </c>
      <c r="R189" s="7">
        <f>DATEDIF(Tabela1[[#This Row],[Atendimento]],Tabela1[[#This Row],[Previsão de Entrega]],"D")</f>
        <v>0</v>
      </c>
      <c r="S189" s="8">
        <v>0</v>
      </c>
      <c r="T189" s="8">
        <v>0</v>
      </c>
    </row>
    <row r="190" spans="1:20" x14ac:dyDescent="0.35">
      <c r="A190" s="6">
        <v>45848</v>
      </c>
      <c r="B190" s="6">
        <v>45848</v>
      </c>
      <c r="C190" s="6" t="s">
        <v>7</v>
      </c>
      <c r="D190" s="6" t="s">
        <v>5</v>
      </c>
      <c r="E190" s="6" t="s">
        <v>143</v>
      </c>
      <c r="F190" s="7" t="s">
        <v>3</v>
      </c>
      <c r="G190" s="7" t="s">
        <v>3</v>
      </c>
      <c r="H190" s="7" t="s">
        <v>32</v>
      </c>
      <c r="I190" s="10">
        <f t="shared" si="8"/>
        <v>1</v>
      </c>
      <c r="J190" s="59">
        <v>66154</v>
      </c>
      <c r="K190" s="7">
        <v>10581</v>
      </c>
      <c r="L190" s="7" t="s">
        <v>4</v>
      </c>
      <c r="M190" s="6">
        <v>45848</v>
      </c>
      <c r="N190" s="8">
        <v>16306.04</v>
      </c>
      <c r="O190" s="7" t="s">
        <v>123</v>
      </c>
      <c r="P190" s="7">
        <v>14</v>
      </c>
      <c r="Q190" s="7" t="s">
        <v>117</v>
      </c>
      <c r="R190" s="7">
        <f>DATEDIF(Tabela1[[#This Row],[Atendimento]],Tabela1[[#This Row],[Previsão de Entrega]],"D")</f>
        <v>0</v>
      </c>
      <c r="S190" s="8">
        <v>0</v>
      </c>
      <c r="T190" s="8">
        <v>0</v>
      </c>
    </row>
    <row r="191" spans="1:20" x14ac:dyDescent="0.35">
      <c r="A191" s="6">
        <v>45849</v>
      </c>
      <c r="B191" s="6">
        <v>45849</v>
      </c>
      <c r="C191" s="6" t="s">
        <v>7</v>
      </c>
      <c r="D191" s="6" t="s">
        <v>15</v>
      </c>
      <c r="E191" s="6" t="s">
        <v>114</v>
      </c>
      <c r="F191" s="7">
        <v>68642</v>
      </c>
      <c r="G191" s="7" t="s">
        <v>88</v>
      </c>
      <c r="H191" s="7" t="s">
        <v>34</v>
      </c>
      <c r="I191" s="10">
        <f t="shared" ref="I191:I197" si="9">NETWORKDAYS(B191, A191)</f>
        <v>1</v>
      </c>
      <c r="J191" s="59">
        <v>66164</v>
      </c>
      <c r="K191" s="7" t="s">
        <v>371</v>
      </c>
      <c r="L191" s="7" t="s">
        <v>372</v>
      </c>
      <c r="M191" s="6">
        <v>45860</v>
      </c>
      <c r="N191" s="8">
        <v>2300</v>
      </c>
      <c r="O191" s="7" t="s">
        <v>122</v>
      </c>
      <c r="P191" s="7">
        <v>30</v>
      </c>
      <c r="Q191" s="7" t="s">
        <v>117</v>
      </c>
      <c r="R191" s="7">
        <f>DATEDIF(Tabela1[[#This Row],[Atendimento]],Tabela1[[#This Row],[Previsão de Entrega]],"D")</f>
        <v>11</v>
      </c>
      <c r="S191" s="8">
        <v>0</v>
      </c>
      <c r="T191" s="8">
        <v>0</v>
      </c>
    </row>
    <row r="192" spans="1:20" x14ac:dyDescent="0.35">
      <c r="A192" s="11">
        <v>45849</v>
      </c>
      <c r="B192" s="11">
        <v>45849</v>
      </c>
      <c r="C192" s="11" t="s">
        <v>7</v>
      </c>
      <c r="D192" s="11" t="s">
        <v>5</v>
      </c>
      <c r="E192" s="11" t="s">
        <v>114</v>
      </c>
      <c r="F192" s="12" t="s">
        <v>3</v>
      </c>
      <c r="G192" s="12" t="s">
        <v>374</v>
      </c>
      <c r="H192" s="12" t="s">
        <v>375</v>
      </c>
      <c r="I192" s="13">
        <f t="shared" si="9"/>
        <v>1</v>
      </c>
      <c r="J192" s="60">
        <v>66166</v>
      </c>
      <c r="K192" s="12">
        <v>11782</v>
      </c>
      <c r="L192" s="12" t="s">
        <v>373</v>
      </c>
      <c r="M192" s="11">
        <v>45880</v>
      </c>
      <c r="N192" s="14">
        <v>2250</v>
      </c>
      <c r="O192" s="12" t="s">
        <v>122</v>
      </c>
      <c r="P192" s="12">
        <v>30</v>
      </c>
      <c r="Q192" s="12" t="s">
        <v>24</v>
      </c>
      <c r="R192" s="12">
        <f>DATEDIF(Tabela1[[#This Row],[Atendimento]],Tabela1[[#This Row],[Previsão de Entrega]],"D")</f>
        <v>31</v>
      </c>
      <c r="S192" s="14">
        <v>250</v>
      </c>
      <c r="T192" s="14">
        <v>0</v>
      </c>
    </row>
    <row r="193" spans="1:20" x14ac:dyDescent="0.35">
      <c r="A193" s="6">
        <v>45849</v>
      </c>
      <c r="B193" s="6">
        <v>45849</v>
      </c>
      <c r="C193" s="6" t="s">
        <v>7</v>
      </c>
      <c r="D193" s="6" t="s">
        <v>15</v>
      </c>
      <c r="E193" s="6" t="s">
        <v>114</v>
      </c>
      <c r="F193" s="7" t="s">
        <v>3</v>
      </c>
      <c r="G193" s="7" t="s">
        <v>322</v>
      </c>
      <c r="H193" s="7" t="s">
        <v>91</v>
      </c>
      <c r="I193" s="10">
        <f t="shared" si="9"/>
        <v>1</v>
      </c>
      <c r="J193" s="59">
        <v>66171</v>
      </c>
      <c r="K193" s="7">
        <v>11783</v>
      </c>
      <c r="L193" s="7" t="s">
        <v>376</v>
      </c>
      <c r="M193" s="6">
        <v>45859</v>
      </c>
      <c r="N193" s="8">
        <v>661.2</v>
      </c>
      <c r="O193" s="7" t="s">
        <v>123</v>
      </c>
      <c r="P193" s="7">
        <v>28</v>
      </c>
      <c r="Q193" s="7" t="s">
        <v>117</v>
      </c>
      <c r="R193" s="7">
        <f>DATEDIF(Tabela1[[#This Row],[Atendimento]],Tabela1[[#This Row],[Previsão de Entrega]],"D")</f>
        <v>10</v>
      </c>
      <c r="S193" s="8">
        <v>0</v>
      </c>
      <c r="T193" s="8">
        <v>0</v>
      </c>
    </row>
    <row r="194" spans="1:20" x14ac:dyDescent="0.35">
      <c r="A194" s="6">
        <v>45849</v>
      </c>
      <c r="B194" s="6">
        <v>45849</v>
      </c>
      <c r="C194" s="6" t="s">
        <v>7</v>
      </c>
      <c r="D194" s="6" t="s">
        <v>15</v>
      </c>
      <c r="E194" s="6" t="s">
        <v>114</v>
      </c>
      <c r="F194" s="7" t="s">
        <v>3</v>
      </c>
      <c r="G194" s="7" t="s">
        <v>33</v>
      </c>
      <c r="H194" s="7" t="s">
        <v>34</v>
      </c>
      <c r="I194" s="10">
        <f t="shared" si="9"/>
        <v>1</v>
      </c>
      <c r="J194" s="59">
        <v>66176</v>
      </c>
      <c r="K194" s="7">
        <v>419</v>
      </c>
      <c r="L194" s="7" t="s">
        <v>51</v>
      </c>
      <c r="M194" s="6">
        <v>45849</v>
      </c>
      <c r="N194" s="8">
        <v>4455.05</v>
      </c>
      <c r="O194" s="7" t="s">
        <v>123</v>
      </c>
      <c r="P194" s="7">
        <v>30</v>
      </c>
      <c r="Q194" s="7" t="s">
        <v>117</v>
      </c>
      <c r="R194" s="7">
        <f>DATEDIF(Tabela1[[#This Row],[Atendimento]],Tabela1[[#This Row],[Previsão de Entrega]],"D")</f>
        <v>0</v>
      </c>
      <c r="S194" s="8">
        <v>0</v>
      </c>
      <c r="T194" s="8">
        <v>0</v>
      </c>
    </row>
    <row r="195" spans="1:20" x14ac:dyDescent="0.35">
      <c r="A195" s="6">
        <v>45853</v>
      </c>
      <c r="B195" s="6">
        <v>45853</v>
      </c>
      <c r="C195" s="6" t="s">
        <v>7</v>
      </c>
      <c r="D195" s="6" t="s">
        <v>5</v>
      </c>
      <c r="E195" s="6" t="s">
        <v>114</v>
      </c>
      <c r="F195" s="7">
        <v>68460</v>
      </c>
      <c r="G195" s="7" t="s">
        <v>378</v>
      </c>
      <c r="H195" s="7" t="s">
        <v>98</v>
      </c>
      <c r="I195" s="10">
        <f t="shared" si="9"/>
        <v>1</v>
      </c>
      <c r="J195" s="59">
        <v>66233</v>
      </c>
      <c r="K195" s="7">
        <v>11522</v>
      </c>
      <c r="L195" s="7" t="s">
        <v>379</v>
      </c>
      <c r="M195" s="6">
        <v>45856</v>
      </c>
      <c r="N195" s="8">
        <v>398.42</v>
      </c>
      <c r="O195" s="7" t="s">
        <v>123</v>
      </c>
      <c r="P195" s="7">
        <v>28</v>
      </c>
      <c r="Q195" s="7" t="s">
        <v>117</v>
      </c>
      <c r="R195" s="7">
        <f>DATEDIF(Tabela1[[#This Row],[Atendimento]],Tabela1[[#This Row],[Previsão de Entrega]],"D")</f>
        <v>3</v>
      </c>
      <c r="S195" s="8">
        <v>0</v>
      </c>
      <c r="T195" s="8">
        <v>0</v>
      </c>
    </row>
    <row r="196" spans="1:20" x14ac:dyDescent="0.35">
      <c r="A196" s="6">
        <v>45853</v>
      </c>
      <c r="B196" s="6">
        <v>45853</v>
      </c>
      <c r="C196" s="6" t="s">
        <v>7</v>
      </c>
      <c r="D196" s="6" t="s">
        <v>15</v>
      </c>
      <c r="E196" s="6" t="s">
        <v>114</v>
      </c>
      <c r="F196" s="7" t="s">
        <v>3</v>
      </c>
      <c r="G196" s="7" t="s">
        <v>374</v>
      </c>
      <c r="H196" s="7" t="s">
        <v>375</v>
      </c>
      <c r="I196" s="10">
        <f t="shared" si="9"/>
        <v>1</v>
      </c>
      <c r="J196" s="59">
        <v>66234</v>
      </c>
      <c r="K196" s="7">
        <v>11784</v>
      </c>
      <c r="L196" s="7" t="s">
        <v>380</v>
      </c>
      <c r="M196" s="6">
        <v>45867</v>
      </c>
      <c r="N196" s="8">
        <v>1011.5</v>
      </c>
      <c r="O196" s="7" t="s">
        <v>123</v>
      </c>
      <c r="P196" s="7">
        <v>30</v>
      </c>
      <c r="Q196" s="7" t="s">
        <v>117</v>
      </c>
      <c r="R196" s="7">
        <f>DATEDIF(Tabela1[[#This Row],[Atendimento]],Tabela1[[#This Row],[Previsão de Entrega]],"D")</f>
        <v>14</v>
      </c>
      <c r="S196" s="8">
        <v>0</v>
      </c>
      <c r="T196" s="8">
        <v>0</v>
      </c>
    </row>
    <row r="197" spans="1:20" x14ac:dyDescent="0.35">
      <c r="A197" s="6">
        <v>45853</v>
      </c>
      <c r="B197" s="6">
        <v>45853</v>
      </c>
      <c r="C197" s="6" t="s">
        <v>7</v>
      </c>
      <c r="D197" s="6" t="s">
        <v>5</v>
      </c>
      <c r="E197" s="6" t="s">
        <v>143</v>
      </c>
      <c r="F197" s="7" t="s">
        <v>3</v>
      </c>
      <c r="G197" s="7" t="s">
        <v>3</v>
      </c>
      <c r="H197" s="7" t="s">
        <v>32</v>
      </c>
      <c r="I197" s="10">
        <f t="shared" si="9"/>
        <v>1</v>
      </c>
      <c r="J197" s="59">
        <v>68455</v>
      </c>
      <c r="K197" s="7">
        <v>10581</v>
      </c>
      <c r="L197" s="7" t="s">
        <v>4</v>
      </c>
      <c r="M197" s="6">
        <v>45856</v>
      </c>
      <c r="N197" s="8">
        <v>5245.49</v>
      </c>
      <c r="O197" s="7" t="s">
        <v>123</v>
      </c>
      <c r="P197" s="7">
        <v>14</v>
      </c>
      <c r="Q197" s="7" t="s">
        <v>117</v>
      </c>
      <c r="R197" s="7">
        <f>DATEDIF(Tabela1[[#This Row],[Atendimento]],Tabela1[[#This Row],[Previsão de Entrega]],"D")</f>
        <v>3</v>
      </c>
      <c r="S197" s="8">
        <v>0</v>
      </c>
      <c r="T197" s="8">
        <v>0</v>
      </c>
    </row>
    <row r="198" spans="1:20" x14ac:dyDescent="0.35">
      <c r="A198" s="6">
        <v>45854</v>
      </c>
      <c r="B198" s="6">
        <v>45854</v>
      </c>
      <c r="C198" s="6" t="s">
        <v>7</v>
      </c>
      <c r="D198" s="6" t="s">
        <v>5</v>
      </c>
      <c r="E198" s="6" t="s">
        <v>114</v>
      </c>
      <c r="F198" s="7" t="s">
        <v>3</v>
      </c>
      <c r="G198" s="7" t="s">
        <v>276</v>
      </c>
      <c r="H198" s="7" t="s">
        <v>375</v>
      </c>
      <c r="I198" s="10">
        <f>NETWORKDAYS(B198, A198)</f>
        <v>1</v>
      </c>
      <c r="J198" s="59">
        <v>66273</v>
      </c>
      <c r="K198" s="7">
        <v>8095</v>
      </c>
      <c r="L198" s="7" t="s">
        <v>35</v>
      </c>
      <c r="M198" s="6">
        <v>45856</v>
      </c>
      <c r="N198" s="8">
        <v>473.69</v>
      </c>
      <c r="O198" s="7" t="s">
        <v>123</v>
      </c>
      <c r="P198" s="7">
        <v>30</v>
      </c>
      <c r="Q198" s="7" t="s">
        <v>117</v>
      </c>
      <c r="R198" s="7">
        <f>DATEDIF(Tabela1[[#This Row],[Atendimento]],Tabela1[[#This Row],[Previsão de Entrega]],"D")</f>
        <v>2</v>
      </c>
      <c r="S198" s="8">
        <v>0</v>
      </c>
      <c r="T198" s="8">
        <v>0</v>
      </c>
    </row>
    <row r="199" spans="1:20" x14ac:dyDescent="0.35">
      <c r="A199" s="6">
        <v>45854</v>
      </c>
      <c r="B199" s="6">
        <v>45854</v>
      </c>
      <c r="C199" s="6" t="s">
        <v>7</v>
      </c>
      <c r="D199" s="6" t="s">
        <v>5</v>
      </c>
      <c r="E199" s="6" t="s">
        <v>143</v>
      </c>
      <c r="F199" s="7" t="s">
        <v>3</v>
      </c>
      <c r="G199" s="7" t="s">
        <v>3</v>
      </c>
      <c r="H199" s="7" t="s">
        <v>375</v>
      </c>
      <c r="I199" s="10">
        <f>NETWORKDAYS(B199, A199)</f>
        <v>1</v>
      </c>
      <c r="J199" s="59">
        <v>66274</v>
      </c>
      <c r="K199" s="7">
        <v>3061</v>
      </c>
      <c r="L199" s="7" t="s">
        <v>193</v>
      </c>
      <c r="M199" s="6">
        <v>45856</v>
      </c>
      <c r="N199" s="8">
        <v>9802.08</v>
      </c>
      <c r="O199" s="7" t="s">
        <v>123</v>
      </c>
      <c r="P199" s="7">
        <v>30</v>
      </c>
      <c r="Q199" s="7" t="s">
        <v>117</v>
      </c>
      <c r="R199" s="7">
        <f>DATEDIF(Tabela1[[#This Row],[Atendimento]],Tabela1[[#This Row],[Previsão de Entrega]],"D")</f>
        <v>2</v>
      </c>
      <c r="S199" s="8">
        <v>0</v>
      </c>
      <c r="T199" s="8">
        <v>0</v>
      </c>
    </row>
    <row r="200" spans="1:20" x14ac:dyDescent="0.35">
      <c r="A200" s="6">
        <v>45854</v>
      </c>
      <c r="B200" s="6">
        <v>45854</v>
      </c>
      <c r="C200" s="6" t="s">
        <v>7</v>
      </c>
      <c r="D200" s="6" t="s">
        <v>5</v>
      </c>
      <c r="E200" s="6" t="s">
        <v>143</v>
      </c>
      <c r="F200" s="7" t="s">
        <v>3</v>
      </c>
      <c r="G200" s="7" t="s">
        <v>3</v>
      </c>
      <c r="H200" s="7" t="s">
        <v>375</v>
      </c>
      <c r="I200" s="10">
        <f>NETWORKDAYS(B200, A200)</f>
        <v>1</v>
      </c>
      <c r="J200" s="59">
        <v>66275</v>
      </c>
      <c r="K200" s="7">
        <v>3061</v>
      </c>
      <c r="L200" s="7" t="s">
        <v>193</v>
      </c>
      <c r="M200" s="6">
        <v>45856</v>
      </c>
      <c r="N200" s="8">
        <v>12500</v>
      </c>
      <c r="O200" s="7" t="s">
        <v>123</v>
      </c>
      <c r="P200" s="7">
        <v>30</v>
      </c>
      <c r="Q200" s="7" t="s">
        <v>117</v>
      </c>
      <c r="R200" s="7">
        <f>DATEDIF(Tabela1[[#This Row],[Atendimento]],Tabela1[[#This Row],[Previsão de Entrega]],"D")</f>
        <v>2</v>
      </c>
      <c r="S200" s="8">
        <v>0</v>
      </c>
      <c r="T200" s="8">
        <v>0</v>
      </c>
    </row>
    <row r="201" spans="1:20" x14ac:dyDescent="0.35">
      <c r="A201" s="6">
        <v>45854</v>
      </c>
      <c r="B201" s="6">
        <v>45854</v>
      </c>
      <c r="C201" s="6" t="s">
        <v>7</v>
      </c>
      <c r="D201" s="6" t="s">
        <v>5</v>
      </c>
      <c r="E201" s="6" t="s">
        <v>143</v>
      </c>
      <c r="F201" s="7" t="s">
        <v>3</v>
      </c>
      <c r="G201" s="7" t="s">
        <v>3</v>
      </c>
      <c r="H201" s="7" t="s">
        <v>32</v>
      </c>
      <c r="I201" s="10">
        <f t="shared" ref="I201" si="10">NETWORKDAYS(B201, A201)</f>
        <v>1</v>
      </c>
      <c r="J201" s="59">
        <v>63750</v>
      </c>
      <c r="K201" s="7">
        <v>11121</v>
      </c>
      <c r="L201" s="7" t="s">
        <v>144</v>
      </c>
      <c r="M201" s="6">
        <v>45856</v>
      </c>
      <c r="N201" s="8">
        <v>21816.95</v>
      </c>
      <c r="O201" s="7" t="s">
        <v>123</v>
      </c>
      <c r="P201" s="7">
        <v>30</v>
      </c>
      <c r="Q201" s="7" t="s">
        <v>117</v>
      </c>
      <c r="R201" s="7">
        <f>DATEDIF(Tabela1[[#This Row],[Atendimento]],Tabela1[[#This Row],[Previsão de Entrega]],"D")</f>
        <v>2</v>
      </c>
      <c r="S201" s="8">
        <v>0</v>
      </c>
      <c r="T201" s="8">
        <v>0</v>
      </c>
    </row>
    <row r="202" spans="1:20" x14ac:dyDescent="0.35">
      <c r="A202" s="6">
        <v>45854</v>
      </c>
      <c r="B202" s="6">
        <v>45854</v>
      </c>
      <c r="C202" s="6" t="s">
        <v>7</v>
      </c>
      <c r="D202" s="6" t="s">
        <v>5</v>
      </c>
      <c r="E202" s="6" t="s">
        <v>143</v>
      </c>
      <c r="F202" s="7" t="s">
        <v>3</v>
      </c>
      <c r="G202" s="7" t="s">
        <v>3</v>
      </c>
      <c r="H202" s="7" t="s">
        <v>32</v>
      </c>
      <c r="I202" s="10">
        <f>NETWORKDAYS(B202, A202)</f>
        <v>1</v>
      </c>
      <c r="J202" s="59">
        <v>66287</v>
      </c>
      <c r="K202" s="7">
        <v>11121</v>
      </c>
      <c r="L202" s="7" t="s">
        <v>144</v>
      </c>
      <c r="M202" s="6">
        <v>45856</v>
      </c>
      <c r="N202" s="8">
        <v>2100</v>
      </c>
      <c r="O202" s="7" t="s">
        <v>123</v>
      </c>
      <c r="P202" s="7">
        <v>30</v>
      </c>
      <c r="Q202" s="7" t="s">
        <v>117</v>
      </c>
      <c r="R202" s="7">
        <f>DATEDIF(Tabela1[[#This Row],[Atendimento]],Tabela1[[#This Row],[Previsão de Entrega]],"D")</f>
        <v>2</v>
      </c>
      <c r="S202" s="8">
        <v>0</v>
      </c>
      <c r="T202" s="8">
        <v>0</v>
      </c>
    </row>
    <row r="203" spans="1:20" x14ac:dyDescent="0.35">
      <c r="A203" s="6">
        <v>45855</v>
      </c>
      <c r="B203" s="6">
        <v>45855</v>
      </c>
      <c r="C203" s="6" t="s">
        <v>7</v>
      </c>
      <c r="D203" s="6" t="s">
        <v>5</v>
      </c>
      <c r="E203" s="6" t="s">
        <v>143</v>
      </c>
      <c r="F203" s="7" t="s">
        <v>3</v>
      </c>
      <c r="G203" s="7" t="s">
        <v>3</v>
      </c>
      <c r="H203" s="7" t="s">
        <v>131</v>
      </c>
      <c r="I203" s="10">
        <f>NETWORKDAYS(B203, A203)</f>
        <v>1</v>
      </c>
      <c r="J203" s="59">
        <v>66298</v>
      </c>
      <c r="K203" s="7">
        <v>10990</v>
      </c>
      <c r="L203" s="7" t="s">
        <v>192</v>
      </c>
      <c r="M203" s="6">
        <v>45856</v>
      </c>
      <c r="N203" s="8">
        <v>10986.26</v>
      </c>
      <c r="O203" s="7" t="s">
        <v>122</v>
      </c>
      <c r="P203" s="7">
        <v>30</v>
      </c>
      <c r="Q203" s="7" t="s">
        <v>117</v>
      </c>
      <c r="R203" s="7">
        <f>DATEDIF(Tabela1[[#This Row],[Atendimento]],Tabela1[[#This Row],[Previsão de Entrega]],"D")</f>
        <v>1</v>
      </c>
      <c r="S203" s="8">
        <v>0</v>
      </c>
      <c r="T203" s="8">
        <v>0</v>
      </c>
    </row>
    <row r="204" spans="1:20" x14ac:dyDescent="0.35">
      <c r="A204" s="6">
        <v>45855</v>
      </c>
      <c r="B204" s="6">
        <v>45855</v>
      </c>
      <c r="C204" s="6" t="s">
        <v>7</v>
      </c>
      <c r="D204" s="6" t="s">
        <v>5</v>
      </c>
      <c r="E204" s="6" t="s">
        <v>143</v>
      </c>
      <c r="F204" s="7" t="s">
        <v>3</v>
      </c>
      <c r="G204" s="7" t="s">
        <v>3</v>
      </c>
      <c r="H204" s="7" t="s">
        <v>32</v>
      </c>
      <c r="I204" s="10">
        <f t="shared" ref="I204:I205" si="11">NETWORKDAYS(B204, A204)</f>
        <v>1</v>
      </c>
      <c r="J204" s="59">
        <v>63853</v>
      </c>
      <c r="K204" s="7">
        <v>789</v>
      </c>
      <c r="L204" s="7" t="s">
        <v>206</v>
      </c>
      <c r="M204" s="6">
        <v>45856</v>
      </c>
      <c r="N204" s="8">
        <v>75436.87</v>
      </c>
      <c r="O204" s="7" t="s">
        <v>122</v>
      </c>
      <c r="P204" s="7">
        <v>28</v>
      </c>
      <c r="Q204" s="7" t="s">
        <v>117</v>
      </c>
      <c r="R204" s="7">
        <f>DATEDIF(Tabela1[[#This Row],[Atendimento]],Tabela1[[#This Row],[Previsão de Entrega]],"D")</f>
        <v>1</v>
      </c>
      <c r="S204" s="8">
        <v>0</v>
      </c>
      <c r="T204" s="8">
        <v>0</v>
      </c>
    </row>
    <row r="205" spans="1:20" x14ac:dyDescent="0.35">
      <c r="A205" s="6">
        <v>45855</v>
      </c>
      <c r="B205" s="6">
        <v>45855</v>
      </c>
      <c r="C205" s="6" t="s">
        <v>7</v>
      </c>
      <c r="D205" s="6" t="s">
        <v>5</v>
      </c>
      <c r="E205" s="6" t="s">
        <v>143</v>
      </c>
      <c r="F205" s="7" t="s">
        <v>3</v>
      </c>
      <c r="G205" s="7" t="s">
        <v>3</v>
      </c>
      <c r="H205" s="7" t="s">
        <v>32</v>
      </c>
      <c r="I205" s="10">
        <f t="shared" si="11"/>
        <v>1</v>
      </c>
      <c r="J205" s="59">
        <v>63854</v>
      </c>
      <c r="K205" s="7">
        <v>789</v>
      </c>
      <c r="L205" s="7" t="s">
        <v>206</v>
      </c>
      <c r="M205" s="6">
        <v>45856</v>
      </c>
      <c r="N205" s="8">
        <v>1428.29</v>
      </c>
      <c r="O205" s="7" t="s">
        <v>122</v>
      </c>
      <c r="P205" s="7">
        <v>28</v>
      </c>
      <c r="Q205" s="7" t="s">
        <v>117</v>
      </c>
      <c r="R205" s="7">
        <f>DATEDIF(Tabela1[[#This Row],[Atendimento]],Tabela1[[#This Row],[Previsão de Entrega]],"D")</f>
        <v>1</v>
      </c>
      <c r="S205" s="8">
        <v>0</v>
      </c>
      <c r="T205" s="8">
        <v>0</v>
      </c>
    </row>
    <row r="206" spans="1:20" x14ac:dyDescent="0.35">
      <c r="A206" s="11">
        <v>45855</v>
      </c>
      <c r="B206" s="11">
        <v>45855</v>
      </c>
      <c r="C206" s="11" t="s">
        <v>7</v>
      </c>
      <c r="D206" s="11" t="s">
        <v>5</v>
      </c>
      <c r="E206" s="11" t="s">
        <v>143</v>
      </c>
      <c r="F206" s="12" t="s">
        <v>3</v>
      </c>
      <c r="G206" s="12" t="s">
        <v>126</v>
      </c>
      <c r="H206" s="12" t="s">
        <v>127</v>
      </c>
      <c r="I206" s="13">
        <f t="shared" ref="I206" si="12">NETWORKDAYS(B206, A206)</f>
        <v>1</v>
      </c>
      <c r="J206" s="60">
        <v>66308</v>
      </c>
      <c r="K206" s="12">
        <v>11757</v>
      </c>
      <c r="L206" s="12" t="s">
        <v>306</v>
      </c>
      <c r="M206" s="11">
        <v>45873</v>
      </c>
      <c r="N206" s="14">
        <v>1428.29</v>
      </c>
      <c r="O206" s="12" t="s">
        <v>123</v>
      </c>
      <c r="P206" s="12">
        <v>28</v>
      </c>
      <c r="Q206" s="12" t="s">
        <v>24</v>
      </c>
      <c r="R206" s="12">
        <f>DATEDIF(Tabela1[[#This Row],[Atendimento]],Tabela1[[#This Row],[Previsão de Entrega]],"D")</f>
        <v>18</v>
      </c>
      <c r="S206" s="14">
        <v>0</v>
      </c>
      <c r="T206" s="14">
        <v>0</v>
      </c>
    </row>
    <row r="207" spans="1:20" x14ac:dyDescent="0.35">
      <c r="A207" s="11">
        <v>45856</v>
      </c>
      <c r="B207" s="11">
        <v>45856</v>
      </c>
      <c r="C207" s="11" t="s">
        <v>7</v>
      </c>
      <c r="D207" s="11" t="s">
        <v>15</v>
      </c>
      <c r="E207" s="11" t="s">
        <v>125</v>
      </c>
      <c r="F207" s="12">
        <v>68466</v>
      </c>
      <c r="G207" s="12" t="s">
        <v>126</v>
      </c>
      <c r="H207" s="12" t="s">
        <v>127</v>
      </c>
      <c r="I207" s="13">
        <f t="shared" ref="I207:I214" si="13">NETWORKDAYS(B207, A207)</f>
        <v>1</v>
      </c>
      <c r="J207" s="60">
        <v>66337</v>
      </c>
      <c r="K207" s="12">
        <v>11736</v>
      </c>
      <c r="L207" s="12" t="s">
        <v>128</v>
      </c>
      <c r="M207" s="11">
        <v>45889</v>
      </c>
      <c r="N207" s="14">
        <v>16134.54</v>
      </c>
      <c r="O207" s="12" t="s">
        <v>122</v>
      </c>
      <c r="P207" s="12">
        <v>28</v>
      </c>
      <c r="Q207" s="12" t="s">
        <v>24</v>
      </c>
      <c r="R207" s="12">
        <f>DATEDIF(Tabela1[[#This Row],[Atendimento]],Tabela1[[#This Row],[Previsão de Entrega]],"D")</f>
        <v>33</v>
      </c>
      <c r="S207" s="14">
        <v>0</v>
      </c>
      <c r="T207" s="14">
        <v>0</v>
      </c>
    </row>
    <row r="208" spans="1:20" x14ac:dyDescent="0.35">
      <c r="A208" s="11">
        <v>45856</v>
      </c>
      <c r="B208" s="11">
        <v>45856</v>
      </c>
      <c r="C208" s="11" t="s">
        <v>7</v>
      </c>
      <c r="D208" s="11" t="s">
        <v>15</v>
      </c>
      <c r="E208" s="11" t="s">
        <v>114</v>
      </c>
      <c r="F208" s="12">
        <v>68470</v>
      </c>
      <c r="G208" s="12" t="s">
        <v>88</v>
      </c>
      <c r="H208" s="12" t="s">
        <v>34</v>
      </c>
      <c r="I208" s="13">
        <f t="shared" si="13"/>
        <v>1</v>
      </c>
      <c r="J208" s="60">
        <v>66342</v>
      </c>
      <c r="K208" s="12">
        <v>11590</v>
      </c>
      <c r="L208" s="12" t="s">
        <v>323</v>
      </c>
      <c r="M208" s="11">
        <v>45889</v>
      </c>
      <c r="N208" s="14">
        <v>1150.47</v>
      </c>
      <c r="O208" s="12" t="s">
        <v>123</v>
      </c>
      <c r="P208" s="12">
        <v>21</v>
      </c>
      <c r="Q208" s="12" t="s">
        <v>24</v>
      </c>
      <c r="R208" s="12">
        <f>DATEDIF(Tabela1[[#This Row],[Atendimento]],Tabela1[[#This Row],[Previsão de Entrega]],"D")</f>
        <v>33</v>
      </c>
      <c r="S208" s="14">
        <v>0</v>
      </c>
      <c r="T208" s="14">
        <v>0</v>
      </c>
    </row>
    <row r="209" spans="1:20" x14ac:dyDescent="0.35">
      <c r="A209" s="6">
        <v>45859</v>
      </c>
      <c r="B209" s="6">
        <v>45859</v>
      </c>
      <c r="C209" s="6" t="s">
        <v>7</v>
      </c>
      <c r="D209" s="6" t="s">
        <v>5</v>
      </c>
      <c r="E209" s="6" t="s">
        <v>143</v>
      </c>
      <c r="F209" s="7" t="s">
        <v>3</v>
      </c>
      <c r="G209" s="7" t="s">
        <v>130</v>
      </c>
      <c r="H209" s="7" t="s">
        <v>131</v>
      </c>
      <c r="I209" s="10">
        <f t="shared" si="13"/>
        <v>1</v>
      </c>
      <c r="J209" s="59">
        <v>66347</v>
      </c>
      <c r="K209" s="7">
        <v>2967</v>
      </c>
      <c r="L209" s="7" t="s">
        <v>57</v>
      </c>
      <c r="M209" s="6">
        <v>45861</v>
      </c>
      <c r="N209" s="8">
        <v>2518.56</v>
      </c>
      <c r="O209" s="7" t="s">
        <v>123</v>
      </c>
      <c r="P209" s="7">
        <v>28</v>
      </c>
      <c r="Q209" s="7" t="s">
        <v>117</v>
      </c>
      <c r="R209" s="7">
        <f>DATEDIF(Tabela1[[#This Row],[Atendimento]],Tabela1[[#This Row],[Previsão de Entrega]],"D")</f>
        <v>2</v>
      </c>
      <c r="S209" s="8">
        <v>0</v>
      </c>
      <c r="T209" s="8">
        <v>0</v>
      </c>
    </row>
    <row r="210" spans="1:20" x14ac:dyDescent="0.35">
      <c r="A210" s="6">
        <v>45859</v>
      </c>
      <c r="B210" s="6">
        <v>45859</v>
      </c>
      <c r="C210" s="6" t="s">
        <v>7</v>
      </c>
      <c r="D210" s="6" t="s">
        <v>5</v>
      </c>
      <c r="E210" s="6" t="s">
        <v>143</v>
      </c>
      <c r="F210" s="7" t="s">
        <v>3</v>
      </c>
      <c r="G210" s="7" t="s">
        <v>3</v>
      </c>
      <c r="H210" s="7" t="s">
        <v>131</v>
      </c>
      <c r="I210" s="10">
        <f t="shared" si="13"/>
        <v>1</v>
      </c>
      <c r="J210" s="59">
        <v>66348</v>
      </c>
      <c r="K210" s="7">
        <v>10194</v>
      </c>
      <c r="L210" s="7" t="s">
        <v>194</v>
      </c>
      <c r="M210" s="6">
        <v>45860</v>
      </c>
      <c r="N210" s="8">
        <v>993.07</v>
      </c>
      <c r="O210" s="7" t="s">
        <v>123</v>
      </c>
      <c r="P210" s="7">
        <v>28</v>
      </c>
      <c r="Q210" s="7" t="s">
        <v>117</v>
      </c>
      <c r="R210" s="7">
        <f>DATEDIF(Tabela1[[#This Row],[Atendimento]],Tabela1[[#This Row],[Previsão de Entrega]],"D")</f>
        <v>1</v>
      </c>
      <c r="S210" s="8">
        <v>0</v>
      </c>
      <c r="T210" s="8">
        <v>0</v>
      </c>
    </row>
    <row r="211" spans="1:20" x14ac:dyDescent="0.35">
      <c r="A211" s="6">
        <v>45859</v>
      </c>
      <c r="B211" s="6">
        <v>45859</v>
      </c>
      <c r="C211" s="6" t="s">
        <v>7</v>
      </c>
      <c r="D211" s="6" t="s">
        <v>5</v>
      </c>
      <c r="E211" s="6" t="s">
        <v>143</v>
      </c>
      <c r="F211" s="7" t="s">
        <v>3</v>
      </c>
      <c r="G211" s="7" t="s">
        <v>3</v>
      </c>
      <c r="H211" s="7" t="s">
        <v>131</v>
      </c>
      <c r="I211" s="10">
        <f t="shared" si="13"/>
        <v>1</v>
      </c>
      <c r="J211" s="59">
        <v>66349</v>
      </c>
      <c r="K211" s="7">
        <v>10194</v>
      </c>
      <c r="L211" s="7" t="s">
        <v>194</v>
      </c>
      <c r="M211" s="6">
        <v>45860</v>
      </c>
      <c r="N211" s="8">
        <v>1250</v>
      </c>
      <c r="O211" s="7" t="s">
        <v>123</v>
      </c>
      <c r="P211" s="7">
        <v>28</v>
      </c>
      <c r="Q211" s="7" t="s">
        <v>117</v>
      </c>
      <c r="R211" s="7">
        <f>DATEDIF(Tabela1[[#This Row],[Atendimento]],Tabela1[[#This Row],[Previsão de Entrega]],"D")</f>
        <v>1</v>
      </c>
      <c r="S211" s="8">
        <v>0</v>
      </c>
      <c r="T211" s="8">
        <v>0</v>
      </c>
    </row>
    <row r="212" spans="1:20" x14ac:dyDescent="0.35">
      <c r="A212" s="6">
        <v>45859</v>
      </c>
      <c r="B212" s="6">
        <v>45859</v>
      </c>
      <c r="C212" s="6" t="s">
        <v>7</v>
      </c>
      <c r="D212" s="6" t="s">
        <v>5</v>
      </c>
      <c r="E212" s="6" t="s">
        <v>143</v>
      </c>
      <c r="F212" s="7" t="s">
        <v>3</v>
      </c>
      <c r="G212" s="7" t="s">
        <v>3</v>
      </c>
      <c r="H212" s="7" t="s">
        <v>131</v>
      </c>
      <c r="I212" s="10">
        <f t="shared" si="13"/>
        <v>1</v>
      </c>
      <c r="J212" s="59">
        <v>66350</v>
      </c>
      <c r="K212" s="7">
        <v>1441</v>
      </c>
      <c r="L212" s="7" t="s">
        <v>53</v>
      </c>
      <c r="M212" s="6">
        <v>45861</v>
      </c>
      <c r="N212" s="8">
        <v>1312.13</v>
      </c>
      <c r="O212" s="7" t="s">
        <v>123</v>
      </c>
      <c r="P212" s="7">
        <v>14</v>
      </c>
      <c r="Q212" s="7" t="s">
        <v>117</v>
      </c>
      <c r="R212" s="7">
        <f>DATEDIF(Tabela1[[#This Row],[Atendimento]],Tabela1[[#This Row],[Previsão de Entrega]],"D")</f>
        <v>2</v>
      </c>
      <c r="S212" s="8">
        <v>0</v>
      </c>
      <c r="T212" s="8">
        <v>0</v>
      </c>
    </row>
    <row r="213" spans="1:20" x14ac:dyDescent="0.35">
      <c r="A213" s="6">
        <v>45859</v>
      </c>
      <c r="B213" s="6">
        <v>45859</v>
      </c>
      <c r="C213" s="6" t="s">
        <v>7</v>
      </c>
      <c r="D213" s="6" t="s">
        <v>15</v>
      </c>
      <c r="E213" s="6" t="s">
        <v>114</v>
      </c>
      <c r="F213" s="7">
        <v>68469</v>
      </c>
      <c r="G213" s="7" t="s">
        <v>33</v>
      </c>
      <c r="H213" s="7" t="s">
        <v>34</v>
      </c>
      <c r="I213" s="10">
        <f t="shared" si="13"/>
        <v>1</v>
      </c>
      <c r="J213" s="59">
        <v>66351</v>
      </c>
      <c r="K213" s="7">
        <v>2952</v>
      </c>
      <c r="L213" s="7" t="s">
        <v>385</v>
      </c>
      <c r="M213" s="6">
        <v>45867</v>
      </c>
      <c r="N213" s="8">
        <v>600</v>
      </c>
      <c r="O213" s="7" t="s">
        <v>123</v>
      </c>
      <c r="P213" s="7">
        <v>28</v>
      </c>
      <c r="Q213" s="7" t="s">
        <v>117</v>
      </c>
      <c r="R213" s="7">
        <f>DATEDIF(Tabela1[[#This Row],[Atendimento]],Tabela1[[#This Row],[Previsão de Entrega]],"D")</f>
        <v>8</v>
      </c>
      <c r="S213" s="8">
        <v>0</v>
      </c>
      <c r="T213" s="8">
        <v>0</v>
      </c>
    </row>
    <row r="214" spans="1:20" x14ac:dyDescent="0.35">
      <c r="A214" s="6">
        <v>45859</v>
      </c>
      <c r="B214" s="6">
        <v>45859</v>
      </c>
      <c r="C214" s="6" t="s">
        <v>7</v>
      </c>
      <c r="D214" s="6" t="s">
        <v>5</v>
      </c>
      <c r="E214" s="6" t="s">
        <v>143</v>
      </c>
      <c r="F214" s="7" t="s">
        <v>3</v>
      </c>
      <c r="G214" s="7" t="s">
        <v>3</v>
      </c>
      <c r="H214" s="7" t="s">
        <v>32</v>
      </c>
      <c r="I214" s="10">
        <f t="shared" si="13"/>
        <v>1</v>
      </c>
      <c r="J214" s="59">
        <v>66352</v>
      </c>
      <c r="K214" s="7">
        <v>10567</v>
      </c>
      <c r="L214" s="7" t="s">
        <v>386</v>
      </c>
      <c r="M214" s="6">
        <v>45861</v>
      </c>
      <c r="N214" s="8">
        <v>1392.24</v>
      </c>
      <c r="O214" s="7" t="s">
        <v>123</v>
      </c>
      <c r="P214" s="7">
        <v>28</v>
      </c>
      <c r="Q214" s="7" t="s">
        <v>117</v>
      </c>
      <c r="R214" s="7">
        <f>DATEDIF(Tabela1[[#This Row],[Atendimento]],Tabela1[[#This Row],[Previsão de Entrega]],"D")</f>
        <v>2</v>
      </c>
      <c r="S214" s="8">
        <v>0</v>
      </c>
      <c r="T214" s="8">
        <v>0</v>
      </c>
    </row>
    <row r="215" spans="1:20" x14ac:dyDescent="0.35">
      <c r="A215" s="11">
        <v>45860</v>
      </c>
      <c r="B215" s="11">
        <v>45860</v>
      </c>
      <c r="C215" s="11" t="s">
        <v>7</v>
      </c>
      <c r="D215" s="11" t="s">
        <v>15</v>
      </c>
      <c r="E215" s="11" t="s">
        <v>114</v>
      </c>
      <c r="F215" s="12" t="s">
        <v>3</v>
      </c>
      <c r="G215" s="12" t="s">
        <v>388</v>
      </c>
      <c r="H215" s="12" t="s">
        <v>139</v>
      </c>
      <c r="I215" s="13">
        <f t="shared" ref="I215:I220" si="14">NETWORKDAYS(B215, A215)</f>
        <v>1</v>
      </c>
      <c r="J215" s="60">
        <v>66374</v>
      </c>
      <c r="K215" s="12" t="s">
        <v>140</v>
      </c>
      <c r="L215" s="12" t="s">
        <v>23</v>
      </c>
      <c r="M215" s="11">
        <v>45867</v>
      </c>
      <c r="N215" s="14">
        <v>528</v>
      </c>
      <c r="O215" s="12" t="s">
        <v>123</v>
      </c>
      <c r="P215" s="12">
        <v>28</v>
      </c>
      <c r="Q215" s="12" t="s">
        <v>24</v>
      </c>
      <c r="R215" s="12">
        <f>DATEDIF(Tabela1[[#This Row],[Atendimento]],Tabela1[[#This Row],[Previsão de Entrega]],"D")</f>
        <v>7</v>
      </c>
      <c r="S215" s="14">
        <v>0</v>
      </c>
      <c r="T215" s="14">
        <v>0</v>
      </c>
    </row>
    <row r="216" spans="1:20" x14ac:dyDescent="0.35">
      <c r="A216" s="11">
        <v>45860</v>
      </c>
      <c r="B216" s="11">
        <v>45860</v>
      </c>
      <c r="C216" s="11" t="s">
        <v>7</v>
      </c>
      <c r="D216" s="11" t="s">
        <v>15</v>
      </c>
      <c r="E216" s="11" t="s">
        <v>114</v>
      </c>
      <c r="F216" s="12">
        <v>68471</v>
      </c>
      <c r="G216" s="12" t="s">
        <v>39</v>
      </c>
      <c r="H216" s="12" t="s">
        <v>91</v>
      </c>
      <c r="I216" s="13">
        <f t="shared" si="14"/>
        <v>1</v>
      </c>
      <c r="J216" s="60">
        <v>66376</v>
      </c>
      <c r="K216" s="12">
        <v>11783</v>
      </c>
      <c r="L216" s="12" t="s">
        <v>376</v>
      </c>
      <c r="M216" s="11">
        <v>45863</v>
      </c>
      <c r="N216" s="14">
        <v>1235.02</v>
      </c>
      <c r="O216" s="12" t="s">
        <v>123</v>
      </c>
      <c r="P216" s="12">
        <v>30</v>
      </c>
      <c r="Q216" s="12" t="s">
        <v>24</v>
      </c>
      <c r="R216" s="12">
        <f>DATEDIF(Tabela1[[#This Row],[Atendimento]],Tabela1[[#This Row],[Previsão de Entrega]],"D")</f>
        <v>3</v>
      </c>
      <c r="S216" s="14">
        <v>0</v>
      </c>
      <c r="T216" s="14">
        <v>0</v>
      </c>
    </row>
    <row r="217" spans="1:20" x14ac:dyDescent="0.35">
      <c r="A217" s="6">
        <v>45860</v>
      </c>
      <c r="B217" s="6">
        <v>45860</v>
      </c>
      <c r="C217" s="6" t="s">
        <v>7</v>
      </c>
      <c r="D217" s="6" t="s">
        <v>5</v>
      </c>
      <c r="E217" s="6" t="s">
        <v>114</v>
      </c>
      <c r="F217" s="7" t="s">
        <v>3</v>
      </c>
      <c r="G217" s="7" t="s">
        <v>39</v>
      </c>
      <c r="H217" s="7" t="s">
        <v>98</v>
      </c>
      <c r="I217" s="10">
        <f t="shared" si="14"/>
        <v>1</v>
      </c>
      <c r="J217" s="59">
        <v>66392</v>
      </c>
      <c r="K217" s="7">
        <v>591</v>
      </c>
      <c r="L217" s="7" t="s">
        <v>77</v>
      </c>
      <c r="M217" s="6">
        <v>45862</v>
      </c>
      <c r="N217" s="8">
        <v>975</v>
      </c>
      <c r="O217" s="7" t="s">
        <v>123</v>
      </c>
      <c r="P217" s="7">
        <v>28</v>
      </c>
      <c r="Q217" s="7" t="s">
        <v>117</v>
      </c>
      <c r="R217" s="7">
        <f>DATEDIF(Tabela1[[#This Row],[Atendimento]],Tabela1[[#This Row],[Previsão de Entrega]],"D")</f>
        <v>2</v>
      </c>
      <c r="S217" s="8">
        <v>0</v>
      </c>
      <c r="T217" s="8">
        <v>0</v>
      </c>
    </row>
    <row r="218" spans="1:20" x14ac:dyDescent="0.35">
      <c r="A218" s="6">
        <v>45860</v>
      </c>
      <c r="B218" s="6">
        <v>45860</v>
      </c>
      <c r="C218" s="6" t="s">
        <v>7</v>
      </c>
      <c r="D218" s="6" t="s">
        <v>5</v>
      </c>
      <c r="E218" s="6" t="s">
        <v>143</v>
      </c>
      <c r="F218" s="7" t="s">
        <v>3</v>
      </c>
      <c r="G218" s="7" t="s">
        <v>3</v>
      </c>
      <c r="H218" s="7" t="s">
        <v>139</v>
      </c>
      <c r="I218" s="42">
        <f t="shared" si="14"/>
        <v>1</v>
      </c>
      <c r="J218" s="59">
        <v>66395</v>
      </c>
      <c r="K218" s="7">
        <v>953</v>
      </c>
      <c r="L218" s="7" t="s">
        <v>275</v>
      </c>
      <c r="M218" s="40">
        <v>45862</v>
      </c>
      <c r="N218" s="8">
        <v>3522.15</v>
      </c>
      <c r="O218" s="7" t="s">
        <v>123</v>
      </c>
      <c r="P218" s="7">
        <v>14</v>
      </c>
      <c r="Q218" s="7" t="s">
        <v>117</v>
      </c>
      <c r="R218" s="7">
        <f>DATEDIF(Tabela1[[#This Row],[Atendimento]],Tabela1[[#This Row],[Previsão de Entrega]],"D")</f>
        <v>2</v>
      </c>
      <c r="S218" s="8">
        <v>0</v>
      </c>
      <c r="T218" s="8">
        <v>0</v>
      </c>
    </row>
    <row r="219" spans="1:20" x14ac:dyDescent="0.35">
      <c r="A219" s="40">
        <v>45861</v>
      </c>
      <c r="B219" s="40">
        <v>45861</v>
      </c>
      <c r="C219" s="40" t="s">
        <v>7</v>
      </c>
      <c r="D219" s="40" t="s">
        <v>15</v>
      </c>
      <c r="E219" s="40" t="s">
        <v>114</v>
      </c>
      <c r="F219" s="41">
        <v>68472</v>
      </c>
      <c r="G219" s="41" t="s">
        <v>39</v>
      </c>
      <c r="H219" s="41" t="s">
        <v>98</v>
      </c>
      <c r="I219" s="42">
        <f t="shared" si="14"/>
        <v>1</v>
      </c>
      <c r="J219" s="65">
        <v>66413</v>
      </c>
      <c r="K219" s="41">
        <v>11715</v>
      </c>
      <c r="L219" s="41" t="s">
        <v>390</v>
      </c>
      <c r="M219" s="40">
        <v>45873</v>
      </c>
      <c r="N219" s="43">
        <v>178.3</v>
      </c>
      <c r="O219" s="41" t="s">
        <v>122</v>
      </c>
      <c r="P219" s="41">
        <v>0</v>
      </c>
      <c r="Q219" s="41" t="s">
        <v>391</v>
      </c>
      <c r="R219" s="41">
        <f>DATEDIF(Tabela1[[#This Row],[Atendimento]],Tabela1[[#This Row],[Previsão de Entrega]],"D")</f>
        <v>12</v>
      </c>
      <c r="S219" s="43">
        <v>0</v>
      </c>
      <c r="T219" s="43">
        <v>0</v>
      </c>
    </row>
    <row r="220" spans="1:20" x14ac:dyDescent="0.35">
      <c r="A220" s="11">
        <v>45861</v>
      </c>
      <c r="B220" s="11">
        <v>45861</v>
      </c>
      <c r="C220" s="11" t="s">
        <v>7</v>
      </c>
      <c r="D220" s="11" t="s">
        <v>15</v>
      </c>
      <c r="E220" s="11" t="s">
        <v>125</v>
      </c>
      <c r="F220" s="12" t="s">
        <v>3</v>
      </c>
      <c r="G220" s="12" t="s">
        <v>126</v>
      </c>
      <c r="H220" s="12" t="s">
        <v>127</v>
      </c>
      <c r="I220" s="13">
        <f t="shared" si="14"/>
        <v>1</v>
      </c>
      <c r="J220" s="60">
        <v>66301</v>
      </c>
      <c r="K220" s="12">
        <v>1522</v>
      </c>
      <c r="L220" s="12" t="s">
        <v>392</v>
      </c>
      <c r="M220" s="11">
        <v>45875</v>
      </c>
      <c r="N220" s="14">
        <v>1023.45</v>
      </c>
      <c r="O220" s="12" t="s">
        <v>123</v>
      </c>
      <c r="P220" s="12">
        <v>28</v>
      </c>
      <c r="Q220" s="12" t="s">
        <v>24</v>
      </c>
      <c r="R220" s="12">
        <f>DATEDIF(Tabela1[[#This Row],[Atendimento]],Tabela1[[#This Row],[Previsão de Entrega]],"D")</f>
        <v>14</v>
      </c>
      <c r="S220" s="14">
        <v>0</v>
      </c>
      <c r="T220" s="14">
        <v>141.4</v>
      </c>
    </row>
    <row r="221" spans="1:20" x14ac:dyDescent="0.35">
      <c r="A221" s="6">
        <v>45862</v>
      </c>
      <c r="B221" s="6">
        <v>45862</v>
      </c>
      <c r="C221" s="6" t="s">
        <v>7</v>
      </c>
      <c r="D221" s="6" t="s">
        <v>5</v>
      </c>
      <c r="E221" s="6" t="s">
        <v>143</v>
      </c>
      <c r="F221" s="7" t="s">
        <v>3</v>
      </c>
      <c r="G221" s="7" t="s">
        <v>3</v>
      </c>
      <c r="H221" s="7" t="s">
        <v>131</v>
      </c>
      <c r="I221" s="10">
        <f>NETWORKDAYS(B221, A221)</f>
        <v>1</v>
      </c>
      <c r="J221" s="59">
        <v>66428</v>
      </c>
      <c r="K221" s="7">
        <v>766</v>
      </c>
      <c r="L221" s="7" t="s">
        <v>142</v>
      </c>
      <c r="M221" s="6">
        <v>45863</v>
      </c>
      <c r="N221" s="8">
        <v>9875.76</v>
      </c>
      <c r="O221" s="7" t="s">
        <v>123</v>
      </c>
      <c r="P221" s="7">
        <v>30</v>
      </c>
      <c r="Q221" s="7" t="s">
        <v>117</v>
      </c>
      <c r="R221" s="7">
        <f>DATEDIF(Tabela1[[#This Row],[Atendimento]],Tabela1[[#This Row],[Previsão de Entrega]],"D")</f>
        <v>1</v>
      </c>
      <c r="S221" s="8">
        <v>0</v>
      </c>
      <c r="T221" s="8">
        <v>0</v>
      </c>
    </row>
    <row r="222" spans="1:20" x14ac:dyDescent="0.35">
      <c r="A222" s="6">
        <v>45862</v>
      </c>
      <c r="B222" s="6">
        <v>45862</v>
      </c>
      <c r="C222" s="6" t="s">
        <v>7</v>
      </c>
      <c r="D222" s="6" t="s">
        <v>5</v>
      </c>
      <c r="E222" s="6" t="s">
        <v>143</v>
      </c>
      <c r="F222" s="7" t="s">
        <v>3</v>
      </c>
      <c r="G222" s="7" t="s">
        <v>3</v>
      </c>
      <c r="H222" s="7" t="s">
        <v>131</v>
      </c>
      <c r="I222" s="10">
        <f>NETWORKDAYS(B222, A222)</f>
        <v>1</v>
      </c>
      <c r="J222" s="59">
        <v>66429</v>
      </c>
      <c r="K222" s="57">
        <v>766</v>
      </c>
      <c r="L222" s="7" t="s">
        <v>142</v>
      </c>
      <c r="M222" s="6">
        <v>45863</v>
      </c>
      <c r="N222" s="8">
        <v>11166.83</v>
      </c>
      <c r="O222" s="7" t="s">
        <v>123</v>
      </c>
      <c r="P222" s="7">
        <v>30</v>
      </c>
      <c r="Q222" s="7" t="s">
        <v>117</v>
      </c>
      <c r="R222" s="7">
        <f>DATEDIF(Tabela1[[#This Row],[Atendimento]],Tabela1[[#This Row],[Previsão de Entrega]],"D")</f>
        <v>1</v>
      </c>
      <c r="S222" s="8">
        <v>0</v>
      </c>
      <c r="T222" s="8">
        <v>0</v>
      </c>
    </row>
    <row r="223" spans="1:20" x14ac:dyDescent="0.35">
      <c r="A223" s="6">
        <v>45863</v>
      </c>
      <c r="B223" s="6">
        <v>45863</v>
      </c>
      <c r="C223" s="6" t="s">
        <v>7</v>
      </c>
      <c r="D223" s="6" t="s">
        <v>5</v>
      </c>
      <c r="E223" s="6" t="s">
        <v>114</v>
      </c>
      <c r="F223" s="7">
        <v>68478</v>
      </c>
      <c r="G223" s="7" t="s">
        <v>39</v>
      </c>
      <c r="H223" s="7" t="s">
        <v>98</v>
      </c>
      <c r="I223" s="10">
        <f>NETWORKDAYS(B223, A223)</f>
        <v>1</v>
      </c>
      <c r="J223" s="59">
        <v>66453</v>
      </c>
      <c r="K223" s="7">
        <v>3509</v>
      </c>
      <c r="L223" s="7" t="s">
        <v>335</v>
      </c>
      <c r="M223" s="6">
        <v>45866</v>
      </c>
      <c r="N223" s="8">
        <v>1920</v>
      </c>
      <c r="O223" s="7" t="s">
        <v>123</v>
      </c>
      <c r="P223" s="7">
        <v>7</v>
      </c>
      <c r="Q223" s="7" t="s">
        <v>117</v>
      </c>
      <c r="R223" s="7">
        <f>DATEDIF(Tabela1[[#This Row],[Atendimento]],Tabela1[[#This Row],[Previsão de Entrega]],"D")</f>
        <v>3</v>
      </c>
      <c r="S223" s="8">
        <v>0</v>
      </c>
      <c r="T223" s="8">
        <v>0</v>
      </c>
    </row>
    <row r="224" spans="1:20" x14ac:dyDescent="0.35">
      <c r="A224" s="40">
        <v>45863</v>
      </c>
      <c r="B224" s="40">
        <v>45863</v>
      </c>
      <c r="C224" s="40" t="s">
        <v>7</v>
      </c>
      <c r="D224" s="40" t="s">
        <v>5</v>
      </c>
      <c r="E224" s="40" t="s">
        <v>114</v>
      </c>
      <c r="F224" s="41">
        <v>68479</v>
      </c>
      <c r="G224" s="41" t="s">
        <v>393</v>
      </c>
      <c r="H224" s="41" t="s">
        <v>91</v>
      </c>
      <c r="I224" s="42">
        <f>NETWORKDAYS(B224, A224)</f>
        <v>1</v>
      </c>
      <c r="J224" s="65">
        <v>66454</v>
      </c>
      <c r="K224" s="41">
        <v>11788</v>
      </c>
      <c r="L224" s="41" t="s">
        <v>394</v>
      </c>
      <c r="M224" s="40">
        <v>45866</v>
      </c>
      <c r="N224" s="43">
        <v>4122.3</v>
      </c>
      <c r="O224" s="41" t="s">
        <v>123</v>
      </c>
      <c r="P224" s="41">
        <v>30</v>
      </c>
      <c r="Q224" s="41" t="s">
        <v>362</v>
      </c>
      <c r="R224" s="41">
        <f>DATEDIF(Tabela1[[#This Row],[Atendimento]],Tabela1[[#This Row],[Previsão de Entrega]],"D")</f>
        <v>3</v>
      </c>
      <c r="S224" s="43">
        <v>0</v>
      </c>
      <c r="T224" s="43">
        <v>0</v>
      </c>
    </row>
    <row r="225" spans="1:20" x14ac:dyDescent="0.35">
      <c r="A225" s="6">
        <v>45863</v>
      </c>
      <c r="B225" s="6">
        <v>45863</v>
      </c>
      <c r="C225" s="6" t="s">
        <v>7</v>
      </c>
      <c r="D225" s="6" t="s">
        <v>5</v>
      </c>
      <c r="E225" s="6" t="s">
        <v>143</v>
      </c>
      <c r="F225" s="7" t="s">
        <v>3</v>
      </c>
      <c r="G225" s="7" t="s">
        <v>3</v>
      </c>
      <c r="H225" s="7" t="s">
        <v>32</v>
      </c>
      <c r="I225" s="10">
        <f>NETWORKDAYS(B225, A225)</f>
        <v>1</v>
      </c>
      <c r="J225" s="59">
        <v>66456</v>
      </c>
      <c r="K225" s="7">
        <v>10581</v>
      </c>
      <c r="L225" s="7" t="s">
        <v>4</v>
      </c>
      <c r="M225" s="6">
        <v>45863</v>
      </c>
      <c r="N225" s="8">
        <v>10770.48</v>
      </c>
      <c r="O225" s="7" t="s">
        <v>123</v>
      </c>
      <c r="P225" s="7">
        <v>14</v>
      </c>
      <c r="Q225" s="7" t="s">
        <v>117</v>
      </c>
      <c r="R225" s="7">
        <f>DATEDIF(Tabela1[[#This Row],[Atendimento]],Tabela1[[#This Row],[Previsão de Entrega]],"D")</f>
        <v>0</v>
      </c>
      <c r="S225" s="8">
        <v>0</v>
      </c>
      <c r="T225" s="8">
        <v>0</v>
      </c>
    </row>
  </sheetData>
  <pageMargins left="0.7" right="0.7" top="0.75" bottom="0.75" header="0.3" footer="0.3"/>
  <pageSetup paperSize="9" orientation="portrait" r:id="rId1"/>
  <ignoredErrors>
    <ignoredError sqref="R160" evalError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CA4-D7A3-4813-9FF6-B4DFD12EC85D}">
  <dimension ref="A1:D11"/>
  <sheetViews>
    <sheetView workbookViewId="0">
      <selection activeCell="C22" sqref="C22"/>
    </sheetView>
  </sheetViews>
  <sheetFormatPr defaultRowHeight="14.5" x14ac:dyDescent="0.35"/>
  <cols>
    <col min="1" max="1" width="29.81640625" customWidth="1"/>
    <col min="2" max="2" width="35.81640625" bestFit="1" customWidth="1"/>
    <col min="3" max="3" width="32.1796875" customWidth="1"/>
    <col min="4" max="4" width="31" customWidth="1"/>
  </cols>
  <sheetData>
    <row r="1" spans="1:4" s="3" customFormat="1" x14ac:dyDescent="0.35">
      <c r="A1" s="3" t="s">
        <v>2</v>
      </c>
      <c r="B1" s="3" t="s">
        <v>14</v>
      </c>
      <c r="C1" s="3" t="s">
        <v>8</v>
      </c>
      <c r="D1" s="3" t="s">
        <v>9</v>
      </c>
    </row>
    <row r="2" spans="1:4" x14ac:dyDescent="0.35">
      <c r="A2" s="3" t="s">
        <v>10</v>
      </c>
      <c r="B2" s="4" t="s">
        <v>17</v>
      </c>
      <c r="C2" s="4" t="s">
        <v>11</v>
      </c>
      <c r="D2" s="5" t="s">
        <v>12</v>
      </c>
    </row>
    <row r="3" spans="1:4" x14ac:dyDescent="0.35">
      <c r="A3" s="3" t="s">
        <v>13</v>
      </c>
      <c r="B3" s="4" t="s">
        <v>18</v>
      </c>
      <c r="C3" s="4" t="s">
        <v>11</v>
      </c>
      <c r="D3" s="16" t="s">
        <v>12</v>
      </c>
    </row>
    <row r="4" spans="1:4" x14ac:dyDescent="0.35">
      <c r="A4" s="3" t="s">
        <v>20</v>
      </c>
      <c r="B4" s="4" t="s">
        <v>22</v>
      </c>
      <c r="C4" s="4" t="s">
        <v>11</v>
      </c>
      <c r="D4" s="5" t="s">
        <v>21</v>
      </c>
    </row>
    <row r="5" spans="1:4" x14ac:dyDescent="0.35">
      <c r="A5" s="3" t="s">
        <v>87</v>
      </c>
      <c r="B5" s="4" t="s">
        <v>224</v>
      </c>
      <c r="C5" s="4" t="s">
        <v>11</v>
      </c>
      <c r="D5" s="5" t="s">
        <v>21</v>
      </c>
    </row>
    <row r="6" spans="1:4" x14ac:dyDescent="0.35">
      <c r="A6" s="3" t="s">
        <v>115</v>
      </c>
      <c r="B6" s="4" t="s">
        <v>116</v>
      </c>
      <c r="C6" s="4" t="s">
        <v>11</v>
      </c>
      <c r="D6" s="5" t="s">
        <v>21</v>
      </c>
    </row>
    <row r="7" spans="1:4" x14ac:dyDescent="0.35">
      <c r="A7" s="3" t="s">
        <v>118</v>
      </c>
      <c r="B7" s="4" t="s">
        <v>119</v>
      </c>
      <c r="C7" s="4" t="s">
        <v>120</v>
      </c>
      <c r="D7" s="5" t="s">
        <v>21</v>
      </c>
    </row>
    <row r="8" spans="1:4" x14ac:dyDescent="0.35">
      <c r="A8" s="3" t="s">
        <v>212</v>
      </c>
      <c r="B8" s="4" t="s">
        <v>211</v>
      </c>
      <c r="C8" s="4" t="s">
        <v>11</v>
      </c>
      <c r="D8" s="16" t="s">
        <v>12</v>
      </c>
    </row>
    <row r="9" spans="1:4" x14ac:dyDescent="0.35">
      <c r="A9" s="3" t="s">
        <v>216</v>
      </c>
      <c r="B9" s="4" t="s">
        <v>217</v>
      </c>
      <c r="C9" s="4" t="s">
        <v>11</v>
      </c>
      <c r="D9" s="19" t="s">
        <v>274</v>
      </c>
    </row>
    <row r="10" spans="1:4" x14ac:dyDescent="0.35">
      <c r="A10" s="3" t="s">
        <v>225</v>
      </c>
      <c r="B10" s="4" t="s">
        <v>226</v>
      </c>
      <c r="C10" s="4" t="s">
        <v>11</v>
      </c>
      <c r="D10" s="5" t="s">
        <v>12</v>
      </c>
    </row>
    <row r="11" spans="1:4" x14ac:dyDescent="0.35">
      <c r="A11" s="3" t="s">
        <v>356</v>
      </c>
      <c r="B11" s="4" t="s">
        <v>357</v>
      </c>
      <c r="C11" s="4" t="s">
        <v>358</v>
      </c>
      <c r="D11" s="15" t="s">
        <v>12</v>
      </c>
    </row>
  </sheetData>
  <hyperlinks>
    <hyperlink ref="C2" r:id="rId1" xr:uid="{E108DECF-B657-4F8B-9B2B-17F25E361765}"/>
    <hyperlink ref="C3" r:id="rId2" xr:uid="{407A6712-8730-42EA-B54B-EEF98CACF7FF}"/>
    <hyperlink ref="B2" r:id="rId3" xr:uid="{250C2DC4-9492-46E2-BB6F-8CBEC0DBC7C1}"/>
    <hyperlink ref="B3" r:id="rId4" xr:uid="{471713AB-AFF8-4E84-9374-089C87D4243E}"/>
    <hyperlink ref="C4" r:id="rId5" xr:uid="{F3F30674-B43A-4B27-9CFC-214233EE5C02}"/>
    <hyperlink ref="B4" r:id="rId6" xr:uid="{6DFE513A-66A2-40AA-B604-7B81B6B58ECF}"/>
    <hyperlink ref="D4" r:id="rId7" xr:uid="{4DBD135A-8AFA-4180-9DC5-EF6EF58394C2}"/>
    <hyperlink ref="D2" r:id="rId8" xr:uid="{C4E7691C-1E58-4BF5-B6A4-B52C5AE0FC28}"/>
    <hyperlink ref="D3" r:id="rId9" xr:uid="{8E1AE978-DDAC-49D7-8A1B-198F7B7E8448}"/>
    <hyperlink ref="C5" r:id="rId10" xr:uid="{65B2B222-3129-4F20-8D5C-8CFE69536F57}"/>
    <hyperlink ref="D5" r:id="rId11" xr:uid="{4172BE7D-83B1-4A61-AB39-EF8C0342E33B}"/>
    <hyperlink ref="B6" r:id="rId12" xr:uid="{2615C3A6-1830-47F4-8789-13A088855C07}"/>
    <hyperlink ref="C6" r:id="rId13" xr:uid="{139A8218-B2DF-4EC0-9992-80309BB60D61}"/>
    <hyperlink ref="D6" r:id="rId14" xr:uid="{BE664EC3-15DB-46AA-A8E7-95843C7A6101}"/>
    <hyperlink ref="B7" r:id="rId15" xr:uid="{2E5559B7-0FFC-47C4-BB2E-B0E0C59F0C52}"/>
    <hyperlink ref="C7" r:id="rId16" xr:uid="{984038A2-BB8C-485D-AFC3-67D6F20A0F36}"/>
    <hyperlink ref="D7" r:id="rId17" xr:uid="{1AD6C5F3-564E-4B87-BF21-10F5D5C216B5}"/>
    <hyperlink ref="B8" r:id="rId18" xr:uid="{1CA6CEC9-FC9B-49EF-A3B5-120CF195DD6F}"/>
    <hyperlink ref="C8" r:id="rId19" xr:uid="{F884D8FE-9A0E-416E-A20B-9EB56FBB4402}"/>
    <hyperlink ref="D8" r:id="rId20" xr:uid="{E2681A49-0F79-4B44-A9A1-3F50A69B5A35}"/>
    <hyperlink ref="B9" r:id="rId21" xr:uid="{69EE433E-9687-468B-9A1F-5E02BA87D2AA}"/>
    <hyperlink ref="C9" r:id="rId22" xr:uid="{899D14C9-416B-47F3-850E-297EEF2F9420}"/>
    <hyperlink ref="B5" r:id="rId23" xr:uid="{67FE4171-D9B9-4238-B5E6-F7E8FFC7D197}"/>
    <hyperlink ref="B10" r:id="rId24" xr:uid="{3A812C83-9F45-4408-980D-6EA1A104C5FE}"/>
    <hyperlink ref="C10" r:id="rId25" xr:uid="{AD23DC8D-9B35-45B2-965B-9602CC6D6A84}"/>
    <hyperlink ref="D10" r:id="rId26" xr:uid="{CACA32D9-B21A-4112-8C80-B9F1CD004D0B}"/>
    <hyperlink ref="B11" r:id="rId27" xr:uid="{5D66A833-FBBF-4513-A467-8E13774986AF}"/>
    <hyperlink ref="D11" r:id="rId28" xr:uid="{2D8992BC-7F69-4CD2-B609-D21BE8CE9F14}"/>
  </hyperlinks>
  <pageMargins left="0.511811024" right="0.511811024" top="0.78740157499999996" bottom="0.78740157499999996" header="0.31496062000000002" footer="0.31496062000000002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3FC7-3F5A-446E-A814-71DF4EBEF442}">
  <dimension ref="A1:J11"/>
  <sheetViews>
    <sheetView workbookViewId="0">
      <selection activeCell="B27" sqref="B27"/>
    </sheetView>
  </sheetViews>
  <sheetFormatPr defaultColWidth="13.54296875" defaultRowHeight="14.5" x14ac:dyDescent="0.35"/>
  <cols>
    <col min="1" max="1" width="20.54296875" customWidth="1"/>
    <col min="2" max="2" width="64.36328125" bestFit="1" customWidth="1"/>
    <col min="3" max="3" width="13.453125" customWidth="1"/>
    <col min="4" max="4" width="10.7265625" customWidth="1"/>
    <col min="5" max="5" width="10.453125" hidden="1" customWidth="1"/>
    <col min="6" max="6" width="33.81640625" customWidth="1"/>
    <col min="9" max="9" width="10.453125" bestFit="1" customWidth="1"/>
  </cols>
  <sheetData>
    <row r="1" spans="1:10" x14ac:dyDescent="0.35">
      <c r="A1" t="s">
        <v>145</v>
      </c>
      <c r="B1" t="s">
        <v>146</v>
      </c>
      <c r="C1" t="s">
        <v>147</v>
      </c>
      <c r="D1" t="s">
        <v>148</v>
      </c>
      <c r="E1" t="s">
        <v>151</v>
      </c>
      <c r="F1" s="3" t="s">
        <v>153</v>
      </c>
      <c r="J1" s="18"/>
    </row>
    <row r="2" spans="1:10" x14ac:dyDescent="0.35">
      <c r="A2" s="23" t="s">
        <v>131</v>
      </c>
      <c r="B2" s="23" t="s">
        <v>185</v>
      </c>
      <c r="C2" s="24">
        <v>45371</v>
      </c>
      <c r="D2" s="24">
        <v>46466</v>
      </c>
      <c r="E2" s="24">
        <f t="shared" ref="E2:E6" ca="1" si="0">TODAY()</f>
        <v>45866</v>
      </c>
      <c r="F2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600 dias para vencer</v>
      </c>
    </row>
    <row r="3" spans="1:10" x14ac:dyDescent="0.35">
      <c r="A3" s="25" t="s">
        <v>131</v>
      </c>
      <c r="B3" s="25" t="s">
        <v>197</v>
      </c>
      <c r="C3" s="26">
        <v>44470</v>
      </c>
      <c r="D3" s="26">
        <v>45566</v>
      </c>
      <c r="E3" s="26">
        <f t="shared" ca="1" si="0"/>
        <v>45866</v>
      </c>
      <c r="F3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300 dias</v>
      </c>
    </row>
    <row r="4" spans="1:10" x14ac:dyDescent="0.35">
      <c r="A4" s="35" t="s">
        <v>131</v>
      </c>
      <c r="B4" s="35" t="s">
        <v>192</v>
      </c>
      <c r="C4" s="36">
        <v>44732</v>
      </c>
      <c r="D4" s="36">
        <v>45858</v>
      </c>
      <c r="E4" s="36">
        <f t="shared" ca="1" si="0"/>
        <v>45866</v>
      </c>
      <c r="F4" s="37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8 dias</v>
      </c>
    </row>
    <row r="5" spans="1:10" x14ac:dyDescent="0.35">
      <c r="A5" t="s">
        <v>131</v>
      </c>
      <c r="B5" t="s">
        <v>149</v>
      </c>
      <c r="C5" s="17">
        <v>45782</v>
      </c>
      <c r="D5" s="17">
        <v>45919</v>
      </c>
      <c r="E5" s="17">
        <f t="shared" ca="1" si="0"/>
        <v>45866</v>
      </c>
      <c r="F5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  <row r="6" spans="1:10" x14ac:dyDescent="0.35">
      <c r="A6" t="s">
        <v>131</v>
      </c>
      <c r="B6" t="s">
        <v>150</v>
      </c>
      <c r="C6" s="17">
        <v>45658</v>
      </c>
      <c r="D6" s="17">
        <v>45920</v>
      </c>
      <c r="E6" s="17">
        <f t="shared" ca="1" si="0"/>
        <v>45866</v>
      </c>
      <c r="F6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  <row r="7" spans="1:10" x14ac:dyDescent="0.35">
      <c r="A7" s="25" t="s">
        <v>186</v>
      </c>
      <c r="B7" s="25" t="s">
        <v>172</v>
      </c>
      <c r="C7" s="26">
        <v>45003</v>
      </c>
      <c r="D7" s="26">
        <v>45734</v>
      </c>
      <c r="E7" s="26">
        <f t="shared" ref="E7:E9" ca="1" si="1">TODAY()</f>
        <v>45866</v>
      </c>
      <c r="F7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132 dias</v>
      </c>
    </row>
    <row r="8" spans="1:10" x14ac:dyDescent="0.35">
      <c r="A8" s="25" t="s">
        <v>152</v>
      </c>
      <c r="B8" s="25" t="s">
        <v>222</v>
      </c>
      <c r="C8" s="26">
        <v>44992</v>
      </c>
      <c r="D8" s="26">
        <v>44991</v>
      </c>
      <c r="E8" s="26">
        <f t="shared" ca="1" si="1"/>
        <v>45866</v>
      </c>
      <c r="F8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875 dias</v>
      </c>
    </row>
    <row r="9" spans="1:10" x14ac:dyDescent="0.35">
      <c r="A9" s="23" t="s">
        <v>208</v>
      </c>
      <c r="B9" s="23" t="s">
        <v>207</v>
      </c>
      <c r="C9" s="24">
        <v>44456</v>
      </c>
      <c r="D9" s="24">
        <v>46282</v>
      </c>
      <c r="E9" s="24">
        <f t="shared" ca="1" si="1"/>
        <v>45866</v>
      </c>
      <c r="F9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416 dias para vencer</v>
      </c>
    </row>
    <row r="10" spans="1:10" x14ac:dyDescent="0.35">
      <c r="A10" s="23" t="s">
        <v>34</v>
      </c>
      <c r="B10" s="23" t="s">
        <v>189</v>
      </c>
      <c r="C10" s="24">
        <v>45828</v>
      </c>
      <c r="D10" s="24">
        <v>46203</v>
      </c>
      <c r="E10" s="24">
        <f ca="1">TODAY()</f>
        <v>45866</v>
      </c>
      <c r="F10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337 dias para vencer</v>
      </c>
    </row>
    <row r="11" spans="1:10" x14ac:dyDescent="0.35">
      <c r="A11" s="23" t="s">
        <v>208</v>
      </c>
      <c r="B11" s="23" t="s">
        <v>206</v>
      </c>
      <c r="C11" s="24">
        <v>44166</v>
      </c>
      <c r="D11" s="24">
        <v>45992</v>
      </c>
      <c r="E11" s="24">
        <f ca="1">TODAY()</f>
        <v>45866</v>
      </c>
      <c r="F11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126 dias para vencer</v>
      </c>
    </row>
  </sheetData>
  <phoneticPr fontId="4" type="noConversion"/>
  <conditionalFormatting sqref="F1:F1048576">
    <cfRule type="cellIs" dxfId="3" priority="1" operator="equal">
      <formula>"Venceu"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44C3-035B-4D3B-B972-84ABDAE5DE84}">
  <dimension ref="A1:E24"/>
  <sheetViews>
    <sheetView workbookViewId="0">
      <selection activeCell="B9" sqref="B9"/>
    </sheetView>
  </sheetViews>
  <sheetFormatPr defaultColWidth="18.1796875" defaultRowHeight="14.5" x14ac:dyDescent="0.35"/>
  <cols>
    <col min="1" max="1" width="56.1796875" style="3" bestFit="1" customWidth="1"/>
    <col min="2" max="2" width="56.1796875" style="3" customWidth="1"/>
    <col min="3" max="3" width="24.453125" style="3" bestFit="1" customWidth="1"/>
    <col min="4" max="4" width="39.54296875" style="19" bestFit="1" customWidth="1"/>
    <col min="5" max="5" width="21.81640625" style="3" customWidth="1"/>
    <col min="6" max="16384" width="18.1796875" style="3"/>
  </cols>
  <sheetData>
    <row r="1" spans="1:5" x14ac:dyDescent="0.35">
      <c r="A1" s="3" t="s">
        <v>146</v>
      </c>
      <c r="B1" s="3" t="s">
        <v>158</v>
      </c>
      <c r="C1" s="3" t="s">
        <v>159</v>
      </c>
      <c r="D1" s="19" t="s">
        <v>160</v>
      </c>
      <c r="E1" s="3" t="s">
        <v>161</v>
      </c>
    </row>
    <row r="2" spans="1:5" x14ac:dyDescent="0.35">
      <c r="A2" s="3" t="s">
        <v>25</v>
      </c>
      <c r="B2" s="3" t="s">
        <v>26</v>
      </c>
      <c r="C2" s="3" t="s">
        <v>243</v>
      </c>
      <c r="D2" s="15" t="s">
        <v>244</v>
      </c>
      <c r="E2" s="3" t="s">
        <v>311</v>
      </c>
    </row>
    <row r="3" spans="1:5" hidden="1" x14ac:dyDescent="0.35">
      <c r="A3" s="3" t="s">
        <v>4</v>
      </c>
      <c r="B3" s="3" t="s">
        <v>27</v>
      </c>
      <c r="C3" s="3" t="s">
        <v>240</v>
      </c>
      <c r="D3" s="15" t="s">
        <v>241</v>
      </c>
      <c r="E3" s="3" t="s">
        <v>242</v>
      </c>
    </row>
    <row r="4" spans="1:5" x14ac:dyDescent="0.35">
      <c r="A4" s="3" t="s">
        <v>40</v>
      </c>
      <c r="B4" s="3" t="s">
        <v>26</v>
      </c>
      <c r="C4" s="3" t="s">
        <v>41</v>
      </c>
      <c r="D4" s="20" t="s">
        <v>42</v>
      </c>
      <c r="E4" s="3" t="s">
        <v>162</v>
      </c>
    </row>
    <row r="5" spans="1:5" hidden="1" x14ac:dyDescent="0.35">
      <c r="A5" s="3" t="s">
        <v>28</v>
      </c>
      <c r="B5" s="3" t="s">
        <v>29</v>
      </c>
      <c r="C5" s="3" t="s">
        <v>30</v>
      </c>
      <c r="D5" s="15" t="s">
        <v>43</v>
      </c>
      <c r="E5" s="3" t="s">
        <v>31</v>
      </c>
    </row>
    <row r="6" spans="1:5" hidden="1" x14ac:dyDescent="0.35">
      <c r="A6" s="3" t="s">
        <v>72</v>
      </c>
      <c r="B6" s="3" t="s">
        <v>73</v>
      </c>
      <c r="C6" s="3" t="s">
        <v>74</v>
      </c>
      <c r="D6" s="15" t="s">
        <v>75</v>
      </c>
      <c r="E6" s="3" t="s">
        <v>76</v>
      </c>
    </row>
    <row r="7" spans="1:5" hidden="1" x14ac:dyDescent="0.35">
      <c r="A7" s="3" t="s">
        <v>70</v>
      </c>
      <c r="B7" s="3" t="s">
        <v>81</v>
      </c>
      <c r="C7" s="3" t="s">
        <v>82</v>
      </c>
      <c r="D7" s="15" t="s">
        <v>83</v>
      </c>
      <c r="E7" s="3" t="s">
        <v>245</v>
      </c>
    </row>
    <row r="8" spans="1:5" hidden="1" x14ac:dyDescent="0.35">
      <c r="A8" s="3" t="s">
        <v>80</v>
      </c>
      <c r="B8" s="3" t="s">
        <v>81</v>
      </c>
      <c r="C8" s="3" t="s">
        <v>246</v>
      </c>
      <c r="D8" s="15" t="s">
        <v>247</v>
      </c>
      <c r="E8" s="3" t="s">
        <v>248</v>
      </c>
    </row>
    <row r="9" spans="1:5" hidden="1" x14ac:dyDescent="0.35">
      <c r="A9" s="3" t="s">
        <v>84</v>
      </c>
      <c r="B9" s="3" t="s">
        <v>81</v>
      </c>
      <c r="C9" s="3" t="s">
        <v>85</v>
      </c>
      <c r="D9" s="15" t="s">
        <v>86</v>
      </c>
      <c r="E9" s="3" t="s">
        <v>250</v>
      </c>
    </row>
    <row r="10" spans="1:5" hidden="1" x14ac:dyDescent="0.35">
      <c r="A10" s="3" t="s">
        <v>93</v>
      </c>
      <c r="B10" s="3" t="s">
        <v>94</v>
      </c>
      <c r="C10" s="3" t="s">
        <v>251</v>
      </c>
      <c r="D10" s="15" t="s">
        <v>252</v>
      </c>
      <c r="E10" s="3" t="s">
        <v>253</v>
      </c>
    </row>
    <row r="11" spans="1:5" hidden="1" x14ac:dyDescent="0.35">
      <c r="A11" s="3" t="s">
        <v>132</v>
      </c>
      <c r="B11" s="3" t="s">
        <v>73</v>
      </c>
      <c r="C11" s="3" t="s">
        <v>133</v>
      </c>
      <c r="D11" s="15" t="s">
        <v>134</v>
      </c>
      <c r="E11" s="3" t="s">
        <v>135</v>
      </c>
    </row>
    <row r="12" spans="1:5" hidden="1" x14ac:dyDescent="0.35">
      <c r="A12" s="3" t="s">
        <v>154</v>
      </c>
      <c r="B12" s="3" t="s">
        <v>73</v>
      </c>
      <c r="C12" s="3" t="s">
        <v>155</v>
      </c>
      <c r="D12" s="15" t="s">
        <v>156</v>
      </c>
      <c r="E12" s="3" t="s">
        <v>157</v>
      </c>
    </row>
    <row r="13" spans="1:5" hidden="1" x14ac:dyDescent="0.35">
      <c r="A13" s="3" t="s">
        <v>163</v>
      </c>
      <c r="B13" s="3" t="s">
        <v>165</v>
      </c>
      <c r="C13" s="3" t="s">
        <v>169</v>
      </c>
      <c r="D13" s="15" t="s">
        <v>170</v>
      </c>
      <c r="E13" s="3" t="s">
        <v>171</v>
      </c>
    </row>
    <row r="14" spans="1:5" hidden="1" x14ac:dyDescent="0.35">
      <c r="A14" s="3" t="s">
        <v>164</v>
      </c>
      <c r="B14" s="3" t="s">
        <v>165</v>
      </c>
      <c r="C14" s="3" t="s">
        <v>166</v>
      </c>
      <c r="D14" s="15" t="s">
        <v>168</v>
      </c>
      <c r="E14" s="3" t="s">
        <v>167</v>
      </c>
    </row>
    <row r="15" spans="1:5" hidden="1" x14ac:dyDescent="0.35">
      <c r="A15" s="3" t="s">
        <v>173</v>
      </c>
      <c r="B15" s="3" t="s">
        <v>312</v>
      </c>
      <c r="C15" s="3" t="s">
        <v>174</v>
      </c>
      <c r="D15" s="15" t="s">
        <v>175</v>
      </c>
      <c r="E15" s="3" t="s">
        <v>254</v>
      </c>
    </row>
    <row r="16" spans="1:5" hidden="1" x14ac:dyDescent="0.35">
      <c r="A16" s="3" t="s">
        <v>136</v>
      </c>
      <c r="B16" s="3" t="s">
        <v>73</v>
      </c>
      <c r="C16" s="3" t="s">
        <v>182</v>
      </c>
      <c r="D16" s="15" t="s">
        <v>183</v>
      </c>
      <c r="E16" s="3" t="s">
        <v>184</v>
      </c>
    </row>
    <row r="17" spans="1:5" hidden="1" x14ac:dyDescent="0.35">
      <c r="A17" s="3" t="s">
        <v>198</v>
      </c>
      <c r="B17" s="3" t="s">
        <v>73</v>
      </c>
      <c r="C17" s="3" t="s">
        <v>199</v>
      </c>
      <c r="D17" s="15" t="s">
        <v>200</v>
      </c>
      <c r="E17" s="3" t="s">
        <v>201</v>
      </c>
    </row>
    <row r="18" spans="1:5" hidden="1" x14ac:dyDescent="0.35">
      <c r="A18" s="3" t="s">
        <v>218</v>
      </c>
      <c r="B18" s="3" t="s">
        <v>219</v>
      </c>
      <c r="C18" s="3" t="s">
        <v>220</v>
      </c>
      <c r="D18" s="15" t="s">
        <v>221</v>
      </c>
      <c r="E18" s="3" t="s">
        <v>249</v>
      </c>
    </row>
    <row r="19" spans="1:5" hidden="1" x14ac:dyDescent="0.35">
      <c r="A19" s="3" t="s">
        <v>235</v>
      </c>
      <c r="B19" s="3" t="s">
        <v>236</v>
      </c>
      <c r="C19" s="3" t="s">
        <v>237</v>
      </c>
      <c r="D19" s="15" t="s">
        <v>238</v>
      </c>
      <c r="E19" s="3" t="s">
        <v>239</v>
      </c>
    </row>
    <row r="20" spans="1:5" hidden="1" x14ac:dyDescent="0.35">
      <c r="A20" s="3" t="s">
        <v>255</v>
      </c>
      <c r="B20" s="3" t="s">
        <v>81</v>
      </c>
      <c r="C20" s="3" t="s">
        <v>256</v>
      </c>
      <c r="D20" s="15" t="s">
        <v>257</v>
      </c>
      <c r="E20" s="3" t="s">
        <v>258</v>
      </c>
    </row>
    <row r="21" spans="1:5" hidden="1" x14ac:dyDescent="0.35">
      <c r="A21" s="3" t="s">
        <v>259</v>
      </c>
      <c r="B21" s="3" t="s">
        <v>219</v>
      </c>
      <c r="C21" s="3" t="s">
        <v>260</v>
      </c>
      <c r="D21" s="15" t="s">
        <v>261</v>
      </c>
      <c r="E21" s="3" t="s">
        <v>262</v>
      </c>
    </row>
    <row r="22" spans="1:5" x14ac:dyDescent="0.35">
      <c r="A22" s="3" t="s">
        <v>263</v>
      </c>
      <c r="B22" s="3" t="s">
        <v>26</v>
      </c>
      <c r="C22" s="3" t="s">
        <v>264</v>
      </c>
      <c r="D22" s="15" t="s">
        <v>265</v>
      </c>
      <c r="E22" s="3" t="s">
        <v>266</v>
      </c>
    </row>
    <row r="23" spans="1:5" hidden="1" x14ac:dyDescent="0.35">
      <c r="A23" s="3" t="s">
        <v>307</v>
      </c>
      <c r="B23" s="3" t="s">
        <v>312</v>
      </c>
      <c r="C23" s="3" t="s">
        <v>308</v>
      </c>
      <c r="D23" s="15" t="s">
        <v>309</v>
      </c>
      <c r="E23" s="3" t="s">
        <v>310</v>
      </c>
    </row>
    <row r="24" spans="1:5" hidden="1" x14ac:dyDescent="0.35">
      <c r="A24" s="3" t="s">
        <v>316</v>
      </c>
      <c r="B24" s="3" t="s">
        <v>94</v>
      </c>
      <c r="C24" s="3" t="s">
        <v>313</v>
      </c>
      <c r="D24" s="15" t="s">
        <v>314</v>
      </c>
      <c r="E24" s="3" t="s">
        <v>315</v>
      </c>
    </row>
  </sheetData>
  <hyperlinks>
    <hyperlink ref="D5" r:id="rId1" xr:uid="{305D5D2B-BC26-417D-98A4-37C19E125E25}"/>
    <hyperlink ref="D4" r:id="rId2" xr:uid="{9421792B-E485-4774-8AEF-5E018CAD9CB6}"/>
    <hyperlink ref="D6" r:id="rId3" xr:uid="{D8FF4685-E229-4FED-9F16-B46D838C8F08}"/>
    <hyperlink ref="D7" r:id="rId4" xr:uid="{0A6D20F6-39DA-46E7-B7D4-CF928FAD0AE0}"/>
    <hyperlink ref="D9" r:id="rId5" xr:uid="{D9627F10-7BB6-452C-B168-DBD0FC47EACE}"/>
    <hyperlink ref="D11" r:id="rId6" xr:uid="{298B1666-058D-4404-84FC-094A6C263EEA}"/>
    <hyperlink ref="D12" r:id="rId7" xr:uid="{E87186E4-A6C4-4F2D-B9CA-D00AA22A6DA2}"/>
    <hyperlink ref="D14" r:id="rId8" xr:uid="{BDD56324-9C3F-40E5-9CE7-82EFC66BDED6}"/>
    <hyperlink ref="D13" r:id="rId9" xr:uid="{FA1BCEA4-6B41-4EFC-A902-18121E3FF835}"/>
    <hyperlink ref="D15" r:id="rId10" xr:uid="{BBDC1FBF-E032-4543-BF7C-3A10A2A95950}"/>
    <hyperlink ref="D16" r:id="rId11" xr:uid="{F6097FD3-25F8-46E9-AE3B-B2764D4AF6E7}"/>
    <hyperlink ref="D17" r:id="rId12" xr:uid="{EEC41859-FAAC-4760-9286-F9E8C08857F1}"/>
    <hyperlink ref="D18" r:id="rId13" xr:uid="{541EA7EC-1838-45F2-B9B3-418D53EAC99B}"/>
    <hyperlink ref="D19" r:id="rId14" xr:uid="{5E6F74BF-8318-4A30-B5BE-D1CB45A8188B}"/>
    <hyperlink ref="D3" r:id="rId15" xr:uid="{386FB8A0-C278-4EDC-9928-9FCFDE9BE947}"/>
    <hyperlink ref="D2" r:id="rId16" xr:uid="{D9636F39-A393-479F-84AF-041F187501C4}"/>
    <hyperlink ref="D8" r:id="rId17" xr:uid="{2BE1CD2A-1C31-4C8D-8CEF-E6AB28C5F58F}"/>
    <hyperlink ref="D10" r:id="rId18" xr:uid="{213007C8-40FF-456B-B72D-0B7B57FBDBF8}"/>
    <hyperlink ref="D20" r:id="rId19" xr:uid="{9DD9C48E-AFB9-4AC3-B2F1-C0E4BD003C68}"/>
    <hyperlink ref="D21" r:id="rId20" xr:uid="{1CE4DA07-5199-4D02-AB24-4D0B46924993}"/>
    <hyperlink ref="D22" r:id="rId21" xr:uid="{1C325F9F-6E75-41A8-9B50-696C977E6028}"/>
    <hyperlink ref="D23" r:id="rId22" xr:uid="{A60F72A2-9741-466C-ABDE-B1BD2DAC6E83}"/>
    <hyperlink ref="D24" r:id="rId23" xr:uid="{18327801-7173-4360-AF3D-60532B10F34A}"/>
  </hyperlinks>
  <pageMargins left="0.511811024" right="0.511811024" top="0.78740157499999996" bottom="0.78740157499999996" header="0.31496062000000002" footer="0.31496062000000002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3DA-D2E2-4E6A-A029-57143D37E3AC}">
  <dimension ref="A1:C22"/>
  <sheetViews>
    <sheetView workbookViewId="0">
      <selection activeCell="F26" sqref="F26"/>
    </sheetView>
  </sheetViews>
  <sheetFormatPr defaultRowHeight="14.5" x14ac:dyDescent="0.35"/>
  <cols>
    <col min="1" max="1" width="11.453125" bestFit="1" customWidth="1"/>
    <col min="2" max="2" width="57.54296875" bestFit="1" customWidth="1"/>
    <col min="3" max="3" width="17.54296875" bestFit="1" customWidth="1"/>
  </cols>
  <sheetData>
    <row r="1" spans="1:3" ht="16.5" thickBot="1" x14ac:dyDescent="0.4">
      <c r="A1" s="38">
        <v>2954</v>
      </c>
      <c r="B1" s="39" t="s">
        <v>44</v>
      </c>
      <c r="C1" s="39" t="s">
        <v>45</v>
      </c>
    </row>
    <row r="2" spans="1:3" ht="16.5" thickBot="1" x14ac:dyDescent="0.4">
      <c r="A2" s="38">
        <v>10990</v>
      </c>
      <c r="B2" s="39" t="s">
        <v>46</v>
      </c>
      <c r="C2" s="39" t="s">
        <v>45</v>
      </c>
    </row>
    <row r="3" spans="1:3" ht="16.5" thickBot="1" x14ac:dyDescent="0.4">
      <c r="A3" s="38">
        <v>381</v>
      </c>
      <c r="B3" s="39" t="s">
        <v>47</v>
      </c>
      <c r="C3" s="39" t="s">
        <v>45</v>
      </c>
    </row>
    <row r="4" spans="1:3" ht="16.5" thickBot="1" x14ac:dyDescent="0.4">
      <c r="A4" s="38">
        <v>789</v>
      </c>
      <c r="B4" s="39" t="s">
        <v>48</v>
      </c>
      <c r="C4" s="39" t="s">
        <v>45</v>
      </c>
    </row>
    <row r="5" spans="1:3" ht="16.5" thickBot="1" x14ac:dyDescent="0.4">
      <c r="A5" s="38">
        <v>789</v>
      </c>
      <c r="B5" s="39" t="s">
        <v>48</v>
      </c>
      <c r="C5" s="39" t="s">
        <v>49</v>
      </c>
    </row>
    <row r="6" spans="1:3" ht="16.5" thickBot="1" x14ac:dyDescent="0.4">
      <c r="A6" s="38">
        <v>266</v>
      </c>
      <c r="B6" s="39" t="s">
        <v>50</v>
      </c>
      <c r="C6" s="39" t="s">
        <v>45</v>
      </c>
    </row>
    <row r="7" spans="1:3" ht="16.5" thickBot="1" x14ac:dyDescent="0.4">
      <c r="A7" s="38">
        <v>419</v>
      </c>
      <c r="B7" s="39" t="s">
        <v>51</v>
      </c>
      <c r="C7" s="39" t="s">
        <v>45</v>
      </c>
    </row>
    <row r="8" spans="1:3" ht="16.5" thickBot="1" x14ac:dyDescent="0.4">
      <c r="A8" s="38">
        <v>953</v>
      </c>
      <c r="B8" s="39" t="s">
        <v>52</v>
      </c>
      <c r="C8" s="39" t="s">
        <v>45</v>
      </c>
    </row>
    <row r="9" spans="1:3" ht="16.5" thickBot="1" x14ac:dyDescent="0.4">
      <c r="A9" s="38">
        <v>1441</v>
      </c>
      <c r="B9" s="39" t="s">
        <v>53</v>
      </c>
      <c r="C9" s="39" t="s">
        <v>45</v>
      </c>
    </row>
    <row r="10" spans="1:3" ht="16.5" thickBot="1" x14ac:dyDescent="0.4">
      <c r="A10" s="38">
        <v>11121</v>
      </c>
      <c r="B10" s="39" t="s">
        <v>54</v>
      </c>
      <c r="C10" s="39" t="s">
        <v>45</v>
      </c>
    </row>
    <row r="11" spans="1:3" ht="16.5" thickBot="1" x14ac:dyDescent="0.4">
      <c r="A11" s="38">
        <v>10581</v>
      </c>
      <c r="B11" s="39" t="s">
        <v>55</v>
      </c>
      <c r="C11" s="39" t="s">
        <v>45</v>
      </c>
    </row>
    <row r="12" spans="1:3" ht="16.5" thickBot="1" x14ac:dyDescent="0.4">
      <c r="A12" s="38">
        <v>175</v>
      </c>
      <c r="B12" s="39" t="s">
        <v>56</v>
      </c>
      <c r="C12" s="39" t="s">
        <v>45</v>
      </c>
    </row>
    <row r="13" spans="1:3" ht="16.5" thickBot="1" x14ac:dyDescent="0.4">
      <c r="A13" s="38">
        <v>2967</v>
      </c>
      <c r="B13" s="39" t="s">
        <v>57</v>
      </c>
      <c r="C13" s="39" t="s">
        <v>45</v>
      </c>
    </row>
    <row r="14" spans="1:3" ht="16.5" thickBot="1" x14ac:dyDescent="0.4">
      <c r="A14" s="38">
        <v>10194</v>
      </c>
      <c r="B14" s="39" t="s">
        <v>58</v>
      </c>
      <c r="C14" s="39" t="s">
        <v>45</v>
      </c>
    </row>
    <row r="15" spans="1:3" ht="16.5" thickBot="1" x14ac:dyDescent="0.4">
      <c r="A15" s="38">
        <v>11673</v>
      </c>
      <c r="B15" s="39" t="s">
        <v>59</v>
      </c>
      <c r="C15" s="39" t="s">
        <v>45</v>
      </c>
    </row>
    <row r="16" spans="1:3" ht="16.5" thickBot="1" x14ac:dyDescent="0.4">
      <c r="A16" s="38">
        <v>280</v>
      </c>
      <c r="B16" s="39" t="s">
        <v>60</v>
      </c>
      <c r="C16" s="39" t="s">
        <v>45</v>
      </c>
    </row>
    <row r="17" spans="1:3" ht="16.5" thickBot="1" x14ac:dyDescent="0.4">
      <c r="A17" s="38">
        <v>766</v>
      </c>
      <c r="B17" s="39" t="s">
        <v>61</v>
      </c>
      <c r="C17" s="39" t="s">
        <v>45</v>
      </c>
    </row>
    <row r="18" spans="1:3" ht="16.5" thickBot="1" x14ac:dyDescent="0.4">
      <c r="A18" s="38" t="s">
        <v>62</v>
      </c>
      <c r="B18" s="39" t="s">
        <v>63</v>
      </c>
      <c r="C18" s="39" t="s">
        <v>45</v>
      </c>
    </row>
    <row r="19" spans="1:3" ht="16.5" thickBot="1" x14ac:dyDescent="0.4">
      <c r="A19" s="38">
        <v>11263</v>
      </c>
      <c r="B19" s="39" t="s">
        <v>64</v>
      </c>
      <c r="C19" s="39" t="s">
        <v>45</v>
      </c>
    </row>
    <row r="20" spans="1:3" ht="16.5" thickBot="1" x14ac:dyDescent="0.4">
      <c r="A20" s="38">
        <v>11527</v>
      </c>
      <c r="B20" s="39" t="s">
        <v>65</v>
      </c>
      <c r="C20" s="39" t="s">
        <v>45</v>
      </c>
    </row>
    <row r="21" spans="1:3" ht="16.5" thickBot="1" x14ac:dyDescent="0.4">
      <c r="A21" s="38">
        <v>4658</v>
      </c>
      <c r="B21" s="39" t="s">
        <v>66</v>
      </c>
      <c r="C21" s="39" t="s">
        <v>45</v>
      </c>
    </row>
    <row r="22" spans="1:3" ht="16.5" thickBot="1" x14ac:dyDescent="0.4">
      <c r="A22" s="38">
        <v>3495</v>
      </c>
      <c r="B22" s="39" t="s">
        <v>67</v>
      </c>
      <c r="C22" s="39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77E-1BBE-47C5-96B8-0E0691F59A60}">
  <dimension ref="A1:E36"/>
  <sheetViews>
    <sheetView workbookViewId="0">
      <selection activeCell="E23" sqref="E23"/>
    </sheetView>
  </sheetViews>
  <sheetFormatPr defaultColWidth="8.54296875" defaultRowHeight="14.5" x14ac:dyDescent="0.35"/>
  <cols>
    <col min="1" max="1" width="10.453125" customWidth="1"/>
    <col min="2" max="2" width="12.08984375" bestFit="1" customWidth="1"/>
    <col min="3" max="3" width="17" bestFit="1" customWidth="1"/>
    <col min="4" max="4" width="6.26953125" bestFit="1" customWidth="1"/>
    <col min="5" max="5" width="72.1796875" bestFit="1" customWidth="1"/>
  </cols>
  <sheetData>
    <row r="1" spans="1:5" x14ac:dyDescent="0.3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 x14ac:dyDescent="0.35">
      <c r="A2" s="17">
        <v>45810</v>
      </c>
      <c r="B2" t="s">
        <v>272</v>
      </c>
      <c r="C2" t="s">
        <v>186</v>
      </c>
      <c r="D2">
        <v>11751</v>
      </c>
      <c r="E2" t="s">
        <v>273</v>
      </c>
    </row>
    <row r="3" spans="1:5" x14ac:dyDescent="0.35">
      <c r="A3" s="17">
        <v>45812</v>
      </c>
      <c r="B3" t="s">
        <v>282</v>
      </c>
      <c r="C3" t="s">
        <v>283</v>
      </c>
      <c r="D3">
        <v>11752</v>
      </c>
      <c r="E3" t="s">
        <v>284</v>
      </c>
    </row>
    <row r="4" spans="1:5" x14ac:dyDescent="0.35">
      <c r="A4" s="17">
        <v>45813</v>
      </c>
      <c r="B4" t="s">
        <v>287</v>
      </c>
      <c r="C4" t="s">
        <v>288</v>
      </c>
      <c r="D4">
        <v>11754</v>
      </c>
      <c r="E4" t="s">
        <v>286</v>
      </c>
    </row>
    <row r="5" spans="1:5" x14ac:dyDescent="0.35">
      <c r="A5" s="17">
        <v>45817</v>
      </c>
      <c r="B5" t="s">
        <v>287</v>
      </c>
      <c r="C5" t="s">
        <v>288</v>
      </c>
      <c r="D5">
        <v>11753</v>
      </c>
      <c r="E5" t="s">
        <v>292</v>
      </c>
    </row>
    <row r="6" spans="1:5" x14ac:dyDescent="0.35">
      <c r="A6" s="17">
        <v>45820</v>
      </c>
      <c r="B6" t="s">
        <v>287</v>
      </c>
      <c r="C6" t="s">
        <v>288</v>
      </c>
      <c r="D6">
        <v>11755</v>
      </c>
      <c r="E6" t="s">
        <v>302</v>
      </c>
    </row>
    <row r="7" spans="1:5" x14ac:dyDescent="0.35">
      <c r="A7" s="17">
        <v>45820</v>
      </c>
      <c r="B7" t="s">
        <v>304</v>
      </c>
      <c r="C7" t="s">
        <v>91</v>
      </c>
      <c r="D7">
        <v>11756</v>
      </c>
      <c r="E7" t="s">
        <v>305</v>
      </c>
    </row>
    <row r="8" spans="1:5" x14ac:dyDescent="0.35">
      <c r="A8" s="17">
        <v>45821</v>
      </c>
      <c r="B8" t="s">
        <v>287</v>
      </c>
      <c r="C8" t="s">
        <v>288</v>
      </c>
      <c r="D8">
        <v>11757</v>
      </c>
      <c r="E8" t="s">
        <v>306</v>
      </c>
    </row>
    <row r="9" spans="1:5" x14ac:dyDescent="0.35">
      <c r="A9" s="17">
        <v>45826</v>
      </c>
      <c r="B9" t="s">
        <v>287</v>
      </c>
      <c r="C9" t="s">
        <v>288</v>
      </c>
      <c r="D9">
        <v>11758</v>
      </c>
      <c r="E9" t="s">
        <v>317</v>
      </c>
    </row>
    <row r="10" spans="1:5" x14ac:dyDescent="0.35">
      <c r="A10" s="17">
        <v>45826</v>
      </c>
      <c r="B10" t="s">
        <v>287</v>
      </c>
      <c r="C10" t="s">
        <v>288</v>
      </c>
      <c r="D10">
        <v>11759</v>
      </c>
      <c r="E10" t="s">
        <v>319</v>
      </c>
    </row>
    <row r="11" spans="1:5" x14ac:dyDescent="0.35">
      <c r="A11" s="17">
        <v>45826</v>
      </c>
      <c r="B11" t="s">
        <v>287</v>
      </c>
      <c r="C11" t="s">
        <v>288</v>
      </c>
      <c r="D11">
        <v>11760</v>
      </c>
      <c r="E11" t="s">
        <v>320</v>
      </c>
    </row>
    <row r="12" spans="1:5" x14ac:dyDescent="0.35">
      <c r="A12" s="17">
        <v>45826</v>
      </c>
      <c r="B12" t="s">
        <v>287</v>
      </c>
      <c r="C12" t="s">
        <v>288</v>
      </c>
      <c r="D12">
        <v>11761</v>
      </c>
      <c r="E12" t="s">
        <v>321</v>
      </c>
    </row>
    <row r="13" spans="1:5" x14ac:dyDescent="0.35">
      <c r="A13" s="17">
        <v>45826</v>
      </c>
      <c r="B13" t="s">
        <v>287</v>
      </c>
      <c r="C13" t="s">
        <v>288</v>
      </c>
      <c r="D13">
        <v>11763</v>
      </c>
      <c r="E13" t="s">
        <v>327</v>
      </c>
    </row>
    <row r="14" spans="1:5" x14ac:dyDescent="0.35">
      <c r="A14" s="17">
        <v>45826</v>
      </c>
      <c r="B14" t="s">
        <v>287</v>
      </c>
      <c r="C14" t="s">
        <v>288</v>
      </c>
      <c r="D14">
        <v>11764</v>
      </c>
      <c r="E14" t="s">
        <v>329</v>
      </c>
    </row>
    <row r="15" spans="1:5" x14ac:dyDescent="0.35">
      <c r="A15" s="17">
        <v>45831</v>
      </c>
      <c r="B15" t="s">
        <v>287</v>
      </c>
      <c r="C15" t="s">
        <v>288</v>
      </c>
      <c r="D15">
        <v>11765</v>
      </c>
      <c r="E15" t="s">
        <v>331</v>
      </c>
    </row>
    <row r="16" spans="1:5" x14ac:dyDescent="0.35">
      <c r="A16" s="17">
        <v>45831</v>
      </c>
      <c r="B16" t="s">
        <v>287</v>
      </c>
      <c r="C16" t="s">
        <v>288</v>
      </c>
      <c r="D16">
        <v>11766</v>
      </c>
      <c r="E16" t="s">
        <v>332</v>
      </c>
    </row>
    <row r="17" spans="1:5" x14ac:dyDescent="0.35">
      <c r="A17" s="17">
        <v>45833</v>
      </c>
      <c r="B17" t="s">
        <v>287</v>
      </c>
      <c r="C17" t="s">
        <v>288</v>
      </c>
      <c r="D17">
        <v>11767</v>
      </c>
      <c r="E17" t="s">
        <v>336</v>
      </c>
    </row>
    <row r="18" spans="1:5" x14ac:dyDescent="0.35">
      <c r="A18" s="17">
        <v>45834</v>
      </c>
      <c r="B18" t="s">
        <v>337</v>
      </c>
      <c r="C18" t="s">
        <v>338</v>
      </c>
      <c r="D18">
        <v>11769</v>
      </c>
      <c r="E18" t="s">
        <v>339</v>
      </c>
    </row>
    <row r="19" spans="1:5" x14ac:dyDescent="0.35">
      <c r="A19" s="17">
        <v>45834</v>
      </c>
      <c r="B19" t="s">
        <v>340</v>
      </c>
      <c r="C19" t="s">
        <v>91</v>
      </c>
      <c r="D19">
        <v>11770</v>
      </c>
      <c r="E19" t="s">
        <v>341</v>
      </c>
    </row>
    <row r="20" spans="1:5" x14ac:dyDescent="0.35">
      <c r="A20" s="17">
        <v>45835</v>
      </c>
      <c r="B20" t="s">
        <v>344</v>
      </c>
      <c r="C20" t="s">
        <v>91</v>
      </c>
      <c r="D20">
        <v>11772</v>
      </c>
      <c r="E20" t="s">
        <v>345</v>
      </c>
    </row>
    <row r="21" spans="1:5" x14ac:dyDescent="0.35">
      <c r="A21" s="17">
        <v>45838</v>
      </c>
      <c r="B21" t="s">
        <v>346</v>
      </c>
      <c r="C21" t="s">
        <v>283</v>
      </c>
      <c r="D21">
        <v>11771</v>
      </c>
      <c r="E21" t="s">
        <v>347</v>
      </c>
    </row>
    <row r="22" spans="1:5" x14ac:dyDescent="0.35">
      <c r="A22" s="17">
        <v>45839</v>
      </c>
      <c r="B22" t="s">
        <v>349</v>
      </c>
      <c r="C22" t="s">
        <v>96</v>
      </c>
      <c r="D22">
        <v>11774</v>
      </c>
      <c r="E22" t="s">
        <v>350</v>
      </c>
    </row>
    <row r="23" spans="1:5" x14ac:dyDescent="0.35">
      <c r="A23" s="17">
        <v>45840</v>
      </c>
      <c r="B23" t="s">
        <v>349</v>
      </c>
      <c r="C23" t="s">
        <v>96</v>
      </c>
      <c r="D23">
        <v>11773</v>
      </c>
      <c r="E23" t="s">
        <v>353</v>
      </c>
    </row>
    <row r="24" spans="1:5" x14ac:dyDescent="0.35">
      <c r="A24" s="17">
        <v>45840</v>
      </c>
      <c r="B24" t="s">
        <v>287</v>
      </c>
      <c r="C24" t="s">
        <v>288</v>
      </c>
      <c r="D24">
        <v>11775</v>
      </c>
      <c r="E24" t="s">
        <v>354</v>
      </c>
    </row>
    <row r="25" spans="1:5" x14ac:dyDescent="0.35">
      <c r="A25" s="17">
        <v>45842</v>
      </c>
      <c r="B25" t="s">
        <v>337</v>
      </c>
      <c r="C25" t="s">
        <v>338</v>
      </c>
      <c r="D25">
        <v>11777</v>
      </c>
      <c r="E25" t="s">
        <v>359</v>
      </c>
    </row>
    <row r="26" spans="1:5" x14ac:dyDescent="0.35">
      <c r="A26" s="17">
        <v>45842</v>
      </c>
      <c r="B26" t="s">
        <v>272</v>
      </c>
      <c r="C26" t="s">
        <v>186</v>
      </c>
      <c r="D26">
        <v>11778</v>
      </c>
      <c r="E26" t="s">
        <v>360</v>
      </c>
    </row>
    <row r="27" spans="1:5" x14ac:dyDescent="0.35">
      <c r="A27" s="17">
        <v>45842</v>
      </c>
      <c r="B27" t="s">
        <v>349</v>
      </c>
      <c r="C27" t="s">
        <v>96</v>
      </c>
      <c r="D27">
        <v>11779</v>
      </c>
      <c r="E27" t="s">
        <v>361</v>
      </c>
    </row>
    <row r="28" spans="1:5" x14ac:dyDescent="0.35">
      <c r="A28" s="17">
        <v>45846</v>
      </c>
      <c r="B28" t="s">
        <v>287</v>
      </c>
      <c r="C28" t="s">
        <v>288</v>
      </c>
      <c r="D28">
        <v>11780</v>
      </c>
      <c r="E28" t="s">
        <v>60</v>
      </c>
    </row>
    <row r="29" spans="1:5" x14ac:dyDescent="0.35">
      <c r="A29" s="17">
        <v>45848</v>
      </c>
      <c r="B29" t="s">
        <v>287</v>
      </c>
      <c r="C29" t="s">
        <v>288</v>
      </c>
      <c r="D29">
        <v>11781</v>
      </c>
      <c r="E29" t="s">
        <v>368</v>
      </c>
    </row>
    <row r="30" spans="1:5" x14ac:dyDescent="0.35">
      <c r="A30" s="17">
        <v>45849</v>
      </c>
      <c r="B30" t="s">
        <v>287</v>
      </c>
      <c r="C30" t="s">
        <v>288</v>
      </c>
      <c r="D30">
        <v>11782</v>
      </c>
      <c r="E30" t="s">
        <v>373</v>
      </c>
    </row>
    <row r="31" spans="1:5" x14ac:dyDescent="0.35">
      <c r="A31" s="17">
        <v>45849</v>
      </c>
      <c r="B31" t="s">
        <v>287</v>
      </c>
      <c r="C31" t="s">
        <v>288</v>
      </c>
      <c r="D31">
        <v>11783</v>
      </c>
      <c r="E31" t="s">
        <v>377</v>
      </c>
    </row>
    <row r="32" spans="1:5" x14ac:dyDescent="0.35">
      <c r="A32" s="17">
        <v>45853</v>
      </c>
      <c r="B32" t="s">
        <v>287</v>
      </c>
      <c r="C32" t="s">
        <v>288</v>
      </c>
      <c r="D32">
        <v>11784</v>
      </c>
      <c r="E32" t="s">
        <v>380</v>
      </c>
    </row>
    <row r="33" spans="1:5" x14ac:dyDescent="0.35">
      <c r="A33" s="17">
        <v>45854</v>
      </c>
      <c r="B33" t="s">
        <v>349</v>
      </c>
      <c r="C33" t="s">
        <v>96</v>
      </c>
      <c r="D33">
        <v>11785</v>
      </c>
      <c r="E33" t="s">
        <v>381</v>
      </c>
    </row>
    <row r="34" spans="1:5" x14ac:dyDescent="0.35">
      <c r="A34" s="17">
        <v>45860</v>
      </c>
      <c r="B34" t="s">
        <v>349</v>
      </c>
      <c r="C34" t="s">
        <v>96</v>
      </c>
      <c r="D34">
        <v>11786</v>
      </c>
      <c r="E34" t="s">
        <v>387</v>
      </c>
    </row>
    <row r="35" spans="1:5" x14ac:dyDescent="0.35">
      <c r="A35" s="17">
        <v>45860</v>
      </c>
      <c r="B35" t="s">
        <v>349</v>
      </c>
      <c r="C35" t="s">
        <v>96</v>
      </c>
      <c r="D35">
        <v>11787</v>
      </c>
      <c r="E35" t="s">
        <v>389</v>
      </c>
    </row>
    <row r="36" spans="1:5" x14ac:dyDescent="0.35">
      <c r="A36" s="17">
        <v>45862</v>
      </c>
      <c r="B36" t="s">
        <v>344</v>
      </c>
      <c r="C36" t="s">
        <v>91</v>
      </c>
      <c r="D36">
        <v>11788</v>
      </c>
      <c r="E36" t="s">
        <v>394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336F-BFDB-46B3-834C-4B4ACAB8CE34}">
  <dimension ref="A2:D3"/>
  <sheetViews>
    <sheetView workbookViewId="0">
      <selection activeCell="C10" sqref="C10"/>
    </sheetView>
  </sheetViews>
  <sheetFormatPr defaultRowHeight="14.5" x14ac:dyDescent="0.35"/>
  <cols>
    <col min="1" max="1" width="9.453125" bestFit="1" customWidth="1"/>
    <col min="2" max="2" width="9.08984375" bestFit="1" customWidth="1"/>
    <col min="3" max="3" width="9.1796875" bestFit="1" customWidth="1"/>
  </cols>
  <sheetData>
    <row r="2" spans="1:4" x14ac:dyDescent="0.35">
      <c r="A2" s="23" t="s">
        <v>383</v>
      </c>
      <c r="B2" s="50">
        <v>0.7</v>
      </c>
      <c r="C2" s="51">
        <v>6.6000000000000003E-2</v>
      </c>
      <c r="D2" s="52">
        <f>C2/B2-1</f>
        <v>-0.90571428571428569</v>
      </c>
    </row>
    <row r="3" spans="1:4" x14ac:dyDescent="0.35">
      <c r="A3" t="s">
        <v>384</v>
      </c>
      <c r="B3" s="48">
        <v>0.5</v>
      </c>
      <c r="C3" s="48">
        <v>0.2</v>
      </c>
      <c r="D3" s="49">
        <f>C3/B3-1</f>
        <v>-0.6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9492B0923CC418696A025D9B79530" ma:contentTypeVersion="1" ma:contentTypeDescription="Create a new document." ma:contentTypeScope="" ma:versionID="12b5152450087b045156d8e5bdb7ac17">
  <xsd:schema xmlns:xsd="http://www.w3.org/2001/XMLSchema" xmlns:xs="http://www.w3.org/2001/XMLSchema" xmlns:p="http://schemas.microsoft.com/office/2006/metadata/properties" xmlns:ns3="b7545978-8353-4157-ab02-92f5c69a97d9" targetNamespace="http://schemas.microsoft.com/office/2006/metadata/properties" ma:root="true" ma:fieldsID="74a8823586b7fc5940aaf3e9d5b706e7" ns3:_="">
    <xsd:import namespace="b7545978-8353-4157-ab02-92f5c69a97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45978-8353-4157-ab02-92f5c69a97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E5A34-0198-4570-927D-9873053383F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b7545978-8353-4157-ab02-92f5c69a97d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D76536-08DB-4BCA-BAA6-597FC860B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45978-8353-4157-ab02-92f5c69a9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DB20CA-6C9E-462A-9B1E-209C1B315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base_dados</vt:lpstr>
      <vt:lpstr>log_pw</vt:lpstr>
      <vt:lpstr>log_contratos</vt:lpstr>
      <vt:lpstr>log_sup</vt:lpstr>
      <vt:lpstr>base_consumo</vt:lpstr>
      <vt:lpstr>log_cadastro_fornecedores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Filho, Glaudoberto</dc:creator>
  <cp:lastModifiedBy>Filho, Glaudoberto</cp:lastModifiedBy>
  <cp:lastPrinted>2025-05-12T11:05:28Z</cp:lastPrinted>
  <dcterms:created xsi:type="dcterms:W3CDTF">2015-06-05T18:17:20Z</dcterms:created>
  <dcterms:modified xsi:type="dcterms:W3CDTF">2025-07-28T14:31:09Z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0x01010068C9492B0923CC418696A025D9B79530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2025-05-19T13:42:43Z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523cf7c2-a9b1-496c-b186-811193b6880f</vt:lpwstr>
  </property>
  <property fmtid="{D5CDD505-2E9C-101B-9397-08002B2CF9AE}" pid="8" name="MSIP_Label_defa4170-0d19-0005-0004-bc88714345d2_ActionId">
    <vt:lpwstr>ef611177-b2c2-4f58-8ce3-846be03895ad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</Properties>
</file>