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DD5D64EC-004E-4BD4-9486-EA96EC0B9A6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0" i="1" l="1"/>
  <c r="R230" i="1"/>
  <c r="I234" i="1"/>
  <c r="R234" i="1"/>
  <c r="I188" i="1"/>
  <c r="R188" i="1"/>
  <c r="I254" i="1"/>
  <c r="R254" i="1"/>
  <c r="I253" i="1" l="1"/>
  <c r="R253" i="1"/>
  <c r="I255" i="1"/>
  <c r="R255" i="1"/>
  <c r="I233" i="1"/>
  <c r="R233" i="1"/>
  <c r="I257" i="1"/>
  <c r="I256" i="1"/>
  <c r="I252" i="1"/>
  <c r="I251" i="1"/>
  <c r="I183" i="1"/>
  <c r="I250" i="1"/>
  <c r="I244" i="1"/>
  <c r="I236" i="1"/>
  <c r="I235" i="1"/>
  <c r="I246" i="1"/>
  <c r="I228" i="1"/>
  <c r="I227" i="1"/>
  <c r="I232" i="1"/>
  <c r="I180" i="1"/>
  <c r="I206" i="1"/>
  <c r="I173" i="1"/>
  <c r="I226" i="1"/>
  <c r="I229" i="1"/>
  <c r="I146" i="1"/>
  <c r="I218" i="1"/>
  <c r="I171" i="1"/>
  <c r="R249" i="1"/>
  <c r="I249" i="1"/>
  <c r="I248" i="1"/>
  <c r="R248" i="1"/>
  <c r="I247" i="1"/>
  <c r="R247" i="1"/>
  <c r="R244" i="1"/>
  <c r="I242" i="1"/>
  <c r="R242" i="1"/>
  <c r="R245" i="1"/>
  <c r="I245" i="1"/>
  <c r="I243" i="1"/>
  <c r="R243" i="1"/>
  <c r="R252" i="1"/>
  <c r="I237" i="1" l="1"/>
  <c r="R237" i="1"/>
  <c r="I241" i="1"/>
  <c r="R241" i="1"/>
  <c r="I240" i="1"/>
  <c r="R240" i="1"/>
  <c r="I239" i="1"/>
  <c r="R239" i="1"/>
  <c r="R257" i="1"/>
  <c r="I238" i="1"/>
  <c r="R238" i="1"/>
  <c r="R229" i="1"/>
  <c r="R232" i="1"/>
  <c r="R228" i="1" l="1"/>
  <c r="R236" i="1"/>
  <c r="R235" i="1"/>
  <c r="I231" i="1"/>
  <c r="R231" i="1"/>
  <c r="R218" i="1"/>
  <c r="R206" i="1"/>
  <c r="I192" i="1"/>
  <c r="R192" i="1"/>
  <c r="R227" i="1"/>
  <c r="I225" i="1"/>
  <c r="R225" i="1"/>
  <c r="R256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6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73" i="1"/>
  <c r="I189" i="1"/>
  <c r="R189" i="1"/>
  <c r="I187" i="1" l="1"/>
  <c r="R187" i="1"/>
  <c r="I186" i="1" l="1"/>
  <c r="R186" i="1"/>
  <c r="I185" i="1"/>
  <c r="R185" i="1"/>
  <c r="R251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50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26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80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<sst xmlns="http://schemas.openxmlformats.org/spreadsheetml/2006/main" count="2574" uniqueCount="411">
  <si>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</si>
  <si>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</si>
  <si>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</si>
  <si>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</si>
  <si>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</si>
  <si>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</si>
  <si>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</si>
  <si>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</si>
  <si>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</si>
  <si>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</si>
  <si>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</si>
  <si>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</si>
  <si>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</si>
  <si>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</si>
  <si>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</si>
  <si>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</si>
  <si>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</si>
  <si>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</si>
  <si>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</si>
  <si>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</si>
  <si>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</si>
  <si>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</si>
  <si>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</si>
  <si>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</si>
  <si>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</si>
  <si>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</si>
  <si>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</si>
  <si>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</si>
  <si>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</si>
  <si>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</si>
  <si>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</si>
  <si>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</si>
  <si>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</si>
  <si>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</si>
  <si>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</si>
  <si>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</si>
  <si>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</si>
  <si>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</si>
  <si>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</si>
  <si>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</si>
  <si>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</si>
  <si>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</si>
  <si>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</si>
  <si>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</si>
  <si>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</si>
  <si>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</si>
  <si>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</si>
  <si>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</si>
  <si>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</si>
  <si>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</si>
  <si>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</si>
  <si>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</si>
  <si>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</si>
  <si>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</si>
  <si>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</si>
  <si>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</si>
  <si>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</si>
  <si>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</si>
  <si>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</si>
  <si>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</si>
  <si>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</si>
  <si>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</si>
  <si>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</si>
  <si>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</si>
  <si>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</si>
  <si>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</si>
  <si>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</si>
  <si>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</si>
  <si>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</si>
  <si>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</si>
  <si>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</si>
  <si>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</si>
  <si>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</si>
  <si>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</si>
  <si>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</si>
  <si>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</si>
  <si>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</si>
  <si>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</si>
  <si>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</si>
  <si>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</si>
  <si>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</si>
  <si>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</si>
  <si>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</si>
  <si>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</si>
  <si>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</si>
  <si>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</si>
  <si>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</si>
  <si>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</si>
  <si>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</si>
  <si>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</si>
  <si>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</si>
  <si>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</si>
  <si>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</si>
  <si>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</si>
  <si>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</si>
  <si>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</si>
  <si>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</si>
  <si>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</si>
  <si>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</si>
  <si>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</si>
  <si>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</si>
  <si>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</si>
  <si>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</si>
  <si>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</si>
  <si>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</si>
  <si>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</si>
  <si>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</si>
  <si>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</si>
  <si>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</si>
  <si>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</si>
  <si>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</si>
  <si>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</si>
  <si>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</si>
  <si>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</si>
  <si>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</si>
  <si>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</si>
  <si>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</si>
  <si>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</si>
  <si>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</si>
  <si>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</si>
  <si>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</si>
  <si>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</si>
  <si>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</si>
  <si>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</si>
  <si>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</si>
  <si>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</si>
  <si>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</si>
  <si>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</si>
  <si>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</si>
  <si>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</si>
  <si>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</si>
  <si>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</si>
  <si>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</si>
  <si>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</si>
  <si>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</si>
  <si>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</si>
  <si>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</si>
  <si>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</si>
  <si>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</si>
  <si>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</si>
  <si>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</si>
  <si>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</si>
  <si>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</si>
  <si>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</si>
  <si>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</si>
  <si>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</si>
  <si>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</si>
  <si>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</si>
  <si>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</si>
  <si>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</si>
  <si>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</si>
  <si>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</si>
  <si>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</si>
  <si>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</si>
  <si>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</si>
  <si>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</si>
  <si>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</si>
  <si>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</si>
  <si>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</si>
  <si>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</si>
  <si>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</si>
  <si>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</si>
  <si>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</si>
  <si>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</si>
  <si>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</si>
  <si>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</si>
  <si>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</si>
  <si>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</si>
  <si>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</si>
  <si>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</si>
  <si>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</si>
  <si>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</si>
  <si>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</si>
  <si>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</si>
  <si>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</si>
  <si>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</si>
  <si>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</si>
  <si>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</si>
  <si>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</si>
  <si>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</si>
  <si>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</si>
  <si>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</si>
  <si>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</si>
  <si>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</si>
  <si>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</si>
  <si>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</si>
  <si>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</si>
  <si>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</si>
  <si>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</si>
  <si>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</si>
  <si>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</si>
  <si>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</si>
  <si>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</si>
  <si>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</si>
  <si>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</si>
  <si>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</si>
  <si>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</si>
  <si>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</si>
  <si>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</si>
  <si>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</si>
  <si>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</si>
  <si>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</si>
  <si>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</si>
  <si>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</si>
  <si>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</si>
  <si>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</si>
  <si>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</si>
  <si>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</si>
  <si>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</si>
  <si>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</si>
  <si>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</si>
  <si>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</si>
  <si>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</si>
  <si>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</si>
  <si>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</si>
  <si>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</si>
  <si>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</si>
  <si>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</si>
  <si>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</si>
  <si>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</si>
  <si>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</si>
  <si>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</si>
  <si>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</si>
  <si>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</si>
  <si>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</si>
  <si>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</si>
  <si>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</si>
  <si>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</si>
  <si>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</si>
  <si>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</si>
  <si>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</si>
  <si>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</si>
  <si>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</si>
  <si>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</si>
  <si>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</si>
  <si>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</si>
  <si>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</si>
  <si>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</si>
  <si>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</si>
  <si>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</si>
  <si>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</si>
  <si>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</si>
  <si>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</si>
  <si>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</si>
  <si>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</si>
  <si>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</si>
  <si>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</si>
  <si>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</si>
  <si>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</si>
  <si>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</si>
  <si>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</si>
  <si>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</si>
  <si>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</si>
  <si>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</si>
  <si>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</si>
  <si>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</si>
  <si>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</si>
  <si>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</si>
  <si>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</si>
  <si>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</si>
  <si>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</si>
  <si>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</si>
  <si>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</si>
  <si>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</si>
  <si>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</si>
  <si>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</si>
  <si>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</si>
  <si>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</si>
  <si>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</si>
  <si>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</si>
  <si>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</si>
  <si>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</si>
  <si>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</si>
  <si>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</si>
  <si>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</si>
  <si>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</si>
  <si>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</si>
  <si>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</si>
  <si>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</si>
  <si>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</si>
  <si>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</si>
  <si>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</si>
  <si>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</si>
  <si>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</si>
  <si>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</si>
  <si>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</si>
  <si>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</si>
  <si>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</si>
  <si>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</si>
  <si>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</si>
  <si>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</si>
  <si>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</si>
  <si>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</si>
  <si>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</si>
  <si>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</si>
  <si>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</si>
  <si>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</si>
  <si>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</si>
  <si>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</si>
  <si>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</si>
  <si>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</si>
  <si>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</si>
  <si>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</si>
  <si>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</si>
  <si>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</si>
  <si>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</si>
  <si>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</si>
  <si>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</si>
  <si>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</si>
  <si>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</si>
  <si>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</si>
  <si>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</si>
  <si>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</si>
  <si>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</si>
  <si>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</si>
  <si>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</si>
  <si>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</si>
  <si>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</si>
  <si>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</si>
  <si>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</si>
  <si>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</si>
  <si>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</si>
  <si>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</si>
  <si>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</si>
  <si>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</si>
  <si>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</si>
  <si>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</si>
  <si>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</si>
  <si>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</si>
  <si>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</si>
  <si>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</si>
  <si>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</si>
  <si>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</si>
  <si>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</si>
  <si>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</si>
  <si>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</si>
  <si>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</si>
  <si>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</si>
  <si>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</si>
  <si>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</si>
  <si>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</si>
  <si>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</si>
  <si>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</si>
  <si>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</si>
  <si>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</si>
  <si>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</si>
  <si>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</si>
  <si>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</si>
  <si>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</si>
  <si>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</si>
  <si>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</si>
  <si>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</si>
  <si>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</si>
  <si>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</si>
  <si>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</si>
  <si>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</si>
  <si>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</si>
  <si>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</si>
  <si>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</si>
  <si>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</si>
  <si>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</si>
  <si>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</si>
  <si>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</si>
  <si>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</si>
  <si>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</si>
  <si>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</si>
  <si>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</si>
  <si>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</si>
  <si>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</si>
  <si>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</si>
  <si>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</si>
  <si>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</si>
  <si>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</si>
  <si>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</si>
  <si>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</si>
  <si>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</si>
  <si>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</si>
  <si>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</si>
  <si>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</si>
  <si>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</si>
  <si>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</si>
  <si>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</si>
  <si>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</si>
  <si>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</si>
  <si>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</si>
  <si>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</si>
  <si>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</si>
  <si>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</si>
  <si>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</si>
  <si>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</si>
  <si>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</si>
  <si>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</si>
  <si>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</si>
  <si>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</si>
  <si>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</si>
  <si>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</si>
  <si>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</si>
  <si>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</si>
  <si>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</si>
  <si>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</si>
  <si>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</si>
  <si>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</si>
  <si>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</si>
  <si>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</si>
  <si>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</si>
  <si>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</si>
  <si>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</si>
  <si>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AGUARDANDO APROVAÇÃO</t>
  </si>
  <si>
    <t>METALEX FERRAMENTARIA INDUSTRIA E COMERCIO LTDA</t>
  </si>
  <si>
    <t>Gabriela</t>
  </si>
  <si>
    <t>C T MOL PINTURAS LTDA –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</si>
</sst>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57" totalsRowShown="0" headerRowDxfId="36" dataDxfId="35">
  <autoFilter ref="A1:T257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57">
    <sortCondition ref="M1:M257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1" totalsRowShown="0">
  <autoFilter ref="A1:E41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7"/>
  <sheetViews>
    <sheetView tabSelected="1" zoomScaleNormal="100" workbookViewId="0">
      <selection activeCell="H233" sqref="H233"/>
    </sheetView>
  </sheetViews>
  <sheetFormatPr defaultColWidth="16.81640625" defaultRowHeight="14.5" x14ac:dyDescent="0.35"/>
  <cols>
    <col min="1" max="1" width="16.7265625" style="1" bestFit="1" customWidth="1"/>
    <col min="2" max="2" width="12.453125" style="1" bestFit="1" customWidth="1"/>
    <col min="3" max="3" width="14.8164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54296875" style="1" bestFit="1" customWidth="1"/>
    <col min="11" max="11" width="19.1796875" style="1" bestFit="1" customWidth="1"/>
    <col min="12" max="12" width="76.7265625" style="1" customWidth="1"/>
    <col min="13" max="13" width="22.453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bestFit="1" customWidth="1"/>
    <col min="18" max="18" width="26.1796875" style="1" bestFit="1" customWidth="1"/>
    <col min="19" max="19" width="12.5429687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 t="shared" si="1"/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 t="shared" si="1"/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 t="shared" si="2"/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32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 t="shared" si="2"/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 t="shared" si="2"/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 t="shared" si="2"/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 t="shared" si="2"/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 t="shared" si="2"/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 t="shared" si="2"/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 t="shared" si="2"/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 t="shared" si="2"/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 t="shared" si="2"/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 t="shared" si="2"/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 t="shared" si="2"/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 t="shared" si="2"/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 t="shared" si="2"/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 t="shared" si="2"/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 t="shared" si="2"/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 t="shared" si="2"/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 t="shared" si="2"/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 t="shared" si="2"/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 t="shared" si="2"/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 t="shared" si="2"/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 t="shared" si="2"/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 t="shared" si="2"/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 t="shared" si="2"/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 t="shared" si="2"/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 t="shared" si="2"/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 t="shared" si="2"/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 t="shared" si="2"/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32</v>
      </c>
      <c r="I124" s="10">
        <f t="shared" si="2"/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 t="shared" si="2"/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 t="shared" si="2"/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 t="shared" si="2"/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 t="shared" si="2"/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 t="shared" si="2"/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 t="shared" si="2"/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 t="shared" si="2"/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 t="shared" si="2"/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 t="shared" si="2"/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 t="shared" si="2"/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 t="shared" ref="I139:I202" si="3"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 t="shared" si="3"/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 t="shared" si="3"/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 t="shared" si="3"/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 t="shared" si="3"/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 t="shared" si="3"/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 t="shared" si="3"/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124</v>
      </c>
      <c r="F146" s="7">
        <v>68422</v>
      </c>
      <c r="G146" s="7" t="s">
        <v>90</v>
      </c>
      <c r="H146" s="7" t="s">
        <v>91</v>
      </c>
      <c r="I146" s="10">
        <f t="shared" si="3"/>
        <v>4</v>
      </c>
      <c r="J146" s="7">
        <v>65725</v>
      </c>
      <c r="K146" s="7">
        <v>1450</v>
      </c>
      <c r="L146" s="7" t="s">
        <v>229</v>
      </c>
      <c r="M146" s="6">
        <v>45877</v>
      </c>
      <c r="N146" s="8">
        <v>239.63</v>
      </c>
      <c r="O146" s="7" t="s">
        <v>122</v>
      </c>
      <c r="P146" s="7">
        <v>120</v>
      </c>
      <c r="Q146" s="7" t="s">
        <v>116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3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3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3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 t="shared" si="3"/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 t="shared" si="3"/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 t="shared" si="3"/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 t="shared" si="3"/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 t="shared" si="3"/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 t="shared" si="3"/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 t="shared" si="3"/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 t="shared" si="3"/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 t="shared" si="3"/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 t="shared" si="3"/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 t="shared" si="3"/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 t="shared" si="3"/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 t="shared" si="3"/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 t="shared" si="3"/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 t="shared" si="3"/>
        <v>1</v>
      </c>
      <c r="J171" s="7">
        <v>66301</v>
      </c>
      <c r="K171" s="7">
        <v>1522</v>
      </c>
      <c r="L171" s="7" t="s">
        <v>387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45849</v>
      </c>
      <c r="B173" s="11">
        <v>45849</v>
      </c>
      <c r="C173" s="11" t="s">
        <v>7</v>
      </c>
      <c r="D173" s="11" t="s">
        <v>5</v>
      </c>
      <c r="E173" s="11" t="s">
        <v>113</v>
      </c>
      <c r="F173" s="12" t="s">
        <v>3</v>
      </c>
      <c r="G173" s="12" t="s">
        <v>371</v>
      </c>
      <c r="H173" s="12" t="s">
        <v>372</v>
      </c>
      <c r="I173" s="13">
        <f t="shared" si="3"/>
        <v>1</v>
      </c>
      <c r="J173" s="12">
        <v>66166</v>
      </c>
      <c r="K173" s="12">
        <v>11782</v>
      </c>
      <c r="L173" s="12" t="s">
        <v>370</v>
      </c>
      <c r="M173" s="11">
        <v>45880</v>
      </c>
      <c r="N173" s="14">
        <v>2250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31</v>
      </c>
      <c r="S173" s="14">
        <v>250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 t="shared" si="3"/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 t="shared" si="3"/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32</v>
      </c>
      <c r="I179" s="10">
        <f t="shared" si="3"/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11">
        <v>45785</v>
      </c>
      <c r="B180" s="11">
        <v>45784</v>
      </c>
      <c r="C180" s="11" t="s">
        <v>7</v>
      </c>
      <c r="D180" s="11" t="s">
        <v>5</v>
      </c>
      <c r="E180" s="11" t="s">
        <v>113</v>
      </c>
      <c r="F180" s="12">
        <v>68369</v>
      </c>
      <c r="G180" s="12" t="s">
        <v>39</v>
      </c>
      <c r="H180" s="12" t="s">
        <v>98</v>
      </c>
      <c r="I180" s="13">
        <f t="shared" si="3"/>
        <v>2</v>
      </c>
      <c r="J180" s="12">
        <v>65234</v>
      </c>
      <c r="K180" s="12">
        <v>11610</v>
      </c>
      <c r="L180" s="12" t="s">
        <v>38</v>
      </c>
      <c r="M180" s="11">
        <v>45881</v>
      </c>
      <c r="N180" s="14">
        <v>9114.5499999999993</v>
      </c>
      <c r="O180" s="12" t="s">
        <v>122</v>
      </c>
      <c r="P180" s="12">
        <v>28</v>
      </c>
      <c r="Q180" s="12" t="s">
        <v>24</v>
      </c>
      <c r="R180" s="12">
        <f>DATEDIF(Tabela1[[#This Row],[Atendimento]],Tabela1[[#This Row],[Previsao de Entrega]],"D")</f>
        <v>96</v>
      </c>
      <c r="S180" s="14">
        <v>183.5</v>
      </c>
      <c r="T180" s="14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 t="shared" si="3"/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 t="shared" si="3"/>
        <v>1</v>
      </c>
      <c r="J182" s="12">
        <v>66118</v>
      </c>
      <c r="K182" s="12">
        <v>2289</v>
      </c>
      <c r="L182" s="12" t="s">
        <v>360</v>
      </c>
      <c r="M182" s="11">
        <v>45881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35</v>
      </c>
      <c r="S182" s="14">
        <v>0</v>
      </c>
      <c r="T182" s="14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113</v>
      </c>
      <c r="F183" s="7">
        <v>68461</v>
      </c>
      <c r="G183" s="7" t="s">
        <v>227</v>
      </c>
      <c r="H183" s="7" t="s">
        <v>98</v>
      </c>
      <c r="I183" s="10">
        <f t="shared" si="3"/>
        <v>1</v>
      </c>
      <c r="J183" s="7">
        <v>66119</v>
      </c>
      <c r="K183" s="7">
        <v>10677</v>
      </c>
      <c r="L183" s="7" t="s">
        <v>361</v>
      </c>
      <c r="M183" s="6">
        <v>45905</v>
      </c>
      <c r="N183" s="8">
        <v>2800</v>
      </c>
      <c r="O183" s="7" t="s">
        <v>121</v>
      </c>
      <c r="P183" s="7">
        <v>30</v>
      </c>
      <c r="Q183" s="7" t="s">
        <v>116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 t="shared" si="3"/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 t="shared" si="3"/>
        <v>1</v>
      </c>
      <c r="J185" s="7">
        <v>65769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 t="shared" si="3"/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 t="shared" si="3"/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x14ac:dyDescent="0.35">
      <c r="A188" s="46">
        <v>45877</v>
      </c>
      <c r="B188" s="46">
        <v>45877</v>
      </c>
      <c r="C188" s="46" t="s">
        <v>7</v>
      </c>
      <c r="D188" s="46" t="s">
        <v>5</v>
      </c>
      <c r="E188" s="46" t="s">
        <v>142</v>
      </c>
      <c r="F188" s="47" t="s">
        <v>3</v>
      </c>
      <c r="G188" s="47" t="s">
        <v>3</v>
      </c>
      <c r="H188" s="47" t="s">
        <v>32</v>
      </c>
      <c r="I188" s="48">
        <f t="shared" si="3"/>
        <v>1</v>
      </c>
      <c r="J188" s="47">
        <v>66627</v>
      </c>
      <c r="K188" s="47">
        <v>11127</v>
      </c>
      <c r="L188" s="47" t="s">
        <v>221</v>
      </c>
      <c r="M188" s="46">
        <v>45881</v>
      </c>
      <c r="N188" s="49">
        <v>547.91999999999996</v>
      </c>
      <c r="O188" s="47" t="s">
        <v>122</v>
      </c>
      <c r="P188" s="47">
        <v>35</v>
      </c>
      <c r="Q188" s="47" t="s">
        <v>407</v>
      </c>
      <c r="R188" s="47">
        <f>DATEDIF(Tabela1[[#This Row],[Atendimento]],Tabela1[[#This Row],[Previsao de Entrega]],"D")</f>
        <v>4</v>
      </c>
      <c r="S188" s="49">
        <v>0</v>
      </c>
      <c r="T188" s="49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 t="shared" si="3"/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 t="shared" si="3"/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 t="shared" si="3"/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x14ac:dyDescent="0.35">
      <c r="A192" s="11">
        <v>45868</v>
      </c>
      <c r="B192" s="11">
        <v>45868</v>
      </c>
      <c r="C192" s="11" t="s">
        <v>128</v>
      </c>
      <c r="D192" s="11" t="s">
        <v>5</v>
      </c>
      <c r="E192" s="11" t="s">
        <v>394</v>
      </c>
      <c r="F192" s="12">
        <v>68487</v>
      </c>
      <c r="G192" s="12" t="s">
        <v>395</v>
      </c>
      <c r="H192" s="12" t="s">
        <v>96</v>
      </c>
      <c r="I192" s="13">
        <f t="shared" si="3"/>
        <v>1</v>
      </c>
      <c r="J192" s="12">
        <v>66489</v>
      </c>
      <c r="K192" s="12">
        <v>11614</v>
      </c>
      <c r="L192" s="12" t="s">
        <v>396</v>
      </c>
      <c r="M192" s="11">
        <v>45882</v>
      </c>
      <c r="N192" s="14">
        <v>6633</v>
      </c>
      <c r="O192" s="12" t="s">
        <v>121</v>
      </c>
      <c r="P192" s="12">
        <v>1</v>
      </c>
      <c r="Q192" s="12" t="s">
        <v>24</v>
      </c>
      <c r="R192" s="12">
        <f>DATEDIF(Tabela1[[#This Row],[Atendimento]],Tabela1[[#This Row],[Previsao de Entrega]],"D")</f>
        <v>14</v>
      </c>
      <c r="S192" s="14">
        <v>0</v>
      </c>
      <c r="T192" s="14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 t="shared" si="3"/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 t="shared" si="3"/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 t="shared" si="3"/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 t="shared" si="3"/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 t="shared" si="3"/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 t="shared" si="3"/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 t="shared" ref="I203:I257" si="4"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 t="shared" si="4"/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 t="shared" si="4"/>
        <v>1</v>
      </c>
      <c r="J206" s="7">
        <v>66471</v>
      </c>
      <c r="K206" s="7">
        <v>9</v>
      </c>
      <c r="L206" s="7" t="s">
        <v>397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 t="shared" si="4"/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 t="shared" si="4"/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 t="shared" si="4"/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 t="shared" si="4"/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 t="shared" si="4"/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 t="shared" si="4"/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 t="shared" si="4"/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 t="shared" si="4"/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46">
        <v>45868</v>
      </c>
      <c r="B218" s="46">
        <v>45862</v>
      </c>
      <c r="C218" s="46" t="s">
        <v>7</v>
      </c>
      <c r="D218" s="46" t="s">
        <v>5</v>
      </c>
      <c r="E218" s="46" t="s">
        <v>113</v>
      </c>
      <c r="F218" s="47">
        <v>68476</v>
      </c>
      <c r="G218" s="47" t="s">
        <v>227</v>
      </c>
      <c r="H218" s="47" t="s">
        <v>98</v>
      </c>
      <c r="I218" s="48">
        <f t="shared" si="4"/>
        <v>5</v>
      </c>
      <c r="J218" s="47">
        <v>66491</v>
      </c>
      <c r="K218" s="47">
        <v>11522</v>
      </c>
      <c r="L218" s="47" t="s">
        <v>376</v>
      </c>
      <c r="M218" s="46">
        <v>45888</v>
      </c>
      <c r="N218" s="49">
        <v>1680.4</v>
      </c>
      <c r="O218" s="47" t="s">
        <v>122</v>
      </c>
      <c r="P218" s="47">
        <v>28</v>
      </c>
      <c r="Q218" s="47" t="s">
        <v>407</v>
      </c>
      <c r="R218" s="47">
        <f>DATEDIF(Tabela1[[#This Row],[Atendimento]],Tabela1[[#This Row],[Previsao de Entrega]],"D")</f>
        <v>20</v>
      </c>
      <c r="S218" s="49">
        <v>0</v>
      </c>
      <c r="T218" s="49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 t="shared" si="4"/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 t="shared" si="4"/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 t="shared" si="4"/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 t="shared" si="4"/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 t="shared" si="4"/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41">
        <v>45826</v>
      </c>
      <c r="B226" s="41">
        <v>45826</v>
      </c>
      <c r="C226" s="41" t="s">
        <v>7</v>
      </c>
      <c r="D226" s="41" t="s">
        <v>15</v>
      </c>
      <c r="E226" s="41" t="s">
        <v>124</v>
      </c>
      <c r="F226" s="42" t="s">
        <v>3</v>
      </c>
      <c r="G226" s="42" t="s">
        <v>125</v>
      </c>
      <c r="H226" s="42" t="s">
        <v>126</v>
      </c>
      <c r="I226" s="13">
        <f t="shared" si="4"/>
        <v>1</v>
      </c>
      <c r="J226" s="42">
        <v>66341</v>
      </c>
      <c r="K226" s="42">
        <v>11758</v>
      </c>
      <c r="L226" s="42" t="s">
        <v>316</v>
      </c>
      <c r="M226" s="41">
        <v>45883</v>
      </c>
      <c r="N226" s="43">
        <v>924.61</v>
      </c>
      <c r="O226" s="42" t="s">
        <v>122</v>
      </c>
      <c r="P226" s="42">
        <v>28</v>
      </c>
      <c r="Q226" s="42" t="s">
        <v>24</v>
      </c>
      <c r="R226" s="42">
        <f>DATEDIF(Tabela1[[#This Row],[Atendimento]],Tabela1[[#This Row],[Previsao de Entrega]],"D")</f>
        <v>57</v>
      </c>
      <c r="S226" s="43">
        <v>0</v>
      </c>
      <c r="T226" s="43">
        <v>0</v>
      </c>
    </row>
    <row r="227" spans="1:20" x14ac:dyDescent="0.35">
      <c r="A227" s="11">
        <v>45867</v>
      </c>
      <c r="B227" s="11">
        <v>45867</v>
      </c>
      <c r="C227" s="11" t="s">
        <v>128</v>
      </c>
      <c r="D227" s="11" t="s">
        <v>15</v>
      </c>
      <c r="E227" s="11" t="s">
        <v>113</v>
      </c>
      <c r="F227" s="12">
        <v>68486</v>
      </c>
      <c r="G227" s="12" t="s">
        <v>296</v>
      </c>
      <c r="H227" s="12" t="s">
        <v>96</v>
      </c>
      <c r="I227" s="13">
        <f t="shared" si="4"/>
        <v>1</v>
      </c>
      <c r="J227" s="12">
        <v>66478</v>
      </c>
      <c r="K227" s="12">
        <v>10460</v>
      </c>
      <c r="L227" s="12" t="s">
        <v>393</v>
      </c>
      <c r="M227" s="11">
        <v>45883</v>
      </c>
      <c r="N227" s="14">
        <v>4789.6099999999997</v>
      </c>
      <c r="O227" s="12" t="s">
        <v>122</v>
      </c>
      <c r="P227" s="12">
        <v>28</v>
      </c>
      <c r="Q227" s="12" t="s">
        <v>24</v>
      </c>
      <c r="R227" s="12">
        <f>DATEDIF(Tabela1[[#This Row],[Atendimento]],Tabela1[[#This Row],[Previsao de Entrega]],"D")</f>
        <v>16</v>
      </c>
      <c r="S227" s="14">
        <v>1080.08</v>
      </c>
      <c r="T227" s="14">
        <v>0</v>
      </c>
    </row>
    <row r="228" spans="1:20" x14ac:dyDescent="0.35">
      <c r="A228" s="11">
        <v>45870</v>
      </c>
      <c r="B228" s="11">
        <v>45869</v>
      </c>
      <c r="C228" s="11" t="s">
        <v>7</v>
      </c>
      <c r="D228" s="11" t="s">
        <v>5</v>
      </c>
      <c r="E228" s="11" t="s">
        <v>113</v>
      </c>
      <c r="F228" s="12">
        <v>68491</v>
      </c>
      <c r="G228" s="12" t="s">
        <v>371</v>
      </c>
      <c r="H228" s="12" t="s">
        <v>372</v>
      </c>
      <c r="I228" s="13">
        <f t="shared" si="4"/>
        <v>2</v>
      </c>
      <c r="J228" s="12">
        <v>66521</v>
      </c>
      <c r="K228" s="12">
        <v>3061</v>
      </c>
      <c r="L228" s="12" t="s">
        <v>192</v>
      </c>
      <c r="M228" s="11">
        <v>45883</v>
      </c>
      <c r="N228" s="14">
        <v>3000</v>
      </c>
      <c r="O228" s="12" t="s">
        <v>122</v>
      </c>
      <c r="P228" s="12">
        <v>15</v>
      </c>
      <c r="Q228" s="12" t="s">
        <v>24</v>
      </c>
      <c r="R228" s="12">
        <f>DATEDIF(Tabela1[[#This Row],[Atendimento]],Tabela1[[#This Row],[Previsao de Entrega]],"D")</f>
        <v>13</v>
      </c>
      <c r="S228" s="14">
        <v>50</v>
      </c>
      <c r="T228" s="14">
        <v>0</v>
      </c>
    </row>
    <row r="229" spans="1:20" x14ac:dyDescent="0.35">
      <c r="A229" s="11">
        <v>45870</v>
      </c>
      <c r="B229" s="11">
        <v>45867</v>
      </c>
      <c r="C229" s="11" t="s">
        <v>7</v>
      </c>
      <c r="D229" s="11" t="s">
        <v>5</v>
      </c>
      <c r="E229" s="11" t="s">
        <v>113</v>
      </c>
      <c r="F229" s="12">
        <v>68485</v>
      </c>
      <c r="G229" s="12" t="s">
        <v>371</v>
      </c>
      <c r="H229" s="12" t="s">
        <v>372</v>
      </c>
      <c r="I229" s="13">
        <f t="shared" si="4"/>
        <v>4</v>
      </c>
      <c r="J229" s="12">
        <v>66526</v>
      </c>
      <c r="K229" s="12">
        <v>3061</v>
      </c>
      <c r="L229" s="12" t="s">
        <v>192</v>
      </c>
      <c r="M229" s="11">
        <v>45884</v>
      </c>
      <c r="N229" s="14">
        <v>1150</v>
      </c>
      <c r="O229" s="12" t="s">
        <v>122</v>
      </c>
      <c r="P229" s="12">
        <v>15</v>
      </c>
      <c r="Q229" s="12" t="s">
        <v>24</v>
      </c>
      <c r="R229" s="12">
        <f>DATEDIF(Tabela1[[#This Row],[Atendimento]],Tabela1[[#This Row],[Previsao de Entrega]],"D")</f>
        <v>14</v>
      </c>
      <c r="S229" s="14">
        <v>0</v>
      </c>
      <c r="T229" s="14">
        <v>0</v>
      </c>
    </row>
    <row r="230" spans="1:20" x14ac:dyDescent="0.35">
      <c r="A230" s="11">
        <v>45880</v>
      </c>
      <c r="B230" s="11">
        <v>45869</v>
      </c>
      <c r="C230" s="11" t="s">
        <v>7</v>
      </c>
      <c r="D230" s="11" t="s">
        <v>5</v>
      </c>
      <c r="E230" s="11" t="s">
        <v>113</v>
      </c>
      <c r="F230" s="12">
        <v>68490</v>
      </c>
      <c r="G230" s="12" t="s">
        <v>227</v>
      </c>
      <c r="H230" s="12" t="s">
        <v>98</v>
      </c>
      <c r="I230" s="13">
        <f t="shared" si="4"/>
        <v>8</v>
      </c>
      <c r="J230" s="12">
        <v>66638</v>
      </c>
      <c r="K230" s="12">
        <v>8992</v>
      </c>
      <c r="L230" s="12" t="s">
        <v>180</v>
      </c>
      <c r="M230" s="11">
        <v>45884</v>
      </c>
      <c r="N230" s="14">
        <v>10750</v>
      </c>
      <c r="O230" s="12" t="s">
        <v>122</v>
      </c>
      <c r="P230" s="12">
        <v>30</v>
      </c>
      <c r="Q230" s="12" t="s">
        <v>24</v>
      </c>
      <c r="R230" s="12">
        <f>DATEDIF(Tabela1[[#This Row],[Atendimento]],Tabela1[[#This Row],[Previsao de Entrega]],"D")</f>
        <v>4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 t="shared" si="4"/>
        <v>1</v>
      </c>
      <c r="J231" s="7">
        <v>66499</v>
      </c>
      <c r="K231" s="7">
        <v>10556</v>
      </c>
      <c r="L231" s="7" t="s">
        <v>397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45870</v>
      </c>
      <c r="B232" s="11">
        <v>45863</v>
      </c>
      <c r="C232" s="11" t="s">
        <v>7</v>
      </c>
      <c r="D232" s="11" t="s">
        <v>15</v>
      </c>
      <c r="E232" s="11" t="s">
        <v>113</v>
      </c>
      <c r="F232" s="12">
        <v>68482</v>
      </c>
      <c r="G232" s="12" t="s">
        <v>129</v>
      </c>
      <c r="H232" s="12" t="s">
        <v>130</v>
      </c>
      <c r="I232" s="13">
        <f t="shared" si="4"/>
        <v>6</v>
      </c>
      <c r="J232" s="12">
        <v>66522</v>
      </c>
      <c r="K232" s="12">
        <v>679</v>
      </c>
      <c r="L232" s="12" t="s">
        <v>346</v>
      </c>
      <c r="M232" s="11">
        <v>45889</v>
      </c>
      <c r="N232" s="14">
        <v>6048.2</v>
      </c>
      <c r="O232" s="12" t="s">
        <v>122</v>
      </c>
      <c r="P232" s="12">
        <v>30</v>
      </c>
      <c r="Q232" s="12" t="s">
        <v>24</v>
      </c>
      <c r="R232" s="12">
        <f>DATEDIF(Tabela1[[#This Row],[Atendimento]],Tabela1[[#This Row],[Previsao de Entrega]],"D")</f>
        <v>19</v>
      </c>
      <c r="S232" s="14">
        <v>0</v>
      </c>
      <c r="T232" s="14">
        <v>0</v>
      </c>
    </row>
    <row r="233" spans="1:20" x14ac:dyDescent="0.35">
      <c r="A233" s="11">
        <v>45877</v>
      </c>
      <c r="B233" s="11">
        <v>45877</v>
      </c>
      <c r="C233" s="11" t="s">
        <v>7</v>
      </c>
      <c r="D233" s="11" t="s">
        <v>5</v>
      </c>
      <c r="E233" s="11" t="s">
        <v>113</v>
      </c>
      <c r="F233" s="12">
        <v>68458</v>
      </c>
      <c r="G233" s="12" t="s">
        <v>227</v>
      </c>
      <c r="H233" s="12" t="s">
        <v>98</v>
      </c>
      <c r="I233" s="13">
        <f t="shared" si="4"/>
        <v>1</v>
      </c>
      <c r="J233" s="12">
        <v>66605</v>
      </c>
      <c r="K233" s="12">
        <v>561</v>
      </c>
      <c r="L233" s="12" t="s">
        <v>324</v>
      </c>
      <c r="M233" s="11">
        <v>45891</v>
      </c>
      <c r="N233" s="14">
        <v>758.53</v>
      </c>
      <c r="O233" s="12" t="s">
        <v>122</v>
      </c>
      <c r="P233" s="12">
        <v>28</v>
      </c>
      <c r="Q233" s="12" t="s">
        <v>24</v>
      </c>
      <c r="R233" s="12">
        <f>DATEDIF(Tabela1[[#This Row],[Atendimento]],Tabela1[[#This Row],[Previsao de Entrega]],"D")</f>
        <v>14</v>
      </c>
      <c r="S233" s="14">
        <v>0</v>
      </c>
      <c r="T233" s="14">
        <v>0</v>
      </c>
    </row>
    <row r="234" spans="1:20" x14ac:dyDescent="0.35">
      <c r="A234" s="11">
        <v>45880</v>
      </c>
      <c r="B234" s="11">
        <v>45868</v>
      </c>
      <c r="C234" s="11" t="s">
        <v>7</v>
      </c>
      <c r="D234" s="11" t="s">
        <v>5</v>
      </c>
      <c r="E234" s="11" t="s">
        <v>113</v>
      </c>
      <c r="F234" s="12" t="s">
        <v>3</v>
      </c>
      <c r="G234" s="12" t="s">
        <v>3</v>
      </c>
      <c r="H234" s="12" t="s">
        <v>32</v>
      </c>
      <c r="I234" s="13">
        <f t="shared" si="4"/>
        <v>9</v>
      </c>
      <c r="J234" s="12">
        <v>66629</v>
      </c>
      <c r="K234" s="12">
        <v>11121</v>
      </c>
      <c r="L234" s="12" t="s">
        <v>143</v>
      </c>
      <c r="M234" s="11">
        <v>45894</v>
      </c>
      <c r="N234" s="14">
        <v>1242.04</v>
      </c>
      <c r="O234" s="12" t="s">
        <v>122</v>
      </c>
      <c r="P234" s="12">
        <v>30</v>
      </c>
      <c r="Q234" s="12" t="s">
        <v>24</v>
      </c>
      <c r="R234" s="12">
        <f>DATEDIF(Tabela1[[#This Row],[Atendimento]],Tabela1[[#This Row],[Previsao de Entrega]],"D")</f>
        <v>14</v>
      </c>
      <c r="S234" s="14">
        <v>108</v>
      </c>
      <c r="T234" s="14">
        <v>0</v>
      </c>
    </row>
    <row r="235" spans="1:20" x14ac:dyDescent="0.35">
      <c r="A235" s="11">
        <v>45868</v>
      </c>
      <c r="B235" s="11">
        <v>45868</v>
      </c>
      <c r="C235" s="11" t="s">
        <v>7</v>
      </c>
      <c r="D235" s="11" t="s">
        <v>15</v>
      </c>
      <c r="E235" s="11" t="s">
        <v>124</v>
      </c>
      <c r="F235" s="12" t="s">
        <v>3</v>
      </c>
      <c r="G235" s="12" t="s">
        <v>125</v>
      </c>
      <c r="H235" s="12" t="s">
        <v>126</v>
      </c>
      <c r="I235" s="13">
        <f t="shared" si="4"/>
        <v>1</v>
      </c>
      <c r="J235" s="12">
        <v>66504</v>
      </c>
      <c r="K235" s="12">
        <v>3034</v>
      </c>
      <c r="L235" s="12" t="s">
        <v>349</v>
      </c>
      <c r="M235" s="11">
        <v>45897</v>
      </c>
      <c r="N235" s="14">
        <v>2220</v>
      </c>
      <c r="O235" s="12" t="s">
        <v>122</v>
      </c>
      <c r="P235" s="12">
        <v>90</v>
      </c>
      <c r="Q235" s="12" t="s">
        <v>24</v>
      </c>
      <c r="R235" s="12">
        <f>DATEDIF(Tabela1[[#This Row],[Atendimento]],Tabela1[[#This Row],[Previsao de Entrega]],"D")</f>
        <v>29</v>
      </c>
      <c r="S235" s="14">
        <v>80</v>
      </c>
      <c r="T235" s="14">
        <v>0</v>
      </c>
    </row>
    <row r="236" spans="1:20" x14ac:dyDescent="0.35">
      <c r="A236" s="11">
        <v>45869</v>
      </c>
      <c r="B236" s="11">
        <v>45869</v>
      </c>
      <c r="C236" s="11" t="s">
        <v>7</v>
      </c>
      <c r="D236" s="11" t="s">
        <v>15</v>
      </c>
      <c r="E236" s="11" t="s">
        <v>124</v>
      </c>
      <c r="F236" s="12" t="s">
        <v>3</v>
      </c>
      <c r="G236" s="12" t="s">
        <v>125</v>
      </c>
      <c r="H236" s="12" t="s">
        <v>126</v>
      </c>
      <c r="I236" s="13">
        <f t="shared" si="4"/>
        <v>1</v>
      </c>
      <c r="J236" s="12">
        <v>66427</v>
      </c>
      <c r="K236" s="12">
        <v>1277</v>
      </c>
      <c r="L236" s="12" t="s">
        <v>398</v>
      </c>
      <c r="M236" s="11">
        <v>45897</v>
      </c>
      <c r="N236" s="14">
        <v>2715.75</v>
      </c>
      <c r="O236" s="12" t="s">
        <v>122</v>
      </c>
      <c r="P236" s="12">
        <v>30</v>
      </c>
      <c r="Q236" s="12" t="s">
        <v>24</v>
      </c>
      <c r="R236" s="12">
        <f>DATEDIF(Tabela1[[#This Row],[Atendimento]],Tabela1[[#This Row],[Previsao de Entrega]],"D")</f>
        <v>28</v>
      </c>
      <c r="S236" s="14">
        <v>950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 t="shared" si="4"/>
        <v>1</v>
      </c>
      <c r="J237" s="7">
        <v>66534</v>
      </c>
      <c r="K237" s="7">
        <v>11790</v>
      </c>
      <c r="L237" s="7" t="s">
        <v>401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 t="shared" si="4"/>
        <v>1</v>
      </c>
      <c r="J238" s="7">
        <v>66529</v>
      </c>
      <c r="K238" s="7">
        <v>2856</v>
      </c>
      <c r="L238" s="7" t="s">
        <v>399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 t="shared" si="4"/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 t="shared" si="4"/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 t="shared" si="4"/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 t="shared" si="4"/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 t="shared" si="4"/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45875</v>
      </c>
      <c r="B244" s="11">
        <v>45873</v>
      </c>
      <c r="C244" s="11" t="s">
        <v>128</v>
      </c>
      <c r="D244" s="11" t="s">
        <v>15</v>
      </c>
      <c r="E244" s="11" t="s">
        <v>124</v>
      </c>
      <c r="F244" s="11" t="s">
        <v>3</v>
      </c>
      <c r="G244" s="11" t="s">
        <v>125</v>
      </c>
      <c r="H244" s="11" t="s">
        <v>126</v>
      </c>
      <c r="I244" s="13">
        <f t="shared" si="4"/>
        <v>3</v>
      </c>
      <c r="J244" s="12">
        <v>66430</v>
      </c>
      <c r="K244" s="12">
        <v>333</v>
      </c>
      <c r="L244" s="12" t="s">
        <v>400</v>
      </c>
      <c r="M244" s="11">
        <v>45901</v>
      </c>
      <c r="N244" s="45">
        <v>1483685.03</v>
      </c>
      <c r="O244" s="11" t="s">
        <v>122</v>
      </c>
      <c r="P244" s="12">
        <v>90</v>
      </c>
      <c r="Q244" s="12" t="s">
        <v>24</v>
      </c>
      <c r="R244" s="12">
        <f>DATEDIF(Tabela1[[#This Row],[Atendimento]],Tabela1[[#This Row],[Previsao de Entrega]],"D")</f>
        <v>26</v>
      </c>
      <c r="S244" s="14">
        <v>0</v>
      </c>
      <c r="T244" s="14">
        <v>59008.35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 t="shared" si="4"/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45856</v>
      </c>
      <c r="B246" s="11">
        <v>45856</v>
      </c>
      <c r="C246" s="11" t="s">
        <v>7</v>
      </c>
      <c r="D246" s="11" t="s">
        <v>15</v>
      </c>
      <c r="E246" s="11" t="s">
        <v>124</v>
      </c>
      <c r="F246" s="12">
        <v>68466</v>
      </c>
      <c r="G246" s="12" t="s">
        <v>125</v>
      </c>
      <c r="H246" s="12" t="s">
        <v>126</v>
      </c>
      <c r="I246" s="13">
        <f t="shared" si="4"/>
        <v>1</v>
      </c>
      <c r="J246" s="12">
        <v>66337</v>
      </c>
      <c r="K246" s="12">
        <v>11736</v>
      </c>
      <c r="L246" s="12" t="s">
        <v>127</v>
      </c>
      <c r="M246" s="11">
        <v>45902</v>
      </c>
      <c r="N246" s="14">
        <v>16134.54</v>
      </c>
      <c r="O246" s="12" t="s">
        <v>121</v>
      </c>
      <c r="P246" s="12">
        <v>28</v>
      </c>
      <c r="Q246" s="12" t="s">
        <v>24</v>
      </c>
      <c r="R246" s="12">
        <f>DATEDIF(Tabela1[[#This Row],[Atendimento]],Tabela1[[#This Row],[Previsao de Entrega]],"D")</f>
        <v>46</v>
      </c>
      <c r="S246" s="14">
        <v>25720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 t="shared" si="4"/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 t="shared" si="4"/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 t="shared" si="4"/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11">
        <v>45840</v>
      </c>
      <c r="B250" s="11">
        <v>45840</v>
      </c>
      <c r="C250" s="11" t="s">
        <v>7</v>
      </c>
      <c r="D250" s="11" t="s">
        <v>5</v>
      </c>
      <c r="E250" s="11" t="s">
        <v>113</v>
      </c>
      <c r="F250" s="12">
        <v>68452</v>
      </c>
      <c r="G250" s="12" t="s">
        <v>33</v>
      </c>
      <c r="H250" s="12" t="s">
        <v>34</v>
      </c>
      <c r="I250" s="13">
        <f t="shared" si="4"/>
        <v>1</v>
      </c>
      <c r="J250" s="12">
        <v>66037</v>
      </c>
      <c r="K250" s="12">
        <v>11775</v>
      </c>
      <c r="L250" s="12" t="s">
        <v>353</v>
      </c>
      <c r="M250" s="11">
        <v>45905</v>
      </c>
      <c r="N250" s="14">
        <v>1750</v>
      </c>
      <c r="O250" s="12" t="s">
        <v>122</v>
      </c>
      <c r="P250" s="12">
        <v>30</v>
      </c>
      <c r="Q250" s="12" t="s">
        <v>24</v>
      </c>
      <c r="R250" s="12">
        <f>DATEDIF(Tabela1[[#This Row],[Atendimento]],Tabela1[[#This Row],[Previsao de Entrega]],"D")</f>
        <v>65</v>
      </c>
      <c r="S250" s="14">
        <v>0</v>
      </c>
      <c r="T250" s="14">
        <v>0</v>
      </c>
    </row>
    <row r="251" spans="1:20" x14ac:dyDescent="0.35">
      <c r="A251" s="11">
        <v>45848</v>
      </c>
      <c r="B251" s="11">
        <v>45848</v>
      </c>
      <c r="C251" s="11" t="s">
        <v>7</v>
      </c>
      <c r="D251" s="11" t="s">
        <v>5</v>
      </c>
      <c r="E251" s="11" t="s">
        <v>113</v>
      </c>
      <c r="F251" s="12">
        <v>68457</v>
      </c>
      <c r="G251" s="12" t="s">
        <v>33</v>
      </c>
      <c r="H251" s="12" t="s">
        <v>34</v>
      </c>
      <c r="I251" s="13">
        <f t="shared" si="4"/>
        <v>1</v>
      </c>
      <c r="J251" s="12">
        <v>66126</v>
      </c>
      <c r="K251" s="12">
        <v>2931</v>
      </c>
      <c r="L251" s="12" t="s">
        <v>366</v>
      </c>
      <c r="M251" s="11">
        <v>45905</v>
      </c>
      <c r="N251" s="14">
        <v>3500</v>
      </c>
      <c r="O251" s="12" t="s">
        <v>122</v>
      </c>
      <c r="P251" s="12">
        <v>30</v>
      </c>
      <c r="Q251" s="12" t="s">
        <v>24</v>
      </c>
      <c r="R251" s="12">
        <f>DATEDIF(Tabela1[[#This Row],[Atendimento]],Tabela1[[#This Row],[Previsao de Entrega]],"D")</f>
        <v>57</v>
      </c>
      <c r="S251" s="14">
        <v>320</v>
      </c>
      <c r="T251" s="14">
        <v>0</v>
      </c>
    </row>
    <row r="252" spans="1:20" x14ac:dyDescent="0.35">
      <c r="A252" s="11">
        <v>45874</v>
      </c>
      <c r="B252" s="11">
        <v>45853</v>
      </c>
      <c r="C252" s="11" t="s">
        <v>7</v>
      </c>
      <c r="D252" s="11" t="s">
        <v>15</v>
      </c>
      <c r="E252" s="11" t="s">
        <v>124</v>
      </c>
      <c r="F252" s="12">
        <v>68465</v>
      </c>
      <c r="G252" s="12" t="s">
        <v>125</v>
      </c>
      <c r="H252" s="12" t="s">
        <v>126</v>
      </c>
      <c r="I252" s="13">
        <f t="shared" si="4"/>
        <v>16</v>
      </c>
      <c r="J252" s="12">
        <v>66555</v>
      </c>
      <c r="K252" s="12">
        <v>11791</v>
      </c>
      <c r="L252" s="12" t="s">
        <v>403</v>
      </c>
      <c r="M252" s="11">
        <v>45906</v>
      </c>
      <c r="N252" s="14">
        <v>1075.55</v>
      </c>
      <c r="O252" s="12" t="s">
        <v>122</v>
      </c>
      <c r="P252" s="12">
        <v>20</v>
      </c>
      <c r="Q252" s="12" t="s">
        <v>24</v>
      </c>
      <c r="R252" s="12">
        <f>DATEDIF(Tabela1[[#This Row],[Atendimento]],Tabela1[[#This Row],[Previsao de Entrega]],"D")</f>
        <v>32</v>
      </c>
      <c r="S252" s="14">
        <v>1215.25</v>
      </c>
      <c r="T252" s="14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 t="shared" si="4"/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 t="shared" si="4"/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x14ac:dyDescent="0.35">
      <c r="A255" s="11">
        <v>45877</v>
      </c>
      <c r="B255" s="11">
        <v>45873</v>
      </c>
      <c r="C255" s="11" t="s">
        <v>7</v>
      </c>
      <c r="D255" s="11" t="s">
        <v>5</v>
      </c>
      <c r="E255" s="11" t="s">
        <v>113</v>
      </c>
      <c r="F255" s="12">
        <v>68493</v>
      </c>
      <c r="G255" s="12" t="s">
        <v>321</v>
      </c>
      <c r="H255" s="12" t="s">
        <v>91</v>
      </c>
      <c r="I255" s="13">
        <f t="shared" si="4"/>
        <v>5</v>
      </c>
      <c r="J255" s="12">
        <v>66607</v>
      </c>
      <c r="K255" s="12">
        <v>1586</v>
      </c>
      <c r="L255" s="12" t="s">
        <v>408</v>
      </c>
      <c r="M255" s="11">
        <v>45907</v>
      </c>
      <c r="N255" s="14">
        <v>680</v>
      </c>
      <c r="O255" s="12" t="s">
        <v>122</v>
      </c>
      <c r="P255" s="12">
        <v>30</v>
      </c>
      <c r="Q255" s="12" t="s">
        <v>24</v>
      </c>
      <c r="R255" s="12">
        <f>DATEDIF(Tabela1[[#This Row],[Atendimento]],Tabela1[[#This Row],[Previsao de Entrega]],"D")</f>
        <v>30</v>
      </c>
      <c r="S255" s="14">
        <v>0</v>
      </c>
      <c r="T255" s="14">
        <v>0</v>
      </c>
    </row>
    <row r="256" spans="1:20" x14ac:dyDescent="0.35">
      <c r="A256" s="11">
        <v>45867</v>
      </c>
      <c r="B256" s="11">
        <v>45866</v>
      </c>
      <c r="C256" s="11" t="s">
        <v>7</v>
      </c>
      <c r="D256" s="11" t="s">
        <v>15</v>
      </c>
      <c r="E256" s="11" t="s">
        <v>124</v>
      </c>
      <c r="F256" s="12">
        <v>68483</v>
      </c>
      <c r="G256" s="12" t="s">
        <v>125</v>
      </c>
      <c r="H256" s="12" t="s">
        <v>126</v>
      </c>
      <c r="I256" s="13">
        <f t="shared" si="4"/>
        <v>2</v>
      </c>
      <c r="J256" s="12">
        <v>66467</v>
      </c>
      <c r="K256" s="12">
        <v>11164</v>
      </c>
      <c r="L256" s="12" t="s">
        <v>298</v>
      </c>
      <c r="M256" s="11">
        <v>45908</v>
      </c>
      <c r="N256" s="14">
        <v>2623.03</v>
      </c>
      <c r="O256" s="12" t="s">
        <v>122</v>
      </c>
      <c r="P256" s="12">
        <v>28</v>
      </c>
      <c r="Q256" s="12" t="s">
        <v>24</v>
      </c>
      <c r="R256" s="12">
        <f>DATEDIF(Tabela1[[#This Row],[Atendimento]],Tabela1[[#This Row],[Previsao de Entrega]],"D")</f>
        <v>41</v>
      </c>
      <c r="S256" s="14">
        <v>52</v>
      </c>
      <c r="T256" s="14">
        <v>0</v>
      </c>
    </row>
    <row r="257" spans="1:20" x14ac:dyDescent="0.35">
      <c r="A257" s="11">
        <v>45870</v>
      </c>
      <c r="B257" s="11">
        <v>45870</v>
      </c>
      <c r="C257" s="11" t="s">
        <v>128</v>
      </c>
      <c r="D257" s="11" t="s">
        <v>15</v>
      </c>
      <c r="E257" s="11" t="s">
        <v>124</v>
      </c>
      <c r="F257" s="12" t="s">
        <v>3</v>
      </c>
      <c r="G257" s="12" t="s">
        <v>125</v>
      </c>
      <c r="H257" s="12" t="s">
        <v>126</v>
      </c>
      <c r="I257" s="13">
        <f t="shared" si="4"/>
        <v>1</v>
      </c>
      <c r="J257" s="12">
        <v>66430</v>
      </c>
      <c r="K257" s="12">
        <v>333</v>
      </c>
      <c r="L257" s="12" t="s">
        <v>400</v>
      </c>
      <c r="M257" s="11">
        <v>46113</v>
      </c>
      <c r="N257" s="14">
        <v>281569.34000000003</v>
      </c>
      <c r="O257" s="12" t="s">
        <v>122</v>
      </c>
      <c r="P257" s="12">
        <v>120</v>
      </c>
      <c r="Q257" s="12" t="s">
        <v>24</v>
      </c>
      <c r="R257" s="12">
        <f>DATEDIF(Tabela1[[#This Row],[Atendimento]],Tabela1[[#This Row],[Previsao de Entrega]],"D")</f>
        <v>243</v>
      </c>
      <c r="S257" s="14">
        <v>0</v>
      </c>
      <c r="T257" s="14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45881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585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45881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315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45881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23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45881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45881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45881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147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45881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890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45881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401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45881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322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45881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111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1"/>
  <sheetViews>
    <sheetView topLeftCell="A16" workbookViewId="0">
      <selection activeCell="E31" sqref="E3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401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402</v>
      </c>
    </row>
    <row r="39" spans="1:5" x14ac:dyDescent="0.35">
      <c r="A39" s="17">
        <v>45875</v>
      </c>
      <c r="B39" t="s">
        <v>404</v>
      </c>
      <c r="C39" t="s">
        <v>185</v>
      </c>
      <c r="D39">
        <v>11792</v>
      </c>
      <c r="E39" t="s">
        <v>405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406</v>
      </c>
    </row>
    <row r="41" spans="1:5" x14ac:dyDescent="0.35">
      <c r="A41" s="17">
        <v>45880</v>
      </c>
      <c r="B41" t="s">
        <v>409</v>
      </c>
      <c r="C41" t="s">
        <v>287</v>
      </c>
      <c r="D41">
        <v>11795</v>
      </c>
      <c r="E41" t="s">
        <v>410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380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2025-08-12T17:57:20Z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