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F144BBC0-9295-4BF1-A6A6-B102C401D7D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9" i="1" l="1"/>
  <c r="R279" i="1"/>
  <c r="I272" i="1"/>
  <c r="R272" i="1"/>
  <c r="I277" i="1"/>
  <c r="R277" i="1"/>
  <c r="I276" i="1"/>
  <c r="R276" i="1"/>
  <c r="R257" i="1"/>
  <c r="I233" i="1"/>
  <c r="R233" i="1"/>
  <c r="I230" i="1"/>
  <c r="R230" i="1"/>
  <c r="I259" i="1"/>
  <c r="R259" i="1"/>
  <c r="I229" i="1"/>
  <c r="R229" i="1"/>
  <c r="I255" i="1"/>
  <c r="R255" i="1"/>
  <c r="I270" i="1"/>
  <c r="R270" i="1"/>
  <c r="I258" i="1" l="1"/>
  <c r="R258" i="1"/>
  <c r="I257" i="1"/>
  <c r="I256" i="1"/>
  <c r="R256" i="1"/>
  <c r="I266" i="1"/>
  <c r="R266" i="1"/>
  <c r="I235" i="1"/>
  <c r="R235" i="1"/>
  <c r="I251" i="1"/>
  <c r="R251" i="1"/>
  <c r="I252" i="1"/>
  <c r="R252" i="1"/>
  <c r="I228" i="1"/>
  <c r="R228" i="1"/>
  <c r="I227" i="1"/>
  <c r="R227" i="1"/>
  <c r="I262" i="1"/>
  <c r="R262" i="1"/>
  <c r="I260" i="1"/>
  <c r="R260" i="1"/>
  <c r="I232" i="1"/>
  <c r="R232" i="1"/>
  <c r="I268" i="1"/>
  <c r="R268" i="1"/>
  <c r="I261" i="1"/>
  <c r="R261" i="1"/>
  <c r="I180" i="1"/>
  <c r="R180" i="1"/>
  <c r="I254" i="1"/>
  <c r="R254" i="1"/>
  <c r="I253" i="1" l="1"/>
  <c r="R253" i="1"/>
  <c r="I274" i="1"/>
  <c r="R274" i="1"/>
  <c r="I250" i="1"/>
  <c r="R250" i="1"/>
  <c r="I278" i="1"/>
  <c r="I275" i="1"/>
  <c r="I273" i="1"/>
  <c r="I271" i="1"/>
  <c r="I183" i="1"/>
  <c r="I269" i="1"/>
  <c r="I265" i="1"/>
  <c r="I264" i="1"/>
  <c r="I263" i="1"/>
  <c r="I267" i="1"/>
  <c r="I236" i="1"/>
  <c r="I192" i="1"/>
  <c r="I226" i="1"/>
  <c r="I173" i="1"/>
  <c r="I206" i="1"/>
  <c r="I234" i="1"/>
  <c r="I246" i="1"/>
  <c r="I244" i="1"/>
  <c r="I146" i="1"/>
  <c r="I218" i="1"/>
  <c r="I171" i="1"/>
  <c r="R249" i="1"/>
  <c r="I249" i="1"/>
  <c r="I248" i="1"/>
  <c r="R248" i="1"/>
  <c r="I247" i="1"/>
  <c r="R247" i="1"/>
  <c r="R265" i="1"/>
  <c r="I242" i="1"/>
  <c r="R242" i="1"/>
  <c r="R245" i="1"/>
  <c r="I245" i="1"/>
  <c r="I243" i="1"/>
  <c r="R243" i="1"/>
  <c r="R273" i="1"/>
  <c r="I237" i="1" l="1"/>
  <c r="R237" i="1"/>
  <c r="I241" i="1"/>
  <c r="R241" i="1"/>
  <c r="I240" i="1"/>
  <c r="R240" i="1"/>
  <c r="I239" i="1"/>
  <c r="R239" i="1"/>
  <c r="R278" i="1"/>
  <c r="I238" i="1"/>
  <c r="R238" i="1"/>
  <c r="R244" i="1"/>
  <c r="R226" i="1"/>
  <c r="R236" i="1" l="1"/>
  <c r="R264" i="1"/>
  <c r="R263" i="1"/>
  <c r="I231" i="1"/>
  <c r="R231" i="1"/>
  <c r="R218" i="1"/>
  <c r="R206" i="1"/>
  <c r="I188" i="1"/>
  <c r="R188" i="1"/>
  <c r="R192" i="1"/>
  <c r="I225" i="1"/>
  <c r="R225" i="1"/>
  <c r="R275" i="1"/>
  <c r="I224" i="1"/>
  <c r="R224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67" i="1"/>
  <c r="D3" i="11"/>
  <c r="D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194" i="1"/>
  <c r="R194" i="1"/>
  <c r="I193" i="1"/>
  <c r="R193" i="1"/>
  <c r="I191" i="1"/>
  <c r="I190" i="1" l="1"/>
  <c r="R190" i="1"/>
  <c r="R234" i="1"/>
  <c r="I189" i="1"/>
  <c r="R189" i="1"/>
  <c r="I187" i="1" l="1"/>
  <c r="R187" i="1"/>
  <c r="I186" i="1" l="1"/>
  <c r="R186" i="1"/>
  <c r="I185" i="1"/>
  <c r="R185" i="1"/>
  <c r="R271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269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46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<sst xmlns="http://schemas.openxmlformats.org/spreadsheetml/2006/main" count="2768" uniqueCount="420">
  <si>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</si>
  <si>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</si>
  <si>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</si>
  <si>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</si>
  <si>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</si>
  <si>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</si>
  <si>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</si>
  <si>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</si>
  <si>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</si>
  <si>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</si>
  <si>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</si>
  <si>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</si>
  <si>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</si>
  <si>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</si>
  <si>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</si>
  <si>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</si>
  <si>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</si>
  <si>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</si>
  <si>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</si>
  <si>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</si>
  <si>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</si>
  <si>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</si>
  <si>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</si>
  <si>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</si>
  <si>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</si>
  <si>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</si>
  <si>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</si>
  <si>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</si>
  <si>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</si>
  <si>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</si>
  <si>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</si>
  <si>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</si>
  <si>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</si>
  <si>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</si>
  <si>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</si>
  <si>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</si>
  <si>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</si>
  <si>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</si>
  <si>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</si>
  <si>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</si>
  <si>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</si>
  <si>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</si>
  <si>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</si>
  <si>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</si>
  <si>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</si>
  <si>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</si>
  <si>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</si>
  <si>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</si>
  <si>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</si>
  <si>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</si>
  <si>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</si>
  <si>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</si>
  <si>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</si>
  <si>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</si>
  <si>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</si>
  <si>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</si>
  <si>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</si>
  <si>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</si>
  <si>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</si>
  <si>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</si>
  <si>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</si>
  <si>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</si>
  <si>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</si>
  <si>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</si>
  <si>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</si>
  <si>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</si>
  <si>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</si>
  <si>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</si>
  <si>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</si>
  <si>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</si>
  <si>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</si>
  <si>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</si>
  <si>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</si>
  <si>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</si>
  <si>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</si>
  <si>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</si>
  <si>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</si>
  <si>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</si>
  <si>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</si>
  <si>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</si>
  <si>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</si>
  <si>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</si>
  <si>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</si>
  <si>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</si>
  <si>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</si>
  <si>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</si>
  <si>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</si>
  <si>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</si>
  <si>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</si>
  <si>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</si>
  <si>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</si>
  <si>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</si>
  <si>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</si>
  <si>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</si>
  <si>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</si>
  <si>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</si>
  <si>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</si>
  <si>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</si>
  <si>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</si>
  <si>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</si>
  <si>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</si>
  <si>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</si>
  <si>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</si>
  <si>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</si>
  <si>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</si>
  <si>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</si>
  <si>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</si>
  <si>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</si>
  <si>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</si>
  <si>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</si>
  <si>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</si>
  <si>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</si>
  <si>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</si>
  <si>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</si>
  <si>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</si>
  <si>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</si>
  <si>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</si>
  <si>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</si>
  <si>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</si>
  <si>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</si>
  <si>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</si>
  <si>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</si>
  <si>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</si>
  <si>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</si>
  <si>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</si>
  <si>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</si>
  <si>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</si>
  <si>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</si>
  <si>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</si>
  <si>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</si>
  <si>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</si>
  <si>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</si>
  <si>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</si>
  <si>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</si>
  <si>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</si>
  <si>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</si>
  <si>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</si>
  <si>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</si>
  <si>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</si>
  <si>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</si>
  <si>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</si>
  <si>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</si>
  <si>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</si>
  <si>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</si>
  <si>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</si>
  <si>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</si>
  <si>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</si>
  <si>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</si>
  <si>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</si>
  <si>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</si>
  <si>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</si>
  <si>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</si>
  <si>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</si>
  <si>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</si>
  <si>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</si>
  <si>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</si>
  <si>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</si>
  <si>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</si>
  <si>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</si>
  <si>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</si>
  <si>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</si>
  <si>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</si>
  <si>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</si>
  <si>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</si>
  <si>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</si>
  <si>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</si>
  <si>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</si>
  <si>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</si>
  <si>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</si>
  <si>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</si>
  <si>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</si>
  <si>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</si>
  <si>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</si>
  <si>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</si>
  <si>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</si>
  <si>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</si>
  <si>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</si>
  <si>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</si>
  <si>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</si>
  <si>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</si>
  <si>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</si>
  <si>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</si>
  <si>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</si>
  <si>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</si>
  <si>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</si>
  <si>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</si>
  <si>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</si>
  <si>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</si>
  <si>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</si>
  <si>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</si>
  <si>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</si>
  <si>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</si>
  <si>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</si>
  <si>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</si>
  <si>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</si>
  <si>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</si>
  <si>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</si>
  <si>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</si>
  <si>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</si>
  <si>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</si>
  <si>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</si>
  <si>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</si>
  <si>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</si>
  <si>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</si>
  <si>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</si>
  <si>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</si>
  <si>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</si>
  <si>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</si>
  <si>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</si>
  <si>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</si>
  <si>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</si>
  <si>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</si>
  <si>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</si>
  <si>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</si>
  <si>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</si>
  <si>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</si>
  <si>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</si>
  <si>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</si>
  <si>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</si>
  <si>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</si>
  <si>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</si>
  <si>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</si>
  <si>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</si>
  <si>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</si>
  <si>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</si>
  <si>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</si>
  <si>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</si>
  <si>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</si>
  <si>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</si>
  <si>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</si>
  <si>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</si>
  <si>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</si>
  <si>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</si>
  <si>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</si>
  <si>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</si>
  <si>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</si>
  <si>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</si>
  <si>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</si>
  <si>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</si>
  <si>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</si>
  <si>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</si>
  <si>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</si>
  <si>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</si>
  <si>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</si>
  <si>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</si>
  <si>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</si>
  <si>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</si>
  <si>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</si>
  <si>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</si>
  <si>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</si>
  <si>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</si>
  <si>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</si>
  <si>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</si>
  <si>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</si>
  <si>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</si>
  <si>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</si>
  <si>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</si>
  <si>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</si>
  <si>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</si>
  <si>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</si>
  <si>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</si>
  <si>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</si>
  <si>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</si>
  <si>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</si>
  <si>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</si>
  <si>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</si>
  <si>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</si>
  <si>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</si>
  <si>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</si>
  <si>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</si>
  <si>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</si>
  <si>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</si>
  <si>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</si>
  <si>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</si>
  <si>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</si>
  <si>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</si>
  <si>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</si>
  <si>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</si>
  <si>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</si>
  <si>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</si>
  <si>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</si>
  <si>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</si>
  <si>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</si>
  <si>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</si>
  <si>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</si>
  <si>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</si>
  <si>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</si>
  <si>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</si>
  <si>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</si>
  <si>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</si>
  <si>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</si>
  <si>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</si>
  <si>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</si>
  <si>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</si>
  <si>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</si>
  <si>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</si>
  <si>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</si>
  <si>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</si>
  <si>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</si>
  <si>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</si>
  <si>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</si>
  <si>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</si>
  <si>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</si>
  <si>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</si>
  <si>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</si>
  <si>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</si>
  <si>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</si>
  <si>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</si>
  <si>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</si>
  <si>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</si>
  <si>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</si>
  <si>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</si>
  <si>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</si>
  <si>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</si>
  <si>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</si>
  <si>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</si>
  <si>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</si>
  <si>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</si>
  <si>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</si>
  <si>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</si>
  <si>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</si>
  <si>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</si>
  <si>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</si>
  <si>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</si>
  <si>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</si>
  <si>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</si>
  <si>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</si>
  <si>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</si>
  <si>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</si>
  <si>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</si>
  <si>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</si>
  <si>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</si>
  <si>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</si>
  <si>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</si>
  <si>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</si>
  <si>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</si>
  <si>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</si>
  <si>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</si>
  <si>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</si>
  <si>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</si>
  <si>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</si>
  <si>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</si>
  <si>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</si>
  <si>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</si>
  <si>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</si>
  <si>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</si>
  <si>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</si>
  <si>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</si>
  <si>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</si>
  <si>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</si>
  <si>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</si>
  <si>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</si>
  <si>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</si>
  <si>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</si>
  <si>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</si>
  <si>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</si>
  <si>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</si>
  <si>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</si>
  <si>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</si>
  <si>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</si>
  <si>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</si>
  <si>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</si>
  <si>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</si>
  <si>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</si>
  <si>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</si>
  <si>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</si>
  <si>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</si>
  <si>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</si>
  <si>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</si>
  <si>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</si>
  <si>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</si>
  <si>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</si>
  <si>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</si>
  <si>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</si>
  <si>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</si>
  <si>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</si>
  <si>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</si>
  <si>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</si>
  <si>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</si>
  <si>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</si>
  <si>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</si>
  <si>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</si>
  <si>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</si>
  <si>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</si>
  <si>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</si>
  <si>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</si>
  <si>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</si>
  <si>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</si>
  <si>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</si>
  <si>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</si>
  <si>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</si>
  <si>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</si>
  <si>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</si>
  <si>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</si>
  <si>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</si>
  <si>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</si>
  <si>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</si>
  <si>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</si>
  <si>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</si>
  <si>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</si>
  <si>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</si>
  <si>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</si>
  <si>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</si>
  <si>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</si>
  <si>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</si>
  <si>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</si>
  <si>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</si>
  <si>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</si>
  <si>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</si>
  <si>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</si>
  <si>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AGUARDANDO PAGAMENTO</t>
  </si>
  <si>
    <t>Thais</t>
  </si>
  <si>
    <t>FOTON TEM CONSULTORIA E PRODUCAO LTDA</t>
  </si>
  <si>
    <t/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</si>
  <si>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</si>
  <si>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</si>
  <si>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</si>
  <si>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</si>
  <si>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</si>
  <si>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>AGUARDANDO APROVAÇÃO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</si>
</sst>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79" totalsRowShown="0" headerRowDxfId="36" dataDxfId="35">
  <autoFilter ref="A1:T279" xr:uid="{0C573FEE-B8A0-4FE7-911C-81B026DE4530}">
    <filterColumn colId="16">
      <filters>
        <filter val="AGUARDANDO APROVAÇÃO"/>
        <filter val="AGUARDANDO ENTREGA"/>
        <filter val="AGUARDANDO PAGAMENTO"/>
      </filters>
    </filterColumn>
  </autoFilter>
  <sortState xmlns:xlrd2="http://schemas.microsoft.com/office/spreadsheetml/2017/richdata2" ref="A11:T278">
    <sortCondition ref="M1:M278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/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45" totalsRowShown="0">
  <autoFilter ref="A1:E45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1"/>
  <sheetViews>
    <sheetView tabSelected="1" topLeftCell="L1" zoomScaleNormal="100" workbookViewId="0">
      <selection activeCell="P260" sqref="P260"/>
    </sheetView>
  </sheetViews>
  <sheetFormatPr defaultColWidth="16.81640625" defaultRowHeight="14.5" x14ac:dyDescent="0.35"/>
  <cols>
    <col min="1" max="1" width="16.7265625" style="1" customWidth="1"/>
    <col min="2" max="2" width="12.36328125" style="1" bestFit="1" customWidth="1"/>
    <col min="3" max="3" width="14.90625" style="1" bestFit="1" customWidth="1"/>
    <col min="4" max="4" width="17.81640625" style="1" bestFit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6328125" style="1" bestFit="1" customWidth="1"/>
    <col min="11" max="11" width="19.08984375" style="1" bestFit="1" customWidth="1"/>
    <col min="12" max="12" width="76.7265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36328125" style="1" bestFit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417</v>
      </c>
      <c r="M1" s="1" t="s">
        <v>390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45848</v>
      </c>
      <c r="B11" s="11">
        <v>45848</v>
      </c>
      <c r="C11" s="11" t="s">
        <v>7</v>
      </c>
      <c r="D11" s="11" t="s">
        <v>15</v>
      </c>
      <c r="E11" s="11" t="s">
        <v>113</v>
      </c>
      <c r="F11" s="12">
        <v>68459</v>
      </c>
      <c r="G11" s="12" t="s">
        <v>362</v>
      </c>
      <c r="H11" s="12" t="s">
        <v>363</v>
      </c>
      <c r="I11" s="13">
        <f>NETWORKDAYS(B11, A11)</f>
        <v>1</v>
      </c>
      <c r="J11" s="12">
        <v>66162</v>
      </c>
      <c r="K11" s="12">
        <v>11781</v>
      </c>
      <c r="L11" s="12" t="s">
        <v>364</v>
      </c>
      <c r="M11" s="11">
        <v>45855</v>
      </c>
      <c r="N11" s="14">
        <v>5396.77</v>
      </c>
      <c r="O11" s="12" t="s">
        <v>121</v>
      </c>
      <c r="P11" s="12">
        <v>15</v>
      </c>
      <c r="Q11" s="12" t="s">
        <v>24</v>
      </c>
      <c r="R11" s="12">
        <f>DATEDIF(Tabela1[[#This Row],[Atendimento]],Tabela1[[#This Row],[Previsao de Entrega]],"D")</f>
        <v>7</v>
      </c>
      <c r="S11" s="14">
        <v>284.04000000000002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>NETWORKDAYS(B12, A12)</f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>NETWORKDAYS(B13, A13)</f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>NETWORKDAYS(B14, A14)</f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>NETWORKDAYS(B15, A15)</f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>NETWORKDAYS(B16, A16)</f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>NETWORKDAYS(B17, A17)</f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>NETWORKDAYS(B18, A18)</f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>NETWORKDAYS(B19, A19)</f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>NETWORKDAYS(B20, A20)</f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>NETWORKDAYS(B21, A21)</f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>NETWORKDAYS(B22, A22)</f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7">
        <v>45790</v>
      </c>
      <c r="B23" s="27">
        <v>45789</v>
      </c>
      <c r="C23" s="27" t="s">
        <v>7</v>
      </c>
      <c r="D23" s="27" t="s">
        <v>15</v>
      </c>
      <c r="E23" s="27" t="s">
        <v>113</v>
      </c>
      <c r="F23" s="28">
        <v>68383</v>
      </c>
      <c r="G23" s="28" t="s">
        <v>95</v>
      </c>
      <c r="H23" s="28" t="s">
        <v>96</v>
      </c>
      <c r="I23" s="30">
        <f>NETWORKDAYS(B23, A23)</f>
        <v>2</v>
      </c>
      <c r="J23" s="28">
        <v>65427</v>
      </c>
      <c r="K23" s="28">
        <v>74</v>
      </c>
      <c r="L23" s="28" t="s">
        <v>97</v>
      </c>
      <c r="M23" s="27">
        <v>45798</v>
      </c>
      <c r="N23" s="29">
        <v>1529.01</v>
      </c>
      <c r="O23" s="28" t="s">
        <v>122</v>
      </c>
      <c r="P23" s="28">
        <v>28</v>
      </c>
      <c r="Q23" s="28" t="s">
        <v>116</v>
      </c>
      <c r="R23" s="28">
        <f>DATEDIF(Tabela1[[#This Row],[Atendimento]],Tabela1[[#This Row],[Previsao de Entrega]],"D")</f>
        <v>8</v>
      </c>
      <c r="S23" s="29">
        <v>0</v>
      </c>
      <c r="T23" s="29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>NETWORKDAYS(B24, A24)</f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>NETWORKDAYS(B25, A25)</f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>NETWORKDAYS(B26, A26)</f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>NETWORKDAYS(B27, A27)</f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>NETWORKDAYS(B28, A28)</f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>NETWORKDAYS(B29, A29)</f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>NETWORKDAYS(B30, A30)</f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>NETWORKDAYS(B31, A31)</f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10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>NETWORKDAYS(B32, A32)</f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>NETWORKDAYS(B33, A33)</f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>NETWORKDAYS(B34, A34)</f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>NETWORKDAYS(B35, A35)</f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>NETWORKDAYS(B36, A36)</f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>NETWORKDAYS(B37, A37)</f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>NETWORKDAYS(B38, A38)</f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>NETWORKDAYS(B39, A39)</f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>NETWORKDAYS(B40, A40)</f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>NETWORKDAYS(B41, A41)</f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>NETWORKDAYS(B42, A42)</f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>NETWORKDAYS(B43, A43)</f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>NETWORKDAYS(B44, A44)</f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>NETWORKDAYS(B45, A45)</f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>NETWORKDAYS(B46, A46)</f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>NETWORKDAYS(B47, A47)</f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>NETWORKDAYS(B48, A48)</f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>NETWORKDAYS(B49, A49)</f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>NETWORKDAYS(B50, A50)</f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>NETWORKDAYS(B51, A51)</f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>NETWORKDAYS(B52, A52)</f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>NETWORKDAYS(B53, A53)</f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>NETWORKDAYS(B54, A54)</f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hidden="1" x14ac:dyDescent="0.35">
      <c r="A55" s="6">
        <v>45831</v>
      </c>
      <c r="B55" s="6">
        <v>45824</v>
      </c>
      <c r="C55" s="6" t="s">
        <v>7</v>
      </c>
      <c r="D55" s="6" t="s">
        <v>15</v>
      </c>
      <c r="E55" s="6" t="s">
        <v>124</v>
      </c>
      <c r="F55" s="7">
        <v>68439</v>
      </c>
      <c r="G55" s="7" t="s">
        <v>125</v>
      </c>
      <c r="H55" s="7" t="s">
        <v>126</v>
      </c>
      <c r="I55" s="10">
        <f>NETWORKDAYS(B55, A55)</f>
        <v>6</v>
      </c>
      <c r="J55" s="7">
        <v>65915</v>
      </c>
      <c r="K55" s="7">
        <v>2201</v>
      </c>
      <c r="L55" s="7" t="s">
        <v>203</v>
      </c>
      <c r="M55" s="6">
        <v>45861</v>
      </c>
      <c r="N55" s="8">
        <v>1401.04</v>
      </c>
      <c r="O55" s="7" t="s">
        <v>122</v>
      </c>
      <c r="P55" s="7">
        <v>120</v>
      </c>
      <c r="Q55" s="7" t="s">
        <v>116</v>
      </c>
      <c r="R55" s="7">
        <f>DATEDIF(Tabela1[[#This Row],[Atendimento]],Tabela1[[#This Row],[Previsao de Entrega]],"D")</f>
        <v>30</v>
      </c>
      <c r="S55" s="8">
        <v>0</v>
      </c>
      <c r="T55" s="8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>NETWORKDAYS(B56, A56)</f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>NETWORKDAYS(B57, A57)</f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>NETWORKDAYS(B58, A58)</f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>NETWORKDAYS(B59, A59)</f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>NETWORKDAYS(B60, A60)</f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>NETWORKDAYS(B61, A61)</f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>NETWORKDAYS(B62, A62)</f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>NETWORKDAYS(B63, A63)</f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>NETWORKDAYS(B64, A64)</f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>NETWORKDAYS(B65, A65)</f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>NETWORKDAYS(B66, A66)</f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>NETWORKDAYS(B67, A67)</f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>NETWORKDAYS(B68, A68)</f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>NETWORKDAYS(B69, A69)</f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>NETWORKDAYS(B70, A70)</f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>NETWORKDAYS(B71, A71)</f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>NETWORKDAYS(B72, A72)</f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>NETWORKDAYS(B73, A73)</f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>NETWORKDAYS(B74, A74)</f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>NETWORKDAYS(B75, A75)</f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>NETWORKDAYS(B76, A76)</f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>NETWORKDAYS(B77, A77)</f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>NETWORKDAYS(B78, A78)</f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>NETWORKDAYS(B79, A79)</f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>NETWORKDAYS(B80, A80)</f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>NETWORKDAYS(B81, A81)</f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>NETWORKDAYS(B82, A82)</f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>NETWORKDAYS(B83, A83)</f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>NETWORKDAYS(B84, A84)</f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>NETWORKDAYS(B85, A85)</f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7">
        <v>45810</v>
      </c>
      <c r="B86" s="27">
        <v>45807</v>
      </c>
      <c r="C86" s="27" t="s">
        <v>7</v>
      </c>
      <c r="D86" s="27" t="s">
        <v>15</v>
      </c>
      <c r="E86" s="27" t="s">
        <v>113</v>
      </c>
      <c r="F86" s="28">
        <v>68413</v>
      </c>
      <c r="G86" s="28" t="s">
        <v>88</v>
      </c>
      <c r="H86" s="28" t="s">
        <v>34</v>
      </c>
      <c r="I86" s="30">
        <f>NETWORKDAYS(B86, A86)</f>
        <v>2</v>
      </c>
      <c r="J86" s="28">
        <v>65606</v>
      </c>
      <c r="K86" s="28">
        <v>2937</v>
      </c>
      <c r="L86" s="28" t="s">
        <v>276</v>
      </c>
      <c r="M86" s="27">
        <v>45853</v>
      </c>
      <c r="N86" s="29">
        <v>2389.6999999999998</v>
      </c>
      <c r="O86" s="28" t="s">
        <v>122</v>
      </c>
      <c r="P86" s="28">
        <v>28</v>
      </c>
      <c r="Q86" s="28" t="s">
        <v>116</v>
      </c>
      <c r="R86" s="28">
        <f>DATEDIF(Tabela1[[#This Row],[Atendimento]],Tabela1[[#This Row],[Previsao de Entrega]],"D")</f>
        <v>43</v>
      </c>
      <c r="S86" s="29">
        <v>0</v>
      </c>
      <c r="T86" s="29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32</v>
      </c>
      <c r="I87" s="10">
        <f>NETWORKDAYS(B87, A87)</f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>NETWORKDAYS(B88, A88)</f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>NETWORKDAYS(B89, A89)</f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>NETWORKDAYS(B90, A90)</f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>NETWORKDAYS(B91, A91)</f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113</v>
      </c>
      <c r="F92" s="7">
        <v>68414</v>
      </c>
      <c r="G92" s="7" t="s">
        <v>275</v>
      </c>
      <c r="H92" s="7" t="s">
        <v>98</v>
      </c>
      <c r="I92" s="10">
        <f>NETWORKDAYS(B92, A92)</f>
        <v>4</v>
      </c>
      <c r="J92" s="7">
        <v>65637</v>
      </c>
      <c r="K92" s="7">
        <v>4656</v>
      </c>
      <c r="L92" s="7" t="s">
        <v>70</v>
      </c>
      <c r="M92" s="6">
        <v>45819</v>
      </c>
      <c r="N92" s="8">
        <v>933.64</v>
      </c>
      <c r="O92" s="7" t="s">
        <v>122</v>
      </c>
      <c r="P92" s="7">
        <v>28</v>
      </c>
      <c r="Q92" s="7" t="s">
        <v>116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113</v>
      </c>
      <c r="F93" s="7">
        <v>68415</v>
      </c>
      <c r="G93" s="7" t="s">
        <v>136</v>
      </c>
      <c r="H93" s="7" t="s">
        <v>126</v>
      </c>
      <c r="I93" s="10">
        <f>NETWORKDAYS(B93, A93)</f>
        <v>3</v>
      </c>
      <c r="J93" s="7">
        <v>65635</v>
      </c>
      <c r="K93" s="7">
        <v>160</v>
      </c>
      <c r="L93" s="7" t="s">
        <v>201</v>
      </c>
      <c r="M93" s="6">
        <v>45820</v>
      </c>
      <c r="N93" s="8">
        <v>480.49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113</v>
      </c>
      <c r="F94" s="7" t="s">
        <v>3</v>
      </c>
      <c r="G94" s="7" t="s">
        <v>279</v>
      </c>
      <c r="H94" s="7" t="s">
        <v>126</v>
      </c>
      <c r="I94" s="10">
        <f>NETWORKDAYS(B94, A94)</f>
        <v>1</v>
      </c>
      <c r="J94" s="7">
        <v>65638</v>
      </c>
      <c r="K94" s="7">
        <v>10733</v>
      </c>
      <c r="L94" s="7" t="s">
        <v>280</v>
      </c>
      <c r="M94" s="6">
        <v>45834</v>
      </c>
      <c r="N94" s="8">
        <v>15538.2</v>
      </c>
      <c r="O94" s="7" t="s">
        <v>122</v>
      </c>
      <c r="P94" s="7">
        <v>21</v>
      </c>
      <c r="Q94" s="7" t="s">
        <v>116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113</v>
      </c>
      <c r="F95" s="7">
        <v>68417</v>
      </c>
      <c r="G95" s="7" t="s">
        <v>88</v>
      </c>
      <c r="H95" s="7" t="s">
        <v>34</v>
      </c>
      <c r="I95" s="10">
        <f>NETWORKDAYS(B95, A95)</f>
        <v>2</v>
      </c>
      <c r="J95" s="7">
        <v>65633</v>
      </c>
      <c r="K95" s="7">
        <v>3009</v>
      </c>
      <c r="L95" s="7" t="s">
        <v>277</v>
      </c>
      <c r="M95" s="6">
        <v>45839</v>
      </c>
      <c r="N95" s="8">
        <v>1905</v>
      </c>
      <c r="O95" s="7" t="s">
        <v>122</v>
      </c>
      <c r="P95" s="7">
        <v>28</v>
      </c>
      <c r="Q95" s="7" t="s">
        <v>116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142</v>
      </c>
      <c r="F96" s="7" t="s">
        <v>3</v>
      </c>
      <c r="G96" s="7" t="s">
        <v>129</v>
      </c>
      <c r="H96" s="7" t="s">
        <v>130</v>
      </c>
      <c r="I96" s="10">
        <f>NETWORKDAYS(B96, A96)</f>
        <v>1</v>
      </c>
      <c r="J96" s="7">
        <v>65658</v>
      </c>
      <c r="K96" s="7">
        <v>11473</v>
      </c>
      <c r="L96" s="7" t="s">
        <v>284</v>
      </c>
      <c r="M96" s="6">
        <v>45813</v>
      </c>
      <c r="N96" s="8">
        <v>547.94000000000005</v>
      </c>
      <c r="O96" s="7" t="s">
        <v>122</v>
      </c>
      <c r="P96" s="7">
        <v>30</v>
      </c>
      <c r="Q96" s="7" t="s">
        <v>116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138</v>
      </c>
      <c r="I97" s="10">
        <f>NETWORKDAYS(B97, A97)</f>
        <v>1</v>
      </c>
      <c r="J97" s="7">
        <v>65675</v>
      </c>
      <c r="K97" s="7">
        <v>10692</v>
      </c>
      <c r="L97" s="7" t="s">
        <v>71</v>
      </c>
      <c r="M97" s="6">
        <v>45813</v>
      </c>
      <c r="N97" s="8">
        <v>2693.36</v>
      </c>
      <c r="O97" s="7" t="s">
        <v>122</v>
      </c>
      <c r="P97" s="7">
        <v>14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113</v>
      </c>
      <c r="F98" s="7" t="s">
        <v>3</v>
      </c>
      <c r="G98" s="7" t="s">
        <v>275</v>
      </c>
      <c r="H98" s="7" t="s">
        <v>98</v>
      </c>
      <c r="I98" s="10">
        <f>NETWORKDAYS(B98, A98)</f>
        <v>1</v>
      </c>
      <c r="J98" s="7">
        <v>65676</v>
      </c>
      <c r="K98" s="7">
        <v>314</v>
      </c>
      <c r="L98" s="7" t="s">
        <v>288</v>
      </c>
      <c r="M98" s="6">
        <v>45813</v>
      </c>
      <c r="N98" s="8">
        <v>1097</v>
      </c>
      <c r="O98" s="7" t="s">
        <v>122</v>
      </c>
      <c r="P98" s="7">
        <v>28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113</v>
      </c>
      <c r="F99" s="7" t="s">
        <v>3</v>
      </c>
      <c r="G99" s="7" t="s">
        <v>129</v>
      </c>
      <c r="H99" s="7" t="s">
        <v>130</v>
      </c>
      <c r="I99" s="10">
        <f>NETWORKDAYS(B99, A99)</f>
        <v>1</v>
      </c>
      <c r="J99" s="7">
        <v>65660</v>
      </c>
      <c r="K99" s="7">
        <v>613</v>
      </c>
      <c r="L99" s="7" t="s">
        <v>213</v>
      </c>
      <c r="M99" s="6">
        <v>45821</v>
      </c>
      <c r="N99" s="8">
        <v>26490.400000000001</v>
      </c>
      <c r="O99" s="7" t="s">
        <v>122</v>
      </c>
      <c r="P99" s="7">
        <v>90</v>
      </c>
      <c r="Q99" s="7" t="s">
        <v>116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113</v>
      </c>
      <c r="F100" s="7">
        <v>68324</v>
      </c>
      <c r="G100" s="7" t="s">
        <v>129</v>
      </c>
      <c r="H100" s="7" t="s">
        <v>130</v>
      </c>
      <c r="I100" s="10">
        <f>NETWORKDAYS(B100, A100)</f>
        <v>24</v>
      </c>
      <c r="J100" s="7">
        <v>66115</v>
      </c>
      <c r="K100" s="7">
        <v>280</v>
      </c>
      <c r="L100" s="7" t="s">
        <v>60</v>
      </c>
      <c r="M100" s="6">
        <v>45824</v>
      </c>
      <c r="N100" s="8">
        <v>118425</v>
      </c>
      <c r="O100" s="7" t="s">
        <v>122</v>
      </c>
      <c r="P100" s="7">
        <v>30</v>
      </c>
      <c r="Q100" s="7" t="s">
        <v>116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124</v>
      </c>
      <c r="F101" s="7">
        <v>68363</v>
      </c>
      <c r="G101" s="7" t="s">
        <v>125</v>
      </c>
      <c r="H101" s="7" t="s">
        <v>126</v>
      </c>
      <c r="I101" s="10">
        <f>NETWORKDAYS(B101, A101)</f>
        <v>25</v>
      </c>
      <c r="J101" s="7">
        <v>65666</v>
      </c>
      <c r="K101" s="7">
        <v>11754</v>
      </c>
      <c r="L101" s="7" t="s">
        <v>285</v>
      </c>
      <c r="M101" s="6">
        <v>45824</v>
      </c>
      <c r="N101" s="8">
        <v>1130</v>
      </c>
      <c r="O101" s="7" t="s">
        <v>121</v>
      </c>
      <c r="P101" s="7">
        <v>28</v>
      </c>
      <c r="Q101" s="7" t="s">
        <v>116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113</v>
      </c>
      <c r="F102" s="7">
        <v>68419</v>
      </c>
      <c r="G102" s="7" t="s">
        <v>227</v>
      </c>
      <c r="H102" s="7" t="s">
        <v>98</v>
      </c>
      <c r="I102" s="10">
        <f>NETWORKDAYS(B102, A102)</f>
        <v>1</v>
      </c>
      <c r="J102" s="7">
        <v>65682</v>
      </c>
      <c r="K102" s="7">
        <v>160</v>
      </c>
      <c r="L102" s="7" t="s">
        <v>201</v>
      </c>
      <c r="M102" s="6">
        <v>45821</v>
      </c>
      <c r="N102" s="8">
        <v>320</v>
      </c>
      <c r="O102" s="7" t="s">
        <v>122</v>
      </c>
      <c r="P102" s="7">
        <v>28</v>
      </c>
      <c r="Q102" s="7" t="s">
        <v>116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124</v>
      </c>
      <c r="F103" s="7">
        <v>68423</v>
      </c>
      <c r="G103" s="7" t="s">
        <v>90</v>
      </c>
      <c r="H103" s="7" t="s">
        <v>91</v>
      </c>
      <c r="I103" s="10">
        <f>NETWORKDAYS(B103, A103)</f>
        <v>3</v>
      </c>
      <c r="J103" s="7">
        <v>65704</v>
      </c>
      <c r="K103" s="7">
        <v>1415</v>
      </c>
      <c r="L103" s="7" t="s">
        <v>289</v>
      </c>
      <c r="M103" s="6">
        <v>45826</v>
      </c>
      <c r="N103" s="8">
        <v>325.63</v>
      </c>
      <c r="O103" s="7" t="s">
        <v>122</v>
      </c>
      <c r="P103" s="7">
        <v>90</v>
      </c>
      <c r="Q103" s="7" t="s">
        <v>116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68425</v>
      </c>
      <c r="G104" s="7" t="s">
        <v>90</v>
      </c>
      <c r="H104" s="7" t="s">
        <v>91</v>
      </c>
      <c r="I104" s="10">
        <f>NETWORKDAYS(B104, A104)</f>
        <v>3</v>
      </c>
      <c r="J104" s="7">
        <v>65706</v>
      </c>
      <c r="K104" s="7">
        <v>1546</v>
      </c>
      <c r="L104" s="7" t="s">
        <v>290</v>
      </c>
      <c r="M104" s="6">
        <v>45826</v>
      </c>
      <c r="N104" s="8">
        <v>34.840000000000003</v>
      </c>
      <c r="O104" s="7" t="s">
        <v>122</v>
      </c>
      <c r="P104" s="7">
        <v>30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142</v>
      </c>
      <c r="F105" s="7" t="s">
        <v>3</v>
      </c>
      <c r="G105" s="7" t="s">
        <v>3</v>
      </c>
      <c r="H105" s="7" t="s">
        <v>32</v>
      </c>
      <c r="I105" s="10">
        <f>NETWORKDAYS(B105, A105)</f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122</v>
      </c>
      <c r="P105" s="7">
        <v>14</v>
      </c>
      <c r="Q105" s="7" t="s">
        <v>116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>NETWORKDAYS(B106, A106)</f>
        <v>1</v>
      </c>
      <c r="J106" s="7">
        <v>64425</v>
      </c>
      <c r="K106" s="7">
        <v>2954</v>
      </c>
      <c r="L106" s="7" t="s">
        <v>292</v>
      </c>
      <c r="M106" s="6">
        <v>45818</v>
      </c>
      <c r="N106" s="8">
        <v>255.15</v>
      </c>
      <c r="O106" s="7" t="s">
        <v>122</v>
      </c>
      <c r="P106" s="7">
        <v>30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113</v>
      </c>
      <c r="F107" s="7" t="s">
        <v>3</v>
      </c>
      <c r="G107" s="7" t="s">
        <v>293</v>
      </c>
      <c r="H107" s="7" t="s">
        <v>98</v>
      </c>
      <c r="I107" s="10">
        <f>NETWORKDAYS(B107, A107)</f>
        <v>1</v>
      </c>
      <c r="J107" s="7">
        <v>65718</v>
      </c>
      <c r="K107" s="7">
        <v>11753</v>
      </c>
      <c r="L107" s="7" t="s">
        <v>291</v>
      </c>
      <c r="M107" s="6">
        <v>45827</v>
      </c>
      <c r="N107" s="8">
        <v>237</v>
      </c>
      <c r="O107" s="7" t="s">
        <v>122</v>
      </c>
      <c r="P107" s="7">
        <v>28</v>
      </c>
      <c r="Q107" s="7" t="s">
        <v>116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45811</v>
      </c>
      <c r="C108" s="6" t="s">
        <v>7</v>
      </c>
      <c r="D108" s="6" t="s">
        <v>15</v>
      </c>
      <c r="E108" s="6" t="s">
        <v>113</v>
      </c>
      <c r="F108" s="7">
        <v>68329</v>
      </c>
      <c r="G108" s="7" t="s">
        <v>95</v>
      </c>
      <c r="H108" s="7" t="s">
        <v>96</v>
      </c>
      <c r="I108" s="10">
        <f>NETWORKDAYS(B108, A108)</f>
        <v>6</v>
      </c>
      <c r="J108" s="7">
        <v>66494</v>
      </c>
      <c r="K108" s="7">
        <v>224</v>
      </c>
      <c r="L108" s="7" t="s">
        <v>295</v>
      </c>
      <c r="M108" s="6">
        <v>45869</v>
      </c>
      <c r="N108" s="8">
        <v>6586.89</v>
      </c>
      <c r="O108" s="7" t="s">
        <v>121</v>
      </c>
      <c r="P108" s="7">
        <v>0</v>
      </c>
      <c r="Q108" s="7" t="s">
        <v>116</v>
      </c>
      <c r="R108" s="7">
        <f>DATEDIF(Tabela1[[#This Row],[Atendimento]],Tabela1[[#This Row],[Previsao de Entrega]],"D")</f>
        <v>51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45813</v>
      </c>
      <c r="C109" s="6" t="s">
        <v>7</v>
      </c>
      <c r="D109" s="6" t="s">
        <v>15</v>
      </c>
      <c r="E109" s="6" t="s">
        <v>124</v>
      </c>
      <c r="F109" s="7">
        <v>68421</v>
      </c>
      <c r="G109" s="7" t="s">
        <v>90</v>
      </c>
      <c r="H109" s="7" t="s">
        <v>91</v>
      </c>
      <c r="I109" s="10">
        <f>NETWORKDAYS(B109, A109)</f>
        <v>4</v>
      </c>
      <c r="J109" s="7">
        <v>65722</v>
      </c>
      <c r="K109" s="7">
        <v>10644</v>
      </c>
      <c r="L109" s="7" t="s">
        <v>294</v>
      </c>
      <c r="M109" s="6">
        <v>45845</v>
      </c>
      <c r="N109" s="8">
        <v>15515.58</v>
      </c>
      <c r="O109" s="7" t="s">
        <v>122</v>
      </c>
      <c r="P109" s="7">
        <v>40</v>
      </c>
      <c r="Q109" s="7" t="s">
        <v>116</v>
      </c>
      <c r="R109" s="7">
        <f>DATEDIF(Tabela1[[#This Row],[Atendimento]],Tabela1[[#This Row],[Previsao de Entrega]],"D")</f>
        <v>27</v>
      </c>
      <c r="S109" s="8">
        <v>0</v>
      </c>
      <c r="T109" s="8">
        <v>0</v>
      </c>
    </row>
    <row r="110" spans="1:20" hidden="1" x14ac:dyDescent="0.35">
      <c r="A110" s="6">
        <v>45818</v>
      </c>
      <c r="B110" s="6">
        <v>45813</v>
      </c>
      <c r="C110" s="6" t="s">
        <v>7</v>
      </c>
      <c r="D110" s="6" t="s">
        <v>15</v>
      </c>
      <c r="E110" s="6" t="s">
        <v>124</v>
      </c>
      <c r="F110" s="7">
        <v>68421</v>
      </c>
      <c r="G110" s="7" t="s">
        <v>90</v>
      </c>
      <c r="H110" s="7" t="s">
        <v>91</v>
      </c>
      <c r="I110" s="10">
        <f>NETWORKDAYS(B110, A110)</f>
        <v>4</v>
      </c>
      <c r="J110" s="7">
        <v>65719</v>
      </c>
      <c r="K110" s="7">
        <v>1450</v>
      </c>
      <c r="L110" s="7" t="s">
        <v>229</v>
      </c>
      <c r="M110" s="6">
        <v>45877</v>
      </c>
      <c r="N110" s="8">
        <v>1548.71</v>
      </c>
      <c r="O110" s="7" t="s">
        <v>122</v>
      </c>
      <c r="P110" s="7">
        <v>120</v>
      </c>
      <c r="Q110" s="7" t="s">
        <v>116</v>
      </c>
      <c r="R110" s="7">
        <f>DATEDIF(Tabela1[[#This Row],[Atendimento]],Tabela1[[#This Row],[Previsao de Entrega]],"D")</f>
        <v>59</v>
      </c>
      <c r="S110" s="8">
        <v>0</v>
      </c>
      <c r="T110" s="8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124</v>
      </c>
      <c r="F111" s="7">
        <v>68422</v>
      </c>
      <c r="G111" s="7" t="s">
        <v>90</v>
      </c>
      <c r="H111" s="7" t="s">
        <v>91</v>
      </c>
      <c r="I111" s="10">
        <f>NETWORKDAYS(B111, A111)</f>
        <v>4</v>
      </c>
      <c r="J111" s="7">
        <v>65720</v>
      </c>
      <c r="K111" s="7">
        <v>1450</v>
      </c>
      <c r="L111" s="7" t="s">
        <v>229</v>
      </c>
      <c r="M111" s="6">
        <v>45877</v>
      </c>
      <c r="N111" s="8">
        <v>1637.47</v>
      </c>
      <c r="O111" s="7" t="s">
        <v>122</v>
      </c>
      <c r="P111" s="7">
        <v>120</v>
      </c>
      <c r="Q111" s="7" t="s">
        <v>116</v>
      </c>
      <c r="R111" s="7">
        <f>DATEDIF(Tabela1[[#This Row],[Atendimento]],Tabela1[[#This Row],[Previsao de Entrega]],"D")</f>
        <v>59</v>
      </c>
      <c r="S111" s="8">
        <v>0</v>
      </c>
      <c r="T111" s="8">
        <v>0</v>
      </c>
    </row>
    <row r="112" spans="1:20" hidden="1" x14ac:dyDescent="0.35">
      <c r="A112" s="6">
        <v>45798</v>
      </c>
      <c r="B112" s="6">
        <v>45786</v>
      </c>
      <c r="C112" s="6" t="s">
        <v>7</v>
      </c>
      <c r="D112" s="6" t="s">
        <v>15</v>
      </c>
      <c r="E112" s="6" t="s">
        <v>124</v>
      </c>
      <c r="F112" s="7">
        <v>68378</v>
      </c>
      <c r="G112" s="7" t="s">
        <v>125</v>
      </c>
      <c r="H112" s="7" t="s">
        <v>126</v>
      </c>
      <c r="I112" s="10">
        <f>NETWORKDAYS(B112, A112)</f>
        <v>9</v>
      </c>
      <c r="J112" s="7">
        <v>65472</v>
      </c>
      <c r="K112" s="7">
        <v>2201</v>
      </c>
      <c r="L112" s="7" t="s">
        <v>203</v>
      </c>
      <c r="M112" s="6">
        <v>45869</v>
      </c>
      <c r="N112" s="8">
        <v>26920</v>
      </c>
      <c r="O112" s="7" t="s">
        <v>122</v>
      </c>
      <c r="P112" s="7">
        <v>28</v>
      </c>
      <c r="Q112" s="7" t="s">
        <v>116</v>
      </c>
      <c r="R112" s="7">
        <f>DATEDIF(Tabela1[[#This Row],[Atendimento]],Tabela1[[#This Row],[Previsao de Entrega]],"D")</f>
        <v>71</v>
      </c>
      <c r="S112" s="8">
        <v>0</v>
      </c>
      <c r="T112" s="8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142</v>
      </c>
      <c r="F113" s="7" t="s">
        <v>3</v>
      </c>
      <c r="G113" s="7" t="s">
        <v>3</v>
      </c>
      <c r="H113" s="7" t="s">
        <v>32</v>
      </c>
      <c r="I113" s="10">
        <f>NETWORKDAYS(B113, A113)</f>
        <v>1</v>
      </c>
      <c r="J113" s="7">
        <v>61449</v>
      </c>
      <c r="K113" s="7">
        <v>175</v>
      </c>
      <c r="L113" s="7" t="s">
        <v>188</v>
      </c>
      <c r="M113" s="6">
        <v>45819</v>
      </c>
      <c r="N113" s="8">
        <v>3685</v>
      </c>
      <c r="O113" s="7" t="s">
        <v>122</v>
      </c>
      <c r="P113" s="7">
        <v>30</v>
      </c>
      <c r="Q113" s="7" t="s">
        <v>116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113</v>
      </c>
      <c r="F114" s="7">
        <v>68431</v>
      </c>
      <c r="G114" s="7" t="s">
        <v>296</v>
      </c>
      <c r="H114" s="7" t="s">
        <v>96</v>
      </c>
      <c r="I114" s="10">
        <f>NETWORKDAYS(B114, A114)</f>
        <v>1</v>
      </c>
      <c r="J114" s="7">
        <v>65823</v>
      </c>
      <c r="K114" s="7">
        <v>29</v>
      </c>
      <c r="L114" s="7" t="s">
        <v>97</v>
      </c>
      <c r="M114" s="6">
        <v>45826</v>
      </c>
      <c r="N114" s="8">
        <v>299.72000000000003</v>
      </c>
      <c r="O114" s="7" t="s">
        <v>122</v>
      </c>
      <c r="P114" s="7">
        <v>28</v>
      </c>
      <c r="Q114" s="7" t="s">
        <v>116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124</v>
      </c>
      <c r="F115" s="7">
        <v>68428</v>
      </c>
      <c r="G115" s="7" t="s">
        <v>297</v>
      </c>
      <c r="H115" s="7" t="s">
        <v>91</v>
      </c>
      <c r="I115" s="10">
        <f>NETWORKDAYS(B115, A115)</f>
        <v>2</v>
      </c>
      <c r="J115" s="7">
        <v>65739</v>
      </c>
      <c r="K115" s="7">
        <v>11164</v>
      </c>
      <c r="L115" s="7" t="s">
        <v>298</v>
      </c>
      <c r="M115" s="6">
        <v>45854</v>
      </c>
      <c r="N115" s="8">
        <v>3356.7</v>
      </c>
      <c r="O115" s="7" t="s">
        <v>122</v>
      </c>
      <c r="P115" s="7">
        <v>30</v>
      </c>
      <c r="Q115" s="7" t="s">
        <v>116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68</v>
      </c>
      <c r="E116" s="6" t="s">
        <v>113</v>
      </c>
      <c r="F116" s="7" t="s">
        <v>3</v>
      </c>
      <c r="G116" s="7" t="s">
        <v>3</v>
      </c>
      <c r="H116" s="7" t="s">
        <v>32</v>
      </c>
      <c r="I116" s="10">
        <f>NETWORKDAYS(B116, A116)</f>
        <v>1</v>
      </c>
      <c r="J116" s="7">
        <v>65760</v>
      </c>
      <c r="K116" s="7">
        <v>419</v>
      </c>
      <c r="L116" s="7" t="s">
        <v>51</v>
      </c>
      <c r="M116" s="6">
        <v>45820</v>
      </c>
      <c r="N116" s="8">
        <v>4807.4799999999996</v>
      </c>
      <c r="O116" s="7" t="s">
        <v>122</v>
      </c>
      <c r="P116" s="7">
        <v>28</v>
      </c>
      <c r="Q116" s="7" t="s">
        <v>116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113</v>
      </c>
      <c r="F117" s="7">
        <v>68436</v>
      </c>
      <c r="G117" s="7" t="s">
        <v>227</v>
      </c>
      <c r="H117" s="7" t="s">
        <v>98</v>
      </c>
      <c r="I117" s="10">
        <f>NETWORKDAYS(B117, A117)</f>
        <v>1</v>
      </c>
      <c r="J117" s="7">
        <v>65764</v>
      </c>
      <c r="K117" s="7">
        <v>160</v>
      </c>
      <c r="L117" s="7" t="s">
        <v>201</v>
      </c>
      <c r="M117" s="6">
        <v>45824</v>
      </c>
      <c r="N117" s="8">
        <v>149.16999999999999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124</v>
      </c>
      <c r="F118" s="7">
        <v>68426</v>
      </c>
      <c r="G118" s="7" t="s">
        <v>90</v>
      </c>
      <c r="H118" s="7" t="s">
        <v>91</v>
      </c>
      <c r="I118" s="10">
        <f>NETWORKDAYS(B118, A118)</f>
        <v>5</v>
      </c>
      <c r="J118" s="7">
        <v>65766</v>
      </c>
      <c r="K118" s="7">
        <v>157</v>
      </c>
      <c r="L118" s="7" t="s">
        <v>302</v>
      </c>
      <c r="M118" s="6">
        <v>45825</v>
      </c>
      <c r="N118" s="8">
        <v>725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113</v>
      </c>
      <c r="F119" s="7">
        <v>68433</v>
      </c>
      <c r="G119" s="7" t="s">
        <v>321</v>
      </c>
      <c r="H119" s="7" t="s">
        <v>91</v>
      </c>
      <c r="I119" s="10">
        <f>NETWORKDAYS(B119, A119)</f>
        <v>1</v>
      </c>
      <c r="J119" s="7">
        <v>65765</v>
      </c>
      <c r="K119" s="7">
        <v>11755</v>
      </c>
      <c r="L119" s="7" t="s">
        <v>300</v>
      </c>
      <c r="M119" s="6">
        <v>45828</v>
      </c>
      <c r="N119" s="8">
        <v>1179.8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124</v>
      </c>
      <c r="F120" s="7">
        <v>68434</v>
      </c>
      <c r="G120" s="7" t="s">
        <v>297</v>
      </c>
      <c r="H120" s="7" t="s">
        <v>91</v>
      </c>
      <c r="I120" s="10">
        <f>NETWORKDAYS(B120, A120)</f>
        <v>1</v>
      </c>
      <c r="J120" s="7">
        <v>65762</v>
      </c>
      <c r="K120" s="7">
        <v>2990</v>
      </c>
      <c r="L120" s="7" t="s">
        <v>299</v>
      </c>
      <c r="M120" s="6">
        <v>45841</v>
      </c>
      <c r="N120" s="8">
        <v>1260</v>
      </c>
      <c r="O120" s="7" t="s">
        <v>122</v>
      </c>
      <c r="P120" s="7">
        <v>30</v>
      </c>
      <c r="Q120" s="7" t="s">
        <v>116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113</v>
      </c>
      <c r="F121" s="7" t="s">
        <v>3</v>
      </c>
      <c r="G121" s="7" t="s">
        <v>3</v>
      </c>
      <c r="H121" s="7" t="s">
        <v>98</v>
      </c>
      <c r="I121" s="10">
        <f>NETWORKDAYS(B121, A121)</f>
        <v>1</v>
      </c>
      <c r="J121" s="7">
        <v>65786</v>
      </c>
      <c r="K121" s="7">
        <v>314</v>
      </c>
      <c r="L121" s="7" t="s">
        <v>288</v>
      </c>
      <c r="M121" s="6">
        <v>45821</v>
      </c>
      <c r="N121" s="8">
        <v>700</v>
      </c>
      <c r="O121" s="7" t="s">
        <v>122</v>
      </c>
      <c r="P121" s="7">
        <v>28</v>
      </c>
      <c r="Q121" s="7" t="s">
        <v>116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124</v>
      </c>
      <c r="F122" s="7">
        <v>68399</v>
      </c>
      <c r="G122" s="7" t="s">
        <v>125</v>
      </c>
      <c r="H122" s="7" t="s">
        <v>126</v>
      </c>
      <c r="I122" s="10">
        <f>NETWORKDAYS(B122, A122)</f>
        <v>18</v>
      </c>
      <c r="J122" s="7">
        <v>65781</v>
      </c>
      <c r="K122" s="7">
        <v>11757</v>
      </c>
      <c r="L122" s="7" t="s">
        <v>305</v>
      </c>
      <c r="M122" s="6">
        <v>45828</v>
      </c>
      <c r="N122" s="8">
        <v>210.87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124</v>
      </c>
      <c r="F123" s="7">
        <v>68437</v>
      </c>
      <c r="G123" s="7" t="s">
        <v>90</v>
      </c>
      <c r="H123" s="7" t="s">
        <v>91</v>
      </c>
      <c r="I123" s="10">
        <f>NETWORKDAYS(B123, A123)</f>
        <v>1</v>
      </c>
      <c r="J123" s="7">
        <v>65778</v>
      </c>
      <c r="K123" s="7">
        <v>11756</v>
      </c>
      <c r="L123" s="7" t="s">
        <v>304</v>
      </c>
      <c r="M123" s="6">
        <v>45833</v>
      </c>
      <c r="N123" s="8">
        <v>400</v>
      </c>
      <c r="O123" s="7" t="s">
        <v>121</v>
      </c>
      <c r="P123" s="7">
        <v>0</v>
      </c>
      <c r="Q123" s="7" t="s">
        <v>116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142</v>
      </c>
      <c r="F124" s="7" t="s">
        <v>3</v>
      </c>
      <c r="G124" s="7" t="s">
        <v>3</v>
      </c>
      <c r="H124" s="7" t="s">
        <v>32</v>
      </c>
      <c r="I124" s="10">
        <f>NETWORKDAYS(B124, A124)</f>
        <v>1</v>
      </c>
      <c r="J124" s="7">
        <v>64910</v>
      </c>
      <c r="K124" s="7">
        <v>11127</v>
      </c>
      <c r="L124" s="7" t="s">
        <v>221</v>
      </c>
      <c r="M124" s="6">
        <v>45824</v>
      </c>
      <c r="N124" s="8">
        <v>547.91999999999996</v>
      </c>
      <c r="O124" s="7" t="s">
        <v>122</v>
      </c>
      <c r="P124" s="7">
        <v>30</v>
      </c>
      <c r="Q124" s="7" t="s">
        <v>116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130</v>
      </c>
      <c r="I125" s="10">
        <f>NETWORKDAYS(B125, A125)</f>
        <v>1</v>
      </c>
      <c r="J125" s="7">
        <v>65790</v>
      </c>
      <c r="K125" s="7">
        <v>766</v>
      </c>
      <c r="L125" s="7" t="s">
        <v>141</v>
      </c>
      <c r="M125" s="6">
        <v>45824</v>
      </c>
      <c r="N125" s="8">
        <v>10727.21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>NETWORKDAYS(B126, A126)</f>
        <v>1</v>
      </c>
      <c r="J126" s="7">
        <v>65794</v>
      </c>
      <c r="K126" s="7">
        <v>766</v>
      </c>
      <c r="L126" s="7" t="s">
        <v>141</v>
      </c>
      <c r="M126" s="6">
        <v>45824</v>
      </c>
      <c r="N126" s="8">
        <v>9875.76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98</v>
      </c>
      <c r="I127" s="10">
        <f>NETWORKDAYS(B127, A127)</f>
        <v>1</v>
      </c>
      <c r="J127" s="7">
        <v>65798</v>
      </c>
      <c r="K127" s="7">
        <v>405</v>
      </c>
      <c r="L127" s="7" t="s">
        <v>202</v>
      </c>
      <c r="M127" s="6">
        <v>45824</v>
      </c>
      <c r="N127" s="8">
        <v>2346.85</v>
      </c>
      <c r="O127" s="7" t="s">
        <v>122</v>
      </c>
      <c r="P127" s="7">
        <v>15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130</v>
      </c>
      <c r="I128" s="10">
        <f>NETWORKDAYS(B128, A128)</f>
        <v>1</v>
      </c>
      <c r="J128" s="7">
        <v>62664</v>
      </c>
      <c r="K128" s="7">
        <v>10990</v>
      </c>
      <c r="L128" s="7" t="s">
        <v>191</v>
      </c>
      <c r="M128" s="6">
        <v>45824</v>
      </c>
      <c r="N128" s="8">
        <v>10986.26</v>
      </c>
      <c r="O128" s="7" t="s">
        <v>121</v>
      </c>
      <c r="P128" s="7">
        <v>30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32</v>
      </c>
      <c r="I129" s="10">
        <f>NETWORKDAYS(B129, A129)</f>
        <v>1</v>
      </c>
      <c r="J129" s="7">
        <v>63750</v>
      </c>
      <c r="K129" s="7">
        <v>11121</v>
      </c>
      <c r="L129" s="7" t="s">
        <v>143</v>
      </c>
      <c r="M129" s="6">
        <v>45825</v>
      </c>
      <c r="N129" s="8">
        <v>21816.95</v>
      </c>
      <c r="O129" s="7" t="s">
        <v>122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>NETWORKDAYS(B130, A130)</f>
        <v>1</v>
      </c>
      <c r="J130" s="7">
        <v>65852</v>
      </c>
      <c r="K130" s="7">
        <v>11121</v>
      </c>
      <c r="L130" s="7" t="s">
        <v>143</v>
      </c>
      <c r="M130" s="6">
        <v>45825</v>
      </c>
      <c r="N130" s="8">
        <v>570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45826</v>
      </c>
      <c r="B131" s="6">
        <v>45825</v>
      </c>
      <c r="C131" s="6" t="s">
        <v>7</v>
      </c>
      <c r="D131" s="6" t="s">
        <v>5</v>
      </c>
      <c r="E131" s="6" t="s">
        <v>113</v>
      </c>
      <c r="F131" s="7">
        <v>68441</v>
      </c>
      <c r="G131" s="7" t="s">
        <v>321</v>
      </c>
      <c r="H131" s="7" t="s">
        <v>91</v>
      </c>
      <c r="I131" s="10">
        <f>NETWORKDAYS(B131, A131)</f>
        <v>2</v>
      </c>
      <c r="J131" s="7">
        <v>65872</v>
      </c>
      <c r="K131" s="7">
        <v>11590</v>
      </c>
      <c r="L131" s="7" t="s">
        <v>322</v>
      </c>
      <c r="M131" s="6">
        <v>45867</v>
      </c>
      <c r="N131" s="8">
        <v>2922.9</v>
      </c>
      <c r="O131" s="7" t="s">
        <v>122</v>
      </c>
      <c r="P131" s="7">
        <v>21</v>
      </c>
      <c r="Q131" s="7" t="s">
        <v>116</v>
      </c>
      <c r="R131" s="7">
        <f>DATEDIF(Tabela1[[#This Row],[Atendimento]],Tabela1[[#This Row],[Previsao de Entrega]],"D")</f>
        <v>41</v>
      </c>
      <c r="S131" s="8">
        <v>0</v>
      </c>
      <c r="T131" s="8">
        <v>0</v>
      </c>
    </row>
    <row r="132" spans="1:20" hidden="1" x14ac:dyDescent="0.35">
      <c r="A132" s="6">
        <v>45826</v>
      </c>
      <c r="B132" s="6">
        <v>45789</v>
      </c>
      <c r="C132" s="6" t="s">
        <v>7</v>
      </c>
      <c r="D132" s="6" t="s">
        <v>15</v>
      </c>
      <c r="E132" s="6" t="s">
        <v>124</v>
      </c>
      <c r="F132" s="7">
        <v>68384</v>
      </c>
      <c r="G132" s="7" t="s">
        <v>125</v>
      </c>
      <c r="H132" s="7" t="s">
        <v>126</v>
      </c>
      <c r="I132" s="10">
        <f>NETWORKDAYS(B132, A132)</f>
        <v>28</v>
      </c>
      <c r="J132" s="7">
        <v>65867</v>
      </c>
      <c r="K132" s="7">
        <v>1463</v>
      </c>
      <c r="L132" s="7" t="s">
        <v>317</v>
      </c>
      <c r="M132" s="6">
        <v>45874</v>
      </c>
      <c r="N132" s="8">
        <v>4215.5</v>
      </c>
      <c r="O132" s="7" t="s">
        <v>122</v>
      </c>
      <c r="P132" s="7">
        <v>28</v>
      </c>
      <c r="Q132" s="7" t="s">
        <v>116</v>
      </c>
      <c r="R132" s="7">
        <f>DATEDIF(Tabela1[[#This Row],[Atendimento]],Tabela1[[#This Row],[Previsao de Entrega]],"D")</f>
        <v>48</v>
      </c>
      <c r="S132" s="8">
        <v>0</v>
      </c>
      <c r="T132" s="8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113</v>
      </c>
      <c r="F133" s="7">
        <v>68429</v>
      </c>
      <c r="G133" s="7" t="s">
        <v>227</v>
      </c>
      <c r="H133" s="7" t="s">
        <v>98</v>
      </c>
      <c r="I133" s="10">
        <f>NETWORKDAYS(B133, A133)</f>
        <v>7</v>
      </c>
      <c r="J133" s="7">
        <v>65868</v>
      </c>
      <c r="K133" s="7">
        <v>11759</v>
      </c>
      <c r="L133" s="7" t="s">
        <v>318</v>
      </c>
      <c r="M133" s="6">
        <v>45826</v>
      </c>
      <c r="N133" s="8">
        <v>148.19999999999999</v>
      </c>
      <c r="O133" s="7" t="s">
        <v>123</v>
      </c>
      <c r="P133" s="7">
        <v>0</v>
      </c>
      <c r="Q133" s="7" t="s">
        <v>116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113</v>
      </c>
      <c r="F134" s="7">
        <v>68432</v>
      </c>
      <c r="G134" s="7" t="s">
        <v>136</v>
      </c>
      <c r="H134" s="7" t="s">
        <v>126</v>
      </c>
      <c r="I134" s="10">
        <f>NETWORKDAYS(B134, A134)</f>
        <v>6</v>
      </c>
      <c r="J134" s="7">
        <v>65869</v>
      </c>
      <c r="K134" s="7">
        <v>11760</v>
      </c>
      <c r="L134" s="7" t="s">
        <v>319</v>
      </c>
      <c r="M134" s="6">
        <v>45826</v>
      </c>
      <c r="N134" s="8">
        <v>29.7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113</v>
      </c>
      <c r="F135" s="7">
        <v>68430</v>
      </c>
      <c r="G135" s="7" t="s">
        <v>136</v>
      </c>
      <c r="H135" s="7" t="s">
        <v>126</v>
      </c>
      <c r="I135" s="10">
        <f>NETWORKDAYS(B135, A135)</f>
        <v>7</v>
      </c>
      <c r="J135" s="7">
        <v>65870</v>
      </c>
      <c r="K135" s="7">
        <v>11761</v>
      </c>
      <c r="L135" s="7" t="s">
        <v>320</v>
      </c>
      <c r="M135" s="6">
        <v>45826</v>
      </c>
      <c r="N135" s="8">
        <v>111.03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142</v>
      </c>
      <c r="F136" s="7" t="s">
        <v>3</v>
      </c>
      <c r="G136" s="7" t="s">
        <v>3</v>
      </c>
      <c r="H136" s="7" t="s">
        <v>32</v>
      </c>
      <c r="I136" s="10">
        <f>NETWORKDAYS(B136, A136)</f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122</v>
      </c>
      <c r="P136" s="7">
        <v>14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45825</v>
      </c>
      <c r="C137" s="6" t="s">
        <v>7</v>
      </c>
      <c r="D137" s="6" t="s">
        <v>5</v>
      </c>
      <c r="E137" s="6" t="s">
        <v>113</v>
      </c>
      <c r="F137" s="7">
        <v>68440</v>
      </c>
      <c r="G137" s="7" t="s">
        <v>227</v>
      </c>
      <c r="H137" s="7" t="s">
        <v>98</v>
      </c>
      <c r="I137" s="10">
        <f>NETWORKDAYS(B137, A137)</f>
        <v>2</v>
      </c>
      <c r="J137" s="7">
        <v>65873</v>
      </c>
      <c r="K137" s="7">
        <v>127</v>
      </c>
      <c r="L137" s="7" t="s">
        <v>323</v>
      </c>
      <c r="M137" s="6">
        <v>45840</v>
      </c>
      <c r="N137" s="8">
        <v>955</v>
      </c>
      <c r="O137" s="7" t="s">
        <v>122</v>
      </c>
      <c r="P137" s="7">
        <v>21</v>
      </c>
      <c r="Q137" s="7" t="s">
        <v>116</v>
      </c>
      <c r="R137" s="7">
        <f>DATEDIF(Tabela1[[#This Row],[Atendimento]],Tabela1[[#This Row],[Previsao de Entrega]],"D")</f>
        <v>14</v>
      </c>
      <c r="S137" s="8">
        <v>0</v>
      </c>
      <c r="T137" s="8">
        <v>0</v>
      </c>
    </row>
    <row r="138" spans="1:20" hidden="1" x14ac:dyDescent="0.35">
      <c r="A138" s="6">
        <v>45826</v>
      </c>
      <c r="B138" s="6">
        <v>45818</v>
      </c>
      <c r="C138" s="6" t="s">
        <v>7</v>
      </c>
      <c r="D138" s="6" t="s">
        <v>5</v>
      </c>
      <c r="E138" s="6" t="s">
        <v>113</v>
      </c>
      <c r="F138" s="7">
        <v>68427</v>
      </c>
      <c r="G138" s="7" t="s">
        <v>227</v>
      </c>
      <c r="H138" s="7" t="s">
        <v>98</v>
      </c>
      <c r="I138" s="10">
        <f>NETWORKDAYS(B138, A138)</f>
        <v>7</v>
      </c>
      <c r="J138" s="7">
        <v>65875</v>
      </c>
      <c r="K138" s="7">
        <v>561</v>
      </c>
      <c r="L138" s="7" t="s">
        <v>324</v>
      </c>
      <c r="M138" s="6">
        <v>45840</v>
      </c>
      <c r="N138" s="8">
        <v>2275.59</v>
      </c>
      <c r="O138" s="7" t="s">
        <v>122</v>
      </c>
      <c r="P138" s="7">
        <v>21</v>
      </c>
      <c r="Q138" s="7" t="s">
        <v>116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45803</v>
      </c>
      <c r="C139" s="6" t="s">
        <v>7</v>
      </c>
      <c r="D139" s="6" t="s">
        <v>5</v>
      </c>
      <c r="E139" s="6" t="s">
        <v>113</v>
      </c>
      <c r="F139" s="7">
        <v>68405</v>
      </c>
      <c r="G139" s="7" t="s">
        <v>39</v>
      </c>
      <c r="H139" s="7" t="s">
        <v>98</v>
      </c>
      <c r="I139" s="10">
        <f>NETWORKDAYS(B139, A139)</f>
        <v>18</v>
      </c>
      <c r="J139" s="7">
        <v>65876</v>
      </c>
      <c r="K139" s="7">
        <v>11750</v>
      </c>
      <c r="L139" s="7" t="s">
        <v>325</v>
      </c>
      <c r="M139" s="6">
        <v>45840</v>
      </c>
      <c r="N139" s="8">
        <v>3904</v>
      </c>
      <c r="O139" s="7" t="s">
        <v>122</v>
      </c>
      <c r="P139" s="7">
        <v>28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45819</v>
      </c>
      <c r="C140" s="6" t="s">
        <v>7</v>
      </c>
      <c r="D140" s="6" t="s">
        <v>15</v>
      </c>
      <c r="E140" s="6" t="s">
        <v>113</v>
      </c>
      <c r="F140" s="7">
        <v>68433</v>
      </c>
      <c r="G140" s="7" t="s">
        <v>321</v>
      </c>
      <c r="H140" s="7" t="s">
        <v>91</v>
      </c>
      <c r="I140" s="10">
        <f>NETWORKDAYS(B140, A140)</f>
        <v>6</v>
      </c>
      <c r="J140" s="7">
        <v>65877</v>
      </c>
      <c r="K140" s="7">
        <v>11763</v>
      </c>
      <c r="L140" s="7" t="s">
        <v>327</v>
      </c>
      <c r="M140" s="6">
        <v>45840</v>
      </c>
      <c r="N140" s="8">
        <v>167.12</v>
      </c>
      <c r="O140" s="7" t="s">
        <v>123</v>
      </c>
      <c r="P140" s="7">
        <v>0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45826</v>
      </c>
      <c r="C141" s="6" t="s">
        <v>7</v>
      </c>
      <c r="D141" s="6" t="s">
        <v>5</v>
      </c>
      <c r="E141" s="6" t="s">
        <v>142</v>
      </c>
      <c r="F141" s="7" t="s">
        <v>3</v>
      </c>
      <c r="G141" s="7" t="s">
        <v>129</v>
      </c>
      <c r="H141" s="7" t="s">
        <v>130</v>
      </c>
      <c r="I141" s="10">
        <f>NETWORKDAYS(B141, A141)</f>
        <v>1</v>
      </c>
      <c r="J141" s="7">
        <v>65879</v>
      </c>
      <c r="K141" s="7">
        <v>2967</v>
      </c>
      <c r="L141" s="7" t="s">
        <v>57</v>
      </c>
      <c r="M141" s="6">
        <v>45826</v>
      </c>
      <c r="N141" s="8">
        <v>2506.85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0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113</v>
      </c>
      <c r="F142" s="7" t="s">
        <v>3</v>
      </c>
      <c r="G142" s="7" t="s">
        <v>293</v>
      </c>
      <c r="H142" s="7" t="s">
        <v>371</v>
      </c>
      <c r="I142" s="10">
        <f>NETWORKDAYS(B142, A142)</f>
        <v>1</v>
      </c>
      <c r="J142" s="7">
        <v>65881</v>
      </c>
      <c r="K142" s="7">
        <v>10479</v>
      </c>
      <c r="L142" s="7" t="s">
        <v>329</v>
      </c>
      <c r="M142" s="6">
        <v>45826</v>
      </c>
      <c r="N142" s="8">
        <v>3500</v>
      </c>
      <c r="O142" s="7" t="s">
        <v>121</v>
      </c>
      <c r="P142" s="7">
        <v>0</v>
      </c>
      <c r="Q142" s="7" t="s">
        <v>116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3</v>
      </c>
      <c r="H143" s="7" t="s">
        <v>98</v>
      </c>
      <c r="I143" s="10">
        <f>NETWORKDAYS(B143, A143)</f>
        <v>1</v>
      </c>
      <c r="J143" s="7">
        <v>65882</v>
      </c>
      <c r="K143" s="7">
        <v>3061</v>
      </c>
      <c r="L143" s="7" t="s">
        <v>192</v>
      </c>
      <c r="M143" s="6">
        <v>45826</v>
      </c>
      <c r="N143" s="8">
        <v>6927.08</v>
      </c>
      <c r="O143" s="7" t="s">
        <v>121</v>
      </c>
      <c r="P143" s="7">
        <v>7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15</v>
      </c>
      <c r="E144" s="6" t="s">
        <v>124</v>
      </c>
      <c r="F144" s="7">
        <v>68442</v>
      </c>
      <c r="G144" s="7" t="s">
        <v>33</v>
      </c>
      <c r="H144" s="7" t="s">
        <v>34</v>
      </c>
      <c r="I144" s="10">
        <f>NETWORKDAYS(B144, A144)</f>
        <v>1</v>
      </c>
      <c r="J144" s="7">
        <v>65896</v>
      </c>
      <c r="K144" s="7">
        <v>3636</v>
      </c>
      <c r="L144" s="7" t="s">
        <v>19</v>
      </c>
      <c r="M144" s="6">
        <v>45834</v>
      </c>
      <c r="N144" s="8">
        <v>450.22</v>
      </c>
      <c r="O144" s="7" t="s">
        <v>122</v>
      </c>
      <c r="P144" s="7">
        <v>28</v>
      </c>
      <c r="Q144" s="7" t="s">
        <v>116</v>
      </c>
      <c r="R144" s="7">
        <f>DATEDIF(Tabela1[[#This Row],[Atendimento]],Tabela1[[#This Row],[Previsao de Entrega]],"D")</f>
        <v>8</v>
      </c>
      <c r="S144" s="8">
        <v>0</v>
      </c>
      <c r="T144" s="8">
        <v>0</v>
      </c>
    </row>
    <row r="145" spans="1:20" hidden="1" x14ac:dyDescent="0.35">
      <c r="A145" s="6">
        <v>45839</v>
      </c>
      <c r="B145" s="6">
        <v>45824</v>
      </c>
      <c r="C145" s="6" t="s">
        <v>7</v>
      </c>
      <c r="D145" s="6" t="s">
        <v>15</v>
      </c>
      <c r="E145" s="6" t="s">
        <v>124</v>
      </c>
      <c r="F145" s="7">
        <v>68438</v>
      </c>
      <c r="G145" s="7" t="s">
        <v>125</v>
      </c>
      <c r="H145" s="7" t="s">
        <v>126</v>
      </c>
      <c r="I145" s="10">
        <f>NETWORKDAYS(B145, A145)</f>
        <v>12</v>
      </c>
      <c r="J145" s="7">
        <v>66025</v>
      </c>
      <c r="K145" s="7">
        <v>3034</v>
      </c>
      <c r="L145" s="7" t="s">
        <v>349</v>
      </c>
      <c r="M145" s="6">
        <v>45874</v>
      </c>
      <c r="N145" s="8">
        <v>2087</v>
      </c>
      <c r="O145" s="7" t="s">
        <v>122</v>
      </c>
      <c r="P145" s="7">
        <v>90</v>
      </c>
      <c r="Q145" s="7" t="s">
        <v>116</v>
      </c>
      <c r="R145" s="7">
        <f>DATEDIF(Tabela1[[#This Row],[Atendimento]],Tabela1[[#This Row],[Previsao de Entrega]],"D")</f>
        <v>35</v>
      </c>
      <c r="S145" s="8">
        <v>0</v>
      </c>
      <c r="T145" s="8">
        <v>0</v>
      </c>
    </row>
    <row r="146" spans="1:20" hidden="1" x14ac:dyDescent="0.35">
      <c r="A146" s="6">
        <v>45818</v>
      </c>
      <c r="B146" s="6">
        <v>45813</v>
      </c>
      <c r="C146" s="6" t="s">
        <v>7</v>
      </c>
      <c r="D146" s="6" t="s">
        <v>15</v>
      </c>
      <c r="E146" s="6" t="s">
        <v>124</v>
      </c>
      <c r="F146" s="7">
        <v>68422</v>
      </c>
      <c r="G146" s="7" t="s">
        <v>90</v>
      </c>
      <c r="H146" s="7" t="s">
        <v>91</v>
      </c>
      <c r="I146" s="10">
        <f>NETWORKDAYS(B146, A146)</f>
        <v>4</v>
      </c>
      <c r="J146" s="7">
        <v>65725</v>
      </c>
      <c r="K146" s="7">
        <v>1450</v>
      </c>
      <c r="L146" s="7" t="s">
        <v>229</v>
      </c>
      <c r="M146" s="6">
        <v>45877</v>
      </c>
      <c r="N146" s="8">
        <v>239.63</v>
      </c>
      <c r="O146" s="7" t="s">
        <v>122</v>
      </c>
      <c r="P146" s="7">
        <v>120</v>
      </c>
      <c r="Q146" s="7" t="s">
        <v>116</v>
      </c>
      <c r="R146" s="7">
        <f>DATEDIF(Tabela1[[#This Row],[Atendimento]],Tabela1[[#This Row],[Previsao de Entrega]],"D")</f>
        <v>59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>NETWORKDAYS(B147, A147)</f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>NETWORKDAYS(B148, A148)</f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>NETWORKDAYS(B149, A149)</f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142</v>
      </c>
      <c r="F150" s="7" t="s">
        <v>3</v>
      </c>
      <c r="G150" s="7" t="s">
        <v>3</v>
      </c>
      <c r="H150" s="7" t="s">
        <v>130</v>
      </c>
      <c r="I150" s="10">
        <f>NETWORKDAYS(B150, A150)</f>
        <v>1</v>
      </c>
      <c r="J150" s="7">
        <v>65922</v>
      </c>
      <c r="K150" s="7">
        <v>10194</v>
      </c>
      <c r="L150" s="7" t="s">
        <v>193</v>
      </c>
      <c r="M150" s="6">
        <v>45831</v>
      </c>
      <c r="N150" s="8">
        <v>993.07</v>
      </c>
      <c r="O150" s="7" t="s">
        <v>122</v>
      </c>
      <c r="P150" s="7">
        <v>20</v>
      </c>
      <c r="Q150" s="7" t="s">
        <v>116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68</v>
      </c>
      <c r="E151" s="6" t="s">
        <v>113</v>
      </c>
      <c r="F151" s="7" t="s">
        <v>3</v>
      </c>
      <c r="G151" s="7" t="s">
        <v>3</v>
      </c>
      <c r="H151" s="7" t="s">
        <v>32</v>
      </c>
      <c r="I151" s="10">
        <f>NETWORKDAYS(B151, A151)</f>
        <v>1</v>
      </c>
      <c r="J151" s="7">
        <v>65923</v>
      </c>
      <c r="K151" s="7">
        <v>381</v>
      </c>
      <c r="L151" s="7" t="s">
        <v>47</v>
      </c>
      <c r="M151" s="6">
        <v>45831</v>
      </c>
      <c r="N151" s="8">
        <v>4650.34</v>
      </c>
      <c r="O151" s="7" t="s">
        <v>122</v>
      </c>
      <c r="P151" s="7">
        <v>10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124</v>
      </c>
      <c r="F152" s="7" t="s">
        <v>3</v>
      </c>
      <c r="G152" s="7" t="s">
        <v>3</v>
      </c>
      <c r="H152" s="7" t="s">
        <v>91</v>
      </c>
      <c r="I152" s="10">
        <f>NETWORKDAYS(B152, A152)</f>
        <v>1</v>
      </c>
      <c r="J152" s="7">
        <v>65925</v>
      </c>
      <c r="K152" s="7">
        <v>11766</v>
      </c>
      <c r="L152" s="7" t="s">
        <v>331</v>
      </c>
      <c r="M152" s="6">
        <v>45832</v>
      </c>
      <c r="N152" s="8">
        <v>99.9</v>
      </c>
      <c r="O152" s="7" t="s">
        <v>123</v>
      </c>
      <c r="P152" s="7">
        <v>0</v>
      </c>
      <c r="Q152" s="7" t="s">
        <v>116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142</v>
      </c>
      <c r="F153" s="7" t="s">
        <v>3</v>
      </c>
      <c r="G153" s="7" t="s">
        <v>3</v>
      </c>
      <c r="H153" s="7" t="s">
        <v>32</v>
      </c>
      <c r="I153" s="10">
        <f>NETWORKDAYS(B153, A153)</f>
        <v>1</v>
      </c>
      <c r="J153" s="7">
        <v>65926</v>
      </c>
      <c r="K153" s="7">
        <v>789</v>
      </c>
      <c r="L153" s="7" t="s">
        <v>205</v>
      </c>
      <c r="M153" s="6">
        <v>45832</v>
      </c>
      <c r="N153" s="8">
        <v>19879.72</v>
      </c>
      <c r="O153" s="7" t="s">
        <v>121</v>
      </c>
      <c r="P153" s="7">
        <v>28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113</v>
      </c>
      <c r="F154" s="7">
        <v>68443</v>
      </c>
      <c r="G154" s="7" t="s">
        <v>88</v>
      </c>
      <c r="H154" s="7" t="s">
        <v>34</v>
      </c>
      <c r="I154" s="10">
        <f>NETWORKDAYS(B154, A154)</f>
        <v>1</v>
      </c>
      <c r="J154" s="7">
        <v>65930</v>
      </c>
      <c r="K154" s="7">
        <v>747</v>
      </c>
      <c r="L154" s="7" t="s">
        <v>332</v>
      </c>
      <c r="M154" s="6">
        <v>45835</v>
      </c>
      <c r="N154" s="8">
        <v>673.93</v>
      </c>
      <c r="O154" s="7" t="s">
        <v>122</v>
      </c>
      <c r="P154" s="7">
        <v>21</v>
      </c>
      <c r="Q154" s="7" t="s">
        <v>116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142</v>
      </c>
      <c r="F155" s="7" t="s">
        <v>3</v>
      </c>
      <c r="G155" s="7" t="s">
        <v>3</v>
      </c>
      <c r="H155" s="7" t="s">
        <v>130</v>
      </c>
      <c r="I155" s="10">
        <f>NETWORKDAYS(B155, A155)</f>
        <v>1</v>
      </c>
      <c r="J155" s="7">
        <v>65941</v>
      </c>
      <c r="K155" s="7">
        <v>1441</v>
      </c>
      <c r="L155" s="7" t="s">
        <v>53</v>
      </c>
      <c r="M155" s="6">
        <v>45833</v>
      </c>
      <c r="N155" s="8">
        <v>1312.13</v>
      </c>
      <c r="O155" s="7" t="s">
        <v>122</v>
      </c>
      <c r="P155" s="7">
        <v>14</v>
      </c>
      <c r="Q155" s="7" t="s">
        <v>116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39</v>
      </c>
      <c r="H156" s="7" t="s">
        <v>98</v>
      </c>
      <c r="I156" s="10">
        <f>NETWORKDAYS(B156, A156)</f>
        <v>1</v>
      </c>
      <c r="J156" s="7">
        <v>65946</v>
      </c>
      <c r="K156" s="7">
        <v>3509</v>
      </c>
      <c r="L156" s="7" t="s">
        <v>333</v>
      </c>
      <c r="M156" s="6">
        <v>45833</v>
      </c>
      <c r="N156" s="8">
        <v>1920</v>
      </c>
      <c r="O156" s="7" t="s">
        <v>122</v>
      </c>
      <c r="P156" s="7">
        <v>7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113</v>
      </c>
      <c r="F157" s="7">
        <v>68433</v>
      </c>
      <c r="G157" s="7" t="s">
        <v>321</v>
      </c>
      <c r="H157" s="7" t="s">
        <v>91</v>
      </c>
      <c r="I157" s="10">
        <f>NETWORKDAYS(B157, A157)</f>
        <v>1</v>
      </c>
      <c r="J157" s="7">
        <v>65947</v>
      </c>
      <c r="K157" s="7">
        <v>11767</v>
      </c>
      <c r="L157" s="7" t="s">
        <v>334</v>
      </c>
      <c r="M157" s="6">
        <v>45834</v>
      </c>
      <c r="N157" s="8">
        <v>40.9</v>
      </c>
      <c r="O157" s="7" t="s">
        <v>123</v>
      </c>
      <c r="P157" s="7">
        <v>0</v>
      </c>
      <c r="Q157" s="7" t="s">
        <v>116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113</v>
      </c>
      <c r="F158" s="7">
        <v>68447</v>
      </c>
      <c r="G158" s="7" t="s">
        <v>321</v>
      </c>
      <c r="H158" s="7" t="s">
        <v>91</v>
      </c>
      <c r="I158" s="10">
        <f>NETWORKDAYS(B158, A158)</f>
        <v>1</v>
      </c>
      <c r="J158" s="7">
        <v>65951</v>
      </c>
      <c r="K158" s="7">
        <v>11682</v>
      </c>
      <c r="L158" s="7" t="s">
        <v>179</v>
      </c>
      <c r="M158" s="6">
        <v>45841</v>
      </c>
      <c r="N158" s="8">
        <v>2119.98</v>
      </c>
      <c r="O158" s="7" t="s">
        <v>122</v>
      </c>
      <c r="P158" s="7">
        <v>28</v>
      </c>
      <c r="Q158" s="7" t="s">
        <v>116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142</v>
      </c>
      <c r="F159" s="7" t="s">
        <v>3</v>
      </c>
      <c r="G159" s="7" t="s">
        <v>3</v>
      </c>
      <c r="H159" s="7" t="s">
        <v>32</v>
      </c>
      <c r="I159" s="10">
        <f>NETWORKDAYS(B159, A159)</f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122</v>
      </c>
      <c r="P159" s="7">
        <v>14</v>
      </c>
      <c r="Q159" s="7" t="s">
        <v>116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142</v>
      </c>
      <c r="F160" s="7" t="s">
        <v>3</v>
      </c>
      <c r="G160" s="7" t="s">
        <v>3</v>
      </c>
      <c r="H160" s="7" t="s">
        <v>32</v>
      </c>
      <c r="I160" s="10">
        <f>NETWORKDAYS(B160, A160)</f>
        <v>1</v>
      </c>
      <c r="J160" s="7">
        <v>63853</v>
      </c>
      <c r="K160" s="7">
        <v>789</v>
      </c>
      <c r="L160" s="7" t="s">
        <v>205</v>
      </c>
      <c r="M160" s="6">
        <v>45834</v>
      </c>
      <c r="N160" s="8">
        <v>75436.87</v>
      </c>
      <c r="O160" s="7" t="s">
        <v>121</v>
      </c>
      <c r="P160" s="7">
        <v>28</v>
      </c>
      <c r="Q160" s="7" t="s">
        <v>116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>NETWORKDAYS(B161, A161)</f>
        <v>1</v>
      </c>
      <c r="J161" s="7">
        <v>65503</v>
      </c>
      <c r="K161" s="7">
        <v>789</v>
      </c>
      <c r="L161" s="7" t="s">
        <v>205</v>
      </c>
      <c r="M161" s="6">
        <v>45834</v>
      </c>
      <c r="N161" s="8">
        <v>1425</v>
      </c>
      <c r="O161" s="7" t="s">
        <v>121</v>
      </c>
      <c r="P161" s="7">
        <v>28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>NETWORKDAYS(B162, A162)</f>
        <v>1</v>
      </c>
      <c r="J162" s="7">
        <v>63854</v>
      </c>
      <c r="K162" s="7">
        <v>789</v>
      </c>
      <c r="L162" s="7" t="s">
        <v>205</v>
      </c>
      <c r="M162" s="6">
        <v>45834</v>
      </c>
      <c r="N162" s="8">
        <v>1428.29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340</v>
      </c>
      <c r="H163" s="7" t="s">
        <v>185</v>
      </c>
      <c r="I163" s="10">
        <f>NETWORKDAYS(B163, A163)</f>
        <v>1</v>
      </c>
      <c r="J163" s="7">
        <v>65995</v>
      </c>
      <c r="K163" s="7">
        <v>11121</v>
      </c>
      <c r="L163" s="7" t="s">
        <v>143</v>
      </c>
      <c r="M163" s="6">
        <v>45835</v>
      </c>
      <c r="N163" s="8">
        <v>5739.44</v>
      </c>
      <c r="O163" s="7" t="s">
        <v>122</v>
      </c>
      <c r="P163" s="7">
        <v>30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124</v>
      </c>
      <c r="F164" s="7">
        <v>68424</v>
      </c>
      <c r="G164" s="7" t="s">
        <v>90</v>
      </c>
      <c r="H164" s="7" t="s">
        <v>91</v>
      </c>
      <c r="I164" s="10">
        <f>NETWORKDAYS(B164, A164)</f>
        <v>17</v>
      </c>
      <c r="J164" s="7">
        <v>65999</v>
      </c>
      <c r="K164" s="7">
        <v>3508</v>
      </c>
      <c r="L164" s="7" t="s">
        <v>341</v>
      </c>
      <c r="M164" s="6">
        <v>45848</v>
      </c>
      <c r="N164" s="8">
        <v>136</v>
      </c>
      <c r="O164" s="7" t="s">
        <v>122</v>
      </c>
      <c r="P164" s="7">
        <v>28</v>
      </c>
      <c r="Q164" s="7" t="s">
        <v>116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113</v>
      </c>
      <c r="F165" s="7">
        <v>68451</v>
      </c>
      <c r="G165" s="7" t="s">
        <v>227</v>
      </c>
      <c r="H165" s="7" t="s">
        <v>98</v>
      </c>
      <c r="I165" s="10">
        <f>NETWORKDAYS(B165, A165)</f>
        <v>2</v>
      </c>
      <c r="J165" s="7">
        <v>66013</v>
      </c>
      <c r="K165" s="7">
        <v>11755</v>
      </c>
      <c r="L165" s="7" t="s">
        <v>300</v>
      </c>
      <c r="M165" s="6">
        <v>45846</v>
      </c>
      <c r="N165" s="8">
        <v>82</v>
      </c>
      <c r="O165" s="7" t="s">
        <v>122</v>
      </c>
      <c r="P165" s="7">
        <v>28</v>
      </c>
      <c r="Q165" s="7" t="s">
        <v>116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113</v>
      </c>
      <c r="F166" s="7">
        <v>68450</v>
      </c>
      <c r="G166" s="7" t="s">
        <v>297</v>
      </c>
      <c r="H166" s="7" t="s">
        <v>91</v>
      </c>
      <c r="I166" s="10">
        <f>NETWORKDAYS(B166, A166)</f>
        <v>4</v>
      </c>
      <c r="J166" s="7">
        <v>66014</v>
      </c>
      <c r="K166" s="7">
        <v>11770</v>
      </c>
      <c r="L166" s="7" t="s">
        <v>339</v>
      </c>
      <c r="M166" s="6">
        <v>45845</v>
      </c>
      <c r="N166" s="8">
        <v>1499.99</v>
      </c>
      <c r="O166" s="7" t="s">
        <v>121</v>
      </c>
      <c r="P166" s="7">
        <v>7</v>
      </c>
      <c r="Q166" s="7" t="s">
        <v>116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113</v>
      </c>
      <c r="F167" s="7">
        <v>68448</v>
      </c>
      <c r="G167" s="7" t="s">
        <v>129</v>
      </c>
      <c r="H167" s="7" t="s">
        <v>130</v>
      </c>
      <c r="I167" s="10">
        <f>NETWORKDAYS(B167, A167)</f>
        <v>5</v>
      </c>
      <c r="J167" s="7">
        <v>66288</v>
      </c>
      <c r="K167" s="7">
        <v>2954</v>
      </c>
      <c r="L167" s="7" t="s">
        <v>292</v>
      </c>
      <c r="M167" s="6">
        <v>45845</v>
      </c>
      <c r="N167" s="8">
        <v>442.6</v>
      </c>
      <c r="O167" s="7" t="s">
        <v>122</v>
      </c>
      <c r="P167" s="7">
        <v>30</v>
      </c>
      <c r="Q167" s="7" t="s">
        <v>116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142</v>
      </c>
      <c r="F168" s="7" t="s">
        <v>3</v>
      </c>
      <c r="G168" s="7" t="s">
        <v>3</v>
      </c>
      <c r="H168" s="7" t="s">
        <v>32</v>
      </c>
      <c r="I168" s="10">
        <f>NETWORKDAYS(B168, A168)</f>
        <v>1</v>
      </c>
      <c r="J168" s="7">
        <v>66017</v>
      </c>
      <c r="K168" s="7">
        <v>495</v>
      </c>
      <c r="L168" s="7" t="s">
        <v>189</v>
      </c>
      <c r="M168" s="6">
        <v>45839</v>
      </c>
      <c r="N168" s="8">
        <v>1093</v>
      </c>
      <c r="O168" s="7" t="s">
        <v>121</v>
      </c>
      <c r="P168" s="7">
        <v>14</v>
      </c>
      <c r="Q168" s="7" t="s">
        <v>116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68449</v>
      </c>
      <c r="G169" s="7" t="s">
        <v>129</v>
      </c>
      <c r="H169" s="7" t="s">
        <v>130</v>
      </c>
      <c r="I169" s="10">
        <f>NETWORKDAYS(B169, A169)</f>
        <v>5</v>
      </c>
      <c r="J169" s="7">
        <v>66018</v>
      </c>
      <c r="K169" s="7">
        <v>2997</v>
      </c>
      <c r="L169" s="7" t="s">
        <v>346</v>
      </c>
      <c r="M169" s="6">
        <v>45845</v>
      </c>
      <c r="N169" s="8">
        <v>1169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130</v>
      </c>
      <c r="I170" s="10">
        <f>NETWORKDAYS(B170, A170)</f>
        <v>1</v>
      </c>
      <c r="J170" s="7">
        <v>66024</v>
      </c>
      <c r="K170" s="7">
        <v>11263</v>
      </c>
      <c r="L170" s="7" t="s">
        <v>190</v>
      </c>
      <c r="M170" s="6">
        <v>45839</v>
      </c>
      <c r="N170" s="8">
        <v>11841</v>
      </c>
      <c r="O170" s="7" t="s">
        <v>121</v>
      </c>
      <c r="P170" s="7">
        <v>15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45861</v>
      </c>
      <c r="B171" s="6">
        <v>45861</v>
      </c>
      <c r="C171" s="6" t="s">
        <v>7</v>
      </c>
      <c r="D171" s="6" t="s">
        <v>15</v>
      </c>
      <c r="E171" s="6" t="s">
        <v>124</v>
      </c>
      <c r="F171" s="7" t="s">
        <v>3</v>
      </c>
      <c r="G171" s="7" t="s">
        <v>125</v>
      </c>
      <c r="H171" s="7" t="s">
        <v>126</v>
      </c>
      <c r="I171" s="10">
        <f>NETWORKDAYS(B171, A171)</f>
        <v>1</v>
      </c>
      <c r="J171" s="7">
        <v>66301</v>
      </c>
      <c r="K171" s="7">
        <v>1522</v>
      </c>
      <c r="L171" s="7" t="s">
        <v>386</v>
      </c>
      <c r="M171" s="6">
        <v>45875</v>
      </c>
      <c r="N171" s="8">
        <v>1023.45</v>
      </c>
      <c r="O171" s="7" t="s">
        <v>122</v>
      </c>
      <c r="P171" s="7">
        <v>28</v>
      </c>
      <c r="Q171" s="7" t="s">
        <v>116</v>
      </c>
      <c r="R171" s="7">
        <f>DATEDIF(Tabela1[[#This Row],[Atendimento]],Tabela1[[#This Row],[Previsao de Entrega]],"D")</f>
        <v>14</v>
      </c>
      <c r="S171" s="8">
        <v>0</v>
      </c>
      <c r="T171" s="8">
        <v>141.4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129</v>
      </c>
      <c r="H172" s="7" t="s">
        <v>130</v>
      </c>
      <c r="I172" s="10">
        <f>NETWORKDAYS(B172, A172)</f>
        <v>1</v>
      </c>
      <c r="J172" s="7">
        <v>66030</v>
      </c>
      <c r="K172" s="7">
        <v>11473</v>
      </c>
      <c r="L172" s="7" t="s">
        <v>284</v>
      </c>
      <c r="M172" s="6">
        <v>45840</v>
      </c>
      <c r="N172" s="8">
        <v>546.54</v>
      </c>
      <c r="O172" s="7" t="s">
        <v>122</v>
      </c>
      <c r="P172" s="7">
        <v>14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45785</v>
      </c>
      <c r="B173" s="11">
        <v>45784</v>
      </c>
      <c r="C173" s="11" t="s">
        <v>7</v>
      </c>
      <c r="D173" s="11" t="s">
        <v>5</v>
      </c>
      <c r="E173" s="11" t="s">
        <v>113</v>
      </c>
      <c r="F173" s="12">
        <v>68369</v>
      </c>
      <c r="G173" s="12" t="s">
        <v>39</v>
      </c>
      <c r="H173" s="12" t="s">
        <v>98</v>
      </c>
      <c r="I173" s="13">
        <f>NETWORKDAYS(B173, A173)</f>
        <v>2</v>
      </c>
      <c r="J173" s="12">
        <v>65234</v>
      </c>
      <c r="K173" s="12">
        <v>11610</v>
      </c>
      <c r="L173" s="12" t="s">
        <v>38</v>
      </c>
      <c r="M173" s="11">
        <v>45887</v>
      </c>
      <c r="N173" s="14">
        <v>9114.5499999999993</v>
      </c>
      <c r="O173" s="12" t="s">
        <v>122</v>
      </c>
      <c r="P173" s="12">
        <v>28</v>
      </c>
      <c r="Q173" s="12" t="s">
        <v>24</v>
      </c>
      <c r="R173" s="12">
        <f>DATEDIF(Tabela1[[#This Row],[Atendimento]],Tabela1[[#This Row],[Previsao de Entrega]],"D")</f>
        <v>102</v>
      </c>
      <c r="S173" s="14">
        <v>183.5</v>
      </c>
      <c r="T173" s="14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32</v>
      </c>
      <c r="I174" s="10">
        <f>NETWORKDAYS(B174, A174)</f>
        <v>1</v>
      </c>
      <c r="J174" s="7">
        <v>64425</v>
      </c>
      <c r="K174" s="7">
        <v>2954</v>
      </c>
      <c r="L174" s="7" t="s">
        <v>292</v>
      </c>
      <c r="M174" s="6">
        <v>45841</v>
      </c>
      <c r="N174" s="8">
        <v>255.15</v>
      </c>
      <c r="O174" s="7" t="s">
        <v>122</v>
      </c>
      <c r="P174" s="7">
        <v>30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68</v>
      </c>
      <c r="E175" s="6" t="s">
        <v>113</v>
      </c>
      <c r="F175" s="7" t="s">
        <v>3</v>
      </c>
      <c r="G175" s="7" t="s">
        <v>3</v>
      </c>
      <c r="H175" s="7" t="s">
        <v>32</v>
      </c>
      <c r="I175" s="10">
        <f>NETWORKDAYS(B175, A175)</f>
        <v>1</v>
      </c>
      <c r="J175" s="7">
        <v>66059</v>
      </c>
      <c r="K175" s="7">
        <v>11673</v>
      </c>
      <c r="L175" s="7" t="s">
        <v>69</v>
      </c>
      <c r="M175" s="6">
        <v>45842</v>
      </c>
      <c r="N175" s="8">
        <v>4645.5600000000004</v>
      </c>
      <c r="O175" s="7" t="s">
        <v>122</v>
      </c>
      <c r="P175" s="7">
        <v>5</v>
      </c>
      <c r="Q175" s="7" t="s">
        <v>116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138</v>
      </c>
      <c r="I176" s="10">
        <f>NETWORKDAYS(B176, A176)</f>
        <v>1</v>
      </c>
      <c r="J176" s="7">
        <v>66060</v>
      </c>
      <c r="K176" s="7">
        <v>10692</v>
      </c>
      <c r="L176" s="7" t="s">
        <v>71</v>
      </c>
      <c r="M176" s="6">
        <v>45842</v>
      </c>
      <c r="N176" s="8">
        <v>4690.32</v>
      </c>
      <c r="O176" s="7" t="s">
        <v>122</v>
      </c>
      <c r="P176" s="7">
        <v>14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>NETWORKDAYS(B177, A177)</f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123</v>
      </c>
      <c r="P177" s="7">
        <v>30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130</v>
      </c>
      <c r="I178" s="10">
        <f>NETWORKDAYS(B178, A178)</f>
        <v>1</v>
      </c>
      <c r="J178" s="7">
        <v>66083</v>
      </c>
      <c r="K178" s="7">
        <v>280</v>
      </c>
      <c r="L178" s="7" t="s">
        <v>60</v>
      </c>
      <c r="M178" s="6">
        <v>45846</v>
      </c>
      <c r="N178" s="8">
        <v>12270.5</v>
      </c>
      <c r="O178" s="7" t="s">
        <v>122</v>
      </c>
      <c r="P178" s="7">
        <v>28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142</v>
      </c>
      <c r="F179" s="7" t="s">
        <v>3</v>
      </c>
      <c r="G179" s="7" t="s">
        <v>3</v>
      </c>
      <c r="H179" s="7" t="s">
        <v>32</v>
      </c>
      <c r="I179" s="10">
        <f>NETWORKDAYS(B179, A179)</f>
        <v>1</v>
      </c>
      <c r="J179" s="7">
        <v>66085</v>
      </c>
      <c r="K179" s="7">
        <v>11127</v>
      </c>
      <c r="L179" s="7" t="s">
        <v>221</v>
      </c>
      <c r="M179" s="6">
        <v>45846</v>
      </c>
      <c r="N179" s="8">
        <v>547.91999999999996</v>
      </c>
      <c r="O179" s="7" t="s">
        <v>122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hidden="1" x14ac:dyDescent="0.35">
      <c r="A180" s="6">
        <v>45877</v>
      </c>
      <c r="B180" s="6">
        <v>45877</v>
      </c>
      <c r="C180" s="6" t="s">
        <v>7</v>
      </c>
      <c r="D180" s="6" t="s">
        <v>5</v>
      </c>
      <c r="E180" s="6" t="s">
        <v>142</v>
      </c>
      <c r="F180" s="7" t="s">
        <v>3</v>
      </c>
      <c r="G180" s="7" t="s">
        <v>3</v>
      </c>
      <c r="H180" s="7" t="s">
        <v>32</v>
      </c>
      <c r="I180" s="10">
        <f>NETWORKDAYS(B180, A180)</f>
        <v>1</v>
      </c>
      <c r="J180" s="7">
        <v>66627</v>
      </c>
      <c r="K180" s="7">
        <v>11127</v>
      </c>
      <c r="L180" s="7" t="s">
        <v>221</v>
      </c>
      <c r="M180" s="6">
        <v>45881</v>
      </c>
      <c r="N180" s="8">
        <v>547.91999999999996</v>
      </c>
      <c r="O180" s="7" t="s">
        <v>122</v>
      </c>
      <c r="P180" s="7">
        <v>35</v>
      </c>
      <c r="Q180" s="7" t="s">
        <v>116</v>
      </c>
      <c r="R180" s="7">
        <f>DATEDIF(Tabela1[[#This Row],[Atendimento]],Tabela1[[#This Row],[Previsao de Entrega]],"D")</f>
        <v>4</v>
      </c>
      <c r="S180" s="8">
        <v>0</v>
      </c>
      <c r="T180" s="8">
        <v>0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15</v>
      </c>
      <c r="E181" s="6" t="s">
        <v>113</v>
      </c>
      <c r="F181" s="7">
        <v>68453</v>
      </c>
      <c r="G181" s="7" t="s">
        <v>321</v>
      </c>
      <c r="H181" s="7" t="s">
        <v>91</v>
      </c>
      <c r="I181" s="10">
        <f>NETWORKDAYS(B181, A181)</f>
        <v>1</v>
      </c>
      <c r="J181" s="7">
        <v>66120</v>
      </c>
      <c r="K181" s="7">
        <v>10627</v>
      </c>
      <c r="L181" s="7" t="s">
        <v>361</v>
      </c>
      <c r="M181" s="6">
        <v>45858</v>
      </c>
      <c r="N181" s="8">
        <v>1800</v>
      </c>
      <c r="O181" s="7" t="s">
        <v>122</v>
      </c>
      <c r="P181" s="7">
        <v>28</v>
      </c>
      <c r="Q181" s="7" t="s">
        <v>116</v>
      </c>
      <c r="R181" s="7">
        <f>DATEDIF(Tabela1[[#This Row],[Atendimento]],Tabela1[[#This Row],[Previsao de Entrega]],"D")</f>
        <v>12</v>
      </c>
      <c r="S181" s="8">
        <v>0</v>
      </c>
      <c r="T181" s="8">
        <v>0</v>
      </c>
    </row>
    <row r="182" spans="1:20" hidden="1" x14ac:dyDescent="0.35">
      <c r="A182" s="6">
        <v>45846</v>
      </c>
      <c r="B182" s="6">
        <v>45846</v>
      </c>
      <c r="C182" s="6" t="s">
        <v>7</v>
      </c>
      <c r="D182" s="6" t="s">
        <v>15</v>
      </c>
      <c r="E182" s="6" t="s">
        <v>113</v>
      </c>
      <c r="F182" s="7">
        <v>68456</v>
      </c>
      <c r="G182" s="7" t="s">
        <v>321</v>
      </c>
      <c r="H182" s="7" t="s">
        <v>91</v>
      </c>
      <c r="I182" s="10">
        <f>NETWORKDAYS(B182, A182)</f>
        <v>1</v>
      </c>
      <c r="J182" s="7">
        <v>66118</v>
      </c>
      <c r="K182" s="7">
        <v>2289</v>
      </c>
      <c r="L182" s="7" t="s">
        <v>359</v>
      </c>
      <c r="M182" s="6">
        <v>45881</v>
      </c>
      <c r="N182" s="8">
        <v>607.57000000000005</v>
      </c>
      <c r="O182" s="7" t="s">
        <v>122</v>
      </c>
      <c r="P182" s="7">
        <v>21</v>
      </c>
      <c r="Q182" s="7" t="s">
        <v>116</v>
      </c>
      <c r="R182" s="7">
        <f>DATEDIF(Tabela1[[#This Row],[Atendimento]],Tabela1[[#This Row],[Previsao de Entrega]],"D")</f>
        <v>35</v>
      </c>
      <c r="S182" s="8">
        <v>0</v>
      </c>
      <c r="T182" s="8">
        <v>0</v>
      </c>
    </row>
    <row r="183" spans="1:20" hidden="1" x14ac:dyDescent="0.35">
      <c r="A183" s="6">
        <v>45846</v>
      </c>
      <c r="B183" s="6">
        <v>45846</v>
      </c>
      <c r="C183" s="6" t="s">
        <v>7</v>
      </c>
      <c r="D183" s="6" t="s">
        <v>5</v>
      </c>
      <c r="E183" s="6" t="s">
        <v>113</v>
      </c>
      <c r="F183" s="7">
        <v>68461</v>
      </c>
      <c r="G183" s="7" t="s">
        <v>227</v>
      </c>
      <c r="H183" s="7" t="s">
        <v>98</v>
      </c>
      <c r="I183" s="10">
        <f>NETWORKDAYS(B183, A183)</f>
        <v>1</v>
      </c>
      <c r="J183" s="7">
        <v>66119</v>
      </c>
      <c r="K183" s="7">
        <v>10677</v>
      </c>
      <c r="L183" s="7" t="s">
        <v>360</v>
      </c>
      <c r="M183" s="6">
        <v>45905</v>
      </c>
      <c r="N183" s="8">
        <v>2800</v>
      </c>
      <c r="O183" s="7" t="s">
        <v>121</v>
      </c>
      <c r="P183" s="7">
        <v>30</v>
      </c>
      <c r="Q183" s="7" t="s">
        <v>116</v>
      </c>
      <c r="R183" s="7">
        <f>DATEDIF(Tabela1[[#This Row],[Atendimento]],Tabela1[[#This Row],[Previsao de Entrega]],"D")</f>
        <v>59</v>
      </c>
      <c r="S183" s="8">
        <v>0</v>
      </c>
      <c r="T183" s="8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142</v>
      </c>
      <c r="F184" s="7" t="s">
        <v>3</v>
      </c>
      <c r="G184" s="7" t="s">
        <v>3</v>
      </c>
      <c r="H184" s="7" t="s">
        <v>98</v>
      </c>
      <c r="I184" s="10">
        <f>NETWORKDAYS(B184, A184)</f>
        <v>1</v>
      </c>
      <c r="J184" s="7">
        <v>63752</v>
      </c>
      <c r="K184" s="7">
        <v>266</v>
      </c>
      <c r="L184" s="7" t="s">
        <v>50</v>
      </c>
      <c r="M184" s="6">
        <v>45848</v>
      </c>
      <c r="N184" s="8">
        <v>1407.45</v>
      </c>
      <c r="O184" s="7" t="s">
        <v>121</v>
      </c>
      <c r="P184" s="7">
        <v>28</v>
      </c>
      <c r="Q184" s="7" t="s">
        <v>116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45848</v>
      </c>
      <c r="B185" s="6">
        <v>45848</v>
      </c>
      <c r="C185" s="6" t="s">
        <v>7</v>
      </c>
      <c r="D185" s="6" t="s">
        <v>5</v>
      </c>
      <c r="E185" s="6" t="s">
        <v>142</v>
      </c>
      <c r="F185" s="7" t="s">
        <v>3</v>
      </c>
      <c r="G185" s="7" t="s">
        <v>33</v>
      </c>
      <c r="H185" s="7" t="s">
        <v>34</v>
      </c>
      <c r="I185" s="10">
        <f>NETWORKDAYS(B185, A185)</f>
        <v>1</v>
      </c>
      <c r="J185" s="7">
        <v>65768</v>
      </c>
      <c r="K185" s="7">
        <v>175</v>
      </c>
      <c r="L185" s="7" t="s">
        <v>188</v>
      </c>
      <c r="M185" s="6">
        <v>45848</v>
      </c>
      <c r="N185" s="8">
        <v>3685</v>
      </c>
      <c r="O185" s="7" t="s">
        <v>122</v>
      </c>
      <c r="P185" s="7">
        <v>30</v>
      </c>
      <c r="Q185" s="7" t="s">
        <v>116</v>
      </c>
      <c r="R185" s="7">
        <f>DATEDIF(Tabela1[[#This Row],[Atendimento]],Tabela1[[#This Row],[Previsao de Entrega]],"D")</f>
        <v>0</v>
      </c>
      <c r="S185" s="8">
        <v>0</v>
      </c>
      <c r="T185" s="8">
        <v>191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113</v>
      </c>
      <c r="F186" s="7" t="s">
        <v>3</v>
      </c>
      <c r="G186" s="7" t="s">
        <v>95</v>
      </c>
      <c r="H186" s="7" t="s">
        <v>96</v>
      </c>
      <c r="I186" s="10">
        <f>NETWORKDAYS(B186, A186)</f>
        <v>1</v>
      </c>
      <c r="J186" s="7">
        <v>66128</v>
      </c>
      <c r="K186" s="7">
        <v>11204</v>
      </c>
      <c r="L186" s="7" t="s">
        <v>366</v>
      </c>
      <c r="M186" s="6">
        <v>45848</v>
      </c>
      <c r="N186" s="8">
        <v>3739.1</v>
      </c>
      <c r="O186" s="7" t="s">
        <v>122</v>
      </c>
      <c r="P186" s="7">
        <v>15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142</v>
      </c>
      <c r="F187" s="7" t="s">
        <v>3</v>
      </c>
      <c r="G187" s="7" t="s">
        <v>3</v>
      </c>
      <c r="H187" s="7" t="s">
        <v>32</v>
      </c>
      <c r="I187" s="10">
        <f>NETWORKDAYS(B187, A187)</f>
        <v>1</v>
      </c>
      <c r="J187" s="7">
        <v>66154</v>
      </c>
      <c r="K187" s="7">
        <v>10581</v>
      </c>
      <c r="L187" s="7" t="s">
        <v>4</v>
      </c>
      <c r="M187" s="6">
        <v>45848</v>
      </c>
      <c r="N187" s="8">
        <v>16306.04</v>
      </c>
      <c r="O187" s="7" t="s">
        <v>122</v>
      </c>
      <c r="P187" s="7">
        <v>14</v>
      </c>
      <c r="Q187" s="7" t="s">
        <v>116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hidden="1" x14ac:dyDescent="0.35">
      <c r="A188" s="6">
        <v>45868</v>
      </c>
      <c r="B188" s="6">
        <v>45868</v>
      </c>
      <c r="C188" s="6" t="s">
        <v>128</v>
      </c>
      <c r="D188" s="6" t="s">
        <v>5</v>
      </c>
      <c r="E188" s="6" t="s">
        <v>392</v>
      </c>
      <c r="F188" s="7">
        <v>68487</v>
      </c>
      <c r="G188" s="7" t="s">
        <v>393</v>
      </c>
      <c r="H188" s="7" t="s">
        <v>96</v>
      </c>
      <c r="I188" s="10">
        <f>NETWORKDAYS(B188, A188)</f>
        <v>1</v>
      </c>
      <c r="J188" s="7">
        <v>66489</v>
      </c>
      <c r="K188" s="7">
        <v>11614</v>
      </c>
      <c r="L188" s="7" t="s">
        <v>394</v>
      </c>
      <c r="M188" s="6">
        <v>45882</v>
      </c>
      <c r="N188" s="8">
        <v>6633</v>
      </c>
      <c r="O188" s="7" t="s">
        <v>121</v>
      </c>
      <c r="P188" s="7">
        <v>1</v>
      </c>
      <c r="Q188" s="7" t="s">
        <v>116</v>
      </c>
      <c r="R188" s="7">
        <f>DATEDIF(Tabela1[[#This Row],[Atendimento]],Tabela1[[#This Row],[Previsao de Entrega]],"D")</f>
        <v>14</v>
      </c>
      <c r="S188" s="8">
        <v>0</v>
      </c>
      <c r="T188" s="8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113</v>
      </c>
      <c r="F189" s="7">
        <v>68642</v>
      </c>
      <c r="G189" s="7" t="s">
        <v>88</v>
      </c>
      <c r="H189" s="7" t="s">
        <v>34</v>
      </c>
      <c r="I189" s="10">
        <f>NETWORKDAYS(B189, A189)</f>
        <v>1</v>
      </c>
      <c r="J189" s="7">
        <v>66164</v>
      </c>
      <c r="K189" s="7" t="s">
        <v>367</v>
      </c>
      <c r="L189" s="7" t="s">
        <v>368</v>
      </c>
      <c r="M189" s="6">
        <v>45860</v>
      </c>
      <c r="N189" s="8">
        <v>2300</v>
      </c>
      <c r="O189" s="7" t="s">
        <v>121</v>
      </c>
      <c r="P189" s="7">
        <v>30</v>
      </c>
      <c r="Q189" s="7" t="s">
        <v>116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45849</v>
      </c>
      <c r="B190" s="6">
        <v>45849</v>
      </c>
      <c r="C190" s="6" t="s">
        <v>7</v>
      </c>
      <c r="D190" s="6" t="s">
        <v>15</v>
      </c>
      <c r="E190" s="6" t="s">
        <v>113</v>
      </c>
      <c r="F190" s="7" t="s">
        <v>3</v>
      </c>
      <c r="G190" s="7" t="s">
        <v>321</v>
      </c>
      <c r="H190" s="7" t="s">
        <v>91</v>
      </c>
      <c r="I190" s="10">
        <f>NETWORKDAYS(B190, A190)</f>
        <v>1</v>
      </c>
      <c r="J190" s="7">
        <v>66171</v>
      </c>
      <c r="K190" s="7">
        <v>11783</v>
      </c>
      <c r="L190" s="7" t="s">
        <v>372</v>
      </c>
      <c r="M190" s="6">
        <v>45859</v>
      </c>
      <c r="N190" s="8">
        <v>661.2</v>
      </c>
      <c r="O190" s="7" t="s">
        <v>122</v>
      </c>
      <c r="P190" s="7">
        <v>28</v>
      </c>
      <c r="Q190" s="7" t="s">
        <v>116</v>
      </c>
      <c r="R190" s="7">
        <f>DATEDIF(Tabela1[[#This Row],[Atendimento]],Tabela1[[#This Row],[Previsao de Entrega]],"D")</f>
        <v>10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 t="s">
        <v>3</v>
      </c>
      <c r="G191" s="7" t="s">
        <v>33</v>
      </c>
      <c r="H191" s="7" t="s">
        <v>34</v>
      </c>
      <c r="I191" s="10">
        <f>NETWORKDAYS(B191, A191)</f>
        <v>1</v>
      </c>
      <c r="J191" s="7">
        <v>66176</v>
      </c>
      <c r="K191" s="7">
        <v>419</v>
      </c>
      <c r="L191" s="7" t="s">
        <v>51</v>
      </c>
      <c r="M191" s="6">
        <v>45849</v>
      </c>
      <c r="N191" s="8">
        <v>4455.05</v>
      </c>
      <c r="O191" s="7" t="s">
        <v>122</v>
      </c>
      <c r="P191" s="7">
        <v>30</v>
      </c>
      <c r="Q191" s="7" t="s">
        <v>116</v>
      </c>
      <c r="R191" s="7">
        <f>DATEDIF(Tabela1[[#This Row],[Atendimento]],Tabela1[[#This Row],[Previsao de Entrega]],"D")</f>
        <v>0</v>
      </c>
      <c r="S191" s="8">
        <v>0</v>
      </c>
      <c r="T191" s="8">
        <v>0</v>
      </c>
    </row>
    <row r="192" spans="1:20" hidden="1" x14ac:dyDescent="0.35">
      <c r="A192" s="6">
        <v>45867</v>
      </c>
      <c r="B192" s="6">
        <v>45867</v>
      </c>
      <c r="C192" s="6" t="s">
        <v>128</v>
      </c>
      <c r="D192" s="6" t="s">
        <v>15</v>
      </c>
      <c r="E192" s="6" t="s">
        <v>113</v>
      </c>
      <c r="F192" s="7">
        <v>68486</v>
      </c>
      <c r="G192" s="7" t="s">
        <v>296</v>
      </c>
      <c r="H192" s="7" t="s">
        <v>96</v>
      </c>
      <c r="I192" s="10">
        <f>NETWORKDAYS(B192, A192)</f>
        <v>1</v>
      </c>
      <c r="J192" s="7">
        <v>66478</v>
      </c>
      <c r="K192" s="7">
        <v>10460</v>
      </c>
      <c r="L192" s="7" t="s">
        <v>391</v>
      </c>
      <c r="M192" s="6">
        <v>45883</v>
      </c>
      <c r="N192" s="8">
        <v>4789.6099999999997</v>
      </c>
      <c r="O192" s="7" t="s">
        <v>122</v>
      </c>
      <c r="P192" s="7">
        <v>28</v>
      </c>
      <c r="Q192" s="7" t="s">
        <v>116</v>
      </c>
      <c r="R192" s="7">
        <f>DATEDIF(Tabela1[[#This Row],[Atendimento]],Tabela1[[#This Row],[Previsao de Entrega]],"D")</f>
        <v>16</v>
      </c>
      <c r="S192" s="8">
        <v>1080.08</v>
      </c>
      <c r="T192" s="8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113</v>
      </c>
      <c r="F193" s="7">
        <v>68460</v>
      </c>
      <c r="G193" s="7" t="s">
        <v>374</v>
      </c>
      <c r="H193" s="7" t="s">
        <v>98</v>
      </c>
      <c r="I193" s="10">
        <f>NETWORKDAYS(B193, A193)</f>
        <v>1</v>
      </c>
      <c r="J193" s="7">
        <v>66233</v>
      </c>
      <c r="K193" s="7">
        <v>11522</v>
      </c>
      <c r="L193" s="7" t="s">
        <v>375</v>
      </c>
      <c r="M193" s="6">
        <v>45856</v>
      </c>
      <c r="N193" s="8">
        <v>398.42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370</v>
      </c>
      <c r="H194" s="7" t="s">
        <v>371</v>
      </c>
      <c r="I194" s="10">
        <f>NETWORKDAYS(B194, A194)</f>
        <v>1</v>
      </c>
      <c r="J194" s="7">
        <v>66234</v>
      </c>
      <c r="K194" s="7">
        <v>11784</v>
      </c>
      <c r="L194" s="7" t="s">
        <v>376</v>
      </c>
      <c r="M194" s="6">
        <v>45867</v>
      </c>
      <c r="N194" s="8">
        <v>1011.5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142</v>
      </c>
      <c r="F195" s="7" t="s">
        <v>3</v>
      </c>
      <c r="G195" s="7" t="s">
        <v>3</v>
      </c>
      <c r="H195" s="7" t="s">
        <v>32</v>
      </c>
      <c r="I195" s="10">
        <f>NETWORKDAYS(B195, A195)</f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122</v>
      </c>
      <c r="P195" s="7">
        <v>14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113</v>
      </c>
      <c r="F196" s="7" t="s">
        <v>3</v>
      </c>
      <c r="G196" s="7" t="s">
        <v>275</v>
      </c>
      <c r="H196" s="7" t="s">
        <v>371</v>
      </c>
      <c r="I196" s="10">
        <f>NETWORKDAYS(B196, A196)</f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371</v>
      </c>
      <c r="I197" s="10">
        <f>NETWORKDAYS(B197, A197)</f>
        <v>1</v>
      </c>
      <c r="J197" s="7">
        <v>66274</v>
      </c>
      <c r="K197" s="7">
        <v>3061</v>
      </c>
      <c r="L197" s="7" t="s">
        <v>192</v>
      </c>
      <c r="M197" s="6">
        <v>45856</v>
      </c>
      <c r="N197" s="8">
        <v>9802.08</v>
      </c>
      <c r="O197" s="7" t="s">
        <v>122</v>
      </c>
      <c r="P197" s="7">
        <v>30</v>
      </c>
      <c r="Q197" s="7" t="s">
        <v>116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142</v>
      </c>
      <c r="F198" s="7" t="s">
        <v>3</v>
      </c>
      <c r="G198" s="7" t="s">
        <v>3</v>
      </c>
      <c r="H198" s="7" t="s">
        <v>371</v>
      </c>
      <c r="I198" s="10">
        <f>NETWORKDAYS(B198, A198)</f>
        <v>1</v>
      </c>
      <c r="J198" s="7">
        <v>66275</v>
      </c>
      <c r="K198" s="7">
        <v>3061</v>
      </c>
      <c r="L198" s="7" t="s">
        <v>192</v>
      </c>
      <c r="M198" s="6">
        <v>45856</v>
      </c>
      <c r="N198" s="8">
        <v>12500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32</v>
      </c>
      <c r="I199" s="10">
        <f>NETWORKDAYS(B199, A199)</f>
        <v>1</v>
      </c>
      <c r="J199" s="7">
        <v>63750</v>
      </c>
      <c r="K199" s="7">
        <v>11121</v>
      </c>
      <c r="L199" s="7" t="s">
        <v>143</v>
      </c>
      <c r="M199" s="6">
        <v>45856</v>
      </c>
      <c r="N199" s="8">
        <v>21816.95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32</v>
      </c>
      <c r="I200" s="10">
        <f>NETWORKDAYS(B200, A200)</f>
        <v>1</v>
      </c>
      <c r="J200" s="7">
        <v>66287</v>
      </c>
      <c r="K200" s="7">
        <v>11121</v>
      </c>
      <c r="L200" s="7" t="s">
        <v>143</v>
      </c>
      <c r="M200" s="6">
        <v>45856</v>
      </c>
      <c r="N200" s="8">
        <v>2100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125</v>
      </c>
      <c r="H201" s="7" t="s">
        <v>126</v>
      </c>
      <c r="I201" s="10">
        <f>NETWORKDAYS(B201, A201)</f>
        <v>1</v>
      </c>
      <c r="J201" s="7">
        <v>66308</v>
      </c>
      <c r="K201" s="7">
        <v>11757</v>
      </c>
      <c r="L201" s="7" t="s">
        <v>305</v>
      </c>
      <c r="M201" s="6">
        <v>45873</v>
      </c>
      <c r="N201" s="8">
        <v>1428.29</v>
      </c>
      <c r="O201" s="7" t="s">
        <v>122</v>
      </c>
      <c r="P201" s="7">
        <v>28</v>
      </c>
      <c r="Q201" s="7" t="s">
        <v>116</v>
      </c>
      <c r="R201" s="7">
        <f>DATEDIF(Tabela1[[#This Row],[Atendimento]],Tabela1[[#This Row],[Previsao de Entrega]],"D")</f>
        <v>18</v>
      </c>
      <c r="S201" s="8">
        <v>320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130</v>
      </c>
      <c r="I202" s="10">
        <f>NETWORKDAYS(B202, A202)</f>
        <v>1</v>
      </c>
      <c r="J202" s="7">
        <v>66298</v>
      </c>
      <c r="K202" s="7">
        <v>10990</v>
      </c>
      <c r="L202" s="7" t="s">
        <v>191</v>
      </c>
      <c r="M202" s="6">
        <v>45856</v>
      </c>
      <c r="N202" s="8">
        <v>10986.26</v>
      </c>
      <c r="O202" s="7" t="s">
        <v>121</v>
      </c>
      <c r="P202" s="7">
        <v>30</v>
      </c>
      <c r="Q202" s="7" t="s">
        <v>116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32</v>
      </c>
      <c r="I203" s="10">
        <f>NETWORKDAYS(B203, A203)</f>
        <v>1</v>
      </c>
      <c r="J203" s="7">
        <v>63853</v>
      </c>
      <c r="K203" s="7">
        <v>789</v>
      </c>
      <c r="L203" s="7" t="s">
        <v>205</v>
      </c>
      <c r="M203" s="6">
        <v>45856</v>
      </c>
      <c r="N203" s="8">
        <v>75436.87</v>
      </c>
      <c r="O203" s="7" t="s">
        <v>121</v>
      </c>
      <c r="P203" s="7">
        <v>28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>NETWORKDAYS(B204, A204)</f>
        <v>1</v>
      </c>
      <c r="J204" s="7">
        <v>63854</v>
      </c>
      <c r="K204" s="7">
        <v>789</v>
      </c>
      <c r="L204" s="7" t="s">
        <v>205</v>
      </c>
      <c r="M204" s="6">
        <v>45856</v>
      </c>
      <c r="N204" s="8">
        <v>1428.29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45856</v>
      </c>
      <c r="B205" s="6">
        <v>45856</v>
      </c>
      <c r="C205" s="6" t="s">
        <v>7</v>
      </c>
      <c r="D205" s="6" t="s">
        <v>15</v>
      </c>
      <c r="E205" s="6" t="s">
        <v>113</v>
      </c>
      <c r="F205" s="7">
        <v>68470</v>
      </c>
      <c r="G205" s="7" t="s">
        <v>88</v>
      </c>
      <c r="H205" s="7" t="s">
        <v>34</v>
      </c>
      <c r="I205" s="10">
        <f>NETWORKDAYS(B205, A205)</f>
        <v>1</v>
      </c>
      <c r="J205" s="7">
        <v>66342</v>
      </c>
      <c r="K205" s="7">
        <v>11590</v>
      </c>
      <c r="L205" s="7" t="s">
        <v>322</v>
      </c>
      <c r="M205" s="6">
        <v>45889</v>
      </c>
      <c r="N205" s="8">
        <v>1150.47</v>
      </c>
      <c r="O205" s="7" t="s">
        <v>122</v>
      </c>
      <c r="P205" s="7">
        <v>21</v>
      </c>
      <c r="Q205" s="7" t="s">
        <v>116</v>
      </c>
      <c r="R205" s="7">
        <f>DATEDIF(Tabela1[[#This Row],[Atendimento]],Tabela1[[#This Row],[Previsao de Entrega]],"D")</f>
        <v>33</v>
      </c>
      <c r="S205" s="8">
        <v>0</v>
      </c>
      <c r="T205" s="8">
        <v>0</v>
      </c>
    </row>
    <row r="206" spans="1:20" hidden="1" x14ac:dyDescent="0.35">
      <c r="A206" s="6">
        <v>45867</v>
      </c>
      <c r="B206" s="6">
        <v>45867</v>
      </c>
      <c r="C206" s="6" t="s">
        <v>7</v>
      </c>
      <c r="D206" s="6" t="s">
        <v>15</v>
      </c>
      <c r="E206" s="6" t="s">
        <v>124</v>
      </c>
      <c r="F206" s="7" t="s">
        <v>3</v>
      </c>
      <c r="G206" s="7" t="s">
        <v>125</v>
      </c>
      <c r="H206" s="7" t="s">
        <v>126</v>
      </c>
      <c r="I206" s="10">
        <f>NETWORKDAYS(B206, A206)</f>
        <v>1</v>
      </c>
      <c r="J206" s="7">
        <v>66471</v>
      </c>
      <c r="K206" s="7">
        <v>9</v>
      </c>
      <c r="L206" s="7" t="s">
        <v>395</v>
      </c>
      <c r="M206" s="6">
        <v>45880</v>
      </c>
      <c r="N206" s="8">
        <v>6505.5</v>
      </c>
      <c r="O206" s="7" t="s">
        <v>122</v>
      </c>
      <c r="P206" s="7">
        <v>30</v>
      </c>
      <c r="Q206" s="7" t="s">
        <v>116</v>
      </c>
      <c r="R206" s="7">
        <f>DATEDIF(Tabela1[[#This Row],[Atendimento]],Tabela1[[#This Row],[Previsao de Entrega]],"D")</f>
        <v>13</v>
      </c>
      <c r="S206" s="8">
        <v>135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142</v>
      </c>
      <c r="F207" s="7" t="s">
        <v>3</v>
      </c>
      <c r="G207" s="7" t="s">
        <v>129</v>
      </c>
      <c r="H207" s="7" t="s">
        <v>130</v>
      </c>
      <c r="I207" s="10">
        <f>NETWORKDAYS(B207, A207)</f>
        <v>1</v>
      </c>
      <c r="J207" s="7">
        <v>66347</v>
      </c>
      <c r="K207" s="7">
        <v>2967</v>
      </c>
      <c r="L207" s="7" t="s">
        <v>57</v>
      </c>
      <c r="M207" s="6">
        <v>45861</v>
      </c>
      <c r="N207" s="8">
        <v>2518.56</v>
      </c>
      <c r="O207" s="7" t="s">
        <v>122</v>
      </c>
      <c r="P207" s="7">
        <v>28</v>
      </c>
      <c r="Q207" s="7" t="s">
        <v>116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142</v>
      </c>
      <c r="F208" s="7" t="s">
        <v>3</v>
      </c>
      <c r="G208" s="7" t="s">
        <v>3</v>
      </c>
      <c r="H208" s="7" t="s">
        <v>130</v>
      </c>
      <c r="I208" s="10">
        <f>NETWORKDAYS(B208, A208)</f>
        <v>1</v>
      </c>
      <c r="J208" s="7">
        <v>66348</v>
      </c>
      <c r="K208" s="7">
        <v>10194</v>
      </c>
      <c r="L208" s="7" t="s">
        <v>193</v>
      </c>
      <c r="M208" s="6">
        <v>45860</v>
      </c>
      <c r="N208" s="8">
        <v>993.07</v>
      </c>
      <c r="O208" s="7" t="s">
        <v>122</v>
      </c>
      <c r="P208" s="7">
        <v>28</v>
      </c>
      <c r="Q208" s="7" t="s">
        <v>116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3</v>
      </c>
      <c r="H209" s="7" t="s">
        <v>130</v>
      </c>
      <c r="I209" s="10">
        <f>NETWORKDAYS(B209, A209)</f>
        <v>1</v>
      </c>
      <c r="J209" s="7">
        <v>66349</v>
      </c>
      <c r="K209" s="7">
        <v>10194</v>
      </c>
      <c r="L209" s="7" t="s">
        <v>193</v>
      </c>
      <c r="M209" s="6">
        <v>45860</v>
      </c>
      <c r="N209" s="8">
        <v>1250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>NETWORKDAYS(B210, A210)</f>
        <v>1</v>
      </c>
      <c r="J210" s="7">
        <v>66350</v>
      </c>
      <c r="K210" s="7">
        <v>1441</v>
      </c>
      <c r="L210" s="7" t="s">
        <v>53</v>
      </c>
      <c r="M210" s="6">
        <v>45861</v>
      </c>
      <c r="N210" s="8">
        <v>1312.13</v>
      </c>
      <c r="O210" s="7" t="s">
        <v>122</v>
      </c>
      <c r="P210" s="7">
        <v>14</v>
      </c>
      <c r="Q210" s="7" t="s">
        <v>116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113</v>
      </c>
      <c r="F211" s="7">
        <v>68469</v>
      </c>
      <c r="G211" s="7" t="s">
        <v>33</v>
      </c>
      <c r="H211" s="7" t="s">
        <v>34</v>
      </c>
      <c r="I211" s="10">
        <f>NETWORKDAYS(B211, A211)</f>
        <v>1</v>
      </c>
      <c r="J211" s="7">
        <v>66351</v>
      </c>
      <c r="K211" s="7">
        <v>2952</v>
      </c>
      <c r="L211" s="7" t="s">
        <v>380</v>
      </c>
      <c r="M211" s="6">
        <v>45867</v>
      </c>
      <c r="N211" s="8">
        <v>600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32</v>
      </c>
      <c r="I212" s="10">
        <f>NETWORKDAYS(B212, A212)</f>
        <v>1</v>
      </c>
      <c r="J212" s="7">
        <v>66352</v>
      </c>
      <c r="K212" s="7">
        <v>10567</v>
      </c>
      <c r="L212" s="7" t="s">
        <v>381</v>
      </c>
      <c r="M212" s="6">
        <v>45861</v>
      </c>
      <c r="N212" s="8">
        <v>1392.24</v>
      </c>
      <c r="O212" s="7" t="s">
        <v>122</v>
      </c>
      <c r="P212" s="7">
        <v>28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113</v>
      </c>
      <c r="F213" s="7" t="s">
        <v>3</v>
      </c>
      <c r="G213" s="7" t="s">
        <v>383</v>
      </c>
      <c r="H213" s="7" t="s">
        <v>138</v>
      </c>
      <c r="I213" s="10">
        <f>NETWORKDAYS(B213, A213)</f>
        <v>1</v>
      </c>
      <c r="J213" s="7">
        <v>66374</v>
      </c>
      <c r="K213" s="7" t="s">
        <v>139</v>
      </c>
      <c r="L213" s="7" t="s">
        <v>23</v>
      </c>
      <c r="M213" s="6">
        <v>45867</v>
      </c>
      <c r="N213" s="8">
        <v>528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113</v>
      </c>
      <c r="F214" s="7">
        <v>68471</v>
      </c>
      <c r="G214" s="7" t="s">
        <v>39</v>
      </c>
      <c r="H214" s="7" t="s">
        <v>91</v>
      </c>
      <c r="I214" s="10">
        <f>NETWORKDAYS(B214, A214)</f>
        <v>1</v>
      </c>
      <c r="J214" s="7">
        <v>66376</v>
      </c>
      <c r="K214" s="7">
        <v>11783</v>
      </c>
      <c r="L214" s="7" t="s">
        <v>372</v>
      </c>
      <c r="M214" s="6">
        <v>45863</v>
      </c>
      <c r="N214" s="8">
        <v>1235.02</v>
      </c>
      <c r="O214" s="7" t="s">
        <v>122</v>
      </c>
      <c r="P214" s="7">
        <v>30</v>
      </c>
      <c r="Q214" s="7" t="s">
        <v>116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113</v>
      </c>
      <c r="F215" s="7" t="s">
        <v>3</v>
      </c>
      <c r="G215" s="7" t="s">
        <v>39</v>
      </c>
      <c r="H215" s="7" t="s">
        <v>98</v>
      </c>
      <c r="I215" s="10">
        <f>NETWORKDAYS(B215, A215)</f>
        <v>1</v>
      </c>
      <c r="J215" s="7">
        <v>66392</v>
      </c>
      <c r="K215" s="7">
        <v>591</v>
      </c>
      <c r="L215" s="7" t="s">
        <v>77</v>
      </c>
      <c r="M215" s="6">
        <v>45862</v>
      </c>
      <c r="N215" s="8">
        <v>975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142</v>
      </c>
      <c r="F216" s="7" t="s">
        <v>3</v>
      </c>
      <c r="G216" s="7" t="s">
        <v>3</v>
      </c>
      <c r="H216" s="7" t="s">
        <v>138</v>
      </c>
      <c r="I216" s="10">
        <f>NETWORKDAYS(B216, A216)</f>
        <v>1</v>
      </c>
      <c r="J216" s="7">
        <v>66395</v>
      </c>
      <c r="K216" s="7">
        <v>953</v>
      </c>
      <c r="L216" s="7" t="s">
        <v>274</v>
      </c>
      <c r="M216" s="6">
        <v>45862</v>
      </c>
      <c r="N216" s="8">
        <v>3522.15</v>
      </c>
      <c r="O216" s="7" t="s">
        <v>122</v>
      </c>
      <c r="P216" s="7">
        <v>14</v>
      </c>
      <c r="Q216" s="7" t="s">
        <v>116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hidden="1" x14ac:dyDescent="0.35">
      <c r="A217" s="6">
        <v>45861</v>
      </c>
      <c r="B217" s="6">
        <v>45861</v>
      </c>
      <c r="C217" s="6" t="s">
        <v>7</v>
      </c>
      <c r="D217" s="6" t="s">
        <v>15</v>
      </c>
      <c r="E217" s="6" t="s">
        <v>113</v>
      </c>
      <c r="F217" s="7">
        <v>68472</v>
      </c>
      <c r="G217" s="7" t="s">
        <v>39</v>
      </c>
      <c r="H217" s="7" t="s">
        <v>98</v>
      </c>
      <c r="I217" s="10">
        <f>NETWORKDAYS(B217, A217)</f>
        <v>1</v>
      </c>
      <c r="J217" s="7">
        <v>66413</v>
      </c>
      <c r="K217" s="7">
        <v>11715</v>
      </c>
      <c r="L217" s="7" t="s">
        <v>385</v>
      </c>
      <c r="M217" s="6">
        <v>45873</v>
      </c>
      <c r="N217" s="8">
        <v>178.3</v>
      </c>
      <c r="O217" s="7" t="s">
        <v>121</v>
      </c>
      <c r="P217" s="7">
        <v>0</v>
      </c>
      <c r="Q217" s="7" t="s">
        <v>116</v>
      </c>
      <c r="R217" s="7">
        <f>DATEDIF(Tabela1[[#This Row],[Atendimento]],Tabela1[[#This Row],[Previsao de Entrega]],"D")</f>
        <v>12</v>
      </c>
      <c r="S217" s="8">
        <v>0</v>
      </c>
      <c r="T217" s="8">
        <v>0</v>
      </c>
    </row>
    <row r="218" spans="1:20" x14ac:dyDescent="0.35">
      <c r="A218" s="11">
        <v>45868</v>
      </c>
      <c r="B218" s="11">
        <v>45862</v>
      </c>
      <c r="C218" s="11" t="s">
        <v>7</v>
      </c>
      <c r="D218" s="11" t="s">
        <v>5</v>
      </c>
      <c r="E218" s="11" t="s">
        <v>113</v>
      </c>
      <c r="F218" s="12">
        <v>68476</v>
      </c>
      <c r="G218" s="12" t="s">
        <v>227</v>
      </c>
      <c r="H218" s="12" t="s">
        <v>98</v>
      </c>
      <c r="I218" s="13">
        <f>NETWORKDAYS(B218, A218)</f>
        <v>5</v>
      </c>
      <c r="J218" s="12">
        <v>66491</v>
      </c>
      <c r="K218" s="12">
        <v>11522</v>
      </c>
      <c r="L218" s="12" t="s">
        <v>375</v>
      </c>
      <c r="M218" s="11">
        <v>45888</v>
      </c>
      <c r="N218" s="14">
        <v>1680.4</v>
      </c>
      <c r="O218" s="12" t="s">
        <v>122</v>
      </c>
      <c r="P218" s="12">
        <v>28</v>
      </c>
      <c r="Q218" s="12" t="s">
        <v>24</v>
      </c>
      <c r="R218" s="12">
        <f>DATEDIF(Tabela1[[#This Row],[Atendimento]],Tabela1[[#This Row],[Previsao de Entrega]],"D")</f>
        <v>20</v>
      </c>
      <c r="S218" s="14">
        <v>0</v>
      </c>
      <c r="T218" s="14">
        <v>0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142</v>
      </c>
      <c r="F219" s="7" t="s">
        <v>3</v>
      </c>
      <c r="G219" s="7" t="s">
        <v>3</v>
      </c>
      <c r="H219" s="7" t="s">
        <v>130</v>
      </c>
      <c r="I219" s="10">
        <f>NETWORKDAYS(B219, A219)</f>
        <v>1</v>
      </c>
      <c r="J219" s="7">
        <v>66428</v>
      </c>
      <c r="K219" s="7">
        <v>766</v>
      </c>
      <c r="L219" s="7" t="s">
        <v>141</v>
      </c>
      <c r="M219" s="6">
        <v>45863</v>
      </c>
      <c r="N219" s="8">
        <v>9875.76</v>
      </c>
      <c r="O219" s="7" t="s">
        <v>122</v>
      </c>
      <c r="P219" s="7">
        <v>30</v>
      </c>
      <c r="Q219" s="7" t="s">
        <v>116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142</v>
      </c>
      <c r="F220" s="7" t="s">
        <v>3</v>
      </c>
      <c r="G220" s="7" t="s">
        <v>3</v>
      </c>
      <c r="H220" s="7" t="s">
        <v>130</v>
      </c>
      <c r="I220" s="10">
        <f>NETWORKDAYS(B220, A220)</f>
        <v>1</v>
      </c>
      <c r="J220" s="7">
        <v>66429</v>
      </c>
      <c r="K220" s="44">
        <v>766</v>
      </c>
      <c r="L220" s="7" t="s">
        <v>141</v>
      </c>
      <c r="M220" s="6">
        <v>45863</v>
      </c>
      <c r="N220" s="8">
        <v>11166.83</v>
      </c>
      <c r="O220" s="7" t="s">
        <v>122</v>
      </c>
      <c r="P220" s="7">
        <v>30</v>
      </c>
      <c r="Q220" s="7" t="s">
        <v>116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113</v>
      </c>
      <c r="F221" s="7">
        <v>68478</v>
      </c>
      <c r="G221" s="7" t="s">
        <v>39</v>
      </c>
      <c r="H221" s="7" t="s">
        <v>98</v>
      </c>
      <c r="I221" s="10">
        <f>NETWORKDAYS(B221, A221)</f>
        <v>1</v>
      </c>
      <c r="J221" s="7">
        <v>66453</v>
      </c>
      <c r="K221" s="7">
        <v>3509</v>
      </c>
      <c r="L221" s="7" t="s">
        <v>333</v>
      </c>
      <c r="M221" s="6">
        <v>45866</v>
      </c>
      <c r="N221" s="8">
        <v>1920</v>
      </c>
      <c r="O221" s="7" t="s">
        <v>122</v>
      </c>
      <c r="P221" s="7">
        <v>7</v>
      </c>
      <c r="Q221" s="7" t="s">
        <v>116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hidden="1" x14ac:dyDescent="0.35">
      <c r="A222" s="6">
        <v>45863</v>
      </c>
      <c r="B222" s="6">
        <v>45863</v>
      </c>
      <c r="C222" s="6" t="s">
        <v>7</v>
      </c>
      <c r="D222" s="6" t="s">
        <v>5</v>
      </c>
      <c r="E222" s="6" t="s">
        <v>113</v>
      </c>
      <c r="F222" s="7">
        <v>68479</v>
      </c>
      <c r="G222" s="7" t="s">
        <v>387</v>
      </c>
      <c r="H222" s="7" t="s">
        <v>91</v>
      </c>
      <c r="I222" s="10">
        <f>NETWORKDAYS(B222, A222)</f>
        <v>1</v>
      </c>
      <c r="J222" s="7">
        <v>66454</v>
      </c>
      <c r="K222" s="7">
        <v>11788</v>
      </c>
      <c r="L222" s="7" t="s">
        <v>388</v>
      </c>
      <c r="M222" s="6">
        <v>45889</v>
      </c>
      <c r="N222" s="8">
        <v>3867.5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26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142</v>
      </c>
      <c r="F223" s="7" t="s">
        <v>3</v>
      </c>
      <c r="G223" s="7" t="s">
        <v>3</v>
      </c>
      <c r="H223" s="7" t="s">
        <v>32</v>
      </c>
      <c r="I223" s="10">
        <f>NETWORKDAYS(B223, A223)</f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122</v>
      </c>
      <c r="P223" s="7">
        <v>14</v>
      </c>
      <c r="Q223" s="7" t="s">
        <v>116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hidden="1" x14ac:dyDescent="0.35">
      <c r="A224" s="6">
        <v>45866</v>
      </c>
      <c r="B224" s="6">
        <v>45863</v>
      </c>
      <c r="C224" s="6" t="s">
        <v>7</v>
      </c>
      <c r="D224" s="6" t="s">
        <v>5</v>
      </c>
      <c r="E224" s="6" t="s">
        <v>113</v>
      </c>
      <c r="F224" s="7">
        <v>68481</v>
      </c>
      <c r="G224" s="7" t="s">
        <v>370</v>
      </c>
      <c r="H224" s="7" t="s">
        <v>371</v>
      </c>
      <c r="I224" s="10">
        <f>NETWORKDAYS(B224, A224)</f>
        <v>2</v>
      </c>
      <c r="J224" s="7">
        <v>66462</v>
      </c>
      <c r="K224" s="7">
        <v>10535</v>
      </c>
      <c r="L224" s="7" t="s">
        <v>389</v>
      </c>
      <c r="M224" s="6">
        <v>45868</v>
      </c>
      <c r="N224" s="8">
        <v>300</v>
      </c>
      <c r="O224" s="7" t="s">
        <v>122</v>
      </c>
      <c r="P224" s="7">
        <v>14</v>
      </c>
      <c r="Q224" s="7" t="s">
        <v>116</v>
      </c>
      <c r="R224" s="7">
        <f>DATEDIF(Tabela1[[#This Row],[Atendimento]],Tabela1[[#This Row],[Previsao de Entrega]],"D")</f>
        <v>2</v>
      </c>
      <c r="S224" s="8">
        <v>0</v>
      </c>
      <c r="T224" s="8">
        <v>0</v>
      </c>
    </row>
    <row r="225" spans="1:20" hidden="1" x14ac:dyDescent="0.35">
      <c r="A225" s="6">
        <v>45867</v>
      </c>
      <c r="B225" s="6">
        <v>45867</v>
      </c>
      <c r="C225" s="6" t="s">
        <v>7</v>
      </c>
      <c r="D225" s="6" t="s">
        <v>68</v>
      </c>
      <c r="E225" s="6" t="s">
        <v>113</v>
      </c>
      <c r="F225" s="7" t="s">
        <v>3</v>
      </c>
      <c r="G225" s="7" t="s">
        <v>3</v>
      </c>
      <c r="H225" s="7" t="s">
        <v>32</v>
      </c>
      <c r="I225" s="10">
        <f>NETWORKDAYS(B225, A225)</f>
        <v>1</v>
      </c>
      <c r="J225" s="7">
        <v>66476</v>
      </c>
      <c r="K225" s="7">
        <v>381</v>
      </c>
      <c r="L225" s="7" t="s">
        <v>47</v>
      </c>
      <c r="M225" s="6">
        <v>45869</v>
      </c>
      <c r="N225" s="8">
        <v>6098.28</v>
      </c>
      <c r="O225" s="7" t="s">
        <v>122</v>
      </c>
      <c r="P225" s="7">
        <v>10</v>
      </c>
      <c r="Q225" s="7" t="s">
        <v>116</v>
      </c>
      <c r="R225" s="7">
        <f>DATEDIF(Tabela1[[#This Row],[Atendimento]],Tabela1[[#This Row],[Previsao de Entrega]],"D")</f>
        <v>2</v>
      </c>
      <c r="S225" s="8">
        <v>0</v>
      </c>
      <c r="T225" s="8">
        <v>0</v>
      </c>
    </row>
    <row r="226" spans="1:20" x14ac:dyDescent="0.35">
      <c r="A226" s="11">
        <v>45870</v>
      </c>
      <c r="B226" s="11">
        <v>45863</v>
      </c>
      <c r="C226" s="11" t="s">
        <v>7</v>
      </c>
      <c r="D226" s="11" t="s">
        <v>15</v>
      </c>
      <c r="E226" s="11" t="s">
        <v>113</v>
      </c>
      <c r="F226" s="12">
        <v>68482</v>
      </c>
      <c r="G226" s="12" t="s">
        <v>129</v>
      </c>
      <c r="H226" s="12" t="s">
        <v>130</v>
      </c>
      <c r="I226" s="13">
        <f>NETWORKDAYS(B226, A226)</f>
        <v>6</v>
      </c>
      <c r="J226" s="12">
        <v>66522</v>
      </c>
      <c r="K226" s="12">
        <v>679</v>
      </c>
      <c r="L226" s="12" t="s">
        <v>346</v>
      </c>
      <c r="M226" s="11">
        <v>45889</v>
      </c>
      <c r="N226" s="14">
        <v>6048.2</v>
      </c>
      <c r="O226" s="12" t="s">
        <v>122</v>
      </c>
      <c r="P226" s="12">
        <v>30</v>
      </c>
      <c r="Q226" s="12" t="s">
        <v>24</v>
      </c>
      <c r="R226" s="12">
        <f>DATEDIF(Tabela1[[#This Row],[Atendimento]],Tabela1[[#This Row],[Previsao de Entrega]],"D")</f>
        <v>19</v>
      </c>
      <c r="S226" s="14">
        <v>0</v>
      </c>
      <c r="T226" s="14">
        <v>0</v>
      </c>
    </row>
    <row r="227" spans="1:20" x14ac:dyDescent="0.35">
      <c r="A227" s="46">
        <v>45882</v>
      </c>
      <c r="B227" s="46">
        <v>45880</v>
      </c>
      <c r="C227" s="46" t="s">
        <v>7</v>
      </c>
      <c r="D227" s="46" t="s">
        <v>15</v>
      </c>
      <c r="E227" s="46" t="s">
        <v>113</v>
      </c>
      <c r="F227" s="47">
        <v>68498</v>
      </c>
      <c r="G227" s="47" t="s">
        <v>321</v>
      </c>
      <c r="H227" s="47" t="s">
        <v>91</v>
      </c>
      <c r="I227" s="48">
        <f>NETWORKDAYS(B227, A227)</f>
        <v>3</v>
      </c>
      <c r="J227" s="47">
        <v>66670</v>
      </c>
      <c r="K227" s="47">
        <v>11796</v>
      </c>
      <c r="L227" s="47" t="s">
        <v>408</v>
      </c>
      <c r="M227" s="46">
        <v>45890</v>
      </c>
      <c r="N227" s="49">
        <v>42.23</v>
      </c>
      <c r="O227" s="47" t="s">
        <v>121</v>
      </c>
      <c r="P227" s="47">
        <v>0</v>
      </c>
      <c r="Q227" s="47" t="s">
        <v>410</v>
      </c>
      <c r="R227" s="47">
        <f>DATEDIF(Tabela1[[#This Row],[Atendimento]],Tabela1[[#This Row],[Previsao de Entrega]],"D")</f>
        <v>8</v>
      </c>
      <c r="S227" s="49">
        <v>0</v>
      </c>
      <c r="T227" s="49">
        <v>0</v>
      </c>
    </row>
    <row r="228" spans="1:20" hidden="1" x14ac:dyDescent="0.35">
      <c r="A228" s="6">
        <v>45882</v>
      </c>
      <c r="B228" s="6">
        <v>45880</v>
      </c>
      <c r="C228" s="6" t="s">
        <v>7</v>
      </c>
      <c r="D228" s="6" t="s">
        <v>15</v>
      </c>
      <c r="E228" s="6" t="s">
        <v>124</v>
      </c>
      <c r="F228" s="7">
        <v>68499</v>
      </c>
      <c r="G228" s="7" t="s">
        <v>90</v>
      </c>
      <c r="H228" s="7" t="s">
        <v>91</v>
      </c>
      <c r="I228" s="10">
        <f>NETWORKDAYS(B228, A228)</f>
        <v>3</v>
      </c>
      <c r="J228" s="7">
        <v>66671</v>
      </c>
      <c r="K228" s="7">
        <v>1277</v>
      </c>
      <c r="L228" s="7" t="s">
        <v>396</v>
      </c>
      <c r="M228" s="6">
        <v>45884</v>
      </c>
      <c r="N228" s="8">
        <v>207.68</v>
      </c>
      <c r="O228" s="7" t="s">
        <v>122</v>
      </c>
      <c r="P228" s="7">
        <v>35</v>
      </c>
      <c r="Q228" s="7" t="s">
        <v>116</v>
      </c>
      <c r="R228" s="7">
        <f>DATEDIF(Tabela1[[#This Row],[Atendimento]],Tabela1[[#This Row],[Previsao de Entrega]],"D")</f>
        <v>2</v>
      </c>
      <c r="S228" s="8">
        <v>0</v>
      </c>
      <c r="T228" s="8">
        <v>0</v>
      </c>
    </row>
    <row r="229" spans="1:20" x14ac:dyDescent="0.35">
      <c r="A229" s="11">
        <v>45884</v>
      </c>
      <c r="B229" s="11">
        <v>45883</v>
      </c>
      <c r="C229" s="11" t="s">
        <v>7</v>
      </c>
      <c r="D229" s="11" t="s">
        <v>15</v>
      </c>
      <c r="E229" s="11" t="s">
        <v>113</v>
      </c>
      <c r="F229" s="12">
        <v>68509</v>
      </c>
      <c r="G229" s="12" t="s">
        <v>321</v>
      </c>
      <c r="H229" s="12" t="s">
        <v>91</v>
      </c>
      <c r="I229" s="13">
        <f>NETWORKDAYS(B229, A229)</f>
        <v>2</v>
      </c>
      <c r="J229" s="12">
        <v>66713</v>
      </c>
      <c r="K229" s="12">
        <v>3636</v>
      </c>
      <c r="L229" s="12" t="s">
        <v>19</v>
      </c>
      <c r="M229" s="11">
        <v>45890</v>
      </c>
      <c r="N229" s="14">
        <v>425.09</v>
      </c>
      <c r="O229" s="12" t="s">
        <v>122</v>
      </c>
      <c r="P229" s="12">
        <v>28</v>
      </c>
      <c r="Q229" s="12" t="s">
        <v>24</v>
      </c>
      <c r="R229" s="12">
        <f>DATEDIF(Tabela1[[#This Row],[Atendimento]],Tabela1[[#This Row],[Previsao de Entrega]],"D")</f>
        <v>6</v>
      </c>
      <c r="S229" s="14">
        <v>0</v>
      </c>
      <c r="T229" s="14">
        <v>0</v>
      </c>
    </row>
    <row r="230" spans="1:20" x14ac:dyDescent="0.35">
      <c r="A230" s="11">
        <v>45884</v>
      </c>
      <c r="B230" s="11">
        <v>45874</v>
      </c>
      <c r="C230" s="11" t="s">
        <v>7</v>
      </c>
      <c r="D230" s="11" t="s">
        <v>15</v>
      </c>
      <c r="E230" s="11" t="s">
        <v>113</v>
      </c>
      <c r="F230" s="12">
        <v>68496</v>
      </c>
      <c r="G230" s="12" t="s">
        <v>136</v>
      </c>
      <c r="H230" s="12" t="s">
        <v>126</v>
      </c>
      <c r="I230" s="13">
        <f>NETWORKDAYS(B230, A230)</f>
        <v>9</v>
      </c>
      <c r="J230" s="12">
        <v>66718</v>
      </c>
      <c r="K230" s="12">
        <v>3011</v>
      </c>
      <c r="L230" s="12" t="s">
        <v>89</v>
      </c>
      <c r="M230" s="11">
        <v>45890</v>
      </c>
      <c r="N230" s="14">
        <v>223.6</v>
      </c>
      <c r="O230" s="12" t="s">
        <v>122</v>
      </c>
      <c r="P230" s="12">
        <v>28</v>
      </c>
      <c r="Q230" s="12" t="s">
        <v>24</v>
      </c>
      <c r="R230" s="12">
        <f>DATEDIF(Tabela1[[#This Row],[Atendimento]],Tabela1[[#This Row],[Previsao de Entrega]],"D")</f>
        <v>6</v>
      </c>
      <c r="S230" s="14">
        <v>0</v>
      </c>
      <c r="T230" s="14">
        <v>0</v>
      </c>
    </row>
    <row r="231" spans="1:20" hidden="1" x14ac:dyDescent="0.35">
      <c r="A231" s="6">
        <v>45868</v>
      </c>
      <c r="B231" s="6">
        <v>45868</v>
      </c>
      <c r="C231" s="6" t="s">
        <v>7</v>
      </c>
      <c r="D231" s="6" t="s">
        <v>15</v>
      </c>
      <c r="E231" s="6" t="s">
        <v>113</v>
      </c>
      <c r="F231" s="7">
        <v>68468</v>
      </c>
      <c r="G231" s="7" t="s">
        <v>370</v>
      </c>
      <c r="H231" s="7" t="s">
        <v>371</v>
      </c>
      <c r="I231" s="10">
        <f>NETWORKDAYS(B231, A231)</f>
        <v>1</v>
      </c>
      <c r="J231" s="7">
        <v>66499</v>
      </c>
      <c r="K231" s="7">
        <v>10556</v>
      </c>
      <c r="L231" s="7" t="s">
        <v>395</v>
      </c>
      <c r="M231" s="6">
        <v>45877</v>
      </c>
      <c r="N231" s="8">
        <v>1217</v>
      </c>
      <c r="O231" s="7" t="s">
        <v>122</v>
      </c>
      <c r="P231" s="7">
        <v>30</v>
      </c>
      <c r="Q231" s="7" t="s">
        <v>116</v>
      </c>
      <c r="R231" s="7">
        <f>DATEDIF(Tabela1[[#This Row],[Atendimento]],Tabela1[[#This Row],[Previsao de Entrega]],"D")</f>
        <v>9</v>
      </c>
      <c r="S231" s="8">
        <v>0</v>
      </c>
      <c r="T231" s="8">
        <v>0</v>
      </c>
    </row>
    <row r="232" spans="1:20" hidden="1" x14ac:dyDescent="0.35">
      <c r="A232" s="6">
        <v>45881</v>
      </c>
      <c r="B232" s="6">
        <v>45880</v>
      </c>
      <c r="C232" s="6" t="s">
        <v>7</v>
      </c>
      <c r="D232" s="6" t="s">
        <v>15</v>
      </c>
      <c r="E232" s="6" t="s">
        <v>113</v>
      </c>
      <c r="F232" s="7">
        <v>68500</v>
      </c>
      <c r="G232" s="7" t="s">
        <v>370</v>
      </c>
      <c r="H232" s="7" t="s">
        <v>371</v>
      </c>
      <c r="I232" s="10">
        <f>NETWORKDAYS(B232, A232)</f>
        <v>2</v>
      </c>
      <c r="J232" s="7">
        <v>66660</v>
      </c>
      <c r="K232" s="7">
        <v>160</v>
      </c>
      <c r="L232" s="7" t="s">
        <v>201</v>
      </c>
      <c r="M232" s="6">
        <v>45888</v>
      </c>
      <c r="N232" s="8">
        <v>524.1</v>
      </c>
      <c r="O232" s="7" t="s">
        <v>122</v>
      </c>
      <c r="P232" s="7">
        <v>28</v>
      </c>
      <c r="Q232" s="7" t="s">
        <v>116</v>
      </c>
      <c r="R232" s="7">
        <f>DATEDIF(Tabela1[[#This Row],[Atendimento]],Tabela1[[#This Row],[Previsao de Entrega]],"D")</f>
        <v>7</v>
      </c>
      <c r="S232" s="8">
        <v>0</v>
      </c>
      <c r="T232" s="8">
        <v>0</v>
      </c>
    </row>
    <row r="233" spans="1:20" x14ac:dyDescent="0.35">
      <c r="A233" s="11">
        <v>45884</v>
      </c>
      <c r="B233" s="11">
        <v>45884</v>
      </c>
      <c r="C233" s="11" t="s">
        <v>7</v>
      </c>
      <c r="D233" s="11" t="s">
        <v>15</v>
      </c>
      <c r="E233" s="11" t="s">
        <v>113</v>
      </c>
      <c r="F233" s="12">
        <v>68511</v>
      </c>
      <c r="G233" s="12" t="s">
        <v>296</v>
      </c>
      <c r="H233" s="12" t="s">
        <v>96</v>
      </c>
      <c r="I233" s="13">
        <f>NETWORKDAYS(B233, A233)</f>
        <v>1</v>
      </c>
      <c r="J233" s="12">
        <v>66720</v>
      </c>
      <c r="K233" s="12">
        <v>74</v>
      </c>
      <c r="L233" s="12" t="s">
        <v>97</v>
      </c>
      <c r="M233" s="11">
        <v>45890</v>
      </c>
      <c r="N233" s="14">
        <v>299.72000000000003</v>
      </c>
      <c r="O233" s="12" t="s">
        <v>122</v>
      </c>
      <c r="P233" s="12">
        <v>28</v>
      </c>
      <c r="Q233" s="12" t="s">
        <v>24</v>
      </c>
      <c r="R233" s="12">
        <f>DATEDIF(Tabela1[[#This Row],[Atendimento]],Tabela1[[#This Row],[Previsao de Entrega]],"D")</f>
        <v>6</v>
      </c>
      <c r="S233" s="14">
        <v>0</v>
      </c>
      <c r="T233" s="14">
        <v>0</v>
      </c>
    </row>
    <row r="234" spans="1:20" x14ac:dyDescent="0.35">
      <c r="A234" s="11">
        <v>45849</v>
      </c>
      <c r="B234" s="11">
        <v>45849</v>
      </c>
      <c r="C234" s="11" t="s">
        <v>7</v>
      </c>
      <c r="D234" s="11" t="s">
        <v>5</v>
      </c>
      <c r="E234" s="11" t="s">
        <v>113</v>
      </c>
      <c r="F234" s="12" t="s">
        <v>3</v>
      </c>
      <c r="G234" s="12" t="s">
        <v>370</v>
      </c>
      <c r="H234" s="12" t="s">
        <v>371</v>
      </c>
      <c r="I234" s="13">
        <f>NETWORKDAYS(B234, A234)</f>
        <v>1</v>
      </c>
      <c r="J234" s="12">
        <v>66166</v>
      </c>
      <c r="K234" s="12">
        <v>11782</v>
      </c>
      <c r="L234" s="12" t="s">
        <v>369</v>
      </c>
      <c r="M234" s="11">
        <v>45891</v>
      </c>
      <c r="N234" s="14">
        <v>2250</v>
      </c>
      <c r="O234" s="12" t="s">
        <v>121</v>
      </c>
      <c r="P234" s="12">
        <v>30</v>
      </c>
      <c r="Q234" s="12" t="s">
        <v>24</v>
      </c>
      <c r="R234" s="12">
        <f>DATEDIF(Tabela1[[#This Row],[Atendimento]],Tabela1[[#This Row],[Previsao de Entrega]],"D")</f>
        <v>42</v>
      </c>
      <c r="S234" s="14">
        <v>250</v>
      </c>
      <c r="T234" s="14">
        <v>0</v>
      </c>
    </row>
    <row r="235" spans="1:20" hidden="1" x14ac:dyDescent="0.35">
      <c r="A235" s="6">
        <v>45882</v>
      </c>
      <c r="B235" s="6">
        <v>45882</v>
      </c>
      <c r="C235" s="6" t="s">
        <v>7</v>
      </c>
      <c r="D235" s="6" t="s">
        <v>15</v>
      </c>
      <c r="E235" s="6" t="s">
        <v>113</v>
      </c>
      <c r="F235" s="7">
        <v>68507</v>
      </c>
      <c r="G235" s="7" t="s">
        <v>33</v>
      </c>
      <c r="H235" s="7" t="s">
        <v>34</v>
      </c>
      <c r="I235" s="10">
        <f>NETWORKDAYS(B235, A235)</f>
        <v>1</v>
      </c>
      <c r="J235" s="7">
        <v>66681</v>
      </c>
      <c r="K235" s="7">
        <v>10627</v>
      </c>
      <c r="L235" s="7" t="s">
        <v>361</v>
      </c>
      <c r="M235" s="6">
        <v>45890</v>
      </c>
      <c r="N235" s="8">
        <v>850</v>
      </c>
      <c r="O235" s="7" t="s">
        <v>122</v>
      </c>
      <c r="P235" s="7">
        <v>28</v>
      </c>
      <c r="Q235" s="7" t="s">
        <v>116</v>
      </c>
      <c r="R235" s="7">
        <f>DATEDIF(Tabela1[[#This Row],[Atendimento]],Tabela1[[#This Row],[Previsao de Entrega]],"D")</f>
        <v>8</v>
      </c>
      <c r="S235" s="8">
        <v>0</v>
      </c>
      <c r="T235" s="8">
        <v>0</v>
      </c>
    </row>
    <row r="236" spans="1:20" x14ac:dyDescent="0.35">
      <c r="A236" s="11">
        <v>45870</v>
      </c>
      <c r="B236" s="11">
        <v>45869</v>
      </c>
      <c r="C236" s="11" t="s">
        <v>7</v>
      </c>
      <c r="D236" s="11" t="s">
        <v>5</v>
      </c>
      <c r="E236" s="11" t="s">
        <v>113</v>
      </c>
      <c r="F236" s="12">
        <v>68491</v>
      </c>
      <c r="G236" s="12" t="s">
        <v>370</v>
      </c>
      <c r="H236" s="12" t="s">
        <v>371</v>
      </c>
      <c r="I236" s="13">
        <f>NETWORKDAYS(B236, A236)</f>
        <v>2</v>
      </c>
      <c r="J236" s="12">
        <v>66521</v>
      </c>
      <c r="K236" s="12">
        <v>3061</v>
      </c>
      <c r="L236" s="12" t="s">
        <v>192</v>
      </c>
      <c r="M236" s="11">
        <v>45891</v>
      </c>
      <c r="N236" s="14">
        <v>3000</v>
      </c>
      <c r="O236" s="12" t="s">
        <v>122</v>
      </c>
      <c r="P236" s="12">
        <v>15</v>
      </c>
      <c r="Q236" s="12" t="s">
        <v>24</v>
      </c>
      <c r="R236" s="12">
        <f>DATEDIF(Tabela1[[#This Row],[Atendimento]],Tabela1[[#This Row],[Previsao de Entrega]],"D")</f>
        <v>21</v>
      </c>
      <c r="S236" s="14">
        <v>50</v>
      </c>
      <c r="T236" s="14">
        <v>0</v>
      </c>
    </row>
    <row r="237" spans="1:20" hidden="1" x14ac:dyDescent="0.35">
      <c r="A237" s="6">
        <v>45873</v>
      </c>
      <c r="B237" s="6">
        <v>45873</v>
      </c>
      <c r="C237" s="6" t="s">
        <v>7</v>
      </c>
      <c r="D237" s="6" t="s">
        <v>15</v>
      </c>
      <c r="E237" s="6" t="s">
        <v>113</v>
      </c>
      <c r="F237" s="7">
        <v>68494</v>
      </c>
      <c r="G237" s="7" t="s">
        <v>33</v>
      </c>
      <c r="H237" s="7" t="s">
        <v>34</v>
      </c>
      <c r="I237" s="10">
        <f>NETWORKDAYS(B237, A237)</f>
        <v>1</v>
      </c>
      <c r="J237" s="7">
        <v>66534</v>
      </c>
      <c r="K237" s="7">
        <v>11790</v>
      </c>
      <c r="L237" s="7" t="s">
        <v>399</v>
      </c>
      <c r="M237" s="6">
        <v>45873</v>
      </c>
      <c r="N237" s="8">
        <v>1475</v>
      </c>
      <c r="O237" s="7" t="s">
        <v>122</v>
      </c>
      <c r="P237" s="7">
        <v>15</v>
      </c>
      <c r="Q237" s="7" t="s">
        <v>116</v>
      </c>
      <c r="R237" s="7">
        <f>DATEDIF(Tabela1[[#This Row],[Atendimento]],Tabela1[[#This Row],[Previsao de Entrega]],"D")</f>
        <v>0</v>
      </c>
      <c r="S237" s="8">
        <v>204</v>
      </c>
      <c r="T237" s="8">
        <v>0</v>
      </c>
    </row>
    <row r="238" spans="1:20" hidden="1" x14ac:dyDescent="0.35">
      <c r="A238" s="6">
        <v>45873</v>
      </c>
      <c r="B238" s="6">
        <v>45873</v>
      </c>
      <c r="C238" s="6" t="s">
        <v>7</v>
      </c>
      <c r="D238" s="6" t="s">
        <v>5</v>
      </c>
      <c r="E238" s="6" t="s">
        <v>113</v>
      </c>
      <c r="F238" s="7" t="s">
        <v>3</v>
      </c>
      <c r="G238" s="7" t="s">
        <v>129</v>
      </c>
      <c r="H238" s="7" t="s">
        <v>130</v>
      </c>
      <c r="I238" s="10">
        <f>NETWORKDAYS(B238, A238)</f>
        <v>1</v>
      </c>
      <c r="J238" s="7">
        <v>66529</v>
      </c>
      <c r="K238" s="7">
        <v>2856</v>
      </c>
      <c r="L238" s="7" t="s">
        <v>397</v>
      </c>
      <c r="M238" s="6">
        <v>45875</v>
      </c>
      <c r="N238" s="8">
        <v>5600</v>
      </c>
      <c r="O238" s="7" t="s">
        <v>122</v>
      </c>
      <c r="P238" s="7">
        <v>30</v>
      </c>
      <c r="Q238" s="7" t="s">
        <v>116</v>
      </c>
      <c r="R238" s="7">
        <f>DATEDIF(Tabela1[[#This Row],[Atendimento]],Tabela1[[#This Row],[Previsao de Entrega]],"D")</f>
        <v>2</v>
      </c>
      <c r="S238" s="8">
        <v>0</v>
      </c>
      <c r="T238" s="8">
        <v>0</v>
      </c>
    </row>
    <row r="239" spans="1:20" hidden="1" x14ac:dyDescent="0.35">
      <c r="A239" s="6">
        <v>45873</v>
      </c>
      <c r="B239" s="6">
        <v>45873</v>
      </c>
      <c r="C239" s="6" t="s">
        <v>7</v>
      </c>
      <c r="D239" s="6" t="s">
        <v>5</v>
      </c>
      <c r="E239" s="6" t="s">
        <v>142</v>
      </c>
      <c r="F239" s="7" t="s">
        <v>3</v>
      </c>
      <c r="G239" s="7" t="s">
        <v>129</v>
      </c>
      <c r="H239" s="7" t="s">
        <v>130</v>
      </c>
      <c r="I239" s="10">
        <f>NETWORKDAYS(B239, A239)</f>
        <v>1</v>
      </c>
      <c r="J239" s="7">
        <v>66530</v>
      </c>
      <c r="K239" s="7">
        <v>280</v>
      </c>
      <c r="L239" s="7" t="s">
        <v>60</v>
      </c>
      <c r="M239" s="6">
        <v>45875</v>
      </c>
      <c r="N239" s="8">
        <v>15507.16</v>
      </c>
      <c r="O239" s="7" t="s">
        <v>122</v>
      </c>
      <c r="P239" s="7">
        <v>28</v>
      </c>
      <c r="Q239" s="7" t="s">
        <v>116</v>
      </c>
      <c r="R239" s="7">
        <f>DATEDIF(Tabela1[[#This Row],[Atendimento]],Tabela1[[#This Row],[Previsao de Entrega]],"D")</f>
        <v>2</v>
      </c>
      <c r="S239" s="8">
        <v>0</v>
      </c>
      <c r="T239" s="8">
        <v>0</v>
      </c>
    </row>
    <row r="240" spans="1:20" hidden="1" x14ac:dyDescent="0.35">
      <c r="A240" s="6">
        <v>45873</v>
      </c>
      <c r="B240" s="6">
        <v>45873</v>
      </c>
      <c r="C240" s="6" t="s">
        <v>7</v>
      </c>
      <c r="D240" s="6" t="s">
        <v>5</v>
      </c>
      <c r="E240" s="6" t="s">
        <v>142</v>
      </c>
      <c r="F240" s="7" t="s">
        <v>3</v>
      </c>
      <c r="G240" s="7" t="s">
        <v>3</v>
      </c>
      <c r="H240" s="7" t="s">
        <v>130</v>
      </c>
      <c r="I240" s="10">
        <f>NETWORKDAYS(B240, A240)</f>
        <v>1</v>
      </c>
      <c r="J240" s="7">
        <v>66532</v>
      </c>
      <c r="K240" s="7">
        <v>11263</v>
      </c>
      <c r="L240" s="7" t="s">
        <v>190</v>
      </c>
      <c r="M240" s="6">
        <v>45875</v>
      </c>
      <c r="N240" s="8">
        <v>11841</v>
      </c>
      <c r="O240" s="7" t="s">
        <v>121</v>
      </c>
      <c r="P240" s="7">
        <v>15</v>
      </c>
      <c r="Q240" s="7" t="s">
        <v>116</v>
      </c>
      <c r="R240" s="7">
        <f>DATEDIF(Tabela1[[#This Row],[Atendimento]],Tabela1[[#This Row],[Previsao de Entrega]],"D")</f>
        <v>2</v>
      </c>
      <c r="S240" s="8">
        <v>0</v>
      </c>
      <c r="T240" s="8">
        <v>0</v>
      </c>
    </row>
    <row r="241" spans="1:20" hidden="1" x14ac:dyDescent="0.35">
      <c r="A241" s="6">
        <v>45873</v>
      </c>
      <c r="B241" s="6">
        <v>45873</v>
      </c>
      <c r="C241" s="6" t="s">
        <v>7</v>
      </c>
      <c r="D241" s="6" t="s">
        <v>5</v>
      </c>
      <c r="E241" s="6" t="s">
        <v>142</v>
      </c>
      <c r="F241" s="7" t="s">
        <v>3</v>
      </c>
      <c r="G241" s="7" t="s">
        <v>3</v>
      </c>
      <c r="H241" s="7" t="s">
        <v>32</v>
      </c>
      <c r="I241" s="10">
        <f>NETWORKDAYS(B241, A241)</f>
        <v>1</v>
      </c>
      <c r="J241" s="7">
        <v>66533</v>
      </c>
      <c r="K241" s="7">
        <v>495</v>
      </c>
      <c r="L241" s="7" t="s">
        <v>189</v>
      </c>
      <c r="M241" s="6">
        <v>45875</v>
      </c>
      <c r="N241" s="8">
        <v>257</v>
      </c>
      <c r="O241" s="7" t="s">
        <v>121</v>
      </c>
      <c r="P241" s="7">
        <v>14</v>
      </c>
      <c r="Q241" s="7" t="s">
        <v>116</v>
      </c>
      <c r="R241" s="7">
        <f>DATEDIF(Tabela1[[#This Row],[Atendimento]],Tabela1[[#This Row],[Previsao de Entrega]],"D")</f>
        <v>2</v>
      </c>
      <c r="S241" s="8">
        <v>0</v>
      </c>
      <c r="T241" s="8">
        <v>0</v>
      </c>
    </row>
    <row r="242" spans="1:20" hidden="1" x14ac:dyDescent="0.35">
      <c r="A242" s="6">
        <v>45874</v>
      </c>
      <c r="B242" s="6">
        <v>45874</v>
      </c>
      <c r="C242" s="6" t="s">
        <v>7</v>
      </c>
      <c r="D242" s="6" t="s">
        <v>15</v>
      </c>
      <c r="E242" s="6" t="s">
        <v>113</v>
      </c>
      <c r="F242" s="7" t="s">
        <v>3</v>
      </c>
      <c r="G242" s="7" t="s">
        <v>136</v>
      </c>
      <c r="H242" s="7" t="s">
        <v>126</v>
      </c>
      <c r="I242" s="10">
        <f>NETWORKDAYS(B242, A242)</f>
        <v>1</v>
      </c>
      <c r="J242" s="7">
        <v>66561</v>
      </c>
      <c r="K242" s="7">
        <v>2785</v>
      </c>
      <c r="L242" s="7" t="s">
        <v>208</v>
      </c>
      <c r="M242" s="6">
        <v>45875</v>
      </c>
      <c r="N242" s="8">
        <v>475</v>
      </c>
      <c r="O242" s="7" t="s">
        <v>122</v>
      </c>
      <c r="P242" s="7">
        <v>15</v>
      </c>
      <c r="Q242" s="7" t="s">
        <v>116</v>
      </c>
      <c r="R242" s="7">
        <f>DATEDIF(Tabela1[[#This Row],[Atendimento]],Tabela1[[#This Row],[Previsao de Entrega]],"D")</f>
        <v>1</v>
      </c>
      <c r="S242" s="8">
        <v>0</v>
      </c>
      <c r="T242" s="8">
        <v>0</v>
      </c>
    </row>
    <row r="243" spans="1:20" hidden="1" x14ac:dyDescent="0.35">
      <c r="A243" s="6">
        <v>45874</v>
      </c>
      <c r="B243" s="6">
        <v>45874</v>
      </c>
      <c r="C243" s="6" t="s">
        <v>7</v>
      </c>
      <c r="D243" s="6" t="s">
        <v>5</v>
      </c>
      <c r="E243" s="6" t="s">
        <v>142</v>
      </c>
      <c r="F243" s="7" t="s">
        <v>3</v>
      </c>
      <c r="G243" s="7" t="s">
        <v>3</v>
      </c>
      <c r="H243" s="7" t="s">
        <v>138</v>
      </c>
      <c r="I243" s="10">
        <f>NETWORKDAYS(B243, A243)</f>
        <v>1</v>
      </c>
      <c r="J243" s="7">
        <v>66560</v>
      </c>
      <c r="K243" s="7">
        <v>10692</v>
      </c>
      <c r="L243" s="7" t="s">
        <v>71</v>
      </c>
      <c r="M243" s="6">
        <v>45876</v>
      </c>
      <c r="N243" s="8">
        <v>5026.62</v>
      </c>
      <c r="O243" s="7" t="s">
        <v>122</v>
      </c>
      <c r="P243" s="7">
        <v>14</v>
      </c>
      <c r="Q243" s="7" t="s">
        <v>116</v>
      </c>
      <c r="R243" s="7">
        <f>DATEDIF(Tabela1[[#This Row],[Atendimento]],Tabela1[[#This Row],[Previsao de Entrega]],"D")</f>
        <v>2</v>
      </c>
      <c r="S243" s="8">
        <v>0</v>
      </c>
      <c r="T243" s="8">
        <v>0</v>
      </c>
    </row>
    <row r="244" spans="1:20" x14ac:dyDescent="0.35">
      <c r="A244" s="11">
        <v>45870</v>
      </c>
      <c r="B244" s="11">
        <v>45867</v>
      </c>
      <c r="C244" s="11" t="s">
        <v>7</v>
      </c>
      <c r="D244" s="11" t="s">
        <v>5</v>
      </c>
      <c r="E244" s="11" t="s">
        <v>113</v>
      </c>
      <c r="F244" s="12">
        <v>68485</v>
      </c>
      <c r="G244" s="12" t="s">
        <v>370</v>
      </c>
      <c r="H244" s="12" t="s">
        <v>371</v>
      </c>
      <c r="I244" s="13">
        <f>NETWORKDAYS(B244, A244)</f>
        <v>4</v>
      </c>
      <c r="J244" s="12">
        <v>66526</v>
      </c>
      <c r="K244" s="12">
        <v>3061</v>
      </c>
      <c r="L244" s="12" t="s">
        <v>192</v>
      </c>
      <c r="M244" s="11">
        <v>45891</v>
      </c>
      <c r="N244" s="14">
        <v>1150</v>
      </c>
      <c r="O244" s="12" t="s">
        <v>122</v>
      </c>
      <c r="P244" s="12">
        <v>15</v>
      </c>
      <c r="Q244" s="12" t="s">
        <v>24</v>
      </c>
      <c r="R244" s="12">
        <f>DATEDIF(Tabela1[[#This Row],[Atendimento]],Tabela1[[#This Row],[Previsao de Entrega]],"D")</f>
        <v>21</v>
      </c>
      <c r="S244" s="14">
        <v>0</v>
      </c>
      <c r="T244" s="14">
        <v>0</v>
      </c>
    </row>
    <row r="245" spans="1:20" hidden="1" x14ac:dyDescent="0.35">
      <c r="A245" s="6">
        <v>45874</v>
      </c>
      <c r="B245" s="6">
        <v>45874</v>
      </c>
      <c r="C245" s="6" t="s">
        <v>7</v>
      </c>
      <c r="D245" s="6" t="s">
        <v>5</v>
      </c>
      <c r="E245" s="6" t="s">
        <v>142</v>
      </c>
      <c r="F245" s="7" t="s">
        <v>3</v>
      </c>
      <c r="G245" s="7" t="s">
        <v>3</v>
      </c>
      <c r="H245" s="7" t="s">
        <v>32</v>
      </c>
      <c r="I245" s="10">
        <f>NETWORKDAYS(B245, A245)</f>
        <v>1</v>
      </c>
      <c r="J245" s="7">
        <v>64425</v>
      </c>
      <c r="K245" s="7">
        <v>2954</v>
      </c>
      <c r="L245" s="7" t="s">
        <v>292</v>
      </c>
      <c r="M245" s="6">
        <v>45876</v>
      </c>
      <c r="N245" s="8">
        <v>255.15</v>
      </c>
      <c r="O245" s="7" t="s">
        <v>122</v>
      </c>
      <c r="P245" s="7">
        <v>30</v>
      </c>
      <c r="Q245" s="7" t="s">
        <v>116</v>
      </c>
      <c r="R245" s="7">
        <f>DATEDIF(Tabela1[[#This Row],[Atendimento]],Tabela1[[#This Row],[Previsao de Entrega]],"D")</f>
        <v>2</v>
      </c>
      <c r="S245" s="8">
        <v>0</v>
      </c>
      <c r="T245" s="8">
        <v>0</v>
      </c>
    </row>
    <row r="246" spans="1:20" x14ac:dyDescent="0.35">
      <c r="A246" s="41">
        <v>45826</v>
      </c>
      <c r="B246" s="41">
        <v>45826</v>
      </c>
      <c r="C246" s="41" t="s">
        <v>7</v>
      </c>
      <c r="D246" s="41" t="s">
        <v>15</v>
      </c>
      <c r="E246" s="41" t="s">
        <v>124</v>
      </c>
      <c r="F246" s="42" t="s">
        <v>3</v>
      </c>
      <c r="G246" s="42" t="s">
        <v>125</v>
      </c>
      <c r="H246" s="42" t="s">
        <v>126</v>
      </c>
      <c r="I246" s="13">
        <f>NETWORKDAYS(B246, A246)</f>
        <v>1</v>
      </c>
      <c r="J246" s="42">
        <v>66341</v>
      </c>
      <c r="K246" s="42">
        <v>11758</v>
      </c>
      <c r="L246" s="42" t="s">
        <v>316</v>
      </c>
      <c r="M246" s="41">
        <v>45891</v>
      </c>
      <c r="N246" s="43">
        <v>924.61</v>
      </c>
      <c r="O246" s="42" t="s">
        <v>122</v>
      </c>
      <c r="P246" s="42">
        <v>28</v>
      </c>
      <c r="Q246" s="42" t="s">
        <v>24</v>
      </c>
      <c r="R246" s="42">
        <f>DATEDIF(Tabela1[[#This Row],[Atendimento]],Tabela1[[#This Row],[Previsao de Entrega]],"D")</f>
        <v>65</v>
      </c>
      <c r="S246" s="43">
        <v>0</v>
      </c>
      <c r="T246" s="43">
        <v>0</v>
      </c>
    </row>
    <row r="247" spans="1:20" hidden="1" x14ac:dyDescent="0.35">
      <c r="A247" s="6">
        <v>45875</v>
      </c>
      <c r="B247" s="6">
        <v>45875</v>
      </c>
      <c r="C247" s="6" t="s">
        <v>7</v>
      </c>
      <c r="D247" s="6" t="s">
        <v>68</v>
      </c>
      <c r="E247" s="6" t="s">
        <v>113</v>
      </c>
      <c r="F247" s="7" t="s">
        <v>3</v>
      </c>
      <c r="G247" s="7" t="s">
        <v>3</v>
      </c>
      <c r="H247" s="7" t="s">
        <v>32</v>
      </c>
      <c r="I247" s="10">
        <f>NETWORKDAYS(B247, A247)</f>
        <v>1</v>
      </c>
      <c r="J247" s="7">
        <v>66565</v>
      </c>
      <c r="K247" s="7">
        <v>11673</v>
      </c>
      <c r="L247" s="7" t="s">
        <v>69</v>
      </c>
      <c r="M247" s="6">
        <v>45877</v>
      </c>
      <c r="N247" s="8">
        <v>5087.95</v>
      </c>
      <c r="O247" s="7" t="s">
        <v>122</v>
      </c>
      <c r="P247" s="7">
        <v>5</v>
      </c>
      <c r="Q247" s="7" t="s">
        <v>116</v>
      </c>
      <c r="R247" s="7">
        <f>DATEDIF(Tabela1[[#This Row],[Atendimento]],Tabela1[[#This Row],[Previsao de Entrega]],"D")</f>
        <v>2</v>
      </c>
      <c r="S247" s="8">
        <v>0</v>
      </c>
      <c r="T247" s="8">
        <v>0</v>
      </c>
    </row>
    <row r="248" spans="1:20" hidden="1" x14ac:dyDescent="0.35">
      <c r="A248" s="6">
        <v>45875</v>
      </c>
      <c r="B248" s="6">
        <v>45875</v>
      </c>
      <c r="C248" s="6" t="s">
        <v>7</v>
      </c>
      <c r="D248" s="6" t="s">
        <v>5</v>
      </c>
      <c r="E248" s="6" t="s">
        <v>142</v>
      </c>
      <c r="F248" s="7" t="s">
        <v>3</v>
      </c>
      <c r="G248" s="7" t="s">
        <v>3</v>
      </c>
      <c r="H248" s="7" t="s">
        <v>98</v>
      </c>
      <c r="I248" s="10">
        <f>NETWORKDAYS(B248, A248)</f>
        <v>1</v>
      </c>
      <c r="J248" s="7">
        <v>66567</v>
      </c>
      <c r="K248" s="7">
        <v>405</v>
      </c>
      <c r="L248" s="7" t="s">
        <v>202</v>
      </c>
      <c r="M248" s="6">
        <v>45877</v>
      </c>
      <c r="N248" s="8">
        <v>1618.75</v>
      </c>
      <c r="O248" s="7" t="s">
        <v>122</v>
      </c>
      <c r="P248" s="7">
        <v>28</v>
      </c>
      <c r="Q248" s="7" t="s">
        <v>116</v>
      </c>
      <c r="R248" s="7">
        <f>DATEDIF(Tabela1[[#This Row],[Atendimento]],Tabela1[[#This Row],[Previsao de Entrega]],"D")</f>
        <v>2</v>
      </c>
      <c r="S248" s="8">
        <v>0</v>
      </c>
      <c r="T248" s="8">
        <v>0</v>
      </c>
    </row>
    <row r="249" spans="1:20" hidden="1" x14ac:dyDescent="0.35">
      <c r="A249" s="6">
        <v>45875</v>
      </c>
      <c r="B249" s="6">
        <v>45875</v>
      </c>
      <c r="C249" s="6" t="s">
        <v>7</v>
      </c>
      <c r="D249" s="6" t="s">
        <v>5</v>
      </c>
      <c r="E249" s="6" t="s">
        <v>142</v>
      </c>
      <c r="F249" s="7" t="s">
        <v>3</v>
      </c>
      <c r="G249" s="7" t="s">
        <v>3</v>
      </c>
      <c r="H249" s="7" t="s">
        <v>98</v>
      </c>
      <c r="I249" s="10">
        <f>NETWORKDAYS(B249, A249)</f>
        <v>1</v>
      </c>
      <c r="J249" s="7">
        <v>63752</v>
      </c>
      <c r="K249" s="7">
        <v>266</v>
      </c>
      <c r="L249" s="7" t="s">
        <v>50</v>
      </c>
      <c r="M249" s="6">
        <v>45877</v>
      </c>
      <c r="N249" s="8">
        <v>1407.45</v>
      </c>
      <c r="O249" s="7" t="s">
        <v>121</v>
      </c>
      <c r="P249" s="7">
        <v>28</v>
      </c>
      <c r="Q249" s="7" t="s">
        <v>116</v>
      </c>
      <c r="R249" s="7">
        <f>DATEDIF(Tabela1[[#This Row],[Atendimento]],Tabela1[[#This Row],[Previsao de Entrega]],"D")</f>
        <v>2</v>
      </c>
      <c r="S249" s="8">
        <v>0</v>
      </c>
      <c r="T249" s="8">
        <v>0</v>
      </c>
    </row>
    <row r="250" spans="1:20" x14ac:dyDescent="0.35">
      <c r="A250" s="11">
        <v>45877</v>
      </c>
      <c r="B250" s="11">
        <v>45877</v>
      </c>
      <c r="C250" s="11" t="s">
        <v>7</v>
      </c>
      <c r="D250" s="11" t="s">
        <v>5</v>
      </c>
      <c r="E250" s="11" t="s">
        <v>113</v>
      </c>
      <c r="F250" s="12">
        <v>68458</v>
      </c>
      <c r="G250" s="12" t="s">
        <v>227</v>
      </c>
      <c r="H250" s="12" t="s">
        <v>98</v>
      </c>
      <c r="I250" s="13">
        <f>NETWORKDAYS(B250, A250)</f>
        <v>1</v>
      </c>
      <c r="J250" s="12">
        <v>66605</v>
      </c>
      <c r="K250" s="12">
        <v>561</v>
      </c>
      <c r="L250" s="12" t="s">
        <v>324</v>
      </c>
      <c r="M250" s="11">
        <v>45891</v>
      </c>
      <c r="N250" s="14">
        <v>758.53</v>
      </c>
      <c r="O250" s="12" t="s">
        <v>122</v>
      </c>
      <c r="P250" s="12">
        <v>28</v>
      </c>
      <c r="Q250" s="12" t="s">
        <v>24</v>
      </c>
      <c r="R250" s="12">
        <f>DATEDIF(Tabela1[[#This Row],[Atendimento]],Tabela1[[#This Row],[Previsao de Entrega]],"D")</f>
        <v>14</v>
      </c>
      <c r="S250" s="14">
        <v>0</v>
      </c>
      <c r="T250" s="14">
        <v>0</v>
      </c>
    </row>
    <row r="251" spans="1:20" x14ac:dyDescent="0.35">
      <c r="A251" s="11">
        <v>45882</v>
      </c>
      <c r="B251" s="11">
        <v>45881</v>
      </c>
      <c r="C251" s="11" t="s">
        <v>7</v>
      </c>
      <c r="D251" s="11" t="s">
        <v>15</v>
      </c>
      <c r="E251" s="11" t="s">
        <v>113</v>
      </c>
      <c r="F251" s="12">
        <v>68502</v>
      </c>
      <c r="G251" s="12" t="s">
        <v>321</v>
      </c>
      <c r="H251" s="12" t="s">
        <v>91</v>
      </c>
      <c r="I251" s="13">
        <f>NETWORKDAYS(B251, A251)</f>
        <v>2</v>
      </c>
      <c r="J251" s="12">
        <v>66675</v>
      </c>
      <c r="K251" s="12">
        <v>11783</v>
      </c>
      <c r="L251" s="12" t="s">
        <v>372</v>
      </c>
      <c r="M251" s="11">
        <v>45891</v>
      </c>
      <c r="N251" s="14">
        <v>227.88</v>
      </c>
      <c r="O251" s="12" t="s">
        <v>122</v>
      </c>
      <c r="P251" s="12">
        <v>28</v>
      </c>
      <c r="Q251" s="12" t="s">
        <v>24</v>
      </c>
      <c r="R251" s="12">
        <f>DATEDIF(Tabela1[[#This Row],[Atendimento]],Tabela1[[#This Row],[Previsao de Entrega]],"D")</f>
        <v>9</v>
      </c>
      <c r="S251" s="14">
        <v>0</v>
      </c>
      <c r="T251" s="14">
        <v>0</v>
      </c>
    </row>
    <row r="252" spans="1:20" hidden="1" x14ac:dyDescent="0.35">
      <c r="A252" s="6">
        <v>45882</v>
      </c>
      <c r="B252" s="6">
        <v>45881</v>
      </c>
      <c r="C252" s="6" t="s">
        <v>7</v>
      </c>
      <c r="D252" s="6" t="s">
        <v>15</v>
      </c>
      <c r="E252" s="6" t="s">
        <v>113</v>
      </c>
      <c r="F252" s="7">
        <v>68502</v>
      </c>
      <c r="G252" s="7" t="s">
        <v>321</v>
      </c>
      <c r="H252" s="7" t="s">
        <v>91</v>
      </c>
      <c r="I252" s="10">
        <f>NETWORKDAYS(B252, A252)</f>
        <v>2</v>
      </c>
      <c r="J252" s="7">
        <v>66672</v>
      </c>
      <c r="K252" s="7">
        <v>10594</v>
      </c>
      <c r="L252" s="7" t="s">
        <v>409</v>
      </c>
      <c r="M252" s="6">
        <v>45891</v>
      </c>
      <c r="N252" s="8">
        <v>2446.5500000000002</v>
      </c>
      <c r="O252" s="7" t="s">
        <v>122</v>
      </c>
      <c r="P252" s="7">
        <v>28</v>
      </c>
      <c r="Q252" s="7" t="s">
        <v>116</v>
      </c>
      <c r="R252" s="7">
        <f>DATEDIF(Tabela1[[#This Row],[Atendimento]],Tabela1[[#This Row],[Previsao de Entrega]],"D")</f>
        <v>9</v>
      </c>
      <c r="S252" s="8">
        <v>0</v>
      </c>
      <c r="T252" s="8">
        <v>0</v>
      </c>
    </row>
    <row r="253" spans="1:20" hidden="1" x14ac:dyDescent="0.35">
      <c r="A253" s="6">
        <v>45877</v>
      </c>
      <c r="B253" s="6">
        <v>45877</v>
      </c>
      <c r="C253" s="6" t="s">
        <v>7</v>
      </c>
      <c r="D253" s="6" t="s">
        <v>5</v>
      </c>
      <c r="E253" s="6" t="s">
        <v>142</v>
      </c>
      <c r="F253" s="7" t="s">
        <v>3</v>
      </c>
      <c r="G253" s="7" t="s">
        <v>3</v>
      </c>
      <c r="H253" s="7" t="s">
        <v>32</v>
      </c>
      <c r="I253" s="10">
        <f>NETWORKDAYS(B253, A253)</f>
        <v>1</v>
      </c>
      <c r="J253" s="7">
        <v>66615</v>
      </c>
      <c r="K253" s="7">
        <v>10581</v>
      </c>
      <c r="L253" s="7" t="s">
        <v>4</v>
      </c>
      <c r="M253" s="6">
        <v>45877</v>
      </c>
      <c r="N253" s="8">
        <v>17323.11</v>
      </c>
      <c r="O253" s="7" t="s">
        <v>122</v>
      </c>
      <c r="P253" s="7">
        <v>14</v>
      </c>
      <c r="Q253" s="7" t="s">
        <v>116</v>
      </c>
      <c r="R253" s="7">
        <f>DATEDIF(Tabela1[[#This Row],[Atendimento]],Tabela1[[#This Row],[Previsao de Entrega]],"D")</f>
        <v>0</v>
      </c>
      <c r="S253" s="8">
        <v>0</v>
      </c>
      <c r="T253" s="8">
        <v>0</v>
      </c>
    </row>
    <row r="254" spans="1:20" hidden="1" x14ac:dyDescent="0.35">
      <c r="A254" s="6">
        <v>45877</v>
      </c>
      <c r="B254" s="6">
        <v>45877</v>
      </c>
      <c r="C254" s="6" t="s">
        <v>7</v>
      </c>
      <c r="D254" s="6" t="s">
        <v>5</v>
      </c>
      <c r="E254" s="6" t="s">
        <v>142</v>
      </c>
      <c r="F254" s="7" t="s">
        <v>3</v>
      </c>
      <c r="G254" s="7" t="s">
        <v>3</v>
      </c>
      <c r="H254" s="7" t="s">
        <v>32</v>
      </c>
      <c r="I254" s="10">
        <f>NETWORKDAYS(B254, A254)</f>
        <v>1</v>
      </c>
      <c r="J254" s="7">
        <v>66626</v>
      </c>
      <c r="K254" s="7">
        <v>10581</v>
      </c>
      <c r="L254" s="7" t="s">
        <v>4</v>
      </c>
      <c r="M254" s="6">
        <v>45877</v>
      </c>
      <c r="N254" s="8">
        <v>4676.18</v>
      </c>
      <c r="O254" s="7" t="s">
        <v>122</v>
      </c>
      <c r="P254" s="7">
        <v>14</v>
      </c>
      <c r="Q254" s="7" t="s">
        <v>116</v>
      </c>
      <c r="R254" s="7">
        <f>DATEDIF(Tabela1[[#This Row],[Atendimento]],Tabela1[[#This Row],[Previsao de Entrega]],"D")</f>
        <v>0</v>
      </c>
      <c r="S254" s="8">
        <v>0</v>
      </c>
      <c r="T254" s="8">
        <v>0</v>
      </c>
    </row>
    <row r="255" spans="1:20" x14ac:dyDescent="0.35">
      <c r="A255" s="11">
        <v>45883</v>
      </c>
      <c r="B255" s="11">
        <v>45880</v>
      </c>
      <c r="C255" s="11" t="s">
        <v>7</v>
      </c>
      <c r="D255" s="11" t="s">
        <v>15</v>
      </c>
      <c r="E255" s="11" t="s">
        <v>113</v>
      </c>
      <c r="F255" s="12">
        <v>68500</v>
      </c>
      <c r="G255" s="12" t="s">
        <v>370</v>
      </c>
      <c r="H255" s="12" t="s">
        <v>371</v>
      </c>
      <c r="I255" s="13">
        <f>NETWORKDAYS(B255, A255)</f>
        <v>4</v>
      </c>
      <c r="J255" s="12">
        <v>66708</v>
      </c>
      <c r="K255" s="12">
        <v>4656</v>
      </c>
      <c r="L255" s="12" t="s">
        <v>70</v>
      </c>
      <c r="M255" s="11">
        <v>45891</v>
      </c>
      <c r="N255" s="14">
        <v>2207.7399999999998</v>
      </c>
      <c r="O255" s="12" t="s">
        <v>122</v>
      </c>
      <c r="P255" s="12">
        <v>28</v>
      </c>
      <c r="Q255" s="12" t="s">
        <v>24</v>
      </c>
      <c r="R255" s="12">
        <f>DATEDIF(Tabela1[[#This Row],[Atendimento]],Tabela1[[#This Row],[Previsao de Entrega]],"D")</f>
        <v>8</v>
      </c>
      <c r="S255" s="14">
        <v>0</v>
      </c>
      <c r="T255" s="14">
        <v>0</v>
      </c>
    </row>
    <row r="256" spans="1:20" hidden="1" x14ac:dyDescent="0.35">
      <c r="A256" s="6">
        <v>45883</v>
      </c>
      <c r="B256" s="6">
        <v>45882</v>
      </c>
      <c r="C256" s="6" t="s">
        <v>7</v>
      </c>
      <c r="D256" s="6" t="s">
        <v>5</v>
      </c>
      <c r="E256" s="6" t="s">
        <v>124</v>
      </c>
      <c r="F256" s="7">
        <v>68504</v>
      </c>
      <c r="G256" s="7" t="s">
        <v>227</v>
      </c>
      <c r="H256" s="7" t="s">
        <v>98</v>
      </c>
      <c r="I256" s="10">
        <f>NETWORKDAYS(B256, A256)</f>
        <v>2</v>
      </c>
      <c r="J256" s="7">
        <v>66691</v>
      </c>
      <c r="K256" s="7">
        <v>3509</v>
      </c>
      <c r="L256" s="7" t="s">
        <v>333</v>
      </c>
      <c r="M256" s="6">
        <v>45891</v>
      </c>
      <c r="N256" s="8">
        <v>1920</v>
      </c>
      <c r="O256" s="7" t="s">
        <v>122</v>
      </c>
      <c r="P256" s="7">
        <v>7</v>
      </c>
      <c r="Q256" s="7" t="s">
        <v>116</v>
      </c>
      <c r="R256" s="7">
        <f>DATEDIF(Tabela1[[#This Row],[Atendimento]],Tabela1[[#This Row],[Previsao de Entrega]],"D")</f>
        <v>8</v>
      </c>
      <c r="S256" s="8">
        <v>0</v>
      </c>
      <c r="T256" s="8">
        <v>0</v>
      </c>
    </row>
    <row r="257" spans="1:20" hidden="1" x14ac:dyDescent="0.35">
      <c r="A257" s="6">
        <v>45883</v>
      </c>
      <c r="B257" s="6">
        <v>45882</v>
      </c>
      <c r="C257" s="6" t="s">
        <v>7</v>
      </c>
      <c r="D257" s="6" t="s">
        <v>5</v>
      </c>
      <c r="E257" s="6" t="s">
        <v>124</v>
      </c>
      <c r="F257" s="7">
        <v>68506</v>
      </c>
      <c r="G257" s="7" t="s">
        <v>227</v>
      </c>
      <c r="H257" s="7" t="s">
        <v>98</v>
      </c>
      <c r="I257" s="10">
        <f>NETWORKDAYS(B257, A257)</f>
        <v>2</v>
      </c>
      <c r="J257" s="7">
        <v>66692</v>
      </c>
      <c r="K257" s="7">
        <v>3509</v>
      </c>
      <c r="L257" s="7" t="s">
        <v>333</v>
      </c>
      <c r="M257" s="6">
        <v>45891</v>
      </c>
      <c r="N257" s="8">
        <v>1920</v>
      </c>
      <c r="O257" s="7" t="s">
        <v>122</v>
      </c>
      <c r="P257" s="7">
        <v>7</v>
      </c>
      <c r="Q257" s="7" t="s">
        <v>116</v>
      </c>
      <c r="R257" s="7">
        <f>DATEDIF(Tabela1[[#This Row],[Atendimento]],Tabela1[[#This Row],[Previsao de Entrega]],"D")</f>
        <v>8</v>
      </c>
      <c r="S257" s="8">
        <v>0</v>
      </c>
      <c r="T257" s="8">
        <v>0</v>
      </c>
    </row>
    <row r="258" spans="1:20" hidden="1" x14ac:dyDescent="0.35">
      <c r="A258" s="6">
        <v>45883</v>
      </c>
      <c r="B258" s="6">
        <v>45874</v>
      </c>
      <c r="C258" s="6" t="s">
        <v>7</v>
      </c>
      <c r="D258" s="6" t="s">
        <v>15</v>
      </c>
      <c r="E258" s="6" t="s">
        <v>113</v>
      </c>
      <c r="F258" s="7">
        <v>68495</v>
      </c>
      <c r="G258" s="7" t="s">
        <v>136</v>
      </c>
      <c r="H258" s="7" t="s">
        <v>126</v>
      </c>
      <c r="I258" s="10">
        <f>NETWORKDAYS(B258, A258)</f>
        <v>8</v>
      </c>
      <c r="J258" s="7">
        <v>66694</v>
      </c>
      <c r="K258" s="7">
        <v>2289</v>
      </c>
      <c r="L258" s="7" t="s">
        <v>359</v>
      </c>
      <c r="M258" s="6">
        <v>45891</v>
      </c>
      <c r="N258" s="8">
        <v>682.1</v>
      </c>
      <c r="O258" s="7" t="s">
        <v>122</v>
      </c>
      <c r="P258" s="7">
        <v>21</v>
      </c>
      <c r="Q258" s="7" t="s">
        <v>116</v>
      </c>
      <c r="R258" s="7">
        <f>DATEDIF(Tabela1[[#This Row],[Atendimento]],Tabela1[[#This Row],[Previsao de Entrega]],"D")</f>
        <v>8</v>
      </c>
      <c r="S258" s="8">
        <v>0</v>
      </c>
      <c r="T258" s="8">
        <v>0</v>
      </c>
    </row>
    <row r="259" spans="1:20" x14ac:dyDescent="0.35">
      <c r="A259" s="11">
        <v>45884</v>
      </c>
      <c r="B259" s="11">
        <v>45874</v>
      </c>
      <c r="C259" s="11" t="s">
        <v>7</v>
      </c>
      <c r="D259" s="11" t="s">
        <v>15</v>
      </c>
      <c r="E259" s="11" t="s">
        <v>113</v>
      </c>
      <c r="F259" s="12">
        <v>68496</v>
      </c>
      <c r="G259" s="12" t="s">
        <v>136</v>
      </c>
      <c r="H259" s="12" t="s">
        <v>126</v>
      </c>
      <c r="I259" s="13">
        <f>NETWORKDAYS(B259, A259)</f>
        <v>9</v>
      </c>
      <c r="J259" s="12">
        <v>66714</v>
      </c>
      <c r="K259" s="12">
        <v>881</v>
      </c>
      <c r="L259" s="12" t="s">
        <v>416</v>
      </c>
      <c r="M259" s="11">
        <v>45891</v>
      </c>
      <c r="N259" s="14">
        <v>4736.25</v>
      </c>
      <c r="O259" s="12" t="s">
        <v>122</v>
      </c>
      <c r="P259" s="12">
        <v>35</v>
      </c>
      <c r="Q259" s="12" t="s">
        <v>24</v>
      </c>
      <c r="R259" s="12">
        <f>DATEDIF(Tabela1[[#This Row],[Atendimento]],Tabela1[[#This Row],[Previsao de Entrega]],"D")</f>
        <v>7</v>
      </c>
      <c r="S259" s="14">
        <v>0</v>
      </c>
      <c r="T259" s="14">
        <v>0</v>
      </c>
    </row>
    <row r="260" spans="1:20" x14ac:dyDescent="0.35">
      <c r="A260" s="11">
        <v>45881</v>
      </c>
      <c r="B260" s="11">
        <v>45881</v>
      </c>
      <c r="C260" s="11" t="s">
        <v>7</v>
      </c>
      <c r="D260" s="11" t="s">
        <v>15</v>
      </c>
      <c r="E260" s="11" t="s">
        <v>124</v>
      </c>
      <c r="F260" s="12">
        <v>68501</v>
      </c>
      <c r="G260" s="12">
        <v>2289</v>
      </c>
      <c r="H260" s="12" t="s">
        <v>91</v>
      </c>
      <c r="I260" s="13">
        <f>NETWORKDAYS(B260, A260)</f>
        <v>1</v>
      </c>
      <c r="J260" s="12">
        <v>66662</v>
      </c>
      <c r="K260" s="12">
        <v>3040</v>
      </c>
      <c r="L260" s="12" t="s">
        <v>214</v>
      </c>
      <c r="M260" s="11">
        <v>45896</v>
      </c>
      <c r="N260" s="14">
        <v>1000</v>
      </c>
      <c r="O260" s="12" t="s">
        <v>122</v>
      </c>
      <c r="P260" s="12">
        <v>30</v>
      </c>
      <c r="Q260" s="12" t="s">
        <v>24</v>
      </c>
      <c r="R260" s="12">
        <f>DATEDIF(Tabela1[[#This Row],[Atendimento]],Tabela1[[#This Row],[Previsao de Entrega]],"D")</f>
        <v>15</v>
      </c>
      <c r="S260" s="14">
        <v>0</v>
      </c>
      <c r="T260" s="14">
        <v>0</v>
      </c>
    </row>
    <row r="261" spans="1:20" hidden="1" x14ac:dyDescent="0.35">
      <c r="A261" s="6">
        <v>45880</v>
      </c>
      <c r="B261" s="6">
        <v>45868</v>
      </c>
      <c r="C261" s="6" t="s">
        <v>7</v>
      </c>
      <c r="D261" s="6" t="s">
        <v>5</v>
      </c>
      <c r="E261" s="6" t="s">
        <v>113</v>
      </c>
      <c r="F261" s="7" t="s">
        <v>3</v>
      </c>
      <c r="G261" s="7" t="s">
        <v>3</v>
      </c>
      <c r="H261" s="7" t="s">
        <v>32</v>
      </c>
      <c r="I261" s="10">
        <f>NETWORKDAYS(B261, A261)</f>
        <v>9</v>
      </c>
      <c r="J261" s="7">
        <v>66629</v>
      </c>
      <c r="K261" s="7">
        <v>11121</v>
      </c>
      <c r="L261" s="7" t="s">
        <v>143</v>
      </c>
      <c r="M261" s="6">
        <v>45894</v>
      </c>
      <c r="N261" s="8">
        <v>1242.04</v>
      </c>
      <c r="O261" s="7" t="s">
        <v>122</v>
      </c>
      <c r="P261" s="7">
        <v>30</v>
      </c>
      <c r="Q261" s="7" t="s">
        <v>116</v>
      </c>
      <c r="R261" s="7">
        <f>DATEDIF(Tabela1[[#This Row],[Atendimento]],Tabela1[[#This Row],[Previsao de Entrega]],"D")</f>
        <v>14</v>
      </c>
      <c r="S261" s="8">
        <v>108</v>
      </c>
      <c r="T261" s="8">
        <v>0</v>
      </c>
    </row>
    <row r="262" spans="1:20" hidden="1" x14ac:dyDescent="0.35">
      <c r="A262" s="6">
        <v>45882</v>
      </c>
      <c r="B262" s="6">
        <v>45881</v>
      </c>
      <c r="C262" s="6" t="s">
        <v>7</v>
      </c>
      <c r="D262" s="6" t="s">
        <v>5</v>
      </c>
      <c r="E262" s="6" t="s">
        <v>124</v>
      </c>
      <c r="F262" s="7">
        <v>68503</v>
      </c>
      <c r="G262" s="7" t="s">
        <v>227</v>
      </c>
      <c r="H262" s="7" t="s">
        <v>98</v>
      </c>
      <c r="I262" s="10">
        <f>NETWORKDAYS(B262, A262)</f>
        <v>2</v>
      </c>
      <c r="J262" s="7">
        <v>66669</v>
      </c>
      <c r="K262" s="7">
        <v>3509</v>
      </c>
      <c r="L262" s="7" t="s">
        <v>333</v>
      </c>
      <c r="M262" s="6">
        <v>45894</v>
      </c>
      <c r="N262" s="8">
        <v>1920</v>
      </c>
      <c r="O262" s="7" t="s">
        <v>122</v>
      </c>
      <c r="P262" s="7">
        <v>7</v>
      </c>
      <c r="Q262" s="7" t="s">
        <v>116</v>
      </c>
      <c r="R262" s="7">
        <f>DATEDIF(Tabela1[[#This Row],[Atendimento]],Tabela1[[#This Row],[Previsao de Entrega]],"D")</f>
        <v>12</v>
      </c>
      <c r="S262" s="8">
        <v>0</v>
      </c>
      <c r="T262" s="8">
        <v>0</v>
      </c>
    </row>
    <row r="263" spans="1:20" x14ac:dyDescent="0.35">
      <c r="A263" s="11">
        <v>45868</v>
      </c>
      <c r="B263" s="11">
        <v>45868</v>
      </c>
      <c r="C263" s="11" t="s">
        <v>7</v>
      </c>
      <c r="D263" s="11" t="s">
        <v>15</v>
      </c>
      <c r="E263" s="11" t="s">
        <v>124</v>
      </c>
      <c r="F263" s="12" t="s">
        <v>3</v>
      </c>
      <c r="G263" s="12" t="s">
        <v>125</v>
      </c>
      <c r="H263" s="12" t="s">
        <v>126</v>
      </c>
      <c r="I263" s="13">
        <f>NETWORKDAYS(B263, A263)</f>
        <v>1</v>
      </c>
      <c r="J263" s="12">
        <v>66504</v>
      </c>
      <c r="K263" s="12">
        <v>3034</v>
      </c>
      <c r="L263" s="12" t="s">
        <v>349</v>
      </c>
      <c r="M263" s="11">
        <v>45897</v>
      </c>
      <c r="N263" s="14">
        <v>2220</v>
      </c>
      <c r="O263" s="12" t="s">
        <v>122</v>
      </c>
      <c r="P263" s="12">
        <v>90</v>
      </c>
      <c r="Q263" s="12" t="s">
        <v>24</v>
      </c>
      <c r="R263" s="12">
        <f>DATEDIF(Tabela1[[#This Row],[Atendimento]],Tabela1[[#This Row],[Previsao de Entrega]],"D")</f>
        <v>29</v>
      </c>
      <c r="S263" s="14">
        <v>80</v>
      </c>
      <c r="T263" s="14">
        <v>0</v>
      </c>
    </row>
    <row r="264" spans="1:20" x14ac:dyDescent="0.35">
      <c r="A264" s="11">
        <v>45869</v>
      </c>
      <c r="B264" s="11">
        <v>45869</v>
      </c>
      <c r="C264" s="11" t="s">
        <v>7</v>
      </c>
      <c r="D264" s="11" t="s">
        <v>15</v>
      </c>
      <c r="E264" s="11" t="s">
        <v>124</v>
      </c>
      <c r="F264" s="12" t="s">
        <v>3</v>
      </c>
      <c r="G264" s="12" t="s">
        <v>125</v>
      </c>
      <c r="H264" s="12" t="s">
        <v>126</v>
      </c>
      <c r="I264" s="13">
        <f>NETWORKDAYS(B264, A264)</f>
        <v>1</v>
      </c>
      <c r="J264" s="12">
        <v>66427</v>
      </c>
      <c r="K264" s="12">
        <v>1277</v>
      </c>
      <c r="L264" s="12" t="s">
        <v>396</v>
      </c>
      <c r="M264" s="11">
        <v>45897</v>
      </c>
      <c r="N264" s="14">
        <v>2715.75</v>
      </c>
      <c r="O264" s="12" t="s">
        <v>122</v>
      </c>
      <c r="P264" s="12">
        <v>30</v>
      </c>
      <c r="Q264" s="12" t="s">
        <v>24</v>
      </c>
      <c r="R264" s="12">
        <f>DATEDIF(Tabela1[[#This Row],[Atendimento]],Tabela1[[#This Row],[Previsao de Entrega]],"D")</f>
        <v>28</v>
      </c>
      <c r="S264" s="14">
        <v>950</v>
      </c>
      <c r="T264" s="14">
        <v>0</v>
      </c>
    </row>
    <row r="265" spans="1:20" x14ac:dyDescent="0.35">
      <c r="A265" s="11">
        <v>45875</v>
      </c>
      <c r="B265" s="11">
        <v>45873</v>
      </c>
      <c r="C265" s="11" t="s">
        <v>128</v>
      </c>
      <c r="D265" s="11" t="s">
        <v>15</v>
      </c>
      <c r="E265" s="11" t="s">
        <v>124</v>
      </c>
      <c r="F265" s="11" t="s">
        <v>3</v>
      </c>
      <c r="G265" s="11" t="s">
        <v>125</v>
      </c>
      <c r="H265" s="11" t="s">
        <v>126</v>
      </c>
      <c r="I265" s="13">
        <f>NETWORKDAYS(B265, A265)</f>
        <v>3</v>
      </c>
      <c r="J265" s="12">
        <v>66430</v>
      </c>
      <c r="K265" s="12">
        <v>333</v>
      </c>
      <c r="L265" s="12" t="s">
        <v>398</v>
      </c>
      <c r="M265" s="11">
        <v>45901</v>
      </c>
      <c r="N265" s="45">
        <v>1483685.03</v>
      </c>
      <c r="O265" s="11" t="s">
        <v>122</v>
      </c>
      <c r="P265" s="12">
        <v>90</v>
      </c>
      <c r="Q265" s="12" t="s">
        <v>24</v>
      </c>
      <c r="R265" s="12">
        <f>DATEDIF(Tabela1[[#This Row],[Atendimento]],Tabela1[[#This Row],[Previsao de Entrega]],"D")</f>
        <v>26</v>
      </c>
      <c r="S265" s="14">
        <v>0</v>
      </c>
      <c r="T265" s="14">
        <v>59008.35</v>
      </c>
    </row>
    <row r="266" spans="1:20" hidden="1" x14ac:dyDescent="0.35">
      <c r="A266" s="6">
        <v>45882</v>
      </c>
      <c r="B266" s="6">
        <v>45882</v>
      </c>
      <c r="C266" s="6" t="s">
        <v>7</v>
      </c>
      <c r="D266" s="6" t="s">
        <v>5</v>
      </c>
      <c r="E266" s="6" t="s">
        <v>142</v>
      </c>
      <c r="F266" s="7" t="s">
        <v>3</v>
      </c>
      <c r="G266" s="7" t="s">
        <v>33</v>
      </c>
      <c r="H266" s="7" t="s">
        <v>34</v>
      </c>
      <c r="I266" s="10">
        <f>NETWORKDAYS(B266, A266)</f>
        <v>1</v>
      </c>
      <c r="J266" s="7">
        <v>65768</v>
      </c>
      <c r="K266" s="7">
        <v>175</v>
      </c>
      <c r="L266" s="7" t="s">
        <v>188</v>
      </c>
      <c r="M266" s="6">
        <v>45882</v>
      </c>
      <c r="N266" s="8">
        <v>3685</v>
      </c>
      <c r="O266" s="7" t="s">
        <v>122</v>
      </c>
      <c r="P266" s="7">
        <v>30</v>
      </c>
      <c r="Q266" s="7" t="s">
        <v>116</v>
      </c>
      <c r="R266" s="7">
        <f>DATEDIF(Tabela1[[#This Row],[Atendimento]],Tabela1[[#This Row],[Previsao de Entrega]],"D")</f>
        <v>0</v>
      </c>
      <c r="S266" s="8">
        <v>0</v>
      </c>
      <c r="T266" s="8">
        <v>191</v>
      </c>
    </row>
    <row r="267" spans="1:20" x14ac:dyDescent="0.35">
      <c r="A267" s="11">
        <v>45856</v>
      </c>
      <c r="B267" s="11">
        <v>45856</v>
      </c>
      <c r="C267" s="11" t="s">
        <v>7</v>
      </c>
      <c r="D267" s="11" t="s">
        <v>15</v>
      </c>
      <c r="E267" s="11" t="s">
        <v>124</v>
      </c>
      <c r="F267" s="12">
        <v>68466</v>
      </c>
      <c r="G267" s="12" t="s">
        <v>125</v>
      </c>
      <c r="H267" s="12" t="s">
        <v>126</v>
      </c>
      <c r="I267" s="13">
        <f>NETWORKDAYS(B267, A267)</f>
        <v>1</v>
      </c>
      <c r="J267" s="12">
        <v>66337</v>
      </c>
      <c r="K267" s="12">
        <v>11736</v>
      </c>
      <c r="L267" s="12" t="s">
        <v>127</v>
      </c>
      <c r="M267" s="11">
        <v>45902</v>
      </c>
      <c r="N267" s="14">
        <v>16134.54</v>
      </c>
      <c r="O267" s="12" t="s">
        <v>121</v>
      </c>
      <c r="P267" s="12">
        <v>28</v>
      </c>
      <c r="Q267" s="12" t="s">
        <v>24</v>
      </c>
      <c r="R267" s="12">
        <f>DATEDIF(Tabela1[[#This Row],[Atendimento]],Tabela1[[#This Row],[Previsao de Entrega]],"D")</f>
        <v>46</v>
      </c>
      <c r="S267" s="14">
        <v>25720</v>
      </c>
      <c r="T267" s="14">
        <v>0</v>
      </c>
    </row>
    <row r="268" spans="1:20" x14ac:dyDescent="0.35">
      <c r="A268" s="11">
        <v>45880</v>
      </c>
      <c r="B268" s="11">
        <v>45869</v>
      </c>
      <c r="C268" s="11" t="s">
        <v>7</v>
      </c>
      <c r="D268" s="11" t="s">
        <v>5</v>
      </c>
      <c r="E268" s="11" t="s">
        <v>113</v>
      </c>
      <c r="F268" s="12">
        <v>68490</v>
      </c>
      <c r="G268" s="12" t="s">
        <v>227</v>
      </c>
      <c r="H268" s="12" t="s">
        <v>98</v>
      </c>
      <c r="I268" s="13">
        <f>NETWORKDAYS(B268, A268)</f>
        <v>8</v>
      </c>
      <c r="J268" s="12">
        <v>66638</v>
      </c>
      <c r="K268" s="12">
        <v>8992</v>
      </c>
      <c r="L268" s="12" t="s">
        <v>180</v>
      </c>
      <c r="M268" s="11">
        <v>45905</v>
      </c>
      <c r="N268" s="14">
        <v>10750</v>
      </c>
      <c r="O268" s="12" t="s">
        <v>122</v>
      </c>
      <c r="P268" s="12">
        <v>30</v>
      </c>
      <c r="Q268" s="12" t="s">
        <v>24</v>
      </c>
      <c r="R268" s="12">
        <f>DATEDIF(Tabela1[[#This Row],[Atendimento]],Tabela1[[#This Row],[Previsao de Entrega]],"D")</f>
        <v>25</v>
      </c>
      <c r="S268" s="14">
        <v>0</v>
      </c>
      <c r="T268" s="14">
        <v>0</v>
      </c>
    </row>
    <row r="269" spans="1:20" x14ac:dyDescent="0.35">
      <c r="A269" s="11">
        <v>45840</v>
      </c>
      <c r="B269" s="11">
        <v>45840</v>
      </c>
      <c r="C269" s="11" t="s">
        <v>7</v>
      </c>
      <c r="D269" s="11" t="s">
        <v>5</v>
      </c>
      <c r="E269" s="11" t="s">
        <v>113</v>
      </c>
      <c r="F269" s="12">
        <v>68452</v>
      </c>
      <c r="G269" s="12" t="s">
        <v>33</v>
      </c>
      <c r="H269" s="12" t="s">
        <v>34</v>
      </c>
      <c r="I269" s="13">
        <f>NETWORKDAYS(B269, A269)</f>
        <v>1</v>
      </c>
      <c r="J269" s="12">
        <v>66037</v>
      </c>
      <c r="K269" s="12">
        <v>11775</v>
      </c>
      <c r="L269" s="12" t="s">
        <v>352</v>
      </c>
      <c r="M269" s="11">
        <v>45905</v>
      </c>
      <c r="N269" s="14">
        <v>1750</v>
      </c>
      <c r="O269" s="12" t="s">
        <v>122</v>
      </c>
      <c r="P269" s="12">
        <v>30</v>
      </c>
      <c r="Q269" s="12" t="s">
        <v>24</v>
      </c>
      <c r="R269" s="12">
        <f>DATEDIF(Tabela1[[#This Row],[Atendimento]],Tabela1[[#This Row],[Previsao de Entrega]],"D")</f>
        <v>65</v>
      </c>
      <c r="S269" s="14">
        <v>0</v>
      </c>
      <c r="T269" s="14">
        <v>0</v>
      </c>
    </row>
    <row r="270" spans="1:20" hidden="1" x14ac:dyDescent="0.35">
      <c r="A270" s="6">
        <v>45883</v>
      </c>
      <c r="B270" s="6">
        <v>45883</v>
      </c>
      <c r="C270" s="6" t="s">
        <v>7</v>
      </c>
      <c r="D270" s="6" t="s">
        <v>5</v>
      </c>
      <c r="E270" s="6" t="s">
        <v>113</v>
      </c>
      <c r="F270" s="7" t="s">
        <v>3</v>
      </c>
      <c r="G270" s="7" t="s">
        <v>3</v>
      </c>
      <c r="H270" s="7" t="s">
        <v>32</v>
      </c>
      <c r="I270" s="10">
        <f>NETWORKDAYS(B270, A270)</f>
        <v>1</v>
      </c>
      <c r="J270" s="7">
        <v>66706</v>
      </c>
      <c r="K270" s="7">
        <v>10581</v>
      </c>
      <c r="L270" s="7" t="s">
        <v>4</v>
      </c>
      <c r="M270" s="6">
        <v>45883</v>
      </c>
      <c r="N270" s="8">
        <v>9854.93</v>
      </c>
      <c r="O270" s="7" t="s">
        <v>122</v>
      </c>
      <c r="P270" s="7">
        <v>14</v>
      </c>
      <c r="Q270" s="7" t="s">
        <v>116</v>
      </c>
      <c r="R270" s="7">
        <f>DATEDIF(Tabela1[[#This Row],[Atendimento]],Tabela1[[#This Row],[Previsao de Entrega]],"D")</f>
        <v>0</v>
      </c>
      <c r="S270" s="8">
        <v>0</v>
      </c>
      <c r="T270" s="8">
        <v>0</v>
      </c>
    </row>
    <row r="271" spans="1:20" x14ac:dyDescent="0.35">
      <c r="A271" s="11">
        <v>45848</v>
      </c>
      <c r="B271" s="11">
        <v>45848</v>
      </c>
      <c r="C271" s="11" t="s">
        <v>7</v>
      </c>
      <c r="D271" s="11" t="s">
        <v>5</v>
      </c>
      <c r="E271" s="11" t="s">
        <v>113</v>
      </c>
      <c r="F271" s="12">
        <v>68457</v>
      </c>
      <c r="G271" s="12" t="s">
        <v>33</v>
      </c>
      <c r="H271" s="12" t="s">
        <v>34</v>
      </c>
      <c r="I271" s="13">
        <f>NETWORKDAYS(B271, A271)</f>
        <v>1</v>
      </c>
      <c r="J271" s="12">
        <v>66126</v>
      </c>
      <c r="K271" s="12">
        <v>2931</v>
      </c>
      <c r="L271" s="12" t="s">
        <v>365</v>
      </c>
      <c r="M271" s="11">
        <v>45905</v>
      </c>
      <c r="N271" s="14">
        <v>3500</v>
      </c>
      <c r="O271" s="12" t="s">
        <v>122</v>
      </c>
      <c r="P271" s="12">
        <v>30</v>
      </c>
      <c r="Q271" s="12" t="s">
        <v>24</v>
      </c>
      <c r="R271" s="12">
        <f>DATEDIF(Tabela1[[#This Row],[Atendimento]],Tabela1[[#This Row],[Previsao de Entrega]],"D")</f>
        <v>57</v>
      </c>
      <c r="S271" s="14">
        <v>320</v>
      </c>
      <c r="T271" s="14">
        <v>0</v>
      </c>
    </row>
    <row r="272" spans="1:20" x14ac:dyDescent="0.35">
      <c r="A272" s="51">
        <v>45887</v>
      </c>
      <c r="B272" s="51">
        <v>45887</v>
      </c>
      <c r="C272" s="51" t="s">
        <v>7</v>
      </c>
      <c r="D272" s="51" t="s">
        <v>5</v>
      </c>
      <c r="E272" s="51" t="s">
        <v>113</v>
      </c>
      <c r="F272" s="52" t="s">
        <v>3</v>
      </c>
      <c r="G272" s="52" t="s">
        <v>279</v>
      </c>
      <c r="H272" s="52" t="s">
        <v>126</v>
      </c>
      <c r="I272" s="54">
        <f>NETWORKDAYS(B272, A272)</f>
        <v>1</v>
      </c>
      <c r="J272" s="52">
        <v>66740</v>
      </c>
      <c r="K272" s="56">
        <v>11799</v>
      </c>
      <c r="L272" s="52" t="s">
        <v>418</v>
      </c>
      <c r="M272" s="51">
        <v>45905</v>
      </c>
      <c r="N272" s="53">
        <v>7290</v>
      </c>
      <c r="O272" s="52" t="s">
        <v>122</v>
      </c>
      <c r="P272" s="52">
        <v>10</v>
      </c>
      <c r="Q272" s="52" t="s">
        <v>419</v>
      </c>
      <c r="R272" s="56">
        <f>DATEDIF(Tabela1[[#This Row],[Atendimento]],Tabela1[[#This Row],[Previsao de Entrega]],"D")</f>
        <v>18</v>
      </c>
      <c r="S272" s="53">
        <v>0</v>
      </c>
      <c r="T272" s="53">
        <v>0</v>
      </c>
    </row>
    <row r="273" spans="1:20" x14ac:dyDescent="0.35">
      <c r="A273" s="11">
        <v>45874</v>
      </c>
      <c r="B273" s="11">
        <v>45853</v>
      </c>
      <c r="C273" s="11" t="s">
        <v>7</v>
      </c>
      <c r="D273" s="11" t="s">
        <v>15</v>
      </c>
      <c r="E273" s="11" t="s">
        <v>124</v>
      </c>
      <c r="F273" s="12">
        <v>68465</v>
      </c>
      <c r="G273" s="12" t="s">
        <v>125</v>
      </c>
      <c r="H273" s="12" t="s">
        <v>126</v>
      </c>
      <c r="I273" s="13">
        <f>NETWORKDAYS(B273, A273)</f>
        <v>16</v>
      </c>
      <c r="J273" s="12">
        <v>66555</v>
      </c>
      <c r="K273" s="12">
        <v>11791</v>
      </c>
      <c r="L273" s="12" t="s">
        <v>401</v>
      </c>
      <c r="M273" s="11">
        <v>45906</v>
      </c>
      <c r="N273" s="14">
        <v>1075.55</v>
      </c>
      <c r="O273" s="12" t="s">
        <v>122</v>
      </c>
      <c r="P273" s="12">
        <v>20</v>
      </c>
      <c r="Q273" s="12" t="s">
        <v>24</v>
      </c>
      <c r="R273" s="12">
        <f>DATEDIF(Tabela1[[#This Row],[Atendimento]],Tabela1[[#This Row],[Previsao de Entrega]],"D")</f>
        <v>32</v>
      </c>
      <c r="S273" s="14">
        <v>1215.25</v>
      </c>
      <c r="T273" s="14">
        <v>0</v>
      </c>
    </row>
    <row r="274" spans="1:20" x14ac:dyDescent="0.35">
      <c r="A274" s="11">
        <v>45877</v>
      </c>
      <c r="B274" s="11">
        <v>45873</v>
      </c>
      <c r="C274" s="11" t="s">
        <v>7</v>
      </c>
      <c r="D274" s="11" t="s">
        <v>5</v>
      </c>
      <c r="E274" s="11" t="s">
        <v>113</v>
      </c>
      <c r="F274" s="12">
        <v>68493</v>
      </c>
      <c r="G274" s="12" t="s">
        <v>321</v>
      </c>
      <c r="H274" s="12" t="s">
        <v>91</v>
      </c>
      <c r="I274" s="13">
        <f>NETWORKDAYS(B274, A274)</f>
        <v>5</v>
      </c>
      <c r="J274" s="12">
        <v>66607</v>
      </c>
      <c r="K274" s="12">
        <v>1586</v>
      </c>
      <c r="L274" s="12" t="s">
        <v>405</v>
      </c>
      <c r="M274" s="11">
        <v>45907</v>
      </c>
      <c r="N274" s="14">
        <v>680</v>
      </c>
      <c r="O274" s="12" t="s">
        <v>122</v>
      </c>
      <c r="P274" s="12">
        <v>30</v>
      </c>
      <c r="Q274" s="12" t="s">
        <v>24</v>
      </c>
      <c r="R274" s="12">
        <f>DATEDIF(Tabela1[[#This Row],[Atendimento]],Tabela1[[#This Row],[Previsao de Entrega]],"D")</f>
        <v>30</v>
      </c>
      <c r="S274" s="14">
        <v>0</v>
      </c>
      <c r="T274" s="14">
        <v>0</v>
      </c>
    </row>
    <row r="275" spans="1:20" x14ac:dyDescent="0.35">
      <c r="A275" s="11">
        <v>45867</v>
      </c>
      <c r="B275" s="11">
        <v>45866</v>
      </c>
      <c r="C275" s="11" t="s">
        <v>7</v>
      </c>
      <c r="D275" s="11" t="s">
        <v>15</v>
      </c>
      <c r="E275" s="11" t="s">
        <v>124</v>
      </c>
      <c r="F275" s="12">
        <v>68483</v>
      </c>
      <c r="G275" s="12" t="s">
        <v>125</v>
      </c>
      <c r="H275" s="12" t="s">
        <v>126</v>
      </c>
      <c r="I275" s="13">
        <f>NETWORKDAYS(B275, A275)</f>
        <v>2</v>
      </c>
      <c r="J275" s="12">
        <v>66467</v>
      </c>
      <c r="K275" s="12">
        <v>11164</v>
      </c>
      <c r="L275" s="12" t="s">
        <v>298</v>
      </c>
      <c r="M275" s="11">
        <v>45908</v>
      </c>
      <c r="N275" s="14">
        <v>2623.03</v>
      </c>
      <c r="O275" s="12" t="s">
        <v>122</v>
      </c>
      <c r="P275" s="12">
        <v>28</v>
      </c>
      <c r="Q275" s="12" t="s">
        <v>24</v>
      </c>
      <c r="R275" s="12">
        <f>DATEDIF(Tabela1[[#This Row],[Atendimento]],Tabela1[[#This Row],[Previsao de Entrega]],"D")</f>
        <v>41</v>
      </c>
      <c r="S275" s="14">
        <v>52</v>
      </c>
      <c r="T275" s="14">
        <v>0</v>
      </c>
    </row>
    <row r="276" spans="1:20" hidden="1" x14ac:dyDescent="0.35">
      <c r="A276" s="6">
        <v>45884</v>
      </c>
      <c r="B276" s="6">
        <v>45884</v>
      </c>
      <c r="C276" s="6" t="s">
        <v>7</v>
      </c>
      <c r="D276" s="6" t="s">
        <v>5</v>
      </c>
      <c r="E276" s="6" t="s">
        <v>142</v>
      </c>
      <c r="F276" s="7" t="s">
        <v>3</v>
      </c>
      <c r="G276" s="7" t="s">
        <v>3</v>
      </c>
      <c r="H276" s="7" t="s">
        <v>130</v>
      </c>
      <c r="I276" s="10">
        <f>NETWORKDAYS(B276, A276)</f>
        <v>1</v>
      </c>
      <c r="J276" s="7">
        <v>66724</v>
      </c>
      <c r="K276" s="7">
        <v>10990</v>
      </c>
      <c r="L276" s="7" t="s">
        <v>191</v>
      </c>
      <c r="M276" s="6">
        <v>45887</v>
      </c>
      <c r="N276" s="8">
        <v>10968.26</v>
      </c>
      <c r="O276" s="7" t="s">
        <v>121</v>
      </c>
      <c r="P276" s="7">
        <v>30</v>
      </c>
      <c r="Q276" s="7" t="s">
        <v>116</v>
      </c>
      <c r="R276" s="7">
        <f>DATEDIF(Tabela1[[#This Row],[Atendimento]],Tabela1[[#This Row],[Previsao de Entrega]],"D")</f>
        <v>3</v>
      </c>
      <c r="S276" s="8">
        <v>0</v>
      </c>
      <c r="T276" s="8">
        <v>0</v>
      </c>
    </row>
    <row r="277" spans="1:20" hidden="1" x14ac:dyDescent="0.35">
      <c r="A277" s="6">
        <v>45887</v>
      </c>
      <c r="B277" s="6">
        <v>45887</v>
      </c>
      <c r="C277" s="6" t="s">
        <v>7</v>
      </c>
      <c r="D277" s="6" t="s">
        <v>5</v>
      </c>
      <c r="E277" s="6" t="s">
        <v>142</v>
      </c>
      <c r="F277" s="7" t="s">
        <v>3</v>
      </c>
      <c r="G277" s="7" t="s">
        <v>3</v>
      </c>
      <c r="H277" s="7" t="s">
        <v>32</v>
      </c>
      <c r="I277" s="10">
        <f>NETWORKDAYS(B277, A277)</f>
        <v>1</v>
      </c>
      <c r="J277" s="7">
        <v>63750</v>
      </c>
      <c r="K277" s="7">
        <v>11121</v>
      </c>
      <c r="L277" s="7" t="s">
        <v>143</v>
      </c>
      <c r="M277" s="6">
        <v>45887</v>
      </c>
      <c r="N277" s="8">
        <v>21816.95</v>
      </c>
      <c r="O277" s="7" t="s">
        <v>122</v>
      </c>
      <c r="P277" s="7">
        <v>30</v>
      </c>
      <c r="Q277" s="7" t="s">
        <v>116</v>
      </c>
      <c r="R277" s="55">
        <f>DATEDIF(Tabela1[[#This Row],[Atendimento]],Tabela1[[#This Row],[Previsao de Entrega]],"D")</f>
        <v>0</v>
      </c>
      <c r="S277" s="8">
        <v>0</v>
      </c>
      <c r="T277" s="8">
        <v>0</v>
      </c>
    </row>
    <row r="278" spans="1:20" x14ac:dyDescent="0.35">
      <c r="A278" s="11">
        <v>45870</v>
      </c>
      <c r="B278" s="11">
        <v>45870</v>
      </c>
      <c r="C278" s="11" t="s">
        <v>128</v>
      </c>
      <c r="D278" s="11" t="s">
        <v>15</v>
      </c>
      <c r="E278" s="11" t="s">
        <v>124</v>
      </c>
      <c r="F278" s="12" t="s">
        <v>3</v>
      </c>
      <c r="G278" s="12" t="s">
        <v>125</v>
      </c>
      <c r="H278" s="12" t="s">
        <v>126</v>
      </c>
      <c r="I278" s="13">
        <f>NETWORKDAYS(B278, A278)</f>
        <v>1</v>
      </c>
      <c r="J278" s="12">
        <v>66430</v>
      </c>
      <c r="K278" s="12">
        <v>333</v>
      </c>
      <c r="L278" s="12" t="s">
        <v>398</v>
      </c>
      <c r="M278" s="11">
        <v>46113</v>
      </c>
      <c r="N278" s="14">
        <v>281569.34000000003</v>
      </c>
      <c r="O278" s="12" t="s">
        <v>122</v>
      </c>
      <c r="P278" s="12">
        <v>120</v>
      </c>
      <c r="Q278" s="12" t="s">
        <v>24</v>
      </c>
      <c r="R278" s="12">
        <f>DATEDIF(Tabela1[[#This Row],[Atendimento]],Tabela1[[#This Row],[Previsao de Entrega]],"D")</f>
        <v>243</v>
      </c>
      <c r="S278" s="14">
        <v>0</v>
      </c>
      <c r="T278" s="14">
        <v>0</v>
      </c>
    </row>
    <row r="279" spans="1:20" x14ac:dyDescent="0.35">
      <c r="A279" s="51">
        <v>45887</v>
      </c>
      <c r="B279" s="51">
        <v>45887</v>
      </c>
      <c r="C279" s="51" t="s">
        <v>7</v>
      </c>
      <c r="D279" s="51" t="s">
        <v>5</v>
      </c>
      <c r="E279" s="51" t="s">
        <v>142</v>
      </c>
      <c r="F279" s="52" t="s">
        <v>3</v>
      </c>
      <c r="G279" s="52" t="s">
        <v>129</v>
      </c>
      <c r="H279" s="52" t="s">
        <v>130</v>
      </c>
      <c r="I279" s="54">
        <f>NETWORKDAYS(B279, A279)</f>
        <v>1</v>
      </c>
      <c r="J279" s="52">
        <v>66745</v>
      </c>
      <c r="K279" s="52">
        <v>11473</v>
      </c>
      <c r="L279" s="52" t="s">
        <v>284</v>
      </c>
      <c r="M279" s="51">
        <v>45887</v>
      </c>
      <c r="N279" s="53">
        <v>527.02</v>
      </c>
      <c r="O279" s="52" t="s">
        <v>122</v>
      </c>
      <c r="P279" s="52">
        <v>14</v>
      </c>
      <c r="Q279" s="52" t="s">
        <v>419</v>
      </c>
      <c r="R279" s="56">
        <f>DATEDIF(Tabela1[[#This Row],[Atendimento]],Tabela1[[#This Row],[Previsao de Entrega]],"D")</f>
        <v>0</v>
      </c>
      <c r="S279" s="53">
        <v>0</v>
      </c>
      <c r="T279" s="53">
        <v>0</v>
      </c>
    </row>
    <row r="281" spans="1:20" x14ac:dyDescent="0.35">
      <c r="J281" s="50" t="s">
        <v>413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C21" sqref="C21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353</v>
      </c>
      <c r="B11" s="4" t="s">
        <v>354</v>
      </c>
      <c r="C11" s="4" t="s">
        <v>355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45887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579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45887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321 dias</v>
      </c>
    </row>
    <row r="4" spans="1:10" x14ac:dyDescent="0.35">
      <c r="A4" s="31" t="s">
        <v>130</v>
      </c>
      <c r="B4" s="31" t="s">
        <v>191</v>
      </c>
      <c r="C4" s="32">
        <v>44732</v>
      </c>
      <c r="D4" s="32">
        <v>45858</v>
      </c>
      <c r="E4" s="32">
        <f t="shared" ca="1" si="0"/>
        <v>45887</v>
      </c>
      <c r="F4" s="3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29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45887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45887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45887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153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45887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896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45887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395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45887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316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45887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105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29" sqref="B2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4">
        <v>2954</v>
      </c>
      <c r="B1" s="35" t="s">
        <v>44</v>
      </c>
      <c r="C1" s="35" t="s">
        <v>45</v>
      </c>
    </row>
    <row r="2" spans="1:3" ht="16.5" thickBot="1" x14ac:dyDescent="0.4">
      <c r="A2" s="34">
        <v>10990</v>
      </c>
      <c r="B2" s="35" t="s">
        <v>46</v>
      </c>
      <c r="C2" s="35" t="s">
        <v>45</v>
      </c>
    </row>
    <row r="3" spans="1:3" ht="16.5" thickBot="1" x14ac:dyDescent="0.4">
      <c r="A3" s="34">
        <v>381</v>
      </c>
      <c r="B3" s="35" t="s">
        <v>47</v>
      </c>
      <c r="C3" s="35" t="s">
        <v>45</v>
      </c>
    </row>
    <row r="4" spans="1:3" ht="16.5" thickBot="1" x14ac:dyDescent="0.4">
      <c r="A4" s="34">
        <v>789</v>
      </c>
      <c r="B4" s="35" t="s">
        <v>48</v>
      </c>
      <c r="C4" s="35" t="s">
        <v>45</v>
      </c>
    </row>
    <row r="5" spans="1:3" ht="16.5" thickBot="1" x14ac:dyDescent="0.4">
      <c r="A5" s="34">
        <v>789</v>
      </c>
      <c r="B5" s="35" t="s">
        <v>48</v>
      </c>
      <c r="C5" s="35" t="s">
        <v>49</v>
      </c>
    </row>
    <row r="6" spans="1:3" ht="16.5" thickBot="1" x14ac:dyDescent="0.4">
      <c r="A6" s="34">
        <v>266</v>
      </c>
      <c r="B6" s="35" t="s">
        <v>50</v>
      </c>
      <c r="C6" s="35" t="s">
        <v>45</v>
      </c>
    </row>
    <row r="7" spans="1:3" ht="16.5" thickBot="1" x14ac:dyDescent="0.4">
      <c r="A7" s="34">
        <v>419</v>
      </c>
      <c r="B7" s="35" t="s">
        <v>51</v>
      </c>
      <c r="C7" s="35" t="s">
        <v>45</v>
      </c>
    </row>
    <row r="8" spans="1:3" ht="16.5" thickBot="1" x14ac:dyDescent="0.4">
      <c r="A8" s="34">
        <v>953</v>
      </c>
      <c r="B8" s="35" t="s">
        <v>52</v>
      </c>
      <c r="C8" s="35" t="s">
        <v>45</v>
      </c>
    </row>
    <row r="9" spans="1:3" ht="16.5" thickBot="1" x14ac:dyDescent="0.4">
      <c r="A9" s="34">
        <v>1441</v>
      </c>
      <c r="B9" s="35" t="s">
        <v>53</v>
      </c>
      <c r="C9" s="35" t="s">
        <v>45</v>
      </c>
    </row>
    <row r="10" spans="1:3" ht="16.5" thickBot="1" x14ac:dyDescent="0.4">
      <c r="A10" s="34">
        <v>11121</v>
      </c>
      <c r="B10" s="35" t="s">
        <v>54</v>
      </c>
      <c r="C10" s="35" t="s">
        <v>45</v>
      </c>
    </row>
    <row r="11" spans="1:3" ht="16.5" thickBot="1" x14ac:dyDescent="0.4">
      <c r="A11" s="34">
        <v>10581</v>
      </c>
      <c r="B11" s="35" t="s">
        <v>55</v>
      </c>
      <c r="C11" s="35" t="s">
        <v>45</v>
      </c>
    </row>
    <row r="12" spans="1:3" ht="16.5" thickBot="1" x14ac:dyDescent="0.4">
      <c r="A12" s="34">
        <v>175</v>
      </c>
      <c r="B12" s="35" t="s">
        <v>56</v>
      </c>
      <c r="C12" s="35" t="s">
        <v>45</v>
      </c>
    </row>
    <row r="13" spans="1:3" ht="16.5" thickBot="1" x14ac:dyDescent="0.4">
      <c r="A13" s="34">
        <v>2967</v>
      </c>
      <c r="B13" s="35" t="s">
        <v>57</v>
      </c>
      <c r="C13" s="35" t="s">
        <v>45</v>
      </c>
    </row>
    <row r="14" spans="1:3" ht="16.5" thickBot="1" x14ac:dyDescent="0.4">
      <c r="A14" s="34">
        <v>10194</v>
      </c>
      <c r="B14" s="35" t="s">
        <v>58</v>
      </c>
      <c r="C14" s="35" t="s">
        <v>45</v>
      </c>
    </row>
    <row r="15" spans="1:3" ht="16.5" thickBot="1" x14ac:dyDescent="0.4">
      <c r="A15" s="34">
        <v>11673</v>
      </c>
      <c r="B15" s="35" t="s">
        <v>59</v>
      </c>
      <c r="C15" s="35" t="s">
        <v>45</v>
      </c>
    </row>
    <row r="16" spans="1:3" ht="16.5" thickBot="1" x14ac:dyDescent="0.4">
      <c r="A16" s="34">
        <v>280</v>
      </c>
      <c r="B16" s="35" t="s">
        <v>60</v>
      </c>
      <c r="C16" s="35" t="s">
        <v>45</v>
      </c>
    </row>
    <row r="17" spans="1:3" ht="16.5" thickBot="1" x14ac:dyDescent="0.4">
      <c r="A17" s="34">
        <v>766</v>
      </c>
      <c r="B17" s="35" t="s">
        <v>61</v>
      </c>
      <c r="C17" s="35" t="s">
        <v>45</v>
      </c>
    </row>
    <row r="18" spans="1:3" ht="16.5" thickBot="1" x14ac:dyDescent="0.4">
      <c r="A18" s="34" t="s">
        <v>62</v>
      </c>
      <c r="B18" s="35" t="s">
        <v>63</v>
      </c>
      <c r="C18" s="35" t="s">
        <v>45</v>
      </c>
    </row>
    <row r="19" spans="1:3" ht="16.5" thickBot="1" x14ac:dyDescent="0.4">
      <c r="A19" s="34">
        <v>11263</v>
      </c>
      <c r="B19" s="35" t="s">
        <v>64</v>
      </c>
      <c r="C19" s="35" t="s">
        <v>45</v>
      </c>
    </row>
    <row r="20" spans="1:3" ht="16.5" thickBot="1" x14ac:dyDescent="0.4">
      <c r="A20" s="34">
        <v>11527</v>
      </c>
      <c r="B20" s="35" t="s">
        <v>65</v>
      </c>
      <c r="C20" s="35" t="s">
        <v>45</v>
      </c>
    </row>
    <row r="21" spans="1:3" ht="16.5" thickBot="1" x14ac:dyDescent="0.4">
      <c r="A21" s="34">
        <v>4658</v>
      </c>
      <c r="B21" s="35" t="s">
        <v>66</v>
      </c>
      <c r="C21" s="35" t="s">
        <v>45</v>
      </c>
    </row>
    <row r="22" spans="1:3" ht="16.5" thickBot="1" x14ac:dyDescent="0.4">
      <c r="A22" s="34">
        <v>3495</v>
      </c>
      <c r="B22" s="35" t="s">
        <v>67</v>
      </c>
      <c r="C22" s="3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45"/>
  <sheetViews>
    <sheetView topLeftCell="A19" workbookViewId="0">
      <selection activeCell="E49" sqref="E49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334</v>
      </c>
    </row>
    <row r="18" spans="1:5" x14ac:dyDescent="0.35">
      <c r="A18" s="17">
        <v>45834</v>
      </c>
      <c r="B18" t="s">
        <v>335</v>
      </c>
      <c r="C18" t="s">
        <v>336</v>
      </c>
      <c r="D18">
        <v>11769</v>
      </c>
      <c r="E18" t="s">
        <v>337</v>
      </c>
    </row>
    <row r="19" spans="1:5" x14ac:dyDescent="0.35">
      <c r="A19" s="17">
        <v>45834</v>
      </c>
      <c r="B19" t="s">
        <v>338</v>
      </c>
      <c r="C19" t="s">
        <v>91</v>
      </c>
      <c r="D19">
        <v>11770</v>
      </c>
      <c r="E19" t="s">
        <v>339</v>
      </c>
    </row>
    <row r="20" spans="1:5" x14ac:dyDescent="0.35">
      <c r="A20" s="17">
        <v>45835</v>
      </c>
      <c r="B20" t="s">
        <v>342</v>
      </c>
      <c r="C20" t="s">
        <v>91</v>
      </c>
      <c r="D20">
        <v>11772</v>
      </c>
      <c r="E20" t="s">
        <v>343</v>
      </c>
    </row>
    <row r="21" spans="1:5" x14ac:dyDescent="0.35">
      <c r="A21" s="17">
        <v>45838</v>
      </c>
      <c r="B21" t="s">
        <v>344</v>
      </c>
      <c r="C21" t="s">
        <v>282</v>
      </c>
      <c r="D21">
        <v>11771</v>
      </c>
      <c r="E21" t="s">
        <v>345</v>
      </c>
    </row>
    <row r="22" spans="1:5" x14ac:dyDescent="0.35">
      <c r="A22" s="17">
        <v>45839</v>
      </c>
      <c r="B22" t="s">
        <v>347</v>
      </c>
      <c r="C22" t="s">
        <v>96</v>
      </c>
      <c r="D22">
        <v>11774</v>
      </c>
      <c r="E22" t="s">
        <v>348</v>
      </c>
    </row>
    <row r="23" spans="1:5" x14ac:dyDescent="0.35">
      <c r="A23" s="17">
        <v>45840</v>
      </c>
      <c r="B23" t="s">
        <v>347</v>
      </c>
      <c r="C23" t="s">
        <v>96</v>
      </c>
      <c r="D23">
        <v>11773</v>
      </c>
      <c r="E23" t="s">
        <v>350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351</v>
      </c>
    </row>
    <row r="25" spans="1:5" x14ac:dyDescent="0.35">
      <c r="A25" s="17">
        <v>45842</v>
      </c>
      <c r="B25" t="s">
        <v>335</v>
      </c>
      <c r="C25" t="s">
        <v>336</v>
      </c>
      <c r="D25">
        <v>11777</v>
      </c>
      <c r="E25" t="s">
        <v>356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357</v>
      </c>
    </row>
    <row r="27" spans="1:5" x14ac:dyDescent="0.35">
      <c r="A27" s="17">
        <v>45842</v>
      </c>
      <c r="B27" t="s">
        <v>347</v>
      </c>
      <c r="C27" t="s">
        <v>96</v>
      </c>
      <c r="D27">
        <v>11779</v>
      </c>
      <c r="E27" t="s">
        <v>358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364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369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373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376</v>
      </c>
    </row>
    <row r="33" spans="1:5" x14ac:dyDescent="0.35">
      <c r="A33" s="17">
        <v>45854</v>
      </c>
      <c r="B33" t="s">
        <v>347</v>
      </c>
      <c r="C33" t="s">
        <v>96</v>
      </c>
      <c r="D33">
        <v>11785</v>
      </c>
      <c r="E33" t="s">
        <v>377</v>
      </c>
    </row>
    <row r="34" spans="1:5" x14ac:dyDescent="0.35">
      <c r="A34" s="17">
        <v>45860</v>
      </c>
      <c r="B34" t="s">
        <v>347</v>
      </c>
      <c r="C34" t="s">
        <v>96</v>
      </c>
      <c r="D34">
        <v>11786</v>
      </c>
      <c r="E34" t="s">
        <v>382</v>
      </c>
    </row>
    <row r="35" spans="1:5" x14ac:dyDescent="0.35">
      <c r="A35" s="17">
        <v>45860</v>
      </c>
      <c r="B35" t="s">
        <v>347</v>
      </c>
      <c r="C35" t="s">
        <v>96</v>
      </c>
      <c r="D35">
        <v>11787</v>
      </c>
      <c r="E35" t="s">
        <v>384</v>
      </c>
    </row>
    <row r="36" spans="1:5" x14ac:dyDescent="0.35">
      <c r="A36" s="17">
        <v>45862</v>
      </c>
      <c r="B36" t="s">
        <v>342</v>
      </c>
      <c r="C36" t="s">
        <v>91</v>
      </c>
      <c r="D36">
        <v>11788</v>
      </c>
      <c r="E36" t="s">
        <v>388</v>
      </c>
    </row>
    <row r="37" spans="1:5" x14ac:dyDescent="0.35">
      <c r="A37" s="17">
        <v>45873</v>
      </c>
      <c r="B37" t="s">
        <v>286</v>
      </c>
      <c r="C37" t="s">
        <v>287</v>
      </c>
      <c r="D37">
        <v>11790</v>
      </c>
      <c r="E37" t="s">
        <v>399</v>
      </c>
    </row>
    <row r="38" spans="1:5" x14ac:dyDescent="0.35">
      <c r="A38" s="17">
        <v>45874</v>
      </c>
      <c r="B38" t="s">
        <v>286</v>
      </c>
      <c r="C38" t="s">
        <v>287</v>
      </c>
      <c r="D38">
        <v>11791</v>
      </c>
      <c r="E38" t="s">
        <v>400</v>
      </c>
    </row>
    <row r="39" spans="1:5" x14ac:dyDescent="0.35">
      <c r="A39" s="17">
        <v>45875</v>
      </c>
      <c r="B39" t="s">
        <v>402</v>
      </c>
      <c r="C39" t="s">
        <v>185</v>
      </c>
      <c r="D39">
        <v>11792</v>
      </c>
      <c r="E39" t="s">
        <v>403</v>
      </c>
    </row>
    <row r="40" spans="1:5" x14ac:dyDescent="0.35">
      <c r="A40" s="17">
        <v>45875</v>
      </c>
      <c r="B40" t="s">
        <v>347</v>
      </c>
      <c r="C40" t="s">
        <v>96</v>
      </c>
      <c r="D40">
        <v>11793</v>
      </c>
      <c r="E40" t="s">
        <v>404</v>
      </c>
    </row>
    <row r="41" spans="1:5" x14ac:dyDescent="0.35">
      <c r="A41" s="17">
        <v>45880</v>
      </c>
      <c r="B41" t="s">
        <v>406</v>
      </c>
      <c r="C41" t="s">
        <v>287</v>
      </c>
      <c r="D41">
        <v>11795</v>
      </c>
      <c r="E41" t="s">
        <v>407</v>
      </c>
    </row>
    <row r="42" spans="1:5" x14ac:dyDescent="0.35">
      <c r="A42" s="17">
        <v>45882</v>
      </c>
      <c r="B42" t="s">
        <v>286</v>
      </c>
      <c r="C42" t="s">
        <v>287</v>
      </c>
      <c r="D42">
        <v>11796</v>
      </c>
      <c r="E42" t="s">
        <v>408</v>
      </c>
    </row>
    <row r="43" spans="1:5" x14ac:dyDescent="0.35">
      <c r="A43" s="17">
        <v>45883</v>
      </c>
      <c r="B43" t="s">
        <v>411</v>
      </c>
      <c r="C43" t="s">
        <v>96</v>
      </c>
      <c r="D43">
        <v>11797</v>
      </c>
      <c r="E43" t="s">
        <v>412</v>
      </c>
    </row>
    <row r="44" spans="1:5" x14ac:dyDescent="0.35">
      <c r="A44" s="17">
        <v>45883</v>
      </c>
      <c r="B44" t="s">
        <v>383</v>
      </c>
      <c r="C44" t="s">
        <v>414</v>
      </c>
      <c r="D44">
        <v>11798</v>
      </c>
      <c r="E44" t="s">
        <v>415</v>
      </c>
    </row>
    <row r="45" spans="1:5" x14ac:dyDescent="0.35">
      <c r="A45" s="17">
        <v>45887</v>
      </c>
      <c r="B45" t="s">
        <v>286</v>
      </c>
      <c r="C45" t="s">
        <v>287</v>
      </c>
      <c r="D45">
        <v>11799</v>
      </c>
      <c r="E45" t="s">
        <v>418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378</v>
      </c>
      <c r="B2" s="38">
        <v>0.7</v>
      </c>
      <c r="C2" s="39">
        <v>6.6000000000000003E-2</v>
      </c>
      <c r="D2" s="40">
        <f>C2/B2-1</f>
        <v>-0.90571428571428569</v>
      </c>
    </row>
    <row r="3" spans="1:4" x14ac:dyDescent="0.35">
      <c r="A3" t="s">
        <v>379</v>
      </c>
      <c r="B3" s="36">
        <v>0.5</v>
      </c>
      <c r="C3" s="36">
        <v>0.2</v>
      </c>
      <c r="D3" s="37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2025-08-18T17:59:04Z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