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laudoberto.filho\Desktop\Projetos Python\"/>
    </mc:Choice>
  </mc:AlternateContent>
  <xr:revisionPtr revIDLastSave="0" documentId="13_ncr:1_{846AAE7C-847F-4066-9260-8154BCEFF4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ti" sheetId="8" r:id="rId6"/>
    <sheet name="log_cadastro_fornecedore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6" i="1" l="1"/>
  <c r="R196" i="1"/>
  <c r="R195" i="1"/>
  <c r="I195" i="1"/>
  <c r="I194" i="1"/>
  <c r="R194" i="1"/>
  <c r="I193" i="1"/>
  <c r="R193" i="1"/>
  <c r="I192" i="1" l="1"/>
  <c r="R192" i="1"/>
  <c r="I191" i="1"/>
  <c r="R191" i="1"/>
  <c r="I190" i="1" l="1"/>
  <c r="R190" i="1"/>
  <c r="I189" i="1" l="1"/>
  <c r="R189" i="1"/>
  <c r="I188" i="1"/>
  <c r="R188" i="1"/>
  <c r="I187" i="1"/>
  <c r="R187" i="1"/>
  <c r="R186" i="1"/>
  <c r="I186" i="1"/>
  <c r="I185" i="1"/>
  <c r="R185" i="1"/>
  <c r="I184" i="1"/>
  <c r="R184" i="1"/>
  <c r="I183" i="1"/>
  <c r="R183" i="1"/>
  <c r="I182" i="1"/>
  <c r="R182" i="1"/>
  <c r="I181" i="1"/>
  <c r="R181" i="1"/>
  <c r="I180" i="1"/>
  <c r="R180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I173" i="1" l="1"/>
  <c r="R173" i="1"/>
  <c r="I172" i="1"/>
  <c r="R172" i="1"/>
  <c r="I171" i="1"/>
  <c r="R171" i="1"/>
  <c r="I170" i="1"/>
  <c r="R1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R169" i="1"/>
  <c r="R168" i="1"/>
  <c r="R167" i="1"/>
  <c r="R166" i="1"/>
  <c r="R165" i="1"/>
  <c r="R164" i="1"/>
  <c r="R163" i="1"/>
  <c r="R162" i="1"/>
  <c r="R161" i="1"/>
  <c r="R160" i="1" l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 l="1"/>
  <c r="R135" i="1"/>
  <c r="R134" i="1"/>
  <c r="R133" i="1"/>
  <c r="R132" i="1"/>
  <c r="R131" i="1"/>
  <c r="R130" i="1"/>
  <c r="R129" i="1"/>
  <c r="R128" i="1"/>
  <c r="R127" i="1"/>
  <c r="R126" i="1"/>
  <c r="R125" i="1"/>
  <c r="R122" i="1"/>
  <c r="R123" i="1"/>
  <c r="R124" i="1"/>
  <c r="R119" i="1"/>
  <c r="R120" i="1"/>
  <c r="R118" i="1"/>
  <c r="R121" i="1"/>
  <c r="R117" i="1"/>
  <c r="R116" i="1"/>
  <c r="R115" i="1"/>
  <c r="R114" i="1"/>
  <c r="R109" i="1"/>
  <c r="R113" i="1"/>
  <c r="R112" i="1"/>
  <c r="R111" i="1"/>
  <c r="R110" i="1"/>
  <c r="R108" i="1"/>
  <c r="R107" i="1"/>
  <c r="R106" i="1"/>
  <c r="R105" i="1" l="1"/>
  <c r="R104" i="1"/>
  <c r="R103" i="1"/>
  <c r="R99" i="1"/>
  <c r="R98" i="1"/>
  <c r="R102" i="1"/>
  <c r="R100" i="1"/>
  <c r="E11" i="7"/>
  <c r="F11" i="7" s="1"/>
  <c r="R97" i="1"/>
  <c r="R101" i="1"/>
  <c r="R92" i="1"/>
  <c r="R91" i="1"/>
  <c r="R95" i="1" l="1"/>
  <c r="R93" i="1"/>
  <c r="R90" i="1"/>
  <c r="R94" i="1"/>
  <c r="R96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55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1" i="1"/>
  <c r="R12" i="1"/>
  <c r="R17" i="1"/>
  <c r="R13" i="1"/>
  <c r="R14" i="1"/>
  <c r="R16" i="1"/>
  <c r="R15" i="1"/>
</calcChain>
</file>

<file path=xl/sharedStrings.xml><?xml version="1.0" encoding="utf-8"?>
<sst xmlns="http://schemas.openxmlformats.org/spreadsheetml/2006/main" count="2036" uniqueCount="395">
  <si>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</si>
  <si>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</si>
  <si>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</si>
  <si>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</si>
  <si>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</si>
  <si>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</si>
  <si>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</si>
  <si>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</si>
  <si>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</si>
  <si>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</si>
  <si>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</si>
  <si>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</si>
  <si>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</si>
  <si>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</si>
  <si>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</si>
  <si>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</si>
  <si>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</si>
  <si>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</si>
  <si>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</si>
  <si>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</si>
  <si>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</si>
  <si>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</si>
  <si>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</si>
  <si>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</si>
  <si>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</si>
  <si>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</si>
  <si>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</si>
  <si>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</si>
  <si>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</si>
  <si>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</si>
  <si>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</si>
  <si>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</si>
  <si>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</si>
  <si>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</si>
  <si>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</si>
  <si>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</si>
  <si>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</si>
  <si>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</si>
  <si>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</si>
  <si>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</si>
  <si>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</si>
  <si>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</si>
  <si>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</si>
  <si>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</si>
  <si>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</si>
  <si>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</si>
  <si>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</si>
  <si>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</si>
  <si>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</si>
  <si>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</si>
  <si>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</si>
  <si>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</si>
  <si>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</si>
  <si>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</si>
  <si>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</si>
  <si>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</si>
  <si>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</si>
  <si>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</si>
  <si>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</si>
  <si>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</si>
  <si>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</si>
  <si>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</si>
  <si>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</si>
  <si>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</si>
  <si>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</si>
  <si>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</si>
  <si>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</si>
  <si>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</si>
  <si>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</si>
  <si>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</si>
  <si>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</si>
  <si>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</si>
  <si>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</si>
  <si>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</si>
  <si>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</si>
  <si>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</si>
  <si>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</si>
  <si>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</si>
  <si>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</si>
  <si>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</si>
  <si>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</si>
  <si>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</si>
  <si>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</si>
  <si>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</si>
  <si>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</si>
  <si>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</si>
  <si>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</si>
  <si>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</si>
  <si>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</si>
  <si>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</si>
  <si>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</si>
  <si>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</si>
  <si>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</si>
  <si>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</si>
  <si>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</si>
  <si>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</si>
  <si>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</si>
  <si>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</si>
  <si>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</si>
  <si>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</si>
  <si>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</si>
  <si>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</si>
  <si>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</si>
  <si>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</si>
  <si>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</si>
  <si>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</si>
  <si>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</si>
  <si>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</si>
  <si>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</si>
  <si>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</si>
  <si>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</si>
  <si>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</si>
  <si>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</si>
  <si>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</si>
  <si>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</si>
  <si>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</si>
  <si>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</si>
  <si>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</si>
  <si>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</si>
  <si>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</si>
  <si>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</si>
  <si>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</si>
  <si>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</si>
  <si>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</si>
  <si>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</si>
  <si>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</si>
  <si>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</si>
  <si>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</si>
  <si>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</si>
  <si>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</si>
  <si>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</si>
  <si>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</si>
  <si>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</si>
  <si>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</si>
  <si>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</si>
  <si>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</si>
  <si>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</si>
  <si>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</si>
  <si>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</si>
  <si>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</si>
  <si>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</si>
  <si>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</si>
  <si>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</si>
  <si>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</si>
  <si>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</si>
  <si>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</si>
  <si>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</si>
  <si>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</si>
  <si>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</si>
  <si>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</si>
  <si>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</si>
  <si>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</si>
  <si>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</si>
  <si>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</si>
  <si>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</si>
  <si>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</si>
  <si>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</si>
  <si>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</si>
  <si>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</si>
  <si>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</si>
  <si>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</si>
  <si>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</si>
  <si>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</si>
  <si>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</si>
  <si>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</si>
  <si>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</si>
  <si>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</si>
  <si>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</si>
  <si>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</si>
  <si>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</si>
  <si>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</si>
  <si>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</si>
  <si>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</si>
  <si>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</si>
  <si>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</si>
  <si>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</si>
  <si>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</si>
  <si>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</si>
  <si>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</si>
  <si>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</si>
  <si>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</si>
  <si>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</si>
  <si>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</si>
  <si>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</si>
  <si>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</si>
  <si>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</si>
  <si>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</si>
  <si>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</si>
  <si>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</si>
  <si>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</si>
  <si>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</si>
  <si>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</si>
  <si>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</si>
  <si>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</si>
  <si>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</si>
  <si>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</si>
  <si>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</si>
  <si>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</si>
  <si>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</si>
  <si>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</si>
  <si>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</si>
  <si>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</si>
  <si>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</si>
  <si>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</si>
  <si>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</si>
  <si>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</si>
  <si>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</si>
  <si>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</si>
  <si>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</si>
  <si>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</si>
  <si>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</si>
  <si>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</si>
  <si>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</si>
  <si>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</si>
  <si>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</si>
  <si>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</si>
  <si>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</si>
  <si>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</si>
  <si>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</si>
  <si>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</si>
  <si>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</si>
  <si>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</si>
  <si>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</si>
  <si>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</si>
  <si>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</si>
  <si>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</si>
  <si>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</si>
  <si>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</si>
  <si>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</si>
  <si>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</si>
  <si>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</si>
  <si>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Notebook</t>
  </si>
  <si>
    <t>Impressoras</t>
  </si>
  <si>
    <t>Qtd.</t>
  </si>
  <si>
    <t>Marca</t>
  </si>
  <si>
    <t>Modelo</t>
  </si>
  <si>
    <t>Canon</t>
  </si>
  <si>
    <t>IR 1643iF</t>
  </si>
  <si>
    <t>MF1127</t>
  </si>
  <si>
    <t>IRC1325IF</t>
  </si>
  <si>
    <t>PA. EQUIPAMENTOS PARA RESTAURANTES LTDA</t>
  </si>
  <si>
    <t>Condição de Pagamento</t>
  </si>
  <si>
    <t>Microcomputador Portatil Dell Latitude 14 3420 / (Core i5-1135G7, Display FHD, RAM 8GB, SSD 256GB, Wifi,AX201,Bat. 4 Cel, Win10 Pro incW11Pro Lic) BR PT)</t>
  </si>
  <si>
    <t>Suporte tecnico de informatica no local NBD apos diagnostico. Latitude, ProSupport + Suporte tecnico de informatica
remoto Latitude</t>
  </si>
  <si>
    <t>Microcomputador Portatil Dell Latitude 14 3420 / (Core i5-1135G7, Display FHD, RAM 8GB, SSD 256GB, Wifi AX201, Bat. 4 Cel, Win10 Pro
(inc W11Pro Lic) BR PT)</t>
  </si>
  <si>
    <t>Microcomputador Portatil Dell Latitude 14 3420 / (Core i7-1165G7, FHD, RAM 8GB, SSD 256GB, Wifi AX201, Bat. 4 Cel, Absolute Control OTB MMCLA 1A, Carbon Black Next Gen Antiv 1A, Win10 Pro (inc W11Pro Lic) BR PT)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</si>
  <si>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</si>
  <si>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</si>
  <si>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</si>
  <si>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</si>
  <si>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</si>
  <si>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</si>
  <si>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</si>
  <si>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</si>
  <si>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</si>
  <si>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</si>
  <si>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</si>
  <si>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</si>
  <si>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</si>
  <si>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</si>
  <si>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</si>
  <si>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</si>
  <si>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</si>
  <si>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</si>
  <si>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</si>
  <si>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</si>
  <si>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</si>
  <si>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</si>
  <si>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</si>
  <si>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</si>
  <si>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</si>
  <si>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</si>
  <si>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</si>
  <si>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</si>
  <si>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</si>
  <si>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</si>
  <si>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</si>
  <si>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</si>
  <si>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</si>
  <si>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</si>
  <si>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</si>
  <si>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</si>
  <si>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</si>
  <si>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</si>
  <si>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</si>
  <si>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</si>
  <si>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</si>
  <si>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</si>
  <si>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</si>
  <si>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</si>
  <si>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</si>
  <si>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</si>
  <si>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</si>
  <si>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</si>
  <si>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</si>
  <si>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</si>
  <si>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</si>
  <si>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</si>
  <si>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</si>
  <si>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</si>
  <si>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</si>
  <si>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</si>
  <si>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</si>
  <si>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</si>
  <si>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</si>
  <si>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</si>
  <si>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</si>
  <si>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</si>
  <si>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</si>
  <si>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</si>
  <si>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</si>
  <si>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</si>
  <si>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</si>
  <si>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</si>
  <si>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</si>
  <si>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</si>
  <si>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</si>
  <si>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</si>
  <si>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</si>
  <si>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</si>
  <si>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</si>
  <si>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</si>
  <si>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</si>
  <si>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</si>
  <si>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</si>
  <si>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</si>
  <si>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</si>
  <si>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</si>
  <si>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</si>
  <si>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</si>
  <si>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</si>
  <si>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</si>
  <si>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</si>
  <si>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</si>
  <si>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</si>
  <si>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</si>
  <si>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</si>
  <si>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</si>
  <si>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</si>
  <si>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</si>
  <si>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</si>
  <si>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</si>
  <si>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</si>
  <si>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</si>
  <si>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</si>
  <si>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</si>
  <si>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FASTENAL BRASIL IMPORT.EXP. E DISTRIBUIC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</si>
  <si>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</si>
  <si>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</si>
  <si>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</si>
  <si>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</si>
  <si>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</si>
  <si>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</si>
  <si>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</si>
  <si>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</si>
  <si>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</si>
  <si>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</si>
  <si>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</si>
  <si>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</si>
  <si>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</si>
  <si>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</si>
  <si>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</si>
  <si>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</si>
  <si>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</si>
  <si>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</si>
  <si>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</si>
  <si>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</si>
  <si>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</si>
  <si>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</si>
  <si>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</si>
  <si>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</si>
  <si>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</si>
  <si>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</si>
  <si>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</si>
  <si>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AGUARDANDO APROVAÇÃO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</si>
  <si>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</si>
  <si>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</si>
  <si>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</si>
  <si>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</si>
  <si>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</si>
  <si>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</si>
  <si>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</si>
  <si>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AGUARDANDO PAGAMENTO</t>
  </si>
  <si>
    <t>MEGALOG SOLUCOES EM TRANSPORTES E LOGISTICA LTDA</t>
  </si>
  <si>
    <t>ASG TREINAMENTO E SERVICOS LTDA</t>
  </si>
  <si>
    <t>Carlos</t>
  </si>
  <si>
    <t>Segurança do Trabalho</t>
  </si>
  <si>
    <t>AJUSTE</t>
  </si>
  <si>
    <t xml:space="preserve">LITTO HD COMERCIO DE HIGIENE E MATERIAIS DESCARTAVEIS E ALIMENTICIOS LTDA       </t>
  </si>
  <si>
    <t>LITTO HD COMERCIO DE HIGIENE E MATERIAIS DESCARTAVEIS E ALIMENTICIOS LTDA</t>
  </si>
  <si>
    <t>Razao Social</t>
  </si>
  <si>
    <t>previsão de entrega</t>
  </si>
  <si>
    <t>Glaudoberto</t>
  </si>
  <si>
    <t>Roberta</t>
  </si>
  <si>
    <t>MOTIVA INFRAESTRUTURA DE MOBILIDADE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</si>
</sst>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44" fontId="0" fillId="8" borderId="0" xfId="1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44" fontId="0" fillId="9" borderId="0" xfId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44" fontId="0" fillId="10" borderId="0" xfId="1" applyFont="1" applyFill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196" totalsRowShown="0" headerRowDxfId="36" dataDxfId="35">
  <autoFilter ref="A1:T196" xr:uid="{0C573FEE-B8A0-4FE7-911C-81B026DE4530}"/>
  <sortState xmlns:xlrd2="http://schemas.microsoft.com/office/spreadsheetml/2017/richdata2" ref="A2:T146">
    <sortCondition ref="A1:A146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ã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Row],[previsão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Material de Limpeza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31" totalsRowShown="0">
  <autoFilter ref="A1:E31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6"/>
  <sheetViews>
    <sheetView tabSelected="1" topLeftCell="L178" zoomScaleNormal="100" workbookViewId="0">
      <selection activeCell="M196" sqref="M196"/>
    </sheetView>
  </sheetViews>
  <sheetFormatPr defaultColWidth="18" defaultRowHeight="14.5" x14ac:dyDescent="0.35"/>
  <cols>
    <col min="1" max="1" width="16.7265625" style="1" customWidth="1"/>
    <col min="2" max="2" width="12.36328125" style="1" bestFit="1" customWidth="1"/>
    <col min="3" max="3" width="14.90625" style="1" bestFit="1" customWidth="1"/>
    <col min="4" max="4" width="17.81640625" style="1" bestFit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6328125" style="1" bestFit="1" customWidth="1"/>
    <col min="11" max="11" width="19.08984375" style="1" bestFit="1" customWidth="1"/>
    <col min="12" max="12" width="75.453125" style="1" bestFit="1" customWidth="1"/>
    <col min="13" max="13" width="22.36328125" style="1" bestFit="1" customWidth="1"/>
    <col min="14" max="14" width="13.7265625" style="2" bestFit="1" customWidth="1"/>
    <col min="15" max="15" width="15.81640625" style="1" bestFit="1" customWidth="1"/>
    <col min="16" max="16" width="26.1796875" style="1" bestFit="1" customWidth="1"/>
    <col min="17" max="17" width="24.81640625" style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390</v>
      </c>
      <c r="M1" s="1" t="s">
        <v>391</v>
      </c>
      <c r="N1" s="2" t="s">
        <v>107</v>
      </c>
      <c r="O1" s="1" t="s">
        <v>112</v>
      </c>
      <c r="P1" s="1" t="s">
        <v>241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33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Row],[previsão de entrega]],"D")</f>
        <v>0</v>
      </c>
      <c r="S2" s="8">
        <v>0</v>
      </c>
      <c r="T2" s="8">
        <v>285.3</v>
      </c>
    </row>
    <row r="3" spans="1:20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Row],[previsão de entrega]],"D")</f>
        <v>0</v>
      </c>
      <c r="S3" s="8">
        <v>0</v>
      </c>
      <c r="T3" s="8">
        <v>0</v>
      </c>
    </row>
    <row r="4" spans="1:20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Row],[previsão de entrega]],"D")</f>
        <v>0</v>
      </c>
      <c r="S4" s="8">
        <v>0</v>
      </c>
      <c r="T4" s="8">
        <v>0</v>
      </c>
    </row>
    <row r="5" spans="1:20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334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Row],[previsão de entrega]],"D")</f>
        <v>5</v>
      </c>
      <c r="S5" s="8">
        <v>116.52</v>
      </c>
      <c r="T5" s="8">
        <v>0</v>
      </c>
    </row>
    <row r="6" spans="1:20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334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Row],[previsão de entrega]],"D")</f>
        <v>6</v>
      </c>
      <c r="S6" s="8">
        <v>54.79</v>
      </c>
      <c r="T6" s="8">
        <v>0</v>
      </c>
    </row>
    <row r="7" spans="1:20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334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Row],[previsão de entrega]],"D")</f>
        <v>9</v>
      </c>
      <c r="S7" s="8">
        <v>0</v>
      </c>
      <c r="T7" s="8">
        <v>0</v>
      </c>
    </row>
    <row r="8" spans="1:20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Row],[previsão de entrega]],"D")</f>
        <v>0</v>
      </c>
      <c r="S8" s="8">
        <v>0</v>
      </c>
      <c r="T8" s="8">
        <v>0</v>
      </c>
    </row>
    <row r="9" spans="1:20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Row],[previsão de entrega]],"D")</f>
        <v>0</v>
      </c>
      <c r="S9" s="8">
        <v>0</v>
      </c>
      <c r="T9" s="8">
        <v>0</v>
      </c>
    </row>
    <row r="10" spans="1:20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Row],[previsão de entrega]],"D")</f>
        <v>22</v>
      </c>
      <c r="S10" s="8">
        <v>0</v>
      </c>
      <c r="T10" s="8">
        <v>0</v>
      </c>
    </row>
    <row r="11" spans="1:20" x14ac:dyDescent="0.35">
      <c r="A11" s="11">
        <v>45785</v>
      </c>
      <c r="B11" s="11">
        <v>45784</v>
      </c>
      <c r="C11" s="11" t="s">
        <v>7</v>
      </c>
      <c r="D11" s="11" t="s">
        <v>5</v>
      </c>
      <c r="E11" s="11" t="s">
        <v>113</v>
      </c>
      <c r="F11" s="12">
        <v>68369</v>
      </c>
      <c r="G11" s="12" t="s">
        <v>39</v>
      </c>
      <c r="H11" s="12" t="s">
        <v>98</v>
      </c>
      <c r="I11" s="13">
        <f t="shared" si="0"/>
        <v>2</v>
      </c>
      <c r="J11" s="12">
        <v>65234</v>
      </c>
      <c r="K11" s="12">
        <v>11610</v>
      </c>
      <c r="L11" s="12" t="s">
        <v>38</v>
      </c>
      <c r="M11" s="11">
        <v>45855</v>
      </c>
      <c r="N11" s="14">
        <v>9114.5499999999993</v>
      </c>
      <c r="O11" s="12" t="s">
        <v>122</v>
      </c>
      <c r="P11" s="12">
        <v>28</v>
      </c>
      <c r="Q11" s="12" t="s">
        <v>24</v>
      </c>
      <c r="R11" s="12">
        <f>DATEDIF(Tabela1[[#This Row],[Atendimento]],Tabela1[[#This Row],[previsão de entrega]],"D")</f>
        <v>70</v>
      </c>
      <c r="S11" s="14">
        <v>183.5</v>
      </c>
      <c r="T11" s="14">
        <v>0</v>
      </c>
    </row>
    <row r="12" spans="1:20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0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Row],[previsão de entrega]],"D")</f>
        <v>0</v>
      </c>
      <c r="S12" s="8">
        <v>0</v>
      </c>
      <c r="T12" s="8">
        <v>0</v>
      </c>
    </row>
    <row r="13" spans="1:20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0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Row],[previsão de entrega]],"D")</f>
        <v>0</v>
      </c>
      <c r="S13" s="8">
        <v>0</v>
      </c>
      <c r="T13" s="8">
        <v>0</v>
      </c>
    </row>
    <row r="14" spans="1:20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0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Row],[previsão de entrega]],"D")</f>
        <v>0</v>
      </c>
      <c r="S14" s="8">
        <v>0</v>
      </c>
      <c r="T14" s="8">
        <v>0</v>
      </c>
    </row>
    <row r="15" spans="1:20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334</v>
      </c>
      <c r="H15" s="7" t="s">
        <v>91</v>
      </c>
      <c r="I15" s="10">
        <f t="shared" si="0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Row],[previsão de entrega]],"D")</f>
        <v>0</v>
      </c>
      <c r="S15" s="8">
        <v>0</v>
      </c>
      <c r="T15" s="8">
        <v>0</v>
      </c>
    </row>
    <row r="16" spans="1:20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334</v>
      </c>
      <c r="H16" s="7" t="s">
        <v>91</v>
      </c>
      <c r="I16" s="10">
        <f t="shared" si="0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Row],[previsão de entrega]],"D")</f>
        <v>13</v>
      </c>
      <c r="S16" s="8">
        <v>4.05</v>
      </c>
      <c r="T16" s="8">
        <v>0</v>
      </c>
    </row>
    <row r="17" spans="1:20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0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Row],[previsão de entrega]],"D")</f>
        <v>21</v>
      </c>
      <c r="S17" s="8">
        <v>0</v>
      </c>
      <c r="T17" s="8">
        <v>0</v>
      </c>
    </row>
    <row r="18" spans="1:20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0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Row],[previsão de entrega]],"D")</f>
        <v>7</v>
      </c>
      <c r="S18" s="8">
        <v>0</v>
      </c>
      <c r="T18" s="8">
        <v>0</v>
      </c>
    </row>
    <row r="19" spans="1:20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0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Row],[previsão de entrega]],"D")</f>
        <v>7</v>
      </c>
      <c r="S19" s="8">
        <v>69.2</v>
      </c>
      <c r="T19" s="8">
        <v>0</v>
      </c>
    </row>
    <row r="20" spans="1:20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0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Row],[previsão de entrega]],"D")</f>
        <v>0</v>
      </c>
      <c r="S20" s="8">
        <v>0</v>
      </c>
      <c r="T20" s="8">
        <v>0</v>
      </c>
    </row>
    <row r="21" spans="1:20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0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Row],[previsão de entrega]],"D")</f>
        <v>3</v>
      </c>
      <c r="S21" s="8">
        <v>0</v>
      </c>
      <c r="T21" s="8">
        <v>0</v>
      </c>
    </row>
    <row r="22" spans="1:20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0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Row],[previsão de entrega]],"D")</f>
        <v>7</v>
      </c>
      <c r="S22" s="8">
        <v>0</v>
      </c>
      <c r="T22" s="8">
        <v>0</v>
      </c>
    </row>
    <row r="23" spans="1:20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 t="shared" si="0"/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Row],[previsão de entrega]],"D")</f>
        <v>8</v>
      </c>
      <c r="S23" s="30">
        <v>0</v>
      </c>
      <c r="T23" s="30">
        <v>0</v>
      </c>
    </row>
    <row r="24" spans="1:20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0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Row],[previsão de entrega]],"D")</f>
        <v>5</v>
      </c>
      <c r="S24" s="8">
        <v>0</v>
      </c>
      <c r="T24" s="8">
        <v>0</v>
      </c>
    </row>
    <row r="25" spans="1:20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0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Row],[previsão de entrega]],"D")</f>
        <v>44</v>
      </c>
      <c r="S25" s="8">
        <v>7440</v>
      </c>
      <c r="T25" s="8">
        <v>0</v>
      </c>
    </row>
    <row r="26" spans="1:20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0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Row],[previsão de entrega]],"D")</f>
        <v>0</v>
      </c>
      <c r="S26" s="8">
        <v>0</v>
      </c>
      <c r="T26" s="8">
        <v>0</v>
      </c>
    </row>
    <row r="27" spans="1:20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0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Row],[previsão de entrega]],"D")</f>
        <v>0</v>
      </c>
      <c r="S27" s="8">
        <v>0</v>
      </c>
      <c r="T27" s="8">
        <v>0</v>
      </c>
    </row>
    <row r="28" spans="1:20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0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Row],[previsão de entrega]],"D")</f>
        <v>0</v>
      </c>
      <c r="S28" s="8">
        <v>0</v>
      </c>
      <c r="T28" s="8">
        <v>0</v>
      </c>
    </row>
    <row r="29" spans="1:20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0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Row],[previsão de entrega]],"D")</f>
        <v>0</v>
      </c>
      <c r="S29" s="8">
        <v>0</v>
      </c>
      <c r="T29" s="8">
        <v>0</v>
      </c>
    </row>
    <row r="30" spans="1:20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0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Row],[previsão de entrega]],"D")</f>
        <v>5</v>
      </c>
      <c r="S30" s="8">
        <v>0</v>
      </c>
      <c r="T30" s="8">
        <v>0</v>
      </c>
    </row>
    <row r="31" spans="1:20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0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30</v>
      </c>
      <c r="Q31" s="7" t="s">
        <v>116</v>
      </c>
      <c r="R31" s="7">
        <f>DATEDIF(Tabela1[[#This Row],[Atendimento]],Tabela1[[#This Row],[previsão de entrega]],"D")</f>
        <v>0</v>
      </c>
      <c r="S31" s="8">
        <v>0</v>
      </c>
      <c r="T31" s="8">
        <v>0</v>
      </c>
    </row>
    <row r="32" spans="1:20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0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Row],[previsão de entrega]],"D")</f>
        <v>10</v>
      </c>
      <c r="S32" s="8">
        <v>124</v>
      </c>
      <c r="T32" s="8">
        <v>0</v>
      </c>
    </row>
    <row r="33" spans="1:20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0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Row],[previsão de entrega]],"D")</f>
        <v>11</v>
      </c>
      <c r="S33" s="8">
        <v>4025</v>
      </c>
      <c r="T33" s="8">
        <v>0</v>
      </c>
    </row>
    <row r="34" spans="1:20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ref="I34:I65" si="1"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Row],[previsão de entrega]],"D")</f>
        <v>12</v>
      </c>
      <c r="S34" s="8">
        <v>0</v>
      </c>
      <c r="T34" s="8">
        <v>0</v>
      </c>
    </row>
    <row r="35" spans="1:20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Row],[previsão de entrega]],"D")</f>
        <v>8</v>
      </c>
      <c r="S35" s="8">
        <v>151</v>
      </c>
      <c r="T35" s="8">
        <v>0</v>
      </c>
    </row>
    <row r="36" spans="1:20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Row],[previsão de entrega]],"D")</f>
        <v>9</v>
      </c>
      <c r="S36" s="8">
        <v>44</v>
      </c>
      <c r="T36" s="8">
        <v>0</v>
      </c>
    </row>
    <row r="37" spans="1:20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Row],[previsão de entrega]],"D")</f>
        <v>9</v>
      </c>
      <c r="S37" s="8">
        <v>0</v>
      </c>
      <c r="T37" s="8">
        <v>0</v>
      </c>
    </row>
    <row r="38" spans="1:20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334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Row],[previsão de entrega]],"D")</f>
        <v>9</v>
      </c>
      <c r="S38" s="8">
        <v>0</v>
      </c>
      <c r="T38" s="8">
        <v>0</v>
      </c>
    </row>
    <row r="39" spans="1:20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Row],[previsão de entrega]],"D")</f>
        <v>0</v>
      </c>
      <c r="S39" s="8">
        <v>0</v>
      </c>
      <c r="T39" s="8">
        <v>0</v>
      </c>
    </row>
    <row r="40" spans="1:20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Row],[previsão de entrega]],"D")</f>
        <v>0</v>
      </c>
      <c r="S40" s="8">
        <v>0</v>
      </c>
      <c r="T40" s="8">
        <v>0</v>
      </c>
    </row>
    <row r="41" spans="1:20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Row],[previsão de entrega]],"D")</f>
        <v>0</v>
      </c>
      <c r="S41" s="8">
        <v>0</v>
      </c>
      <c r="T41" s="8">
        <v>0</v>
      </c>
    </row>
    <row r="42" spans="1:20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Row],[previsão de entrega]],"D")</f>
        <v>3</v>
      </c>
      <c r="S42" s="8">
        <v>30</v>
      </c>
      <c r="T42" s="8">
        <v>0</v>
      </c>
    </row>
    <row r="43" spans="1:20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Row],[previsão de entrega]],"D")</f>
        <v>8</v>
      </c>
      <c r="S43" s="8">
        <v>0</v>
      </c>
      <c r="T43" s="8">
        <v>0</v>
      </c>
    </row>
    <row r="44" spans="1:20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Row],[previsão de entrega]],"D")</f>
        <v>8</v>
      </c>
      <c r="S44" s="8">
        <v>0</v>
      </c>
      <c r="T44" s="8">
        <v>0</v>
      </c>
    </row>
    <row r="45" spans="1:20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Row],[previsão de entrega]],"D")</f>
        <v>8</v>
      </c>
      <c r="S45" s="8">
        <v>0</v>
      </c>
      <c r="T45" s="8">
        <v>0</v>
      </c>
    </row>
    <row r="46" spans="1:20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Row],[previsão de entrega]],"D")</f>
        <v>8</v>
      </c>
      <c r="S46" s="8">
        <v>0</v>
      </c>
      <c r="T46" s="8">
        <v>0</v>
      </c>
    </row>
    <row r="47" spans="1:20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Row],[previsão de entrega]],"D")</f>
        <v>92</v>
      </c>
      <c r="S47" s="8">
        <v>0</v>
      </c>
      <c r="T47" s="8">
        <v>0</v>
      </c>
    </row>
    <row r="48" spans="1:20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3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Row],[previsão de entrega]],"D")</f>
        <v>0</v>
      </c>
      <c r="S48" s="8">
        <v>0</v>
      </c>
      <c r="T48" s="8">
        <v>0</v>
      </c>
    </row>
    <row r="49" spans="1:20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Row],[previsão de entrega]],"D")</f>
        <v>0</v>
      </c>
      <c r="S49" s="8">
        <v>0</v>
      </c>
      <c r="T49" s="8">
        <v>0</v>
      </c>
    </row>
    <row r="50" spans="1:20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113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Row],[previsão de entrega]],"D")</f>
        <v>0</v>
      </c>
      <c r="S50" s="8">
        <v>0</v>
      </c>
      <c r="T50" s="8">
        <v>0</v>
      </c>
    </row>
    <row r="51" spans="1:20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Row],[previsão de entrega]],"D")</f>
        <v>0</v>
      </c>
      <c r="S51" s="8">
        <v>0</v>
      </c>
      <c r="T51" s="8">
        <v>0</v>
      </c>
    </row>
    <row r="52" spans="1:20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Row],[previsão de entrega]],"D")</f>
        <v>0</v>
      </c>
      <c r="S52" s="8">
        <v>0</v>
      </c>
      <c r="T52" s="8">
        <v>0</v>
      </c>
    </row>
    <row r="53" spans="1:20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Row],[previsão de entrega]],"D")</f>
        <v>8</v>
      </c>
      <c r="S53" s="8">
        <v>0</v>
      </c>
      <c r="T53" s="8">
        <v>0</v>
      </c>
    </row>
    <row r="54" spans="1:20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Row],[previsão de entrega]],"D")</f>
        <v>9</v>
      </c>
      <c r="S54" s="8">
        <v>0</v>
      </c>
      <c r="T54" s="8">
        <v>0</v>
      </c>
    </row>
    <row r="55" spans="1:20" x14ac:dyDescent="0.35">
      <c r="A55" s="31">
        <v>45798</v>
      </c>
      <c r="B55" s="31">
        <v>45786</v>
      </c>
      <c r="C55" s="31" t="s">
        <v>7</v>
      </c>
      <c r="D55" s="31" t="s">
        <v>15</v>
      </c>
      <c r="E55" s="31" t="s">
        <v>124</v>
      </c>
      <c r="F55" s="32">
        <v>68378</v>
      </c>
      <c r="G55" s="32" t="s">
        <v>125</v>
      </c>
      <c r="H55" s="32" t="s">
        <v>126</v>
      </c>
      <c r="I55" s="27">
        <f t="shared" si="1"/>
        <v>9</v>
      </c>
      <c r="J55" s="32">
        <v>65472</v>
      </c>
      <c r="K55" s="32">
        <v>2201</v>
      </c>
      <c r="L55" s="32" t="s">
        <v>203</v>
      </c>
      <c r="M55" s="31">
        <v>45863</v>
      </c>
      <c r="N55" s="33">
        <v>26920</v>
      </c>
      <c r="O55" s="32" t="s">
        <v>122</v>
      </c>
      <c r="P55" s="32">
        <v>28</v>
      </c>
      <c r="Q55" s="32" t="s">
        <v>24</v>
      </c>
      <c r="R55" s="32">
        <f>DATEDIF(Tabela1[[#This Row],[Atendimento]],Tabela1[[#This Row],[previsão de entrega]],"D")</f>
        <v>65</v>
      </c>
      <c r="S55" s="33">
        <v>0</v>
      </c>
      <c r="T55" s="33">
        <v>0</v>
      </c>
    </row>
    <row r="56" spans="1:20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Row],[previsão de entrega]],"D")</f>
        <v>0</v>
      </c>
      <c r="S56" s="8">
        <v>0</v>
      </c>
      <c r="T56" s="8">
        <v>0</v>
      </c>
    </row>
    <row r="57" spans="1:20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Row],[previsão de entrega]],"D")</f>
        <v>19</v>
      </c>
      <c r="S57" s="8">
        <v>276</v>
      </c>
      <c r="T57" s="8">
        <v>0</v>
      </c>
    </row>
    <row r="58" spans="1:20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Row],[previsão de entrega]],"D")</f>
        <v>0</v>
      </c>
      <c r="S58" s="8">
        <v>0</v>
      </c>
      <c r="T58" s="8">
        <v>0</v>
      </c>
    </row>
    <row r="59" spans="1:20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Row],[previsão de entrega]],"D")</f>
        <v>0</v>
      </c>
      <c r="S59" s="8">
        <v>0</v>
      </c>
      <c r="T59" s="8">
        <v>0</v>
      </c>
    </row>
    <row r="60" spans="1:20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Row],[previsão de entrega]],"D")</f>
        <v>0</v>
      </c>
      <c r="S60" s="8">
        <v>0</v>
      </c>
      <c r="T60" s="8">
        <v>0</v>
      </c>
    </row>
    <row r="61" spans="1:20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Row],[previsão de entrega]],"D")</f>
        <v>0</v>
      </c>
      <c r="S61" s="8">
        <v>0</v>
      </c>
      <c r="T61" s="8">
        <v>0</v>
      </c>
    </row>
    <row r="62" spans="1:20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Row],[previsão de entrega]],"D")</f>
        <v>0</v>
      </c>
      <c r="S62" s="8">
        <v>0</v>
      </c>
      <c r="T62" s="8">
        <v>0</v>
      </c>
    </row>
    <row r="63" spans="1:20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Row],[previsão de entrega]],"D")</f>
        <v>3</v>
      </c>
      <c r="S63" s="8">
        <v>0</v>
      </c>
      <c r="T63" s="8">
        <v>0</v>
      </c>
    </row>
    <row r="64" spans="1:20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334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Row],[previsão de entrega]],"D")</f>
        <v>5</v>
      </c>
      <c r="S64" s="8">
        <v>0</v>
      </c>
      <c r="T64" s="8">
        <v>0</v>
      </c>
    </row>
    <row r="65" spans="1:20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Row],[previsão de entrega]],"D")</f>
        <v>6</v>
      </c>
      <c r="S65" s="8">
        <v>0</v>
      </c>
      <c r="T65" s="8">
        <v>0</v>
      </c>
    </row>
    <row r="66" spans="1:20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ref="I66:I97" si="2"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Row],[previsão de entrega]],"D")</f>
        <v>10</v>
      </c>
      <c r="S66" s="8">
        <v>0</v>
      </c>
      <c r="T66" s="8">
        <v>0</v>
      </c>
    </row>
    <row r="67" spans="1:20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2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Row],[previsão de entrega]],"D")</f>
        <v>9</v>
      </c>
      <c r="S67" s="8">
        <v>0</v>
      </c>
      <c r="T67" s="8">
        <v>0</v>
      </c>
    </row>
    <row r="68" spans="1:20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2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15</v>
      </c>
      <c r="Q68" s="7" t="s">
        <v>116</v>
      </c>
      <c r="R68" s="7">
        <f>DATEDIF(Tabela1[[#This Row],[Atendimento]],Tabela1[[#This Row],[previsão de entrega]],"D")</f>
        <v>0</v>
      </c>
      <c r="S68" s="8">
        <v>0</v>
      </c>
      <c r="T68" s="8">
        <v>0</v>
      </c>
    </row>
    <row r="69" spans="1:20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2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Row],[previsão de entrega]],"D")</f>
        <v>0</v>
      </c>
      <c r="S69" s="8">
        <v>0</v>
      </c>
      <c r="T69" s="8">
        <v>0</v>
      </c>
    </row>
    <row r="70" spans="1:20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2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Row],[previsão de entrega]],"D")</f>
        <v>0</v>
      </c>
      <c r="S70" s="8">
        <v>0</v>
      </c>
      <c r="T70" s="8">
        <v>0</v>
      </c>
    </row>
    <row r="71" spans="1:20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2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Row],[previsão de entrega]],"D")</f>
        <v>0</v>
      </c>
      <c r="S71" s="8">
        <v>0</v>
      </c>
      <c r="T71" s="8">
        <v>0</v>
      </c>
    </row>
    <row r="72" spans="1:20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2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Row],[previsão de entrega]],"D")</f>
        <v>0</v>
      </c>
      <c r="S72" s="8">
        <v>0</v>
      </c>
      <c r="T72" s="8">
        <v>0</v>
      </c>
    </row>
    <row r="73" spans="1:20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2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Row],[previsão de entrega]],"D")</f>
        <v>0</v>
      </c>
      <c r="S73" s="8">
        <v>0</v>
      </c>
      <c r="T73" s="8">
        <v>0</v>
      </c>
    </row>
    <row r="74" spans="1:20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2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Row],[previsão de entrega]],"D")</f>
        <v>7</v>
      </c>
      <c r="S74" s="8">
        <v>0</v>
      </c>
      <c r="T74" s="8">
        <v>0</v>
      </c>
    </row>
    <row r="75" spans="1:20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si="2"/>
        <v>6</v>
      </c>
      <c r="J75" s="7">
        <v>65563</v>
      </c>
      <c r="K75" s="7">
        <v>11748</v>
      </c>
      <c r="L75" s="7" t="s">
        <v>240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Row],[previsão de entrega]],"D")</f>
        <v>13</v>
      </c>
      <c r="S75" s="8">
        <v>0</v>
      </c>
      <c r="T75" s="8">
        <v>0</v>
      </c>
    </row>
    <row r="76" spans="1:20" x14ac:dyDescent="0.35">
      <c r="A76" s="11">
        <v>45806</v>
      </c>
      <c r="B76" s="11">
        <v>45804</v>
      </c>
      <c r="C76" s="11" t="s">
        <v>7</v>
      </c>
      <c r="D76" s="11" t="s">
        <v>15</v>
      </c>
      <c r="E76" s="11" t="s">
        <v>124</v>
      </c>
      <c r="F76" s="12">
        <v>68407</v>
      </c>
      <c r="G76" s="12" t="s">
        <v>90</v>
      </c>
      <c r="H76" s="12" t="s">
        <v>91</v>
      </c>
      <c r="I76" s="13">
        <f t="shared" si="2"/>
        <v>3</v>
      </c>
      <c r="J76" s="12">
        <v>65545</v>
      </c>
      <c r="K76" s="12">
        <v>1450</v>
      </c>
      <c r="L76" s="12" t="s">
        <v>229</v>
      </c>
      <c r="M76" s="11">
        <v>45856</v>
      </c>
      <c r="N76" s="14">
        <v>1150.2</v>
      </c>
      <c r="O76" s="12" t="s">
        <v>122</v>
      </c>
      <c r="P76" s="12">
        <v>28</v>
      </c>
      <c r="Q76" s="12" t="s">
        <v>24</v>
      </c>
      <c r="R76" s="12">
        <f>DATEDIF(Tabela1[[#This Row],[Atendimento]],Tabela1[[#This Row],[previsão de entrega]],"D")</f>
        <v>50</v>
      </c>
      <c r="S76" s="14">
        <v>0</v>
      </c>
      <c r="T76" s="14">
        <v>0</v>
      </c>
    </row>
    <row r="77" spans="1:20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246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Row],[previsão de entrega]],"D")</f>
        <v>5</v>
      </c>
      <c r="S77" s="8">
        <v>0</v>
      </c>
      <c r="T77" s="8">
        <v>0</v>
      </c>
    </row>
    <row r="78" spans="1:20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Row],[previsão de entrega]],"D")</f>
        <v>0</v>
      </c>
      <c r="S78" s="8">
        <v>0</v>
      </c>
      <c r="T78" s="8">
        <v>0</v>
      </c>
    </row>
    <row r="79" spans="1:20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Row],[previsão de entrega]],"D")</f>
        <v>0</v>
      </c>
      <c r="S79" s="8">
        <v>0</v>
      </c>
      <c r="T79" s="8">
        <v>0</v>
      </c>
    </row>
    <row r="80" spans="1:20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287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Row],[previsão de entrega]],"D")</f>
        <v>0</v>
      </c>
      <c r="S80" s="8">
        <v>0</v>
      </c>
      <c r="T80" s="8">
        <v>0</v>
      </c>
    </row>
    <row r="81" spans="1:20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Row],[previsão de entrega]],"D")</f>
        <v>0</v>
      </c>
      <c r="S81" s="8">
        <v>0</v>
      </c>
      <c r="T81" s="8">
        <v>285.3</v>
      </c>
    </row>
    <row r="82" spans="1:20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Row],[previsão de entrega]],"D")</f>
        <v>0</v>
      </c>
      <c r="S82" s="8">
        <v>0</v>
      </c>
      <c r="T82" s="8">
        <v>0</v>
      </c>
    </row>
    <row r="83" spans="1:20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Row],[previsão de entrega]],"D")</f>
        <v>0</v>
      </c>
      <c r="S83" s="8">
        <v>0</v>
      </c>
      <c r="T83" s="8">
        <v>0</v>
      </c>
    </row>
    <row r="84" spans="1:20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Row],[previsão de entrega]],"D")</f>
        <v>7</v>
      </c>
      <c r="S84" s="8">
        <v>0</v>
      </c>
      <c r="T84" s="8">
        <v>0</v>
      </c>
    </row>
    <row r="85" spans="1:20" x14ac:dyDescent="0.35">
      <c r="A85" s="31">
        <v>45810</v>
      </c>
      <c r="B85" s="31">
        <v>45807</v>
      </c>
      <c r="C85" s="31" t="s">
        <v>7</v>
      </c>
      <c r="D85" s="31" t="s">
        <v>15</v>
      </c>
      <c r="E85" s="31" t="s">
        <v>113</v>
      </c>
      <c r="F85" s="32">
        <v>68414</v>
      </c>
      <c r="G85" s="32" t="s">
        <v>288</v>
      </c>
      <c r="H85" s="32" t="s">
        <v>98</v>
      </c>
      <c r="I85" s="27">
        <f t="shared" si="2"/>
        <v>2</v>
      </c>
      <c r="J85" s="32">
        <v>65602</v>
      </c>
      <c r="K85" s="32">
        <v>922</v>
      </c>
      <c r="L85" s="32" t="s">
        <v>137</v>
      </c>
      <c r="M85" s="31">
        <v>45817</v>
      </c>
      <c r="N85" s="33">
        <v>795.48</v>
      </c>
      <c r="O85" s="32" t="s">
        <v>122</v>
      </c>
      <c r="P85" s="32">
        <v>28</v>
      </c>
      <c r="Q85" s="32" t="s">
        <v>24</v>
      </c>
      <c r="R85" s="32">
        <f>DATEDIF(Tabela1[[#This Row],[Atendimento]],Tabela1[[#This Row],[previsão de entrega]],"D")</f>
        <v>7</v>
      </c>
      <c r="S85" s="33">
        <v>0</v>
      </c>
      <c r="T85" s="33">
        <v>0</v>
      </c>
    </row>
    <row r="86" spans="1:20" x14ac:dyDescent="0.35">
      <c r="A86" s="54">
        <v>45810</v>
      </c>
      <c r="B86" s="54">
        <v>45807</v>
      </c>
      <c r="C86" s="54" t="s">
        <v>7</v>
      </c>
      <c r="D86" s="54" t="s">
        <v>15</v>
      </c>
      <c r="E86" s="54" t="s">
        <v>113</v>
      </c>
      <c r="F86" s="55">
        <v>68413</v>
      </c>
      <c r="G86" s="55" t="s">
        <v>88</v>
      </c>
      <c r="H86" s="55" t="s">
        <v>34</v>
      </c>
      <c r="I86" s="56">
        <f t="shared" si="2"/>
        <v>2</v>
      </c>
      <c r="J86" s="55">
        <v>65606</v>
      </c>
      <c r="K86" s="55">
        <v>2937</v>
      </c>
      <c r="L86" s="55" t="s">
        <v>289</v>
      </c>
      <c r="M86" s="54">
        <v>45856</v>
      </c>
      <c r="N86" s="57">
        <v>2389.6999999999998</v>
      </c>
      <c r="O86" s="55" t="s">
        <v>122</v>
      </c>
      <c r="P86" s="55">
        <v>28</v>
      </c>
      <c r="Q86" s="55" t="s">
        <v>24</v>
      </c>
      <c r="R86" s="55">
        <f>DATEDIF(Tabela1[[#This Row],[Atendimento]],Tabela1[[#This Row],[previsão de entrega]],"D")</f>
        <v>46</v>
      </c>
      <c r="S86" s="57">
        <v>0</v>
      </c>
      <c r="T86" s="57">
        <v>0</v>
      </c>
    </row>
    <row r="87" spans="1:20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Row],[previsão de entrega]],"D")</f>
        <v>0</v>
      </c>
      <c r="S87" s="8">
        <v>0</v>
      </c>
      <c r="T87" s="8">
        <v>0</v>
      </c>
    </row>
    <row r="88" spans="1:20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Row],[previsão de entrega]],"D")</f>
        <v>0</v>
      </c>
      <c r="S88" s="8">
        <v>0</v>
      </c>
      <c r="T88" s="8">
        <v>0</v>
      </c>
    </row>
    <row r="89" spans="1:20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Row],[previsão de entrega]],"D")</f>
        <v>9</v>
      </c>
      <c r="S89" s="8">
        <v>0</v>
      </c>
      <c r="T89" s="8">
        <v>0</v>
      </c>
    </row>
    <row r="90" spans="1:20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288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291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Row],[previsão de entrega]],"D")</f>
        <v>0</v>
      </c>
      <c r="S90" s="8">
        <v>0</v>
      </c>
      <c r="T90" s="8">
        <v>0</v>
      </c>
    </row>
    <row r="91" spans="1:20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Row],[previsão de entrega]],"D")</f>
        <v>0</v>
      </c>
      <c r="S91" s="8">
        <v>0</v>
      </c>
      <c r="T91" s="8">
        <v>0</v>
      </c>
    </row>
    <row r="92" spans="1:20" x14ac:dyDescent="0.35">
      <c r="A92" s="6">
        <v>45812</v>
      </c>
      <c r="B92" s="6">
        <v>45812</v>
      </c>
      <c r="C92" s="6" t="s">
        <v>7</v>
      </c>
      <c r="D92" s="6" t="s">
        <v>15</v>
      </c>
      <c r="E92" s="6" t="s">
        <v>113</v>
      </c>
      <c r="F92" s="7">
        <v>68317</v>
      </c>
      <c r="G92" s="7" t="s">
        <v>294</v>
      </c>
      <c r="H92" s="7" t="s">
        <v>295</v>
      </c>
      <c r="I92" s="10">
        <f t="shared" si="2"/>
        <v>1</v>
      </c>
      <c r="J92" s="7">
        <v>65654</v>
      </c>
      <c r="K92" s="7">
        <v>11752</v>
      </c>
      <c r="L92" s="7" t="s">
        <v>296</v>
      </c>
      <c r="M92" s="6">
        <v>45812</v>
      </c>
      <c r="N92" s="8">
        <v>112719.84</v>
      </c>
      <c r="O92" s="7" t="s">
        <v>122</v>
      </c>
      <c r="P92" s="7">
        <v>90</v>
      </c>
      <c r="Q92" s="7" t="s">
        <v>116</v>
      </c>
      <c r="R92" s="7">
        <f>DATEDIF(Tabela1[[#This Row],[Atendimento]],Tabela1[[#This Row],[previsão de entrega]],"D")</f>
        <v>0</v>
      </c>
      <c r="S92" s="8">
        <v>0</v>
      </c>
      <c r="T92" s="8">
        <v>0</v>
      </c>
    </row>
    <row r="93" spans="1:20" x14ac:dyDescent="0.35">
      <c r="A93" s="6">
        <v>45812</v>
      </c>
      <c r="B93" s="6">
        <v>45807</v>
      </c>
      <c r="C93" s="6" t="s">
        <v>7</v>
      </c>
      <c r="D93" s="6" t="s">
        <v>15</v>
      </c>
      <c r="E93" s="6" t="s">
        <v>113</v>
      </c>
      <c r="F93" s="7">
        <v>68414</v>
      </c>
      <c r="G93" s="7" t="s">
        <v>288</v>
      </c>
      <c r="H93" s="7" t="s">
        <v>98</v>
      </c>
      <c r="I93" s="10">
        <f t="shared" si="2"/>
        <v>4</v>
      </c>
      <c r="J93" s="7">
        <v>65637</v>
      </c>
      <c r="K93" s="7">
        <v>4656</v>
      </c>
      <c r="L93" s="7" t="s">
        <v>70</v>
      </c>
      <c r="M93" s="6">
        <v>45819</v>
      </c>
      <c r="N93" s="8">
        <v>933.64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Row],[previsão de entrega]],"D")</f>
        <v>7</v>
      </c>
      <c r="S93" s="8">
        <v>0</v>
      </c>
      <c r="T93" s="8">
        <v>0</v>
      </c>
    </row>
    <row r="94" spans="1:20" x14ac:dyDescent="0.35">
      <c r="A94" s="6">
        <v>45812</v>
      </c>
      <c r="B94" s="6">
        <v>45810</v>
      </c>
      <c r="C94" s="6" t="s">
        <v>7</v>
      </c>
      <c r="D94" s="6" t="s">
        <v>15</v>
      </c>
      <c r="E94" s="6" t="s">
        <v>113</v>
      </c>
      <c r="F94" s="7">
        <v>68415</v>
      </c>
      <c r="G94" s="7" t="s">
        <v>136</v>
      </c>
      <c r="H94" s="7" t="s">
        <v>126</v>
      </c>
      <c r="I94" s="10">
        <f t="shared" si="2"/>
        <v>3</v>
      </c>
      <c r="J94" s="7">
        <v>65635</v>
      </c>
      <c r="K94" s="7">
        <v>160</v>
      </c>
      <c r="L94" s="7" t="s">
        <v>201</v>
      </c>
      <c r="M94" s="6">
        <v>45820</v>
      </c>
      <c r="N94" s="8">
        <v>480.49</v>
      </c>
      <c r="O94" s="7" t="s">
        <v>122</v>
      </c>
      <c r="P94" s="7">
        <v>28</v>
      </c>
      <c r="Q94" s="7" t="s">
        <v>116</v>
      </c>
      <c r="R94" s="7">
        <f>DATEDIF(Tabela1[[#This Row],[Atendimento]],Tabela1[[#This Row],[previsão de entrega]],"D")</f>
        <v>8</v>
      </c>
      <c r="S94" s="8">
        <v>0</v>
      </c>
      <c r="T94" s="8">
        <v>0</v>
      </c>
    </row>
    <row r="95" spans="1:20" x14ac:dyDescent="0.35">
      <c r="A95" s="6">
        <v>45812</v>
      </c>
      <c r="B95" s="6">
        <v>45812</v>
      </c>
      <c r="C95" s="6" t="s">
        <v>7</v>
      </c>
      <c r="D95" s="6" t="s">
        <v>5</v>
      </c>
      <c r="E95" s="6" t="s">
        <v>113</v>
      </c>
      <c r="F95" s="7" t="s">
        <v>3</v>
      </c>
      <c r="G95" s="7" t="s">
        <v>292</v>
      </c>
      <c r="H95" s="7" t="s">
        <v>126</v>
      </c>
      <c r="I95" s="10">
        <f t="shared" si="2"/>
        <v>1</v>
      </c>
      <c r="J95" s="7">
        <v>65638</v>
      </c>
      <c r="K95" s="7">
        <v>10733</v>
      </c>
      <c r="L95" s="7" t="s">
        <v>293</v>
      </c>
      <c r="M95" s="6">
        <v>45834</v>
      </c>
      <c r="N95" s="8">
        <v>15538.2</v>
      </c>
      <c r="O95" s="7" t="s">
        <v>122</v>
      </c>
      <c r="P95" s="7">
        <v>21</v>
      </c>
      <c r="Q95" s="7" t="s">
        <v>116</v>
      </c>
      <c r="R95" s="7">
        <f>DATEDIF(Tabela1[[#This Row],[Atendimento]],Tabela1[[#This Row],[previsão de entrega]],"D")</f>
        <v>22</v>
      </c>
      <c r="S95" s="8">
        <v>991.8</v>
      </c>
      <c r="T95" s="8">
        <v>0</v>
      </c>
    </row>
    <row r="96" spans="1:20" x14ac:dyDescent="0.35">
      <c r="A96" s="6">
        <v>45812</v>
      </c>
      <c r="B96" s="6">
        <v>45811</v>
      </c>
      <c r="C96" s="6" t="s">
        <v>7</v>
      </c>
      <c r="D96" s="6" t="s">
        <v>5</v>
      </c>
      <c r="E96" s="6" t="s">
        <v>113</v>
      </c>
      <c r="F96" s="7">
        <v>68417</v>
      </c>
      <c r="G96" s="7" t="s">
        <v>88</v>
      </c>
      <c r="H96" s="7" t="s">
        <v>34</v>
      </c>
      <c r="I96" s="10">
        <f t="shared" si="2"/>
        <v>2</v>
      </c>
      <c r="J96" s="7">
        <v>65633</v>
      </c>
      <c r="K96" s="7">
        <v>3009</v>
      </c>
      <c r="L96" s="7" t="s">
        <v>290</v>
      </c>
      <c r="M96" s="6">
        <v>45839</v>
      </c>
      <c r="N96" s="8">
        <v>1905</v>
      </c>
      <c r="O96" s="7" t="s">
        <v>122</v>
      </c>
      <c r="P96" s="7">
        <v>28</v>
      </c>
      <c r="Q96" s="7" t="s">
        <v>116</v>
      </c>
      <c r="R96" s="7">
        <f>DATEDIF(Tabela1[[#This Row],[Atendimento]],Tabela1[[#This Row],[previsão de entrega]],"D")</f>
        <v>27</v>
      </c>
      <c r="S96" s="8">
        <v>45</v>
      </c>
      <c r="T96" s="8">
        <v>0</v>
      </c>
    </row>
    <row r="97" spans="1:20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130</v>
      </c>
      <c r="I97" s="10">
        <f t="shared" si="2"/>
        <v>1</v>
      </c>
      <c r="J97" s="7">
        <v>65658</v>
      </c>
      <c r="K97" s="7">
        <v>11473</v>
      </c>
      <c r="L97" s="7" t="s">
        <v>297</v>
      </c>
      <c r="M97" s="6">
        <v>45813</v>
      </c>
      <c r="N97" s="8">
        <v>547.94000000000005</v>
      </c>
      <c r="O97" s="7" t="s">
        <v>122</v>
      </c>
      <c r="P97" s="7">
        <v>30</v>
      </c>
      <c r="Q97" s="7" t="s">
        <v>116</v>
      </c>
      <c r="R97" s="7">
        <f>DATEDIF(Tabela1[[#This Row],[Atendimento]],Tabela1[[#This Row],[previsão de entrega]],"D")</f>
        <v>0</v>
      </c>
      <c r="S97" s="8">
        <v>0</v>
      </c>
      <c r="T97" s="8">
        <v>0</v>
      </c>
    </row>
    <row r="98" spans="1:20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142</v>
      </c>
      <c r="F98" s="7" t="s">
        <v>3</v>
      </c>
      <c r="G98" s="7" t="s">
        <v>3</v>
      </c>
      <c r="H98" s="7" t="s">
        <v>138</v>
      </c>
      <c r="I98" s="10">
        <f t="shared" ref="I98:I129" si="3">NETWORKDAYS(B98, A98)</f>
        <v>1</v>
      </c>
      <c r="J98" s="7">
        <v>65675</v>
      </c>
      <c r="K98" s="7">
        <v>10692</v>
      </c>
      <c r="L98" s="7" t="s">
        <v>71</v>
      </c>
      <c r="M98" s="6">
        <v>45813</v>
      </c>
      <c r="N98" s="8">
        <v>2693.36</v>
      </c>
      <c r="O98" s="7" t="s">
        <v>122</v>
      </c>
      <c r="P98" s="7">
        <v>14</v>
      </c>
      <c r="Q98" s="7" t="s">
        <v>116</v>
      </c>
      <c r="R98" s="7">
        <f>DATEDIF(Tabela1[[#This Row],[Atendimento]],Tabela1[[#This Row],[previsão de entrega]],"D")</f>
        <v>0</v>
      </c>
      <c r="S98" s="8">
        <v>0</v>
      </c>
      <c r="T98" s="8">
        <v>0</v>
      </c>
    </row>
    <row r="99" spans="1:20" x14ac:dyDescent="0.35">
      <c r="A99" s="6">
        <v>45813</v>
      </c>
      <c r="B99" s="6">
        <v>45813</v>
      </c>
      <c r="C99" s="6" t="s">
        <v>7</v>
      </c>
      <c r="D99" s="6" t="s">
        <v>5</v>
      </c>
      <c r="E99" s="6" t="s">
        <v>113</v>
      </c>
      <c r="F99" s="7" t="s">
        <v>3</v>
      </c>
      <c r="G99" s="7" t="s">
        <v>288</v>
      </c>
      <c r="H99" s="7" t="s">
        <v>98</v>
      </c>
      <c r="I99" s="10">
        <f t="shared" si="3"/>
        <v>1</v>
      </c>
      <c r="J99" s="7">
        <v>65676</v>
      </c>
      <c r="K99" s="7">
        <v>314</v>
      </c>
      <c r="L99" s="7" t="s">
        <v>301</v>
      </c>
      <c r="M99" s="6">
        <v>45813</v>
      </c>
      <c r="N99" s="8">
        <v>1097</v>
      </c>
      <c r="O99" s="7" t="s">
        <v>122</v>
      </c>
      <c r="P99" s="7">
        <v>28</v>
      </c>
      <c r="Q99" s="7" t="s">
        <v>116</v>
      </c>
      <c r="R99" s="7">
        <f>DATEDIF(Tabela1[[#This Row],[Atendimento]],Tabela1[[#This Row],[previsão de entrega]],"D")</f>
        <v>0</v>
      </c>
      <c r="S99" s="8">
        <v>0</v>
      </c>
      <c r="T99" s="8">
        <v>0</v>
      </c>
    </row>
    <row r="100" spans="1:20" x14ac:dyDescent="0.35">
      <c r="A100" s="6">
        <v>45813</v>
      </c>
      <c r="B100" s="6">
        <v>45813</v>
      </c>
      <c r="C100" s="6" t="s">
        <v>7</v>
      </c>
      <c r="D100" s="6" t="s">
        <v>15</v>
      </c>
      <c r="E100" s="6" t="s">
        <v>113</v>
      </c>
      <c r="F100" s="7" t="s">
        <v>3</v>
      </c>
      <c r="G100" s="7" t="s">
        <v>129</v>
      </c>
      <c r="H100" s="7" t="s">
        <v>130</v>
      </c>
      <c r="I100" s="10">
        <f t="shared" si="3"/>
        <v>1</v>
      </c>
      <c r="J100" s="7">
        <v>65660</v>
      </c>
      <c r="K100" s="7">
        <v>613</v>
      </c>
      <c r="L100" s="7" t="s">
        <v>213</v>
      </c>
      <c r="M100" s="6">
        <v>45821</v>
      </c>
      <c r="N100" s="8">
        <v>26490.400000000001</v>
      </c>
      <c r="O100" s="7" t="s">
        <v>122</v>
      </c>
      <c r="P100" s="7">
        <v>90</v>
      </c>
      <c r="Q100" s="7" t="s">
        <v>116</v>
      </c>
      <c r="R100" s="7">
        <f>DATEDIF(Tabela1[[#This Row],[Atendimento]],Tabela1[[#This Row],[previsão de entrega]],"D")</f>
        <v>8</v>
      </c>
      <c r="S100" s="8">
        <v>1110.5999999999999</v>
      </c>
      <c r="T100" s="8">
        <v>0</v>
      </c>
    </row>
    <row r="101" spans="1:20" x14ac:dyDescent="0.35">
      <c r="A101" s="6">
        <v>45813</v>
      </c>
      <c r="B101" s="6">
        <v>45782</v>
      </c>
      <c r="C101" s="6" t="s">
        <v>7</v>
      </c>
      <c r="D101" s="6" t="s">
        <v>15</v>
      </c>
      <c r="E101" s="6" t="s">
        <v>113</v>
      </c>
      <c r="F101" s="7">
        <v>68324</v>
      </c>
      <c r="G101" s="7" t="s">
        <v>129</v>
      </c>
      <c r="H101" s="7" t="s">
        <v>130</v>
      </c>
      <c r="I101" s="10">
        <f t="shared" si="3"/>
        <v>24</v>
      </c>
      <c r="J101" s="7">
        <v>66115</v>
      </c>
      <c r="K101" s="7">
        <v>280</v>
      </c>
      <c r="L101" s="7" t="s">
        <v>60</v>
      </c>
      <c r="M101" s="6">
        <v>45824</v>
      </c>
      <c r="N101" s="8">
        <v>118425</v>
      </c>
      <c r="O101" s="7" t="s">
        <v>122</v>
      </c>
      <c r="P101" s="7">
        <v>30</v>
      </c>
      <c r="Q101" s="7" t="s">
        <v>116</v>
      </c>
      <c r="R101" s="7">
        <f>DATEDIF(Tabela1[[#This Row],[Atendimento]],Tabela1[[#This Row],[previsão de entrega]],"D")</f>
        <v>11</v>
      </c>
      <c r="S101" s="8">
        <v>12239</v>
      </c>
      <c r="T101" s="8">
        <v>0</v>
      </c>
    </row>
    <row r="102" spans="1:20" x14ac:dyDescent="0.35">
      <c r="A102" s="11">
        <v>45813</v>
      </c>
      <c r="B102" s="11">
        <v>45779</v>
      </c>
      <c r="C102" s="11" t="s">
        <v>7</v>
      </c>
      <c r="D102" s="11" t="s">
        <v>15</v>
      </c>
      <c r="E102" s="11" t="s">
        <v>124</v>
      </c>
      <c r="F102" s="12">
        <v>68363</v>
      </c>
      <c r="G102" s="12" t="s">
        <v>125</v>
      </c>
      <c r="H102" s="12" t="s">
        <v>126</v>
      </c>
      <c r="I102" s="13">
        <f t="shared" si="3"/>
        <v>25</v>
      </c>
      <c r="J102" s="12">
        <v>65666</v>
      </c>
      <c r="K102" s="12">
        <v>11754</v>
      </c>
      <c r="L102" s="12" t="s">
        <v>298</v>
      </c>
      <c r="M102" s="11">
        <v>45854</v>
      </c>
      <c r="N102" s="14">
        <v>1130</v>
      </c>
      <c r="O102" s="12" t="s">
        <v>121</v>
      </c>
      <c r="P102" s="12">
        <v>28</v>
      </c>
      <c r="Q102" s="12" t="s">
        <v>24</v>
      </c>
      <c r="R102" s="12">
        <f>DATEDIF(Tabela1[[#This Row],[Atendimento]],Tabela1[[#This Row],[previsão de entrega]],"D")</f>
        <v>41</v>
      </c>
      <c r="S102" s="14">
        <v>0</v>
      </c>
      <c r="T102" s="14">
        <v>0</v>
      </c>
    </row>
    <row r="103" spans="1:20" x14ac:dyDescent="0.35">
      <c r="A103" s="6">
        <v>45814</v>
      </c>
      <c r="B103" s="6">
        <v>45814</v>
      </c>
      <c r="C103" s="6" t="s">
        <v>7</v>
      </c>
      <c r="D103" s="6" t="s">
        <v>15</v>
      </c>
      <c r="E103" s="6" t="s">
        <v>113</v>
      </c>
      <c r="F103" s="7">
        <v>68419</v>
      </c>
      <c r="G103" s="7" t="s">
        <v>227</v>
      </c>
      <c r="H103" s="7" t="s">
        <v>98</v>
      </c>
      <c r="I103" s="10">
        <f t="shared" si="3"/>
        <v>1</v>
      </c>
      <c r="J103" s="7">
        <v>65682</v>
      </c>
      <c r="K103" s="7">
        <v>160</v>
      </c>
      <c r="L103" s="7" t="s">
        <v>201</v>
      </c>
      <c r="M103" s="6">
        <v>45821</v>
      </c>
      <c r="N103" s="8">
        <v>320</v>
      </c>
      <c r="O103" s="7" t="s">
        <v>122</v>
      </c>
      <c r="P103" s="7">
        <v>28</v>
      </c>
      <c r="Q103" s="7" t="s">
        <v>116</v>
      </c>
      <c r="R103" s="7">
        <f>DATEDIF(Tabela1[[#This Row],[Atendimento]],Tabela1[[#This Row],[previsão de entrega]],"D")</f>
        <v>7</v>
      </c>
      <c r="S103" s="8">
        <v>0</v>
      </c>
      <c r="T103" s="8">
        <v>0</v>
      </c>
    </row>
    <row r="104" spans="1:20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68423</v>
      </c>
      <c r="G104" s="7" t="s">
        <v>90</v>
      </c>
      <c r="H104" s="7" t="s">
        <v>91</v>
      </c>
      <c r="I104" s="10">
        <f t="shared" si="3"/>
        <v>3</v>
      </c>
      <c r="J104" s="7">
        <v>65704</v>
      </c>
      <c r="K104" s="7">
        <v>1415</v>
      </c>
      <c r="L104" s="7" t="s">
        <v>302</v>
      </c>
      <c r="M104" s="6">
        <v>45856</v>
      </c>
      <c r="N104" s="8">
        <v>325.63</v>
      </c>
      <c r="O104" s="7" t="s">
        <v>122</v>
      </c>
      <c r="P104" s="7">
        <v>90</v>
      </c>
      <c r="Q104" s="7" t="s">
        <v>116</v>
      </c>
      <c r="R104" s="7">
        <f>DATEDIF(Tabela1[[#This Row],[Atendimento]],Tabela1[[#This Row],[previsão de entrega]],"D")</f>
        <v>39</v>
      </c>
      <c r="S104" s="8">
        <v>0</v>
      </c>
      <c r="T104" s="8">
        <v>0</v>
      </c>
    </row>
    <row r="105" spans="1:20" x14ac:dyDescent="0.35">
      <c r="A105" s="6">
        <v>45817</v>
      </c>
      <c r="B105" s="6">
        <v>45813</v>
      </c>
      <c r="C105" s="6" t="s">
        <v>7</v>
      </c>
      <c r="D105" s="6" t="s">
        <v>15</v>
      </c>
      <c r="E105" s="6" t="s">
        <v>124</v>
      </c>
      <c r="F105" s="7">
        <v>68425</v>
      </c>
      <c r="G105" s="7" t="s">
        <v>90</v>
      </c>
      <c r="H105" s="7" t="s">
        <v>91</v>
      </c>
      <c r="I105" s="10">
        <f t="shared" si="3"/>
        <v>3</v>
      </c>
      <c r="J105" s="7">
        <v>65706</v>
      </c>
      <c r="K105" s="7">
        <v>1546</v>
      </c>
      <c r="L105" s="7" t="s">
        <v>303</v>
      </c>
      <c r="M105" s="6">
        <v>45856</v>
      </c>
      <c r="N105" s="8">
        <v>34.840000000000003</v>
      </c>
      <c r="O105" s="7" t="s">
        <v>122</v>
      </c>
      <c r="P105" s="7">
        <v>30</v>
      </c>
      <c r="Q105" s="7" t="s">
        <v>116</v>
      </c>
      <c r="R105" s="7">
        <f>DATEDIF(Tabela1[[#This Row],[Atendimento]],Tabela1[[#This Row],[previsão de entrega]],"D")</f>
        <v>39</v>
      </c>
      <c r="S105" s="8">
        <v>0</v>
      </c>
      <c r="T105" s="8">
        <v>0</v>
      </c>
    </row>
    <row r="106" spans="1:20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3"/>
        <v>1</v>
      </c>
      <c r="J106" s="7">
        <v>65717</v>
      </c>
      <c r="K106" s="7">
        <v>10581</v>
      </c>
      <c r="L106" s="7" t="s">
        <v>4</v>
      </c>
      <c r="M106" s="6">
        <v>45818</v>
      </c>
      <c r="N106" s="8">
        <v>13496.88</v>
      </c>
      <c r="O106" s="7" t="s">
        <v>122</v>
      </c>
      <c r="P106" s="7">
        <v>14</v>
      </c>
      <c r="Q106" s="7" t="s">
        <v>116</v>
      </c>
      <c r="R106" s="7">
        <f>DATEDIF(Tabela1[[#This Row],[Atendimento]],Tabela1[[#This Row],[previsão de entrega]],"D")</f>
        <v>0</v>
      </c>
      <c r="S106" s="8">
        <v>0</v>
      </c>
      <c r="T106" s="8">
        <v>0</v>
      </c>
    </row>
    <row r="107" spans="1:20" x14ac:dyDescent="0.35">
      <c r="A107" s="6">
        <v>45818</v>
      </c>
      <c r="B107" s="6">
        <v>45818</v>
      </c>
      <c r="C107" s="6" t="s">
        <v>7</v>
      </c>
      <c r="D107" s="6" t="s">
        <v>5</v>
      </c>
      <c r="E107" s="6" t="s">
        <v>142</v>
      </c>
      <c r="F107" s="7" t="s">
        <v>3</v>
      </c>
      <c r="G107" s="7" t="s">
        <v>3</v>
      </c>
      <c r="H107" s="7" t="s">
        <v>32</v>
      </c>
      <c r="I107" s="10">
        <f t="shared" si="3"/>
        <v>1</v>
      </c>
      <c r="J107" s="7">
        <v>64425</v>
      </c>
      <c r="K107" s="7">
        <v>2954</v>
      </c>
      <c r="L107" s="7" t="s">
        <v>305</v>
      </c>
      <c r="M107" s="6">
        <v>45818</v>
      </c>
      <c r="N107" s="8">
        <v>255.15</v>
      </c>
      <c r="O107" s="7" t="s">
        <v>122</v>
      </c>
      <c r="P107" s="7">
        <v>30</v>
      </c>
      <c r="Q107" s="7" t="s">
        <v>116</v>
      </c>
      <c r="R107" s="7">
        <f>DATEDIF(Tabela1[[#This Row],[Atendimento]],Tabela1[[#This Row],[previsão de entrega]],"D")</f>
        <v>0</v>
      </c>
      <c r="S107" s="8">
        <v>0</v>
      </c>
      <c r="T107" s="8">
        <v>0</v>
      </c>
    </row>
    <row r="108" spans="1:20" x14ac:dyDescent="0.35">
      <c r="A108" s="6">
        <v>45818</v>
      </c>
      <c r="B108" s="6">
        <v>45818</v>
      </c>
      <c r="C108" s="6" t="s">
        <v>7</v>
      </c>
      <c r="D108" s="6" t="s">
        <v>15</v>
      </c>
      <c r="E108" s="6" t="s">
        <v>113</v>
      </c>
      <c r="F108" s="7" t="s">
        <v>3</v>
      </c>
      <c r="G108" s="7" t="s">
        <v>306</v>
      </c>
      <c r="H108" s="7" t="s">
        <v>98</v>
      </c>
      <c r="I108" s="10">
        <f t="shared" si="3"/>
        <v>1</v>
      </c>
      <c r="J108" s="7">
        <v>65718</v>
      </c>
      <c r="K108" s="7">
        <v>11753</v>
      </c>
      <c r="L108" s="7" t="s">
        <v>304</v>
      </c>
      <c r="M108" s="6">
        <v>45827</v>
      </c>
      <c r="N108" s="8">
        <v>237</v>
      </c>
      <c r="O108" s="7" t="s">
        <v>122</v>
      </c>
      <c r="P108" s="7">
        <v>28</v>
      </c>
      <c r="Q108" s="7" t="s">
        <v>116</v>
      </c>
      <c r="R108" s="7">
        <f>DATEDIF(Tabela1[[#This Row],[Atendimento]],Tabela1[[#This Row],[previsão de entrega]],"D")</f>
        <v>9</v>
      </c>
      <c r="S108" s="8">
        <v>0</v>
      </c>
      <c r="T108" s="8">
        <v>0</v>
      </c>
    </row>
    <row r="109" spans="1:20" x14ac:dyDescent="0.35">
      <c r="A109" s="6">
        <v>45818</v>
      </c>
      <c r="B109" s="6">
        <v>45811</v>
      </c>
      <c r="C109" s="6" t="s">
        <v>7</v>
      </c>
      <c r="D109" s="6" t="s">
        <v>15</v>
      </c>
      <c r="E109" s="6" t="s">
        <v>113</v>
      </c>
      <c r="F109" s="7">
        <v>68329</v>
      </c>
      <c r="G109" s="7" t="s">
        <v>95</v>
      </c>
      <c r="H109" s="7" t="s">
        <v>96</v>
      </c>
      <c r="I109" s="10">
        <f t="shared" si="3"/>
        <v>6</v>
      </c>
      <c r="J109" s="7">
        <v>64850</v>
      </c>
      <c r="K109" s="7">
        <v>224</v>
      </c>
      <c r="L109" s="7" t="s">
        <v>308</v>
      </c>
      <c r="M109" s="6">
        <v>45843</v>
      </c>
      <c r="N109" s="8">
        <v>7774.51</v>
      </c>
      <c r="O109" s="7" t="s">
        <v>121</v>
      </c>
      <c r="P109" s="7">
        <v>0</v>
      </c>
      <c r="Q109" s="7" t="s">
        <v>116</v>
      </c>
      <c r="R109" s="7">
        <f>DATEDIF(Tabela1[[#This Row],[Atendimento]],Tabela1[[#This Row],[previsão de entrega]],"D")</f>
        <v>25</v>
      </c>
      <c r="S109" s="8">
        <v>0</v>
      </c>
      <c r="T109" s="8">
        <v>0</v>
      </c>
    </row>
    <row r="110" spans="1:20" x14ac:dyDescent="0.35">
      <c r="A110" s="11">
        <v>45818</v>
      </c>
      <c r="B110" s="11">
        <v>45813</v>
      </c>
      <c r="C110" s="11" t="s">
        <v>7</v>
      </c>
      <c r="D110" s="11" t="s">
        <v>15</v>
      </c>
      <c r="E110" s="11" t="s">
        <v>124</v>
      </c>
      <c r="F110" s="12">
        <v>68421</v>
      </c>
      <c r="G110" s="12" t="s">
        <v>90</v>
      </c>
      <c r="H110" s="12" t="s">
        <v>91</v>
      </c>
      <c r="I110" s="13">
        <f t="shared" si="3"/>
        <v>4</v>
      </c>
      <c r="J110" s="12">
        <v>65719</v>
      </c>
      <c r="K110" s="12">
        <v>1450</v>
      </c>
      <c r="L110" s="12" t="s">
        <v>229</v>
      </c>
      <c r="M110" s="11">
        <v>45856</v>
      </c>
      <c r="N110" s="14">
        <v>1548.71</v>
      </c>
      <c r="O110" s="12" t="s">
        <v>122</v>
      </c>
      <c r="P110" s="12">
        <v>120</v>
      </c>
      <c r="Q110" s="12" t="s">
        <v>24</v>
      </c>
      <c r="R110" s="12">
        <f>DATEDIF(Tabela1[[#This Row],[Atendimento]],Tabela1[[#This Row],[previsão de entrega]],"D")</f>
        <v>38</v>
      </c>
      <c r="S110" s="14">
        <v>0</v>
      </c>
      <c r="T110" s="14">
        <v>0</v>
      </c>
    </row>
    <row r="111" spans="1:20" x14ac:dyDescent="0.35">
      <c r="A111" s="11">
        <v>45818</v>
      </c>
      <c r="B111" s="11">
        <v>45813</v>
      </c>
      <c r="C111" s="11" t="s">
        <v>7</v>
      </c>
      <c r="D111" s="11" t="s">
        <v>15</v>
      </c>
      <c r="E111" s="11" t="s">
        <v>124</v>
      </c>
      <c r="F111" s="12">
        <v>68422</v>
      </c>
      <c r="G111" s="12" t="s">
        <v>90</v>
      </c>
      <c r="H111" s="12" t="s">
        <v>91</v>
      </c>
      <c r="I111" s="13">
        <f t="shared" si="3"/>
        <v>4</v>
      </c>
      <c r="J111" s="12">
        <v>65720</v>
      </c>
      <c r="K111" s="12">
        <v>1450</v>
      </c>
      <c r="L111" s="12" t="s">
        <v>229</v>
      </c>
      <c r="M111" s="11">
        <v>45856</v>
      </c>
      <c r="N111" s="14">
        <v>1637.47</v>
      </c>
      <c r="O111" s="12" t="s">
        <v>122</v>
      </c>
      <c r="P111" s="12">
        <v>120</v>
      </c>
      <c r="Q111" s="12" t="s">
        <v>24</v>
      </c>
      <c r="R111" s="12">
        <f>DATEDIF(Tabela1[[#This Row],[Atendimento]],Tabela1[[#This Row],[previsão de entrega]],"D")</f>
        <v>38</v>
      </c>
      <c r="S111" s="14">
        <v>0</v>
      </c>
      <c r="T111" s="14">
        <v>0</v>
      </c>
    </row>
    <row r="112" spans="1:20" x14ac:dyDescent="0.35">
      <c r="A112" s="11">
        <v>45818</v>
      </c>
      <c r="B112" s="11">
        <v>45813</v>
      </c>
      <c r="C112" s="11" t="s">
        <v>7</v>
      </c>
      <c r="D112" s="11" t="s">
        <v>15</v>
      </c>
      <c r="E112" s="11" t="s">
        <v>124</v>
      </c>
      <c r="F112" s="12">
        <v>68421</v>
      </c>
      <c r="G112" s="12" t="s">
        <v>90</v>
      </c>
      <c r="H112" s="12" t="s">
        <v>91</v>
      </c>
      <c r="I112" s="13">
        <f t="shared" si="3"/>
        <v>4</v>
      </c>
      <c r="J112" s="12">
        <v>65722</v>
      </c>
      <c r="K112" s="12">
        <v>10644</v>
      </c>
      <c r="L112" s="12" t="s">
        <v>307</v>
      </c>
      <c r="M112" s="11">
        <v>45856</v>
      </c>
      <c r="N112" s="14">
        <v>15515.58</v>
      </c>
      <c r="O112" s="12" t="s">
        <v>122</v>
      </c>
      <c r="P112" s="12">
        <v>40</v>
      </c>
      <c r="Q112" s="12" t="s">
        <v>24</v>
      </c>
      <c r="R112" s="12">
        <f>DATEDIF(Tabela1[[#This Row],[Atendimento]],Tabela1[[#This Row],[previsão de entrega]],"D")</f>
        <v>38</v>
      </c>
      <c r="S112" s="14">
        <v>0</v>
      </c>
      <c r="T112" s="14">
        <v>0</v>
      </c>
    </row>
    <row r="113" spans="1:20" x14ac:dyDescent="0.35">
      <c r="A113" s="11">
        <v>45818</v>
      </c>
      <c r="B113" s="11">
        <v>45813</v>
      </c>
      <c r="C113" s="11" t="s">
        <v>7</v>
      </c>
      <c r="D113" s="11" t="s">
        <v>15</v>
      </c>
      <c r="E113" s="11" t="s">
        <v>124</v>
      </c>
      <c r="F113" s="12">
        <v>68422</v>
      </c>
      <c r="G113" s="12" t="s">
        <v>90</v>
      </c>
      <c r="H113" s="12" t="s">
        <v>91</v>
      </c>
      <c r="I113" s="13">
        <f t="shared" si="3"/>
        <v>4</v>
      </c>
      <c r="J113" s="12">
        <v>65725</v>
      </c>
      <c r="K113" s="12">
        <v>1450</v>
      </c>
      <c r="L113" s="12" t="s">
        <v>229</v>
      </c>
      <c r="M113" s="11">
        <v>45856</v>
      </c>
      <c r="N113" s="14">
        <v>239.63</v>
      </c>
      <c r="O113" s="12" t="s">
        <v>122</v>
      </c>
      <c r="P113" s="12">
        <v>120</v>
      </c>
      <c r="Q113" s="12" t="s">
        <v>24</v>
      </c>
      <c r="R113" s="12">
        <f>DATEDIF(Tabela1[[#This Row],[Atendimento]],Tabela1[[#This Row],[previsão de entrega]],"D")</f>
        <v>38</v>
      </c>
      <c r="S113" s="14">
        <v>0</v>
      </c>
      <c r="T113" s="14">
        <v>0</v>
      </c>
    </row>
    <row r="114" spans="1:20" x14ac:dyDescent="0.35">
      <c r="A114" s="6">
        <v>45819</v>
      </c>
      <c r="B114" s="6">
        <v>45819</v>
      </c>
      <c r="C114" s="6" t="s">
        <v>7</v>
      </c>
      <c r="D114" s="6" t="s">
        <v>5</v>
      </c>
      <c r="E114" s="6" t="s">
        <v>142</v>
      </c>
      <c r="F114" s="7" t="s">
        <v>3</v>
      </c>
      <c r="G114" s="7" t="s">
        <v>3</v>
      </c>
      <c r="H114" s="7" t="s">
        <v>32</v>
      </c>
      <c r="I114" s="10">
        <f t="shared" si="3"/>
        <v>1</v>
      </c>
      <c r="J114" s="7">
        <v>61449</v>
      </c>
      <c r="K114" s="7">
        <v>175</v>
      </c>
      <c r="L114" s="7" t="s">
        <v>188</v>
      </c>
      <c r="M114" s="6">
        <v>45819</v>
      </c>
      <c r="N114" s="8">
        <v>3685</v>
      </c>
      <c r="O114" s="7" t="s">
        <v>122</v>
      </c>
      <c r="P114" s="7">
        <v>30</v>
      </c>
      <c r="Q114" s="7" t="s">
        <v>116</v>
      </c>
      <c r="R114" s="7">
        <f>DATEDIF(Tabela1[[#This Row],[Atendimento]],Tabela1[[#This Row],[previsão de entrega]],"D")</f>
        <v>0</v>
      </c>
      <c r="S114" s="8">
        <v>0</v>
      </c>
      <c r="T114" s="8">
        <v>0</v>
      </c>
    </row>
    <row r="115" spans="1:20" x14ac:dyDescent="0.35">
      <c r="A115" s="6">
        <v>45819</v>
      </c>
      <c r="B115" s="6">
        <v>45819</v>
      </c>
      <c r="C115" s="6" t="s">
        <v>7</v>
      </c>
      <c r="D115" s="6" t="s">
        <v>15</v>
      </c>
      <c r="E115" s="6" t="s">
        <v>113</v>
      </c>
      <c r="F115" s="7">
        <v>68431</v>
      </c>
      <c r="G115" s="7" t="s">
        <v>309</v>
      </c>
      <c r="H115" s="7" t="s">
        <v>96</v>
      </c>
      <c r="I115" s="10">
        <f t="shared" si="3"/>
        <v>1</v>
      </c>
      <c r="J115" s="7">
        <v>65823</v>
      </c>
      <c r="K115" s="7">
        <v>29</v>
      </c>
      <c r="L115" s="7" t="s">
        <v>97</v>
      </c>
      <c r="M115" s="6">
        <v>45826</v>
      </c>
      <c r="N115" s="8">
        <v>299.72000000000003</v>
      </c>
      <c r="O115" s="7" t="s">
        <v>122</v>
      </c>
      <c r="P115" s="7">
        <v>28</v>
      </c>
      <c r="Q115" s="7" t="s">
        <v>116</v>
      </c>
      <c r="R115" s="7">
        <f>DATEDIF(Tabela1[[#This Row],[Atendimento]],Tabela1[[#This Row],[previsão de entrega]],"D")</f>
        <v>7</v>
      </c>
      <c r="S115" s="8">
        <v>0</v>
      </c>
      <c r="T115" s="8">
        <v>0</v>
      </c>
    </row>
    <row r="116" spans="1:20" x14ac:dyDescent="0.35">
      <c r="A116" s="11">
        <v>45819</v>
      </c>
      <c r="B116" s="11">
        <v>45818</v>
      </c>
      <c r="C116" s="11" t="s">
        <v>7</v>
      </c>
      <c r="D116" s="11" t="s">
        <v>15</v>
      </c>
      <c r="E116" s="11" t="s">
        <v>124</v>
      </c>
      <c r="F116" s="12">
        <v>68428</v>
      </c>
      <c r="G116" s="12" t="s">
        <v>310</v>
      </c>
      <c r="H116" s="12" t="s">
        <v>91</v>
      </c>
      <c r="I116" s="13">
        <f t="shared" si="3"/>
        <v>2</v>
      </c>
      <c r="J116" s="12">
        <v>65739</v>
      </c>
      <c r="K116" s="12">
        <v>11164</v>
      </c>
      <c r="L116" s="12" t="s">
        <v>311</v>
      </c>
      <c r="M116" s="11">
        <v>45854</v>
      </c>
      <c r="N116" s="14">
        <v>3356.7</v>
      </c>
      <c r="O116" s="12" t="s">
        <v>122</v>
      </c>
      <c r="P116" s="12">
        <v>30</v>
      </c>
      <c r="Q116" s="12" t="s">
        <v>24</v>
      </c>
      <c r="R116" s="12">
        <f>DATEDIF(Tabela1[[#This Row],[Atendimento]],Tabela1[[#This Row],[previsão de entrega]],"D")</f>
        <v>35</v>
      </c>
      <c r="S116" s="14">
        <v>0</v>
      </c>
      <c r="T116" s="14">
        <v>0</v>
      </c>
    </row>
    <row r="117" spans="1:20" x14ac:dyDescent="0.35">
      <c r="A117" s="6">
        <v>45820</v>
      </c>
      <c r="B117" s="6">
        <v>45820</v>
      </c>
      <c r="C117" s="6" t="s">
        <v>7</v>
      </c>
      <c r="D117" s="6" t="s">
        <v>68</v>
      </c>
      <c r="E117" s="6" t="s">
        <v>113</v>
      </c>
      <c r="F117" s="7" t="s">
        <v>3</v>
      </c>
      <c r="G117" s="7" t="s">
        <v>3</v>
      </c>
      <c r="H117" s="7" t="s">
        <v>32</v>
      </c>
      <c r="I117" s="10">
        <f t="shared" si="3"/>
        <v>1</v>
      </c>
      <c r="J117" s="7">
        <v>65760</v>
      </c>
      <c r="K117" s="7">
        <v>419</v>
      </c>
      <c r="L117" s="7" t="s">
        <v>51</v>
      </c>
      <c r="M117" s="6">
        <v>45820</v>
      </c>
      <c r="N117" s="8">
        <v>4807.4799999999996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Row],[previsão de entrega]],"D")</f>
        <v>0</v>
      </c>
      <c r="S117" s="8">
        <v>0</v>
      </c>
      <c r="T117" s="8">
        <v>0</v>
      </c>
    </row>
    <row r="118" spans="1:20" x14ac:dyDescent="0.35">
      <c r="A118" s="6">
        <v>45820</v>
      </c>
      <c r="B118" s="6">
        <v>45820</v>
      </c>
      <c r="C118" s="6" t="s">
        <v>7</v>
      </c>
      <c r="D118" s="6" t="s">
        <v>15</v>
      </c>
      <c r="E118" s="6" t="s">
        <v>113</v>
      </c>
      <c r="F118" s="7">
        <v>68436</v>
      </c>
      <c r="G118" s="7" t="s">
        <v>227</v>
      </c>
      <c r="H118" s="7" t="s">
        <v>98</v>
      </c>
      <c r="I118" s="10">
        <f t="shared" si="3"/>
        <v>1</v>
      </c>
      <c r="J118" s="7">
        <v>65764</v>
      </c>
      <c r="K118" s="7">
        <v>160</v>
      </c>
      <c r="L118" s="7" t="s">
        <v>201</v>
      </c>
      <c r="M118" s="6">
        <v>45824</v>
      </c>
      <c r="N118" s="8">
        <v>149.16999999999999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Row],[previsão de entrega]],"D")</f>
        <v>4</v>
      </c>
      <c r="S118" s="8">
        <v>0</v>
      </c>
      <c r="T118" s="8">
        <v>0</v>
      </c>
    </row>
    <row r="119" spans="1:20" x14ac:dyDescent="0.35">
      <c r="A119" s="6">
        <v>45820</v>
      </c>
      <c r="B119" s="6">
        <v>45814</v>
      </c>
      <c r="C119" s="6" t="s">
        <v>7</v>
      </c>
      <c r="D119" s="6" t="s">
        <v>15</v>
      </c>
      <c r="E119" s="6" t="s">
        <v>124</v>
      </c>
      <c r="F119" s="7">
        <v>68426</v>
      </c>
      <c r="G119" s="7" t="s">
        <v>90</v>
      </c>
      <c r="H119" s="7" t="s">
        <v>91</v>
      </c>
      <c r="I119" s="10">
        <f t="shared" si="3"/>
        <v>5</v>
      </c>
      <c r="J119" s="7">
        <v>65766</v>
      </c>
      <c r="K119" s="7">
        <v>157</v>
      </c>
      <c r="L119" s="7" t="s">
        <v>315</v>
      </c>
      <c r="M119" s="6">
        <v>45825</v>
      </c>
      <c r="N119" s="8">
        <v>725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Row],[previsão de entrega]],"D")</f>
        <v>5</v>
      </c>
      <c r="S119" s="8">
        <v>0</v>
      </c>
      <c r="T119" s="8">
        <v>0</v>
      </c>
    </row>
    <row r="120" spans="1:20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113</v>
      </c>
      <c r="F120" s="7">
        <v>68433</v>
      </c>
      <c r="G120" s="7" t="s">
        <v>334</v>
      </c>
      <c r="H120" s="7" t="s">
        <v>91</v>
      </c>
      <c r="I120" s="10">
        <f t="shared" si="3"/>
        <v>1</v>
      </c>
      <c r="J120" s="7">
        <v>65765</v>
      </c>
      <c r="K120" s="7">
        <v>11755</v>
      </c>
      <c r="L120" s="7" t="s">
        <v>313</v>
      </c>
      <c r="M120" s="6">
        <v>45828</v>
      </c>
      <c r="N120" s="8">
        <v>1179.8</v>
      </c>
      <c r="O120" s="7" t="s">
        <v>122</v>
      </c>
      <c r="P120" s="7">
        <v>28</v>
      </c>
      <c r="Q120" s="7" t="s">
        <v>116</v>
      </c>
      <c r="R120" s="7">
        <f>DATEDIF(Tabela1[[#This Row],[Atendimento]],Tabela1[[#This Row],[previsão de entrega]],"D")</f>
        <v>8</v>
      </c>
      <c r="S120" s="8">
        <v>0</v>
      </c>
      <c r="T120" s="8">
        <v>0</v>
      </c>
    </row>
    <row r="121" spans="1:20" x14ac:dyDescent="0.35">
      <c r="A121" s="11">
        <v>45820</v>
      </c>
      <c r="B121" s="11">
        <v>45820</v>
      </c>
      <c r="C121" s="11" t="s">
        <v>7</v>
      </c>
      <c r="D121" s="11" t="s">
        <v>15</v>
      </c>
      <c r="E121" s="11" t="s">
        <v>124</v>
      </c>
      <c r="F121" s="12">
        <v>68434</v>
      </c>
      <c r="G121" s="12" t="s">
        <v>310</v>
      </c>
      <c r="H121" s="12" t="s">
        <v>91</v>
      </c>
      <c r="I121" s="13">
        <f t="shared" si="3"/>
        <v>1</v>
      </c>
      <c r="J121" s="12">
        <v>65762</v>
      </c>
      <c r="K121" s="12">
        <v>2990</v>
      </c>
      <c r="L121" s="12" t="s">
        <v>312</v>
      </c>
      <c r="M121" s="11">
        <v>45856</v>
      </c>
      <c r="N121" s="14">
        <v>1260</v>
      </c>
      <c r="O121" s="12" t="s">
        <v>122</v>
      </c>
      <c r="P121" s="12">
        <v>30</v>
      </c>
      <c r="Q121" s="12" t="s">
        <v>24</v>
      </c>
      <c r="R121" s="12">
        <f>DATEDIF(Tabela1[[#This Row],[Atendimento]],Tabela1[[#This Row],[previsão de entrega]],"D")</f>
        <v>36</v>
      </c>
      <c r="S121" s="14">
        <v>0</v>
      </c>
      <c r="T121" s="14">
        <v>0</v>
      </c>
    </row>
    <row r="122" spans="1:20" x14ac:dyDescent="0.35">
      <c r="A122" s="6">
        <v>45821</v>
      </c>
      <c r="B122" s="6">
        <v>45821</v>
      </c>
      <c r="C122" s="6" t="s">
        <v>7</v>
      </c>
      <c r="D122" s="6" t="s">
        <v>5</v>
      </c>
      <c r="E122" s="6" t="s">
        <v>113</v>
      </c>
      <c r="F122" s="7" t="s">
        <v>3</v>
      </c>
      <c r="G122" s="7" t="s">
        <v>3</v>
      </c>
      <c r="H122" s="7" t="s">
        <v>98</v>
      </c>
      <c r="I122" s="10">
        <f t="shared" si="3"/>
        <v>1</v>
      </c>
      <c r="J122" s="7">
        <v>65786</v>
      </c>
      <c r="K122" s="7">
        <v>314</v>
      </c>
      <c r="L122" s="7" t="s">
        <v>301</v>
      </c>
      <c r="M122" s="6">
        <v>45821</v>
      </c>
      <c r="N122" s="8">
        <v>700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Row],[previsão de entrega]],"D")</f>
        <v>0</v>
      </c>
      <c r="S122" s="8">
        <v>0</v>
      </c>
      <c r="T122" s="8">
        <v>0</v>
      </c>
    </row>
    <row r="123" spans="1:20" x14ac:dyDescent="0.35">
      <c r="A123" s="6">
        <v>45821</v>
      </c>
      <c r="B123" s="6">
        <v>45798</v>
      </c>
      <c r="C123" s="6" t="s">
        <v>7</v>
      </c>
      <c r="D123" s="6" t="s">
        <v>15</v>
      </c>
      <c r="E123" s="6" t="s">
        <v>124</v>
      </c>
      <c r="F123" s="7">
        <v>68399</v>
      </c>
      <c r="G123" s="7" t="s">
        <v>125</v>
      </c>
      <c r="H123" s="7" t="s">
        <v>126</v>
      </c>
      <c r="I123" s="10">
        <f t="shared" si="3"/>
        <v>18</v>
      </c>
      <c r="J123" s="7">
        <v>65781</v>
      </c>
      <c r="K123" s="7">
        <v>11757</v>
      </c>
      <c r="L123" s="7" t="s">
        <v>318</v>
      </c>
      <c r="M123" s="6">
        <v>45854</v>
      </c>
      <c r="N123" s="8">
        <v>210.87</v>
      </c>
      <c r="O123" s="7" t="s">
        <v>122</v>
      </c>
      <c r="P123" s="7">
        <v>28</v>
      </c>
      <c r="Q123" s="7" t="s">
        <v>116</v>
      </c>
      <c r="R123" s="7">
        <f>DATEDIF(Tabela1[[#This Row],[Atendimento]],Tabela1[[#This Row],[previsão de entrega]],"D")</f>
        <v>33</v>
      </c>
      <c r="S123" s="8">
        <v>0</v>
      </c>
      <c r="T123" s="8">
        <v>0</v>
      </c>
    </row>
    <row r="124" spans="1:20" x14ac:dyDescent="0.35">
      <c r="A124" s="6">
        <v>45821</v>
      </c>
      <c r="B124" s="6">
        <v>45821</v>
      </c>
      <c r="C124" s="6" t="s">
        <v>7</v>
      </c>
      <c r="D124" s="6" t="s">
        <v>15</v>
      </c>
      <c r="E124" s="6" t="s">
        <v>124</v>
      </c>
      <c r="F124" s="7">
        <v>68437</v>
      </c>
      <c r="G124" s="7" t="s">
        <v>90</v>
      </c>
      <c r="H124" s="7" t="s">
        <v>91</v>
      </c>
      <c r="I124" s="10">
        <f t="shared" si="3"/>
        <v>1</v>
      </c>
      <c r="J124" s="7">
        <v>65778</v>
      </c>
      <c r="K124" s="7">
        <v>11756</v>
      </c>
      <c r="L124" s="7" t="s">
        <v>317</v>
      </c>
      <c r="M124" s="6">
        <v>45833</v>
      </c>
      <c r="N124" s="8">
        <v>400</v>
      </c>
      <c r="O124" s="7" t="s">
        <v>121</v>
      </c>
      <c r="P124" s="7">
        <v>0</v>
      </c>
      <c r="Q124" s="7" t="s">
        <v>116</v>
      </c>
      <c r="R124" s="7">
        <f>DATEDIF(Tabela1[[#This Row],[Atendimento]],Tabela1[[#This Row],[previsão de entrega]],"D")</f>
        <v>12</v>
      </c>
      <c r="S124" s="8">
        <v>0</v>
      </c>
      <c r="T124" s="8">
        <v>0</v>
      </c>
    </row>
    <row r="125" spans="1:20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34</v>
      </c>
      <c r="I125" s="10">
        <f t="shared" si="3"/>
        <v>1</v>
      </c>
      <c r="J125" s="7">
        <v>64910</v>
      </c>
      <c r="K125" s="7">
        <v>11127</v>
      </c>
      <c r="L125" s="7" t="s">
        <v>221</v>
      </c>
      <c r="M125" s="6">
        <v>45824</v>
      </c>
      <c r="N125" s="8">
        <v>547.91999999999996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Row],[previsão de entrega]],"D")</f>
        <v>0</v>
      </c>
      <c r="S125" s="8">
        <v>0</v>
      </c>
      <c r="T125" s="8">
        <v>0</v>
      </c>
    </row>
    <row r="126" spans="1:20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3"/>
        <v>1</v>
      </c>
      <c r="J126" s="7">
        <v>65790</v>
      </c>
      <c r="K126" s="7">
        <v>766</v>
      </c>
      <c r="L126" s="7" t="s">
        <v>141</v>
      </c>
      <c r="M126" s="6">
        <v>45824</v>
      </c>
      <c r="N126" s="8">
        <v>10727.21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Row],[previsão de entrega]],"D")</f>
        <v>0</v>
      </c>
      <c r="S126" s="8">
        <v>0</v>
      </c>
      <c r="T126" s="8">
        <v>0</v>
      </c>
    </row>
    <row r="127" spans="1:20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130</v>
      </c>
      <c r="I127" s="10">
        <f t="shared" si="3"/>
        <v>1</v>
      </c>
      <c r="J127" s="7">
        <v>65794</v>
      </c>
      <c r="K127" s="7">
        <v>766</v>
      </c>
      <c r="L127" s="7" t="s">
        <v>141</v>
      </c>
      <c r="M127" s="6">
        <v>45824</v>
      </c>
      <c r="N127" s="8">
        <v>9875.76</v>
      </c>
      <c r="O127" s="7" t="s">
        <v>122</v>
      </c>
      <c r="P127" s="7">
        <v>30</v>
      </c>
      <c r="Q127" s="7" t="s">
        <v>116</v>
      </c>
      <c r="R127" s="7">
        <f>DATEDIF(Tabela1[[#This Row],[Atendimento]],Tabela1[[#This Row],[previsão de entrega]],"D")</f>
        <v>0</v>
      </c>
      <c r="S127" s="8">
        <v>0</v>
      </c>
      <c r="T127" s="8">
        <v>0</v>
      </c>
    </row>
    <row r="128" spans="1:20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98</v>
      </c>
      <c r="I128" s="10">
        <f t="shared" si="3"/>
        <v>1</v>
      </c>
      <c r="J128" s="7">
        <v>65798</v>
      </c>
      <c r="K128" s="7">
        <v>405</v>
      </c>
      <c r="L128" s="7" t="s">
        <v>202</v>
      </c>
      <c r="M128" s="6">
        <v>45824</v>
      </c>
      <c r="N128" s="8">
        <v>2346.85</v>
      </c>
      <c r="O128" s="7" t="s">
        <v>122</v>
      </c>
      <c r="P128" s="7">
        <v>15</v>
      </c>
      <c r="Q128" s="7" t="s">
        <v>116</v>
      </c>
      <c r="R128" s="7">
        <f>DATEDIF(Tabela1[[#This Row],[Atendimento]],Tabela1[[#This Row],[previsão de entrega]],"D")</f>
        <v>0</v>
      </c>
      <c r="S128" s="8">
        <v>0</v>
      </c>
      <c r="T128" s="8">
        <v>0</v>
      </c>
    </row>
    <row r="129" spans="1:20" x14ac:dyDescent="0.35">
      <c r="A129" s="6">
        <v>45824</v>
      </c>
      <c r="B129" s="6">
        <v>45824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130</v>
      </c>
      <c r="I129" s="10">
        <f t="shared" si="3"/>
        <v>1</v>
      </c>
      <c r="J129" s="7">
        <v>62664</v>
      </c>
      <c r="K129" s="7">
        <v>10990</v>
      </c>
      <c r="L129" s="7" t="s">
        <v>191</v>
      </c>
      <c r="M129" s="6">
        <v>45824</v>
      </c>
      <c r="N129" s="8">
        <v>10986.26</v>
      </c>
      <c r="O129" s="7" t="s">
        <v>121</v>
      </c>
      <c r="P129" s="7">
        <v>30</v>
      </c>
      <c r="Q129" s="7" t="s">
        <v>116</v>
      </c>
      <c r="R129" s="7">
        <f>DATEDIF(Tabela1[[#This Row],[Atendimento]],Tabela1[[#This Row],[previsão de entrega]],"D")</f>
        <v>0</v>
      </c>
      <c r="S129" s="8">
        <v>0</v>
      </c>
      <c r="T129" s="8">
        <v>0</v>
      </c>
    </row>
    <row r="130" spans="1:20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ref="I130:I161" si="4">NETWORKDAYS(B130, A130)</f>
        <v>1</v>
      </c>
      <c r="J130" s="7">
        <v>63750</v>
      </c>
      <c r="K130" s="7">
        <v>11121</v>
      </c>
      <c r="L130" s="7" t="s">
        <v>143</v>
      </c>
      <c r="M130" s="6">
        <v>45825</v>
      </c>
      <c r="N130" s="8">
        <v>21816.95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Row],[previsão de entrega]],"D")</f>
        <v>0</v>
      </c>
      <c r="S130" s="8">
        <v>0</v>
      </c>
      <c r="T130" s="8">
        <v>0</v>
      </c>
    </row>
    <row r="131" spans="1:20" x14ac:dyDescent="0.35">
      <c r="A131" s="6">
        <v>45825</v>
      </c>
      <c r="B131" s="6">
        <v>45825</v>
      </c>
      <c r="C131" s="6" t="s">
        <v>7</v>
      </c>
      <c r="D131" s="6" t="s">
        <v>5</v>
      </c>
      <c r="E131" s="6" t="s">
        <v>142</v>
      </c>
      <c r="F131" s="7" t="s">
        <v>3</v>
      </c>
      <c r="G131" s="7" t="s">
        <v>3</v>
      </c>
      <c r="H131" s="7" t="s">
        <v>32</v>
      </c>
      <c r="I131" s="10">
        <f t="shared" si="4"/>
        <v>1</v>
      </c>
      <c r="J131" s="7">
        <v>65852</v>
      </c>
      <c r="K131" s="7">
        <v>11121</v>
      </c>
      <c r="L131" s="7" t="s">
        <v>143</v>
      </c>
      <c r="M131" s="6">
        <v>45825</v>
      </c>
      <c r="N131" s="8">
        <v>570</v>
      </c>
      <c r="O131" s="7" t="s">
        <v>122</v>
      </c>
      <c r="P131" s="7">
        <v>30</v>
      </c>
      <c r="Q131" s="7" t="s">
        <v>116</v>
      </c>
      <c r="R131" s="7">
        <f>DATEDIF(Tabela1[[#This Row],[Atendimento]],Tabela1[[#This Row],[previsão de entrega]],"D")</f>
        <v>0</v>
      </c>
      <c r="S131" s="8">
        <v>0</v>
      </c>
      <c r="T131" s="8">
        <v>0</v>
      </c>
    </row>
    <row r="132" spans="1:20" x14ac:dyDescent="0.35">
      <c r="A132" s="42">
        <v>45826</v>
      </c>
      <c r="B132" s="42">
        <v>45826</v>
      </c>
      <c r="C132" s="42" t="s">
        <v>7</v>
      </c>
      <c r="D132" s="42" t="s">
        <v>15</v>
      </c>
      <c r="E132" s="42" t="s">
        <v>124</v>
      </c>
      <c r="F132" s="43" t="s">
        <v>3</v>
      </c>
      <c r="G132" s="43" t="s">
        <v>3</v>
      </c>
      <c r="H132" s="43" t="s">
        <v>126</v>
      </c>
      <c r="I132" s="44">
        <f t="shared" si="4"/>
        <v>1</v>
      </c>
      <c r="J132" s="43">
        <v>65865</v>
      </c>
      <c r="K132" s="43">
        <v>11758</v>
      </c>
      <c r="L132" s="43" t="s">
        <v>329</v>
      </c>
      <c r="M132" s="42">
        <v>45856</v>
      </c>
      <c r="N132" s="45">
        <v>924.61</v>
      </c>
      <c r="O132" s="43" t="s">
        <v>122</v>
      </c>
      <c r="P132" s="43">
        <v>28</v>
      </c>
      <c r="Q132" s="43" t="s">
        <v>24</v>
      </c>
      <c r="R132" s="43">
        <f>DATEDIF(Tabela1[[#This Row],[Atendimento]],Tabela1[[#This Row],[previsão de entrega]],"D")</f>
        <v>30</v>
      </c>
      <c r="S132" s="45">
        <v>0</v>
      </c>
      <c r="T132" s="45">
        <v>0</v>
      </c>
    </row>
    <row r="133" spans="1:20" x14ac:dyDescent="0.35">
      <c r="A133" s="11">
        <v>45826</v>
      </c>
      <c r="B133" s="11">
        <v>45789</v>
      </c>
      <c r="C133" s="11" t="s">
        <v>7</v>
      </c>
      <c r="D133" s="11" t="s">
        <v>15</v>
      </c>
      <c r="E133" s="11" t="s">
        <v>124</v>
      </c>
      <c r="F133" s="12">
        <v>68384</v>
      </c>
      <c r="G133" s="12" t="s">
        <v>125</v>
      </c>
      <c r="H133" s="12" t="s">
        <v>126</v>
      </c>
      <c r="I133" s="13">
        <f t="shared" si="4"/>
        <v>28</v>
      </c>
      <c r="J133" s="12">
        <v>65867</v>
      </c>
      <c r="K133" s="12">
        <v>1463</v>
      </c>
      <c r="L133" s="12" t="s">
        <v>330</v>
      </c>
      <c r="M133" s="11">
        <v>45870</v>
      </c>
      <c r="N133" s="14">
        <v>4215.5</v>
      </c>
      <c r="O133" s="12" t="s">
        <v>122</v>
      </c>
      <c r="P133" s="12">
        <v>28</v>
      </c>
      <c r="Q133" s="12" t="s">
        <v>24</v>
      </c>
      <c r="R133" s="12">
        <f>DATEDIF(Tabela1[[#This Row],[Atendimento]],Tabela1[[#This Row],[previsão de entrega]],"D")</f>
        <v>44</v>
      </c>
      <c r="S133" s="14">
        <v>0</v>
      </c>
      <c r="T133" s="14">
        <v>0</v>
      </c>
    </row>
    <row r="134" spans="1:20" x14ac:dyDescent="0.35">
      <c r="A134" s="6">
        <v>45826</v>
      </c>
      <c r="B134" s="6">
        <v>45818</v>
      </c>
      <c r="C134" s="6" t="s">
        <v>7</v>
      </c>
      <c r="D134" s="6" t="s">
        <v>15</v>
      </c>
      <c r="E134" s="6" t="s">
        <v>113</v>
      </c>
      <c r="F134" s="7">
        <v>68429</v>
      </c>
      <c r="G134" s="7" t="s">
        <v>227</v>
      </c>
      <c r="H134" s="7" t="s">
        <v>98</v>
      </c>
      <c r="I134" s="10">
        <f t="shared" si="4"/>
        <v>7</v>
      </c>
      <c r="J134" s="7">
        <v>65868</v>
      </c>
      <c r="K134" s="7">
        <v>11759</v>
      </c>
      <c r="L134" s="7" t="s">
        <v>331</v>
      </c>
      <c r="M134" s="6">
        <v>45826</v>
      </c>
      <c r="N134" s="8">
        <v>148.19999999999999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Row],[previsão de entrega]],"D")</f>
        <v>0</v>
      </c>
      <c r="S134" s="8">
        <v>0</v>
      </c>
      <c r="T134" s="8">
        <v>0</v>
      </c>
    </row>
    <row r="135" spans="1:20" x14ac:dyDescent="0.35">
      <c r="A135" s="6">
        <v>45826</v>
      </c>
      <c r="B135" s="6">
        <v>45819</v>
      </c>
      <c r="C135" s="6" t="s">
        <v>7</v>
      </c>
      <c r="D135" s="6" t="s">
        <v>15</v>
      </c>
      <c r="E135" s="6" t="s">
        <v>113</v>
      </c>
      <c r="F135" s="7">
        <v>68432</v>
      </c>
      <c r="G135" s="7" t="s">
        <v>136</v>
      </c>
      <c r="H135" s="7" t="s">
        <v>126</v>
      </c>
      <c r="I135" s="10">
        <f t="shared" si="4"/>
        <v>6</v>
      </c>
      <c r="J135" s="7">
        <v>65869</v>
      </c>
      <c r="K135" s="7">
        <v>11760</v>
      </c>
      <c r="L135" s="7" t="s">
        <v>332</v>
      </c>
      <c r="M135" s="6">
        <v>45826</v>
      </c>
      <c r="N135" s="8">
        <v>29.7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Row],[previsão de entrega]],"D")</f>
        <v>0</v>
      </c>
      <c r="S135" s="8">
        <v>0</v>
      </c>
      <c r="T135" s="8">
        <v>0</v>
      </c>
    </row>
    <row r="136" spans="1:20" x14ac:dyDescent="0.35">
      <c r="A136" s="6">
        <v>45826</v>
      </c>
      <c r="B136" s="6">
        <v>45818</v>
      </c>
      <c r="C136" s="6" t="s">
        <v>7</v>
      </c>
      <c r="D136" s="6" t="s">
        <v>15</v>
      </c>
      <c r="E136" s="6" t="s">
        <v>113</v>
      </c>
      <c r="F136" s="7">
        <v>68430</v>
      </c>
      <c r="G136" s="7" t="s">
        <v>136</v>
      </c>
      <c r="H136" s="7" t="s">
        <v>126</v>
      </c>
      <c r="I136" s="10">
        <f t="shared" si="4"/>
        <v>7</v>
      </c>
      <c r="J136" s="7">
        <v>65870</v>
      </c>
      <c r="K136" s="7">
        <v>11761</v>
      </c>
      <c r="L136" s="7" t="s">
        <v>333</v>
      </c>
      <c r="M136" s="6">
        <v>45826</v>
      </c>
      <c r="N136" s="8">
        <v>111.03</v>
      </c>
      <c r="O136" s="7" t="s">
        <v>123</v>
      </c>
      <c r="P136" s="7">
        <v>0</v>
      </c>
      <c r="Q136" s="7" t="s">
        <v>116</v>
      </c>
      <c r="R136" s="7">
        <f>DATEDIF(Tabela1[[#This Row],[Atendimento]],Tabela1[[#This Row],[previsão de entrega]],"D")</f>
        <v>0</v>
      </c>
      <c r="S136" s="8">
        <v>0</v>
      </c>
      <c r="T136" s="8">
        <v>0</v>
      </c>
    </row>
    <row r="137" spans="1:20" x14ac:dyDescent="0.35">
      <c r="A137" s="6">
        <v>45826</v>
      </c>
      <c r="B137" s="6">
        <v>45826</v>
      </c>
      <c r="C137" s="6" t="s">
        <v>7</v>
      </c>
      <c r="D137" s="6" t="s">
        <v>5</v>
      </c>
      <c r="E137" s="6" t="s">
        <v>142</v>
      </c>
      <c r="F137" s="7" t="s">
        <v>3</v>
      </c>
      <c r="G137" s="7" t="s">
        <v>3</v>
      </c>
      <c r="H137" s="7" t="s">
        <v>32</v>
      </c>
      <c r="I137" s="10">
        <f t="shared" si="4"/>
        <v>1</v>
      </c>
      <c r="J137" s="7">
        <v>65871</v>
      </c>
      <c r="K137" s="7">
        <v>10581</v>
      </c>
      <c r="L137" s="7" t="s">
        <v>4</v>
      </c>
      <c r="M137" s="6">
        <v>45826</v>
      </c>
      <c r="N137" s="8">
        <v>22464.45</v>
      </c>
      <c r="O137" s="7" t="s">
        <v>122</v>
      </c>
      <c r="P137" s="7">
        <v>14</v>
      </c>
      <c r="Q137" s="7" t="s">
        <v>116</v>
      </c>
      <c r="R137" s="7">
        <f>DATEDIF(Tabela1[[#This Row],[Atendimento]],Tabela1[[#This Row],[previsão de entrega]],"D")</f>
        <v>0</v>
      </c>
      <c r="S137" s="8">
        <v>0</v>
      </c>
      <c r="T137" s="8">
        <v>0</v>
      </c>
    </row>
    <row r="138" spans="1:20" x14ac:dyDescent="0.35">
      <c r="A138" s="11">
        <v>45826</v>
      </c>
      <c r="B138" s="11">
        <v>45825</v>
      </c>
      <c r="C138" s="11" t="s">
        <v>7</v>
      </c>
      <c r="D138" s="11" t="s">
        <v>5</v>
      </c>
      <c r="E138" s="11" t="s">
        <v>113</v>
      </c>
      <c r="F138" s="12">
        <v>68441</v>
      </c>
      <c r="G138" s="12" t="s">
        <v>334</v>
      </c>
      <c r="H138" s="12" t="s">
        <v>91</v>
      </c>
      <c r="I138" s="13">
        <f t="shared" si="4"/>
        <v>2</v>
      </c>
      <c r="J138" s="12">
        <v>65872</v>
      </c>
      <c r="K138" s="12">
        <v>11590</v>
      </c>
      <c r="L138" s="12" t="s">
        <v>335</v>
      </c>
      <c r="M138" s="11">
        <v>45860</v>
      </c>
      <c r="N138" s="14">
        <v>2922.9</v>
      </c>
      <c r="O138" s="12" t="s">
        <v>122</v>
      </c>
      <c r="P138" s="12">
        <v>21</v>
      </c>
      <c r="Q138" s="12" t="s">
        <v>24</v>
      </c>
      <c r="R138" s="12">
        <f>DATEDIF(Tabela1[[#This Row],[Atendimento]],Tabela1[[#This Row],[previsão de entrega]],"D")</f>
        <v>34</v>
      </c>
      <c r="S138" s="14">
        <v>0</v>
      </c>
      <c r="T138" s="14">
        <v>0</v>
      </c>
    </row>
    <row r="139" spans="1:20" x14ac:dyDescent="0.35">
      <c r="A139" s="48">
        <v>45826</v>
      </c>
      <c r="B139" s="48">
        <v>45825</v>
      </c>
      <c r="C139" s="48" t="s">
        <v>7</v>
      </c>
      <c r="D139" s="48" t="s">
        <v>5</v>
      </c>
      <c r="E139" s="48" t="s">
        <v>113</v>
      </c>
      <c r="F139" s="49">
        <v>68440</v>
      </c>
      <c r="G139" s="49" t="s">
        <v>227</v>
      </c>
      <c r="H139" s="49" t="s">
        <v>98</v>
      </c>
      <c r="I139" s="50">
        <f t="shared" si="4"/>
        <v>2</v>
      </c>
      <c r="J139" s="49">
        <v>65873</v>
      </c>
      <c r="K139" s="49">
        <v>127</v>
      </c>
      <c r="L139" s="49" t="s">
        <v>336</v>
      </c>
      <c r="M139" s="48">
        <v>45840</v>
      </c>
      <c r="N139" s="51">
        <v>955</v>
      </c>
      <c r="O139" s="49" t="s">
        <v>122</v>
      </c>
      <c r="P139" s="49">
        <v>21</v>
      </c>
      <c r="Q139" s="49" t="s">
        <v>374</v>
      </c>
      <c r="R139" s="49">
        <f>DATEDIF(Tabela1[[#This Row],[Atendimento]],Tabela1[[#This Row],[previsão de entrega]],"D")</f>
        <v>14</v>
      </c>
      <c r="S139" s="51">
        <v>0</v>
      </c>
      <c r="T139" s="51">
        <v>0</v>
      </c>
    </row>
    <row r="140" spans="1:20" x14ac:dyDescent="0.35">
      <c r="A140" s="6">
        <v>45826</v>
      </c>
      <c r="B140" s="6">
        <v>45818</v>
      </c>
      <c r="C140" s="6" t="s">
        <v>7</v>
      </c>
      <c r="D140" s="6" t="s">
        <v>5</v>
      </c>
      <c r="E140" s="6" t="s">
        <v>113</v>
      </c>
      <c r="F140" s="7">
        <v>68427</v>
      </c>
      <c r="G140" s="7" t="s">
        <v>227</v>
      </c>
      <c r="H140" s="7" t="s">
        <v>98</v>
      </c>
      <c r="I140" s="10">
        <f t="shared" si="4"/>
        <v>7</v>
      </c>
      <c r="J140" s="7">
        <v>65875</v>
      </c>
      <c r="K140" s="7">
        <v>561</v>
      </c>
      <c r="L140" s="7" t="s">
        <v>337</v>
      </c>
      <c r="M140" s="6">
        <v>45840</v>
      </c>
      <c r="N140" s="8">
        <v>2275.59</v>
      </c>
      <c r="O140" s="7" t="s">
        <v>122</v>
      </c>
      <c r="P140" s="7">
        <v>21</v>
      </c>
      <c r="Q140" s="7" t="s">
        <v>116</v>
      </c>
      <c r="R140" s="7">
        <f>DATEDIF(Tabela1[[#This Row],[Atendimento]],Tabela1[[#This Row],[previsão de entrega]],"D")</f>
        <v>14</v>
      </c>
      <c r="S140" s="8">
        <v>0</v>
      </c>
      <c r="T140" s="8">
        <v>0</v>
      </c>
    </row>
    <row r="141" spans="1:20" x14ac:dyDescent="0.35">
      <c r="A141" s="6">
        <v>45826</v>
      </c>
      <c r="B141" s="6">
        <v>45803</v>
      </c>
      <c r="C141" s="6" t="s">
        <v>7</v>
      </c>
      <c r="D141" s="6" t="s">
        <v>5</v>
      </c>
      <c r="E141" s="6" t="s">
        <v>113</v>
      </c>
      <c r="F141" s="7">
        <v>68405</v>
      </c>
      <c r="G141" s="7" t="s">
        <v>39</v>
      </c>
      <c r="H141" s="7" t="s">
        <v>98</v>
      </c>
      <c r="I141" s="10">
        <f t="shared" si="4"/>
        <v>18</v>
      </c>
      <c r="J141" s="7">
        <v>65876</v>
      </c>
      <c r="K141" s="7">
        <v>11750</v>
      </c>
      <c r="L141" s="7" t="s">
        <v>338</v>
      </c>
      <c r="M141" s="6">
        <v>45840</v>
      </c>
      <c r="N141" s="8">
        <v>3904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Row],[previsão de entrega]],"D")</f>
        <v>14</v>
      </c>
      <c r="S141" s="8">
        <v>0</v>
      </c>
      <c r="T141" s="8">
        <v>0</v>
      </c>
    </row>
    <row r="142" spans="1:20" x14ac:dyDescent="0.35">
      <c r="A142" s="6">
        <v>45826</v>
      </c>
      <c r="B142" s="6">
        <v>45819</v>
      </c>
      <c r="C142" s="6" t="s">
        <v>7</v>
      </c>
      <c r="D142" s="6" t="s">
        <v>15</v>
      </c>
      <c r="E142" s="6" t="s">
        <v>113</v>
      </c>
      <c r="F142" s="7">
        <v>68433</v>
      </c>
      <c r="G142" s="7" t="s">
        <v>334</v>
      </c>
      <c r="H142" s="7" t="s">
        <v>91</v>
      </c>
      <c r="I142" s="10">
        <f t="shared" si="4"/>
        <v>6</v>
      </c>
      <c r="J142" s="7">
        <v>65877</v>
      </c>
      <c r="K142" s="7">
        <v>11763</v>
      </c>
      <c r="L142" s="7" t="s">
        <v>340</v>
      </c>
      <c r="M142" s="6">
        <v>45840</v>
      </c>
      <c r="N142" s="8">
        <v>167.12</v>
      </c>
      <c r="O142" s="7" t="s">
        <v>123</v>
      </c>
      <c r="P142" s="7">
        <v>0</v>
      </c>
      <c r="Q142" s="7" t="s">
        <v>116</v>
      </c>
      <c r="R142" s="7">
        <f>DATEDIF(Tabela1[[#This Row],[Atendimento]],Tabela1[[#This Row],[previsão de entrega]],"D")</f>
        <v>14</v>
      </c>
      <c r="S142" s="8">
        <v>0</v>
      </c>
      <c r="T142" s="8">
        <v>0</v>
      </c>
    </row>
    <row r="143" spans="1:20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3</v>
      </c>
      <c r="H143" s="7" t="s">
        <v>130</v>
      </c>
      <c r="I143" s="10">
        <f t="shared" si="4"/>
        <v>1</v>
      </c>
      <c r="J143" s="7">
        <v>65879</v>
      </c>
      <c r="K143" s="7">
        <v>2967</v>
      </c>
      <c r="L143" s="7" t="s">
        <v>57</v>
      </c>
      <c r="M143" s="6">
        <v>45826</v>
      </c>
      <c r="N143" s="8">
        <v>2506.85</v>
      </c>
      <c r="O143" s="7" t="s">
        <v>122</v>
      </c>
      <c r="P143" s="7">
        <v>28</v>
      </c>
      <c r="Q143" s="7" t="s">
        <v>116</v>
      </c>
      <c r="R143" s="7">
        <f>DATEDIF(Tabela1[[#This Row],[Atendimento]],Tabela1[[#This Row],[previsão de entrega]],"D")</f>
        <v>0</v>
      </c>
      <c r="S143" s="8">
        <v>0</v>
      </c>
      <c r="T143" s="8">
        <v>0</v>
      </c>
    </row>
    <row r="144" spans="1:20" x14ac:dyDescent="0.35">
      <c r="A144" s="11">
        <v>45826</v>
      </c>
      <c r="B144" s="11">
        <v>45826</v>
      </c>
      <c r="C144" s="11" t="s">
        <v>7</v>
      </c>
      <c r="D144" s="11" t="s">
        <v>5</v>
      </c>
      <c r="E144" s="11" t="s">
        <v>113</v>
      </c>
      <c r="F144" s="12" t="s">
        <v>3</v>
      </c>
      <c r="G144" s="12" t="s">
        <v>3</v>
      </c>
      <c r="H144" s="12" t="s">
        <v>98</v>
      </c>
      <c r="I144" s="13">
        <f t="shared" si="4"/>
        <v>1</v>
      </c>
      <c r="J144" s="12">
        <v>65881</v>
      </c>
      <c r="K144" s="12">
        <v>10479</v>
      </c>
      <c r="L144" s="12" t="s">
        <v>342</v>
      </c>
      <c r="M144" s="11">
        <v>45855</v>
      </c>
      <c r="N144" s="14">
        <v>3500</v>
      </c>
      <c r="O144" s="12" t="s">
        <v>121</v>
      </c>
      <c r="P144" s="12">
        <v>0</v>
      </c>
      <c r="Q144" s="12" t="s">
        <v>24</v>
      </c>
      <c r="R144" s="12">
        <f>DATEDIF(Tabela1[[#This Row],[Atendimento]],Tabela1[[#This Row],[previsão de entrega]],"D")</f>
        <v>29</v>
      </c>
      <c r="S144" s="14">
        <v>0</v>
      </c>
      <c r="T144" s="14">
        <v>0</v>
      </c>
    </row>
    <row r="145" spans="1:20" x14ac:dyDescent="0.35">
      <c r="A145" s="6">
        <v>45826</v>
      </c>
      <c r="B145" s="6">
        <v>45826</v>
      </c>
      <c r="C145" s="6" t="s">
        <v>7</v>
      </c>
      <c r="D145" s="6" t="s">
        <v>5</v>
      </c>
      <c r="E145" s="6" t="s">
        <v>142</v>
      </c>
      <c r="F145" s="7" t="s">
        <v>3</v>
      </c>
      <c r="G145" s="7" t="s">
        <v>3</v>
      </c>
      <c r="H145" s="7" t="s">
        <v>98</v>
      </c>
      <c r="I145" s="10">
        <f t="shared" si="4"/>
        <v>1</v>
      </c>
      <c r="J145" s="7">
        <v>65882</v>
      </c>
      <c r="K145" s="7">
        <v>3061</v>
      </c>
      <c r="L145" s="7" t="s">
        <v>192</v>
      </c>
      <c r="M145" s="6">
        <v>45826</v>
      </c>
      <c r="N145" s="8">
        <v>6927.08</v>
      </c>
      <c r="O145" s="7" t="s">
        <v>121</v>
      </c>
      <c r="P145" s="7">
        <v>7</v>
      </c>
      <c r="Q145" s="7" t="s">
        <v>116</v>
      </c>
      <c r="R145" s="7">
        <f>DATEDIF(Tabela1[[#This Row],[Atendimento]],Tabela1[[#This Row],[previsão de entrega]],"D")</f>
        <v>0</v>
      </c>
      <c r="S145" s="8">
        <v>0</v>
      </c>
      <c r="T145" s="8">
        <v>0</v>
      </c>
    </row>
    <row r="146" spans="1:20" x14ac:dyDescent="0.35">
      <c r="A146" s="6">
        <v>45826</v>
      </c>
      <c r="B146" s="6">
        <v>45826</v>
      </c>
      <c r="C146" s="6" t="s">
        <v>7</v>
      </c>
      <c r="D146" s="6" t="s">
        <v>15</v>
      </c>
      <c r="E146" s="6" t="s">
        <v>124</v>
      </c>
      <c r="F146" s="7">
        <v>68442</v>
      </c>
      <c r="G146" s="7" t="s">
        <v>33</v>
      </c>
      <c r="H146" s="7" t="s">
        <v>34</v>
      </c>
      <c r="I146" s="10">
        <f t="shared" si="4"/>
        <v>1</v>
      </c>
      <c r="J146" s="7">
        <v>65896</v>
      </c>
      <c r="K146" s="7">
        <v>3636</v>
      </c>
      <c r="L146" s="7" t="s">
        <v>19</v>
      </c>
      <c r="M146" s="6">
        <v>45834</v>
      </c>
      <c r="N146" s="8">
        <v>450.22</v>
      </c>
      <c r="O146" s="7" t="s">
        <v>122</v>
      </c>
      <c r="P146" s="7">
        <v>28</v>
      </c>
      <c r="Q146" s="7" t="s">
        <v>116</v>
      </c>
      <c r="R146" s="7">
        <f>DATEDIF(Tabela1[[#This Row],[Atendimento]],Tabela1[[#This Row],[previsão de entrega]],"D")</f>
        <v>8</v>
      </c>
      <c r="S146" s="8">
        <v>0</v>
      </c>
      <c r="T146" s="8">
        <v>0</v>
      </c>
    </row>
    <row r="147" spans="1:20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4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Row],[previsão de entrega]],"D")</f>
        <v>0</v>
      </c>
      <c r="S147" s="8">
        <v>0</v>
      </c>
      <c r="T147" s="8">
        <v>0</v>
      </c>
    </row>
    <row r="148" spans="1:20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4"/>
        <v>1</v>
      </c>
      <c r="J148" s="7">
        <v>65913</v>
      </c>
      <c r="K148" s="7">
        <v>953</v>
      </c>
      <c r="L148" s="7" t="s">
        <v>287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Row],[previsão de entrega]],"D")</f>
        <v>0</v>
      </c>
      <c r="S148" s="8">
        <v>0</v>
      </c>
      <c r="T148" s="8">
        <v>0</v>
      </c>
    </row>
    <row r="149" spans="1:20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334</v>
      </c>
      <c r="H149" s="7" t="s">
        <v>91</v>
      </c>
      <c r="I149" s="10">
        <f t="shared" si="4"/>
        <v>9</v>
      </c>
      <c r="J149" s="7">
        <v>65914</v>
      </c>
      <c r="K149" s="7">
        <v>11765</v>
      </c>
      <c r="L149" s="7" t="s">
        <v>343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Row],[previsão de entrega]],"D")</f>
        <v>3</v>
      </c>
      <c r="S149" s="8">
        <v>0</v>
      </c>
      <c r="T149" s="8">
        <v>0</v>
      </c>
    </row>
    <row r="150" spans="1:20" x14ac:dyDescent="0.35">
      <c r="A150" s="6">
        <v>45831</v>
      </c>
      <c r="B150" s="6">
        <v>45824</v>
      </c>
      <c r="C150" s="6" t="s">
        <v>7</v>
      </c>
      <c r="D150" s="6" t="s">
        <v>15</v>
      </c>
      <c r="E150" s="6" t="s">
        <v>124</v>
      </c>
      <c r="F150" s="7">
        <v>68439</v>
      </c>
      <c r="G150" s="7" t="s">
        <v>125</v>
      </c>
      <c r="H150" s="7" t="s">
        <v>126</v>
      </c>
      <c r="I150" s="10">
        <f t="shared" si="4"/>
        <v>6</v>
      </c>
      <c r="J150" s="7">
        <v>65915</v>
      </c>
      <c r="K150" s="7">
        <v>2201</v>
      </c>
      <c r="L150" s="7" t="s">
        <v>203</v>
      </c>
      <c r="M150" s="6">
        <v>45861</v>
      </c>
      <c r="N150" s="8">
        <v>1401.04</v>
      </c>
      <c r="O150" s="7" t="s">
        <v>122</v>
      </c>
      <c r="P150" s="7">
        <v>120</v>
      </c>
      <c r="Q150" s="7" t="s">
        <v>116</v>
      </c>
      <c r="R150" s="7">
        <f>DATEDIF(Tabela1[[#This Row],[Atendimento]],Tabela1[[#This Row],[previsão de entrega]],"D")</f>
        <v>30</v>
      </c>
      <c r="S150" s="8">
        <v>0</v>
      </c>
      <c r="T150" s="8">
        <v>0</v>
      </c>
    </row>
    <row r="151" spans="1:20" x14ac:dyDescent="0.35">
      <c r="A151" s="6">
        <v>45831</v>
      </c>
      <c r="B151" s="6">
        <v>45831</v>
      </c>
      <c r="C151" s="6" t="s">
        <v>7</v>
      </c>
      <c r="D151" s="6" t="s">
        <v>5</v>
      </c>
      <c r="E151" s="6" t="s">
        <v>142</v>
      </c>
      <c r="F151" s="7" t="s">
        <v>3</v>
      </c>
      <c r="G151" s="7" t="s">
        <v>3</v>
      </c>
      <c r="H151" s="7" t="s">
        <v>130</v>
      </c>
      <c r="I151" s="10">
        <f t="shared" si="4"/>
        <v>1</v>
      </c>
      <c r="J151" s="7">
        <v>65922</v>
      </c>
      <c r="K151" s="7">
        <v>10194</v>
      </c>
      <c r="L151" s="7" t="s">
        <v>193</v>
      </c>
      <c r="M151" s="6">
        <v>45831</v>
      </c>
      <c r="N151" s="8">
        <v>993.07</v>
      </c>
      <c r="O151" s="7" t="s">
        <v>122</v>
      </c>
      <c r="P151" s="7">
        <v>20</v>
      </c>
      <c r="Q151" s="7" t="s">
        <v>116</v>
      </c>
      <c r="R151" s="7">
        <f>DATEDIF(Tabela1[[#This Row],[Atendimento]],Tabela1[[#This Row],[previsão de entrega]],"D")</f>
        <v>0</v>
      </c>
      <c r="S151" s="8">
        <v>0</v>
      </c>
      <c r="T151" s="8">
        <v>0</v>
      </c>
    </row>
    <row r="152" spans="1:20" x14ac:dyDescent="0.35">
      <c r="A152" s="6">
        <v>45831</v>
      </c>
      <c r="B152" s="6">
        <v>45831</v>
      </c>
      <c r="C152" s="6" t="s">
        <v>7</v>
      </c>
      <c r="D152" s="6" t="s">
        <v>68</v>
      </c>
      <c r="E152" s="6" t="s">
        <v>113</v>
      </c>
      <c r="F152" s="7" t="s">
        <v>3</v>
      </c>
      <c r="G152" s="7" t="s">
        <v>3</v>
      </c>
      <c r="H152" s="7" t="s">
        <v>32</v>
      </c>
      <c r="I152" s="10">
        <f t="shared" si="4"/>
        <v>1</v>
      </c>
      <c r="J152" s="7">
        <v>65923</v>
      </c>
      <c r="K152" s="7">
        <v>381</v>
      </c>
      <c r="L152" s="7" t="s">
        <v>47</v>
      </c>
      <c r="M152" s="6">
        <v>45831</v>
      </c>
      <c r="N152" s="8">
        <v>4650.34</v>
      </c>
      <c r="O152" s="7" t="s">
        <v>122</v>
      </c>
      <c r="P152" s="7">
        <v>10</v>
      </c>
      <c r="Q152" s="7" t="s">
        <v>116</v>
      </c>
      <c r="R152" s="7">
        <f>DATEDIF(Tabela1[[#This Row],[Atendimento]],Tabela1[[#This Row],[previsão de entrega]],"D")</f>
        <v>0</v>
      </c>
      <c r="S152" s="8">
        <v>0</v>
      </c>
      <c r="T152" s="8">
        <v>0</v>
      </c>
    </row>
    <row r="153" spans="1:20" x14ac:dyDescent="0.35">
      <c r="A153" s="6">
        <v>45831</v>
      </c>
      <c r="B153" s="6">
        <v>45831</v>
      </c>
      <c r="C153" s="6" t="s">
        <v>7</v>
      </c>
      <c r="D153" s="6" t="s">
        <v>15</v>
      </c>
      <c r="E153" s="6" t="s">
        <v>124</v>
      </c>
      <c r="F153" s="7" t="s">
        <v>3</v>
      </c>
      <c r="G153" s="7" t="s">
        <v>3</v>
      </c>
      <c r="H153" s="7" t="s">
        <v>91</v>
      </c>
      <c r="I153" s="10">
        <f t="shared" si="4"/>
        <v>1</v>
      </c>
      <c r="J153" s="7">
        <v>65925</v>
      </c>
      <c r="K153" s="7">
        <v>11766</v>
      </c>
      <c r="L153" s="7" t="s">
        <v>344</v>
      </c>
      <c r="M153" s="6">
        <v>45832</v>
      </c>
      <c r="N153" s="8">
        <v>99.9</v>
      </c>
      <c r="O153" s="7" t="s">
        <v>123</v>
      </c>
      <c r="P153" s="7">
        <v>0</v>
      </c>
      <c r="Q153" s="7" t="s">
        <v>116</v>
      </c>
      <c r="R153" s="7">
        <f>DATEDIF(Tabela1[[#This Row],[Atendimento]],Tabela1[[#This Row],[previsão de entrega]],"D")</f>
        <v>1</v>
      </c>
      <c r="S153" s="8">
        <v>0</v>
      </c>
      <c r="T153" s="8">
        <v>0</v>
      </c>
    </row>
    <row r="154" spans="1:20" x14ac:dyDescent="0.35">
      <c r="A154" s="6">
        <v>45831</v>
      </c>
      <c r="B154" s="6">
        <v>45831</v>
      </c>
      <c r="C154" s="6" t="s">
        <v>7</v>
      </c>
      <c r="D154" s="6" t="s">
        <v>5</v>
      </c>
      <c r="E154" s="6" t="s">
        <v>142</v>
      </c>
      <c r="F154" s="7" t="s">
        <v>3</v>
      </c>
      <c r="G154" s="7" t="s">
        <v>3</v>
      </c>
      <c r="H154" s="7" t="s">
        <v>32</v>
      </c>
      <c r="I154" s="10">
        <f t="shared" si="4"/>
        <v>1</v>
      </c>
      <c r="J154" s="7">
        <v>65926</v>
      </c>
      <c r="K154" s="7">
        <v>789</v>
      </c>
      <c r="L154" s="7" t="s">
        <v>205</v>
      </c>
      <c r="M154" s="6">
        <v>45832</v>
      </c>
      <c r="N154" s="8">
        <v>19879.72</v>
      </c>
      <c r="O154" s="7" t="s">
        <v>121</v>
      </c>
      <c r="P154" s="7">
        <v>28</v>
      </c>
      <c r="Q154" s="7" t="s">
        <v>116</v>
      </c>
      <c r="R154" s="7">
        <f>DATEDIF(Tabela1[[#This Row],[Atendimento]],Tabela1[[#This Row],[previsão de entrega]],"D")</f>
        <v>1</v>
      </c>
      <c r="S154" s="8">
        <v>0</v>
      </c>
      <c r="T154" s="8">
        <v>0</v>
      </c>
    </row>
    <row r="155" spans="1:20" x14ac:dyDescent="0.35">
      <c r="A155" s="6">
        <v>45831</v>
      </c>
      <c r="B155" s="6">
        <v>45831</v>
      </c>
      <c r="C155" s="6" t="s">
        <v>7</v>
      </c>
      <c r="D155" s="6" t="s">
        <v>15</v>
      </c>
      <c r="E155" s="6" t="s">
        <v>113</v>
      </c>
      <c r="F155" s="7">
        <v>68443</v>
      </c>
      <c r="G155" s="7" t="s">
        <v>88</v>
      </c>
      <c r="H155" s="7" t="s">
        <v>34</v>
      </c>
      <c r="I155" s="10">
        <f t="shared" si="4"/>
        <v>1</v>
      </c>
      <c r="J155" s="7">
        <v>65930</v>
      </c>
      <c r="K155" s="7">
        <v>747</v>
      </c>
      <c r="L155" s="7" t="s">
        <v>345</v>
      </c>
      <c r="M155" s="6">
        <v>45835</v>
      </c>
      <c r="N155" s="8">
        <v>673.93</v>
      </c>
      <c r="O155" s="7" t="s">
        <v>122</v>
      </c>
      <c r="P155" s="7">
        <v>21</v>
      </c>
      <c r="Q155" s="7" t="s">
        <v>116</v>
      </c>
      <c r="R155" s="7">
        <f>DATEDIF(Tabela1[[#This Row],[Atendimento]],Tabela1[[#This Row],[previsão de entrega]],"D")</f>
        <v>4</v>
      </c>
      <c r="S155" s="8">
        <v>0</v>
      </c>
      <c r="T155" s="8">
        <v>0</v>
      </c>
    </row>
    <row r="156" spans="1:20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</v>
      </c>
      <c r="H156" s="7" t="s">
        <v>130</v>
      </c>
      <c r="I156" s="10">
        <f t="shared" si="4"/>
        <v>1</v>
      </c>
      <c r="J156" s="7">
        <v>65941</v>
      </c>
      <c r="K156" s="7">
        <v>1441</v>
      </c>
      <c r="L156" s="7" t="s">
        <v>53</v>
      </c>
      <c r="M156" s="6">
        <v>45833</v>
      </c>
      <c r="N156" s="8">
        <v>1312.13</v>
      </c>
      <c r="O156" s="7" t="s">
        <v>122</v>
      </c>
      <c r="P156" s="7">
        <v>14</v>
      </c>
      <c r="Q156" s="7" t="s">
        <v>116</v>
      </c>
      <c r="R156" s="7">
        <f>DATEDIF(Tabela1[[#This Row],[Atendimento]],Tabela1[[#This Row],[previsão de entrega]],"D")</f>
        <v>0</v>
      </c>
      <c r="S156" s="8">
        <v>0</v>
      </c>
      <c r="T156" s="8">
        <v>0</v>
      </c>
    </row>
    <row r="157" spans="1:20" x14ac:dyDescent="0.35">
      <c r="A157" s="6">
        <v>45833</v>
      </c>
      <c r="B157" s="6">
        <v>45833</v>
      </c>
      <c r="C157" s="6" t="s">
        <v>7</v>
      </c>
      <c r="D157" s="6" t="s">
        <v>5</v>
      </c>
      <c r="E157" s="6" t="s">
        <v>142</v>
      </c>
      <c r="F157" s="7" t="s">
        <v>3</v>
      </c>
      <c r="G157" s="7" t="s">
        <v>3</v>
      </c>
      <c r="H157" s="7" t="s">
        <v>32</v>
      </c>
      <c r="I157" s="10">
        <f t="shared" si="4"/>
        <v>1</v>
      </c>
      <c r="J157" s="7">
        <v>65942</v>
      </c>
      <c r="K157" s="7">
        <v>1026</v>
      </c>
      <c r="L157" s="7" t="s">
        <v>346</v>
      </c>
      <c r="M157" s="6">
        <v>45833</v>
      </c>
      <c r="N157" s="8">
        <v>96862.88</v>
      </c>
      <c r="O157" s="7" t="s">
        <v>122</v>
      </c>
      <c r="P157" s="7">
        <v>30</v>
      </c>
      <c r="Q157" s="7" t="s">
        <v>116</v>
      </c>
      <c r="R157" s="7">
        <f>DATEDIF(Tabela1[[#This Row],[Atendimento]],Tabela1[[#This Row],[previsão de entrega]],"D")</f>
        <v>0</v>
      </c>
      <c r="S157" s="8">
        <v>0</v>
      </c>
      <c r="T157" s="8">
        <v>0</v>
      </c>
    </row>
    <row r="158" spans="1:20" x14ac:dyDescent="0.35">
      <c r="A158" s="6">
        <v>45833</v>
      </c>
      <c r="B158" s="6">
        <v>45833</v>
      </c>
      <c r="C158" s="6" t="s">
        <v>7</v>
      </c>
      <c r="D158" s="6" t="s">
        <v>5</v>
      </c>
      <c r="E158" s="6" t="s">
        <v>142</v>
      </c>
      <c r="F158" s="7" t="s">
        <v>3</v>
      </c>
      <c r="G158" s="7" t="s">
        <v>39</v>
      </c>
      <c r="H158" s="7" t="s">
        <v>98</v>
      </c>
      <c r="I158" s="10">
        <f t="shared" si="4"/>
        <v>1</v>
      </c>
      <c r="J158" s="7">
        <v>65946</v>
      </c>
      <c r="K158" s="7">
        <v>3509</v>
      </c>
      <c r="L158" s="7" t="s">
        <v>347</v>
      </c>
      <c r="M158" s="6">
        <v>45833</v>
      </c>
      <c r="N158" s="8">
        <v>1920</v>
      </c>
      <c r="O158" s="7" t="s">
        <v>122</v>
      </c>
      <c r="P158" s="7">
        <v>7</v>
      </c>
      <c r="Q158" s="7" t="s">
        <v>116</v>
      </c>
      <c r="R158" s="7">
        <f>DATEDIF(Tabela1[[#This Row],[Atendimento]],Tabela1[[#This Row],[previsão de entrega]],"D")</f>
        <v>0</v>
      </c>
      <c r="S158" s="8">
        <v>0</v>
      </c>
      <c r="T158" s="8">
        <v>0</v>
      </c>
    </row>
    <row r="159" spans="1:20" x14ac:dyDescent="0.35">
      <c r="A159" s="6">
        <v>45833</v>
      </c>
      <c r="B159" s="6">
        <v>45833</v>
      </c>
      <c r="C159" s="6" t="s">
        <v>7</v>
      </c>
      <c r="D159" s="6" t="s">
        <v>15</v>
      </c>
      <c r="E159" s="6" t="s">
        <v>113</v>
      </c>
      <c r="F159" s="7">
        <v>68433</v>
      </c>
      <c r="G159" s="7" t="s">
        <v>334</v>
      </c>
      <c r="H159" s="7" t="s">
        <v>91</v>
      </c>
      <c r="I159" s="10">
        <f t="shared" si="4"/>
        <v>1</v>
      </c>
      <c r="J159" s="7">
        <v>65947</v>
      </c>
      <c r="K159" s="7">
        <v>11767</v>
      </c>
      <c r="L159" s="7" t="s">
        <v>348</v>
      </c>
      <c r="M159" s="6">
        <v>45834</v>
      </c>
      <c r="N159" s="8">
        <v>40.9</v>
      </c>
      <c r="O159" s="7" t="s">
        <v>123</v>
      </c>
      <c r="P159" s="7">
        <v>0</v>
      </c>
      <c r="Q159" s="7" t="s">
        <v>116</v>
      </c>
      <c r="R159" s="7">
        <f>DATEDIF(Tabela1[[#This Row],[Atendimento]],Tabela1[[#This Row],[previsão de entrega]],"D")</f>
        <v>1</v>
      </c>
      <c r="S159" s="8">
        <v>0</v>
      </c>
      <c r="T159" s="8">
        <v>0</v>
      </c>
    </row>
    <row r="160" spans="1:20" x14ac:dyDescent="0.35">
      <c r="A160" s="6">
        <v>45833</v>
      </c>
      <c r="B160" s="6">
        <v>45833</v>
      </c>
      <c r="C160" s="6" t="s">
        <v>7</v>
      </c>
      <c r="D160" s="6" t="s">
        <v>15</v>
      </c>
      <c r="E160" s="6" t="s">
        <v>113</v>
      </c>
      <c r="F160" s="7">
        <v>68447</v>
      </c>
      <c r="G160" s="7" t="s">
        <v>334</v>
      </c>
      <c r="H160" s="7" t="s">
        <v>91</v>
      </c>
      <c r="I160" s="10">
        <f t="shared" si="4"/>
        <v>1</v>
      </c>
      <c r="J160" s="7">
        <v>65951</v>
      </c>
      <c r="K160" s="7">
        <v>11682</v>
      </c>
      <c r="L160" s="7" t="s">
        <v>179</v>
      </c>
      <c r="M160" s="6">
        <v>45841</v>
      </c>
      <c r="N160" s="8">
        <v>2119.98</v>
      </c>
      <c r="O160" s="7" t="s">
        <v>122</v>
      </c>
      <c r="P160" s="7">
        <v>28</v>
      </c>
      <c r="Q160" s="7" t="s">
        <v>116</v>
      </c>
      <c r="R160" s="7">
        <f>DATEDIF(Tabela1[[#This Row],[Atendimento]],Tabela1[[#This Row],[previsão de entrega]],"D")</f>
        <v>8</v>
      </c>
      <c r="S160" s="8">
        <v>0</v>
      </c>
      <c r="T160" s="8">
        <v>0</v>
      </c>
    </row>
    <row r="161" spans="1:20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4"/>
        <v>1</v>
      </c>
      <c r="J161" s="7">
        <v>65972</v>
      </c>
      <c r="K161" s="7">
        <v>10581</v>
      </c>
      <c r="L161" s="7" t="s">
        <v>4</v>
      </c>
      <c r="M161" s="6">
        <v>45834</v>
      </c>
      <c r="N161" s="8">
        <v>26726.06</v>
      </c>
      <c r="O161" s="7" t="s">
        <v>122</v>
      </c>
      <c r="P161" s="7">
        <v>14</v>
      </c>
      <c r="Q161" s="7" t="s">
        <v>116</v>
      </c>
      <c r="R161" s="7">
        <f>DATEDIF(Tabela1[[#This Row],[Atendimento]],Tabela1[[#This Row],[previsão de entrega]],"D")</f>
        <v>0</v>
      </c>
      <c r="S161" s="8">
        <v>0</v>
      </c>
      <c r="T161" s="8">
        <v>0</v>
      </c>
    </row>
    <row r="162" spans="1:20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ref="I162:I169" si="5">NETWORKDAYS(B162, A162)</f>
        <v>1</v>
      </c>
      <c r="J162" s="7">
        <v>63853</v>
      </c>
      <c r="K162" s="7">
        <v>789</v>
      </c>
      <c r="L162" s="7" t="s">
        <v>205</v>
      </c>
      <c r="M162" s="6">
        <v>45834</v>
      </c>
      <c r="N162" s="8">
        <v>75436.87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Row],[previsão de entrega]],"D")</f>
        <v>0</v>
      </c>
      <c r="S162" s="8">
        <v>0</v>
      </c>
      <c r="T162" s="8">
        <v>0</v>
      </c>
    </row>
    <row r="163" spans="1:20" x14ac:dyDescent="0.35">
      <c r="A163" s="6">
        <v>45834</v>
      </c>
      <c r="B163" s="6">
        <v>45834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</v>
      </c>
      <c r="H163" s="7" t="s">
        <v>32</v>
      </c>
      <c r="I163" s="10">
        <f t="shared" si="5"/>
        <v>1</v>
      </c>
      <c r="J163" s="7">
        <v>65503</v>
      </c>
      <c r="K163" s="7">
        <v>789</v>
      </c>
      <c r="L163" s="7" t="s">
        <v>205</v>
      </c>
      <c r="M163" s="6">
        <v>45834</v>
      </c>
      <c r="N163" s="8">
        <v>1425</v>
      </c>
      <c r="O163" s="7" t="s">
        <v>121</v>
      </c>
      <c r="P163" s="7">
        <v>28</v>
      </c>
      <c r="Q163" s="7" t="s">
        <v>116</v>
      </c>
      <c r="R163" s="7">
        <f>DATEDIF(Tabela1[[#This Row],[Atendimento]],Tabela1[[#This Row],[previsão de entrega]],"D")</f>
        <v>0</v>
      </c>
      <c r="S163" s="8">
        <v>0</v>
      </c>
      <c r="T163" s="8">
        <v>0</v>
      </c>
    </row>
    <row r="164" spans="1:20" x14ac:dyDescent="0.35">
      <c r="A164" s="6">
        <v>45834</v>
      </c>
      <c r="B164" s="6">
        <v>45834</v>
      </c>
      <c r="C164" s="6" t="s">
        <v>7</v>
      </c>
      <c r="D164" s="6" t="s">
        <v>5</v>
      </c>
      <c r="E164" s="6" t="s">
        <v>142</v>
      </c>
      <c r="F164" s="7" t="s">
        <v>3</v>
      </c>
      <c r="G164" s="7" t="s">
        <v>3</v>
      </c>
      <c r="H164" s="7" t="s">
        <v>32</v>
      </c>
      <c r="I164" s="10">
        <f t="shared" si="5"/>
        <v>1</v>
      </c>
      <c r="J164" s="7">
        <v>63854</v>
      </c>
      <c r="K164" s="7">
        <v>789</v>
      </c>
      <c r="L164" s="7" t="s">
        <v>205</v>
      </c>
      <c r="M164" s="6">
        <v>45834</v>
      </c>
      <c r="N164" s="8">
        <v>1428.29</v>
      </c>
      <c r="O164" s="7" t="s">
        <v>121</v>
      </c>
      <c r="P164" s="7">
        <v>28</v>
      </c>
      <c r="Q164" s="7" t="s">
        <v>116</v>
      </c>
      <c r="R164" s="7">
        <f>DATEDIF(Tabela1[[#This Row],[Atendimento]],Tabela1[[#This Row],[previsão de entrega]],"D")</f>
        <v>0</v>
      </c>
      <c r="S164" s="8">
        <v>0</v>
      </c>
      <c r="T164" s="8">
        <v>0</v>
      </c>
    </row>
    <row r="165" spans="1:20" x14ac:dyDescent="0.35">
      <c r="A165" s="6">
        <v>45835</v>
      </c>
      <c r="B165" s="6">
        <v>45835</v>
      </c>
      <c r="C165" s="6" t="s">
        <v>7</v>
      </c>
      <c r="D165" s="6" t="s">
        <v>5</v>
      </c>
      <c r="E165" s="6" t="s">
        <v>142</v>
      </c>
      <c r="F165" s="7" t="s">
        <v>3</v>
      </c>
      <c r="G165" s="7" t="s">
        <v>354</v>
      </c>
      <c r="H165" s="7" t="s">
        <v>185</v>
      </c>
      <c r="I165" s="10">
        <f t="shared" si="5"/>
        <v>1</v>
      </c>
      <c r="J165" s="7">
        <v>65995</v>
      </c>
      <c r="K165" s="7">
        <v>11121</v>
      </c>
      <c r="L165" s="7" t="s">
        <v>143</v>
      </c>
      <c r="M165" s="6">
        <v>45835</v>
      </c>
      <c r="N165" s="8">
        <v>5739.44</v>
      </c>
      <c r="O165" s="7" t="s">
        <v>122</v>
      </c>
      <c r="P165" s="7">
        <v>30</v>
      </c>
      <c r="Q165" s="7" t="s">
        <v>116</v>
      </c>
      <c r="R165" s="7">
        <f>DATEDIF(Tabela1[[#This Row],[Atendimento]],Tabela1[[#This Row],[previsão de entrega]],"D")</f>
        <v>0</v>
      </c>
      <c r="S165" s="8">
        <v>0</v>
      </c>
      <c r="T165" s="8">
        <v>0</v>
      </c>
    </row>
    <row r="166" spans="1:20" x14ac:dyDescent="0.35">
      <c r="A166" s="11">
        <v>45835</v>
      </c>
      <c r="B166" s="11">
        <v>45813</v>
      </c>
      <c r="C166" s="11" t="s">
        <v>7</v>
      </c>
      <c r="D166" s="11" t="s">
        <v>15</v>
      </c>
      <c r="E166" s="11" t="s">
        <v>124</v>
      </c>
      <c r="F166" s="12">
        <v>68424</v>
      </c>
      <c r="G166" s="12" t="s">
        <v>90</v>
      </c>
      <c r="H166" s="12" t="s">
        <v>91</v>
      </c>
      <c r="I166" s="13">
        <f t="shared" si="5"/>
        <v>17</v>
      </c>
      <c r="J166" s="12">
        <v>65999</v>
      </c>
      <c r="K166" s="12">
        <v>3508</v>
      </c>
      <c r="L166" s="12" t="s">
        <v>355</v>
      </c>
      <c r="M166" s="11">
        <v>45848</v>
      </c>
      <c r="N166" s="14">
        <v>136</v>
      </c>
      <c r="O166" s="12" t="s">
        <v>122</v>
      </c>
      <c r="P166" s="12">
        <v>28</v>
      </c>
      <c r="Q166" s="12" t="s">
        <v>24</v>
      </c>
      <c r="R166" s="12">
        <f>DATEDIF(Tabela1[[#This Row],[Atendimento]],Tabela1[[#This Row],[previsão de entrega]],"D")</f>
        <v>13</v>
      </c>
      <c r="S166" s="14">
        <v>0</v>
      </c>
      <c r="T166" s="14">
        <v>0</v>
      </c>
    </row>
    <row r="167" spans="1:20" x14ac:dyDescent="0.35">
      <c r="A167" s="11">
        <v>45839</v>
      </c>
      <c r="B167" s="11">
        <v>45838</v>
      </c>
      <c r="C167" s="11" t="s">
        <v>7</v>
      </c>
      <c r="D167" s="11" t="s">
        <v>15</v>
      </c>
      <c r="E167" s="11" t="s">
        <v>113</v>
      </c>
      <c r="F167" s="12">
        <v>68451</v>
      </c>
      <c r="G167" s="12" t="s">
        <v>227</v>
      </c>
      <c r="H167" s="12" t="s">
        <v>98</v>
      </c>
      <c r="I167" s="13">
        <f t="shared" si="5"/>
        <v>2</v>
      </c>
      <c r="J167" s="12">
        <v>66013</v>
      </c>
      <c r="K167" s="12">
        <v>11755</v>
      </c>
      <c r="L167" s="12" t="s">
        <v>313</v>
      </c>
      <c r="M167" s="11">
        <v>45846</v>
      </c>
      <c r="N167" s="14">
        <v>82</v>
      </c>
      <c r="O167" s="12" t="s">
        <v>122</v>
      </c>
      <c r="P167" s="12">
        <v>28</v>
      </c>
      <c r="Q167" s="12" t="s">
        <v>24</v>
      </c>
      <c r="R167" s="12">
        <f>DATEDIF(Tabela1[[#This Row],[Atendimento]],Tabela1[[#This Row],[previsão de entrega]],"D")</f>
        <v>7</v>
      </c>
      <c r="S167" s="14">
        <v>0</v>
      </c>
      <c r="T167" s="14">
        <v>0</v>
      </c>
    </row>
    <row r="168" spans="1:20" x14ac:dyDescent="0.35">
      <c r="A168" s="6">
        <v>45839</v>
      </c>
      <c r="B168" s="6">
        <v>45834</v>
      </c>
      <c r="C168" s="6" t="s">
        <v>7</v>
      </c>
      <c r="D168" s="6" t="s">
        <v>5</v>
      </c>
      <c r="E168" s="6" t="s">
        <v>113</v>
      </c>
      <c r="F168" s="7">
        <v>68450</v>
      </c>
      <c r="G168" s="7" t="s">
        <v>310</v>
      </c>
      <c r="H168" s="7" t="s">
        <v>91</v>
      </c>
      <c r="I168" s="10">
        <f t="shared" si="5"/>
        <v>4</v>
      </c>
      <c r="J168" s="7">
        <v>66014</v>
      </c>
      <c r="K168" s="7">
        <v>11770</v>
      </c>
      <c r="L168" s="7" t="s">
        <v>353</v>
      </c>
      <c r="M168" s="6">
        <v>45845</v>
      </c>
      <c r="N168" s="8">
        <v>1499.99</v>
      </c>
      <c r="O168" s="7" t="s">
        <v>121</v>
      </c>
      <c r="P168" s="7">
        <v>7</v>
      </c>
      <c r="Q168" s="7" t="s">
        <v>116</v>
      </c>
      <c r="R168" s="7">
        <f>DATEDIF(Tabela1[[#This Row],[Atendimento]],Tabela1[[#This Row],[previsão de entrega]],"D")</f>
        <v>6</v>
      </c>
      <c r="S168" s="8">
        <v>0</v>
      </c>
      <c r="T168" s="8">
        <v>0</v>
      </c>
    </row>
    <row r="169" spans="1:20" x14ac:dyDescent="0.35">
      <c r="A169" s="58">
        <v>45839</v>
      </c>
      <c r="B169" s="58">
        <v>45833</v>
      </c>
      <c r="C169" s="58" t="s">
        <v>7</v>
      </c>
      <c r="D169" s="58" t="s">
        <v>15</v>
      </c>
      <c r="E169" s="58" t="s">
        <v>113</v>
      </c>
      <c r="F169" s="59">
        <v>68448</v>
      </c>
      <c r="G169" s="59" t="s">
        <v>129</v>
      </c>
      <c r="H169" s="59" t="s">
        <v>130</v>
      </c>
      <c r="I169" s="60">
        <f t="shared" si="5"/>
        <v>5</v>
      </c>
      <c r="J169" s="59">
        <v>66015</v>
      </c>
      <c r="K169" s="59">
        <v>2954</v>
      </c>
      <c r="L169" s="59" t="s">
        <v>305</v>
      </c>
      <c r="M169" s="58">
        <v>45845</v>
      </c>
      <c r="N169" s="61">
        <v>442.6</v>
      </c>
      <c r="O169" s="59" t="s">
        <v>122</v>
      </c>
      <c r="P169" s="59">
        <v>30</v>
      </c>
      <c r="Q169" s="59" t="s">
        <v>387</v>
      </c>
      <c r="R169" s="59">
        <f>DATEDIF(Tabela1[[#This Row],[Atendimento]],Tabela1[[#This Row],[previsão de entrega]],"D")</f>
        <v>6</v>
      </c>
      <c r="S169" s="61">
        <v>0</v>
      </c>
      <c r="T169" s="61">
        <v>0</v>
      </c>
    </row>
    <row r="170" spans="1:20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32</v>
      </c>
      <c r="I170" s="10">
        <f t="shared" ref="I170:I175" si="6">NETWORKDAYS(B170, A170)</f>
        <v>1</v>
      </c>
      <c r="J170" s="7">
        <v>66017</v>
      </c>
      <c r="K170" s="7">
        <v>495</v>
      </c>
      <c r="L170" s="7" t="s">
        <v>189</v>
      </c>
      <c r="M170" s="6">
        <v>45839</v>
      </c>
      <c r="N170" s="8">
        <v>1093</v>
      </c>
      <c r="O170" s="7" t="s">
        <v>121</v>
      </c>
      <c r="P170" s="7">
        <v>14</v>
      </c>
      <c r="Q170" s="7" t="s">
        <v>116</v>
      </c>
      <c r="R170" s="7">
        <f>DATEDIF(Tabela1[[#This Row],[Atendimento]],Tabela1[[#This Row],[previsão de entrega]],"D")</f>
        <v>0</v>
      </c>
      <c r="S170" s="8">
        <v>0</v>
      </c>
      <c r="T170" s="8">
        <v>0</v>
      </c>
    </row>
    <row r="171" spans="1:20" x14ac:dyDescent="0.35">
      <c r="A171" s="6">
        <v>45839</v>
      </c>
      <c r="B171" s="6">
        <v>45833</v>
      </c>
      <c r="C171" s="6" t="s">
        <v>7</v>
      </c>
      <c r="D171" s="6" t="s">
        <v>15</v>
      </c>
      <c r="E171" s="6" t="s">
        <v>113</v>
      </c>
      <c r="F171" s="7">
        <v>68449</v>
      </c>
      <c r="G171" s="7" t="s">
        <v>129</v>
      </c>
      <c r="H171" s="7" t="s">
        <v>130</v>
      </c>
      <c r="I171" s="10">
        <f t="shared" si="6"/>
        <v>5</v>
      </c>
      <c r="J171" s="7">
        <v>66018</v>
      </c>
      <c r="K171" s="7">
        <v>2997</v>
      </c>
      <c r="L171" s="7" t="s">
        <v>360</v>
      </c>
      <c r="M171" s="6">
        <v>45845</v>
      </c>
      <c r="N171" s="8">
        <v>1169</v>
      </c>
      <c r="O171" s="7" t="s">
        <v>122</v>
      </c>
      <c r="P171" s="7">
        <v>30</v>
      </c>
      <c r="Q171" s="7" t="s">
        <v>116</v>
      </c>
      <c r="R171" s="7">
        <f>DATEDIF(Tabela1[[#This Row],[Atendimento]],Tabela1[[#This Row],[previsão de entrega]],"D")</f>
        <v>6</v>
      </c>
      <c r="S171" s="8">
        <v>0</v>
      </c>
      <c r="T171" s="8">
        <v>0</v>
      </c>
    </row>
    <row r="172" spans="1:20" x14ac:dyDescent="0.35">
      <c r="A172" s="6">
        <v>45839</v>
      </c>
      <c r="B172" s="6">
        <v>45839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6"/>
        <v>1</v>
      </c>
      <c r="J172" s="7">
        <v>66024</v>
      </c>
      <c r="K172" s="7">
        <v>11263</v>
      </c>
      <c r="L172" s="7" t="s">
        <v>190</v>
      </c>
      <c r="M172" s="6">
        <v>45839</v>
      </c>
      <c r="N172" s="8">
        <v>11841</v>
      </c>
      <c r="O172" s="7" t="s">
        <v>121</v>
      </c>
      <c r="P172" s="7">
        <v>15</v>
      </c>
      <c r="Q172" s="7" t="s">
        <v>116</v>
      </c>
      <c r="R172" s="7">
        <f>DATEDIF(Tabela1[[#This Row],[Atendimento]],Tabela1[[#This Row],[previsão de entrega]],"D")</f>
        <v>0</v>
      </c>
      <c r="S172" s="8">
        <v>0</v>
      </c>
      <c r="T172" s="8">
        <v>0</v>
      </c>
    </row>
    <row r="173" spans="1:20" x14ac:dyDescent="0.35">
      <c r="A173" s="11">
        <v>45839</v>
      </c>
      <c r="B173" s="11">
        <v>45824</v>
      </c>
      <c r="C173" s="11" t="s">
        <v>7</v>
      </c>
      <c r="D173" s="11" t="s">
        <v>15</v>
      </c>
      <c r="E173" s="11" t="s">
        <v>124</v>
      </c>
      <c r="F173" s="12">
        <v>68438</v>
      </c>
      <c r="G173" s="12" t="s">
        <v>125</v>
      </c>
      <c r="H173" s="12" t="s">
        <v>126</v>
      </c>
      <c r="I173" s="13">
        <f t="shared" si="6"/>
        <v>12</v>
      </c>
      <c r="J173" s="12">
        <v>66025</v>
      </c>
      <c r="K173" s="12">
        <v>3034</v>
      </c>
      <c r="L173" s="12" t="s">
        <v>363</v>
      </c>
      <c r="M173" s="11">
        <v>45866</v>
      </c>
      <c r="N173" s="14">
        <v>2087</v>
      </c>
      <c r="O173" s="12" t="s">
        <v>122</v>
      </c>
      <c r="P173" s="12">
        <v>90</v>
      </c>
      <c r="Q173" s="12" t="s">
        <v>24</v>
      </c>
      <c r="R173" s="12">
        <f>DATEDIF(Tabela1[[#This Row],[Atendimento]],Tabela1[[#This Row],[previsão de entrega]],"D")</f>
        <v>27</v>
      </c>
      <c r="S173" s="14">
        <v>0</v>
      </c>
      <c r="T173" s="14">
        <v>0</v>
      </c>
    </row>
    <row r="174" spans="1:20" x14ac:dyDescent="0.35">
      <c r="A174" s="6">
        <v>45840</v>
      </c>
      <c r="B174" s="6">
        <v>45840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130</v>
      </c>
      <c r="I174" s="10">
        <f t="shared" si="6"/>
        <v>1</v>
      </c>
      <c r="J174" s="7">
        <v>66030</v>
      </c>
      <c r="K174" s="7">
        <v>11473</v>
      </c>
      <c r="L174" s="7" t="s">
        <v>364</v>
      </c>
      <c r="M174" s="6">
        <v>45840</v>
      </c>
      <c r="N174" s="8">
        <v>546.54</v>
      </c>
      <c r="O174" s="7" t="s">
        <v>122</v>
      </c>
      <c r="P174" s="7">
        <v>14</v>
      </c>
      <c r="Q174" s="7" t="s">
        <v>116</v>
      </c>
      <c r="R174" s="7">
        <f>DATEDIF(Tabela1[[#This Row],[Atendimento]],Tabela1[[#This Row],[previsão de entrega]],"D")</f>
        <v>0</v>
      </c>
      <c r="S174" s="8">
        <v>0</v>
      </c>
      <c r="T174" s="8">
        <v>0</v>
      </c>
    </row>
    <row r="175" spans="1:20" x14ac:dyDescent="0.35">
      <c r="A175" s="11">
        <v>45840</v>
      </c>
      <c r="B175" s="11">
        <v>45840</v>
      </c>
      <c r="C175" s="11" t="s">
        <v>7</v>
      </c>
      <c r="D175" s="11" t="s">
        <v>5</v>
      </c>
      <c r="E175" s="11" t="s">
        <v>113</v>
      </c>
      <c r="F175" s="12">
        <v>68452</v>
      </c>
      <c r="G175" s="12" t="s">
        <v>33</v>
      </c>
      <c r="H175" s="12" t="s">
        <v>34</v>
      </c>
      <c r="I175" s="13">
        <f t="shared" si="6"/>
        <v>1</v>
      </c>
      <c r="J175" s="12">
        <v>66037</v>
      </c>
      <c r="K175" s="12">
        <v>11775</v>
      </c>
      <c r="L175" s="12" t="s">
        <v>367</v>
      </c>
      <c r="M175" s="11">
        <v>45859</v>
      </c>
      <c r="N175" s="14">
        <v>1750</v>
      </c>
      <c r="O175" s="12" t="s">
        <v>122</v>
      </c>
      <c r="P175" s="12">
        <v>30</v>
      </c>
      <c r="Q175" s="12" t="s">
        <v>24</v>
      </c>
      <c r="R175" s="12">
        <f>DATEDIF(Tabela1[[#This Row],[Atendimento]],Tabela1[[#This Row],[previsão de entrega]],"D")</f>
        <v>19</v>
      </c>
      <c r="S175" s="14">
        <v>0</v>
      </c>
      <c r="T175" s="14">
        <v>0</v>
      </c>
    </row>
    <row r="176" spans="1:20" x14ac:dyDescent="0.35">
      <c r="A176" s="6">
        <v>45841</v>
      </c>
      <c r="B176" s="6">
        <v>45841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32</v>
      </c>
      <c r="I176" s="10">
        <f t="shared" ref="I176:I184" si="7">NETWORKDAYS(B176, A176)</f>
        <v>1</v>
      </c>
      <c r="J176" s="7">
        <v>64425</v>
      </c>
      <c r="K176" s="7">
        <v>2954</v>
      </c>
      <c r="L176" s="7" t="s">
        <v>305</v>
      </c>
      <c r="M176" s="6">
        <v>45841</v>
      </c>
      <c r="N176" s="8">
        <v>255.15</v>
      </c>
      <c r="O176" s="7" t="s">
        <v>122</v>
      </c>
      <c r="P176" s="7">
        <v>30</v>
      </c>
      <c r="Q176" s="7" t="s">
        <v>116</v>
      </c>
      <c r="R176" s="7">
        <f>DATEDIF(Tabela1[[#This Row],[Atendimento]],Tabela1[[#This Row],[previsão de entrega]],"D")</f>
        <v>0</v>
      </c>
      <c r="S176" s="8">
        <v>0</v>
      </c>
      <c r="T176" s="8">
        <v>0</v>
      </c>
    </row>
    <row r="177" spans="1:20" x14ac:dyDescent="0.35">
      <c r="A177" s="6">
        <v>45842</v>
      </c>
      <c r="B177" s="6">
        <v>45842</v>
      </c>
      <c r="C177" s="6" t="s">
        <v>7</v>
      </c>
      <c r="D177" s="6" t="s">
        <v>68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7"/>
        <v>1</v>
      </c>
      <c r="J177" s="7">
        <v>66059</v>
      </c>
      <c r="K177" s="7">
        <v>11673</v>
      </c>
      <c r="L177" s="7" t="s">
        <v>69</v>
      </c>
      <c r="M177" s="6">
        <v>45842</v>
      </c>
      <c r="N177" s="8">
        <v>4645.5600000000004</v>
      </c>
      <c r="O177" s="7" t="s">
        <v>122</v>
      </c>
      <c r="P177" s="7">
        <v>5</v>
      </c>
      <c r="Q177" s="7" t="s">
        <v>116</v>
      </c>
      <c r="R177" s="7">
        <f>DATEDIF(Tabela1[[#This Row],[Atendimento]],Tabela1[[#This Row],[previsão de entrega]],"D")</f>
        <v>0</v>
      </c>
      <c r="S177" s="8">
        <v>0</v>
      </c>
      <c r="T177" s="8">
        <v>0</v>
      </c>
    </row>
    <row r="178" spans="1:20" x14ac:dyDescent="0.35">
      <c r="A178" s="6">
        <v>45842</v>
      </c>
      <c r="B178" s="6">
        <v>45842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138</v>
      </c>
      <c r="I178" s="10">
        <f t="shared" si="7"/>
        <v>1</v>
      </c>
      <c r="J178" s="7">
        <v>66060</v>
      </c>
      <c r="K178" s="7">
        <v>10692</v>
      </c>
      <c r="L178" s="7" t="s">
        <v>71</v>
      </c>
      <c r="M178" s="6">
        <v>45842</v>
      </c>
      <c r="N178" s="8">
        <v>4690.32</v>
      </c>
      <c r="O178" s="7" t="s">
        <v>122</v>
      </c>
      <c r="P178" s="7">
        <v>14</v>
      </c>
      <c r="Q178" s="7" t="s">
        <v>116</v>
      </c>
      <c r="R178" s="7">
        <f>DATEDIF(Tabela1[[#This Row],[Atendimento]],Tabela1[[#This Row],[previsão de entrega]],"D")</f>
        <v>0</v>
      </c>
      <c r="S178" s="8">
        <v>0</v>
      </c>
      <c r="T178" s="8">
        <v>0</v>
      </c>
    </row>
    <row r="179" spans="1:20" x14ac:dyDescent="0.35">
      <c r="A179" s="6">
        <v>45846</v>
      </c>
      <c r="B179" s="6">
        <v>45846</v>
      </c>
      <c r="C179" s="6" t="s">
        <v>7</v>
      </c>
      <c r="D179" s="6" t="s">
        <v>15</v>
      </c>
      <c r="E179" s="6" t="s">
        <v>113</v>
      </c>
      <c r="F179" s="7" t="s">
        <v>3</v>
      </c>
      <c r="G179" s="7" t="s">
        <v>3</v>
      </c>
      <c r="H179" s="7" t="s">
        <v>32</v>
      </c>
      <c r="I179" s="10">
        <f t="shared" si="7"/>
        <v>1</v>
      </c>
      <c r="J179" s="7">
        <v>66073</v>
      </c>
      <c r="K179" s="7">
        <v>8095</v>
      </c>
      <c r="L179" s="7" t="s">
        <v>35</v>
      </c>
      <c r="M179" s="6">
        <v>45846</v>
      </c>
      <c r="N179" s="8">
        <v>823.13</v>
      </c>
      <c r="O179" s="7" t="s">
        <v>123</v>
      </c>
      <c r="P179" s="7">
        <v>30</v>
      </c>
      <c r="Q179" s="7" t="s">
        <v>116</v>
      </c>
      <c r="R179" s="7">
        <f>DATEDIF(Tabela1[[#This Row],[Atendimento]],Tabela1[[#This Row],[previsão de entrega]],"D")</f>
        <v>0</v>
      </c>
      <c r="S179" s="8">
        <v>0</v>
      </c>
      <c r="T179" s="8">
        <v>0</v>
      </c>
    </row>
    <row r="180" spans="1:20" x14ac:dyDescent="0.35">
      <c r="A180" s="6">
        <v>45846</v>
      </c>
      <c r="B180" s="6">
        <v>45846</v>
      </c>
      <c r="C180" s="6" t="s">
        <v>7</v>
      </c>
      <c r="D180" s="6" t="s">
        <v>5</v>
      </c>
      <c r="E180" s="6" t="s">
        <v>142</v>
      </c>
      <c r="F180" s="7" t="s">
        <v>3</v>
      </c>
      <c r="G180" s="7" t="s">
        <v>3</v>
      </c>
      <c r="H180" s="7" t="s">
        <v>130</v>
      </c>
      <c r="I180" s="10">
        <f t="shared" si="7"/>
        <v>1</v>
      </c>
      <c r="J180" s="7">
        <v>66083</v>
      </c>
      <c r="K180" s="7">
        <v>280</v>
      </c>
      <c r="L180" s="7" t="s">
        <v>60</v>
      </c>
      <c r="M180" s="6">
        <v>45846</v>
      </c>
      <c r="N180" s="8">
        <v>12270.5</v>
      </c>
      <c r="O180" s="7" t="s">
        <v>122</v>
      </c>
      <c r="P180" s="7">
        <v>28</v>
      </c>
      <c r="Q180" s="7" t="s">
        <v>116</v>
      </c>
      <c r="R180" s="7">
        <f>DATEDIF(Tabela1[[#This Row],[Atendimento]],Tabela1[[#This Row],[previsão de entrega]],"D")</f>
        <v>0</v>
      </c>
      <c r="S180" s="8">
        <v>0</v>
      </c>
      <c r="T180" s="8">
        <v>285.3</v>
      </c>
    </row>
    <row r="181" spans="1:20" x14ac:dyDescent="0.35">
      <c r="A181" s="6">
        <v>45846</v>
      </c>
      <c r="B181" s="6">
        <v>45846</v>
      </c>
      <c r="C181" s="6" t="s">
        <v>7</v>
      </c>
      <c r="D181" s="6" t="s">
        <v>5</v>
      </c>
      <c r="E181" s="6" t="s">
        <v>142</v>
      </c>
      <c r="F181" s="7" t="s">
        <v>3</v>
      </c>
      <c r="G181" s="7" t="s">
        <v>3</v>
      </c>
      <c r="H181" s="7" t="s">
        <v>34</v>
      </c>
      <c r="I181" s="10">
        <f t="shared" si="7"/>
        <v>1</v>
      </c>
      <c r="J181" s="7">
        <v>66085</v>
      </c>
      <c r="K181" s="7">
        <v>11127</v>
      </c>
      <c r="L181" s="7" t="s">
        <v>221</v>
      </c>
      <c r="M181" s="6">
        <v>45846</v>
      </c>
      <c r="N181" s="8">
        <v>547.91999999999996</v>
      </c>
      <c r="O181" s="7" t="s">
        <v>122</v>
      </c>
      <c r="P181" s="7">
        <v>30</v>
      </c>
      <c r="Q181" s="7" t="s">
        <v>116</v>
      </c>
      <c r="R181" s="7">
        <f>DATEDIF(Tabela1[[#This Row],[Atendimento]],Tabela1[[#This Row],[previsão de entrega]],"D")</f>
        <v>0</v>
      </c>
      <c r="S181" s="8">
        <v>0</v>
      </c>
      <c r="T181" s="8">
        <v>0</v>
      </c>
    </row>
    <row r="182" spans="1:20" x14ac:dyDescent="0.35">
      <c r="A182" s="11">
        <v>45846</v>
      </c>
      <c r="B182" s="11">
        <v>45846</v>
      </c>
      <c r="C182" s="11" t="s">
        <v>7</v>
      </c>
      <c r="D182" s="11" t="s">
        <v>15</v>
      </c>
      <c r="E182" s="11" t="s">
        <v>113</v>
      </c>
      <c r="F182" s="12">
        <v>68456</v>
      </c>
      <c r="G182" s="12" t="s">
        <v>334</v>
      </c>
      <c r="H182" s="12" t="s">
        <v>91</v>
      </c>
      <c r="I182" s="13">
        <f t="shared" si="7"/>
        <v>1</v>
      </c>
      <c r="J182" s="12">
        <v>66118</v>
      </c>
      <c r="K182" s="12">
        <v>2289</v>
      </c>
      <c r="L182" s="12" t="s">
        <v>375</v>
      </c>
      <c r="M182" s="11">
        <v>45877</v>
      </c>
      <c r="N182" s="14">
        <v>607.57000000000005</v>
      </c>
      <c r="O182" s="12" t="s">
        <v>122</v>
      </c>
      <c r="P182" s="12">
        <v>21</v>
      </c>
      <c r="Q182" s="12" t="s">
        <v>24</v>
      </c>
      <c r="R182" s="12">
        <f>DATEDIF(Tabela1[[#This Row],[Atendimento]],Tabela1[[#This Row],[previsão de entrega]],"D")</f>
        <v>31</v>
      </c>
      <c r="S182" s="14">
        <v>0</v>
      </c>
      <c r="T182" s="14">
        <v>0</v>
      </c>
    </row>
    <row r="183" spans="1:20" x14ac:dyDescent="0.35">
      <c r="A183" s="11">
        <v>45846</v>
      </c>
      <c r="B183" s="11">
        <v>45846</v>
      </c>
      <c r="C183" s="11" t="s">
        <v>7</v>
      </c>
      <c r="D183" s="11" t="s">
        <v>5</v>
      </c>
      <c r="E183" s="11" t="s">
        <v>113</v>
      </c>
      <c r="F183" s="12">
        <v>68461</v>
      </c>
      <c r="G183" s="12" t="s">
        <v>227</v>
      </c>
      <c r="H183" s="12" t="s">
        <v>98</v>
      </c>
      <c r="I183" s="13">
        <f t="shared" si="7"/>
        <v>1</v>
      </c>
      <c r="J183" s="12">
        <v>66119</v>
      </c>
      <c r="K183" s="12">
        <v>10677</v>
      </c>
      <c r="L183" s="12" t="s">
        <v>376</v>
      </c>
      <c r="M183" s="11">
        <v>45870</v>
      </c>
      <c r="N183" s="14">
        <v>2800</v>
      </c>
      <c r="O183" s="12" t="s">
        <v>121</v>
      </c>
      <c r="P183" s="12">
        <v>30</v>
      </c>
      <c r="Q183" s="12" t="s">
        <v>24</v>
      </c>
      <c r="R183" s="12">
        <f>DATEDIF(Tabela1[[#This Row],[Atendimento]],Tabela1[[#This Row],[previsão de entrega]],"D")</f>
        <v>24</v>
      </c>
      <c r="S183" s="14">
        <v>0</v>
      </c>
      <c r="T183" s="14">
        <v>0</v>
      </c>
    </row>
    <row r="184" spans="1:20" x14ac:dyDescent="0.35">
      <c r="A184" s="11">
        <v>45846</v>
      </c>
      <c r="B184" s="11">
        <v>45846</v>
      </c>
      <c r="C184" s="11" t="s">
        <v>7</v>
      </c>
      <c r="D184" s="11" t="s">
        <v>15</v>
      </c>
      <c r="E184" s="11" t="s">
        <v>113</v>
      </c>
      <c r="F184" s="12">
        <v>68453</v>
      </c>
      <c r="G184" s="12" t="s">
        <v>334</v>
      </c>
      <c r="H184" s="12" t="s">
        <v>91</v>
      </c>
      <c r="I184" s="13">
        <f t="shared" si="7"/>
        <v>1</v>
      </c>
      <c r="J184" s="12">
        <v>66120</v>
      </c>
      <c r="K184" s="12">
        <v>10627</v>
      </c>
      <c r="L184" s="12" t="s">
        <v>377</v>
      </c>
      <c r="M184" s="11">
        <v>45858</v>
      </c>
      <c r="N184" s="14">
        <v>1800</v>
      </c>
      <c r="O184" s="12" t="s">
        <v>122</v>
      </c>
      <c r="P184" s="12">
        <v>28</v>
      </c>
      <c r="Q184" s="12" t="s">
        <v>24</v>
      </c>
      <c r="R184" s="12">
        <f>DATEDIF(Tabela1[[#This Row],[Atendimento]],Tabela1[[#This Row],[previsão de entrega]],"D")</f>
        <v>12</v>
      </c>
      <c r="S184" s="14">
        <v>0</v>
      </c>
      <c r="T184" s="14">
        <v>0</v>
      </c>
    </row>
    <row r="185" spans="1:20" x14ac:dyDescent="0.35">
      <c r="A185" s="48">
        <v>45848</v>
      </c>
      <c r="B185" s="48">
        <v>45848</v>
      </c>
      <c r="C185" s="48" t="s">
        <v>7</v>
      </c>
      <c r="D185" s="48" t="s">
        <v>15</v>
      </c>
      <c r="E185" s="48" t="s">
        <v>113</v>
      </c>
      <c r="F185" s="49">
        <v>68459</v>
      </c>
      <c r="G185" s="49" t="s">
        <v>378</v>
      </c>
      <c r="H185" s="49" t="s">
        <v>379</v>
      </c>
      <c r="I185" s="50">
        <f t="shared" ref="I185:I190" si="8">NETWORKDAYS(B185, A185)</f>
        <v>1</v>
      </c>
      <c r="J185" s="49">
        <v>66162</v>
      </c>
      <c r="K185" s="49">
        <v>11781</v>
      </c>
      <c r="L185" s="49" t="s">
        <v>380</v>
      </c>
      <c r="M185" s="48">
        <v>45855</v>
      </c>
      <c r="N185" s="51">
        <v>5396.77</v>
      </c>
      <c r="O185" s="49" t="s">
        <v>121</v>
      </c>
      <c r="P185" s="49">
        <v>15</v>
      </c>
      <c r="Q185" s="49" t="s">
        <v>382</v>
      </c>
      <c r="R185" s="49">
        <f>DATEDIF(Tabela1[[#This Row],[Atendimento]],Tabela1[[#This Row],[previsão de entrega]],"D")</f>
        <v>7</v>
      </c>
      <c r="S185" s="51">
        <v>284.04000000000002</v>
      </c>
      <c r="T185" s="51">
        <v>0</v>
      </c>
    </row>
    <row r="186" spans="1:20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142</v>
      </c>
      <c r="F186" s="7" t="s">
        <v>3</v>
      </c>
      <c r="G186" s="7" t="s">
        <v>3</v>
      </c>
      <c r="H186" s="7" t="s">
        <v>98</v>
      </c>
      <c r="I186" s="10">
        <f t="shared" si="8"/>
        <v>1</v>
      </c>
      <c r="J186" s="7">
        <v>63752</v>
      </c>
      <c r="K186" s="7">
        <v>266</v>
      </c>
      <c r="L186" s="7" t="s">
        <v>50</v>
      </c>
      <c r="M186" s="6">
        <v>45848</v>
      </c>
      <c r="N186" s="8">
        <v>1407.45</v>
      </c>
      <c r="O186" s="7" t="s">
        <v>121</v>
      </c>
      <c r="P186" s="7">
        <v>28</v>
      </c>
      <c r="Q186" s="7" t="s">
        <v>116</v>
      </c>
      <c r="R186" s="7">
        <f>DATEDIF(Tabela1[[#This Row],[Atendimento]],Tabela1[[#This Row],[previsão de entrega]],"D")</f>
        <v>0</v>
      </c>
      <c r="S186" s="8">
        <v>0</v>
      </c>
      <c r="T186" s="8">
        <v>0</v>
      </c>
    </row>
    <row r="187" spans="1:20" x14ac:dyDescent="0.35">
      <c r="A187" s="11">
        <v>45848</v>
      </c>
      <c r="B187" s="11">
        <v>45848</v>
      </c>
      <c r="C187" s="11" t="s">
        <v>7</v>
      </c>
      <c r="D187" s="11" t="s">
        <v>5</v>
      </c>
      <c r="E187" s="11" t="s">
        <v>113</v>
      </c>
      <c r="F187" s="12">
        <v>68457</v>
      </c>
      <c r="G187" s="12" t="s">
        <v>33</v>
      </c>
      <c r="H187" s="12" t="s">
        <v>34</v>
      </c>
      <c r="I187" s="13">
        <f t="shared" si="8"/>
        <v>1</v>
      </c>
      <c r="J187" s="12">
        <v>66126</v>
      </c>
      <c r="K187" s="12">
        <v>2931</v>
      </c>
      <c r="L187" s="12" t="s">
        <v>381</v>
      </c>
      <c r="M187" s="11">
        <v>45879</v>
      </c>
      <c r="N187" s="14">
        <v>3500</v>
      </c>
      <c r="O187" s="12" t="s">
        <v>122</v>
      </c>
      <c r="P187" s="12">
        <v>30</v>
      </c>
      <c r="Q187" s="12" t="s">
        <v>24</v>
      </c>
      <c r="R187" s="12">
        <f>DATEDIF(Tabela1[[#This Row],[Atendimento]],Tabela1[[#This Row],[previsão de entrega]],"D")</f>
        <v>31</v>
      </c>
      <c r="S187" s="14">
        <v>320</v>
      </c>
      <c r="T187" s="14">
        <v>0</v>
      </c>
    </row>
    <row r="188" spans="1:20" x14ac:dyDescent="0.35">
      <c r="A188" s="6">
        <v>45848</v>
      </c>
      <c r="B188" s="6">
        <v>45848</v>
      </c>
      <c r="C188" s="6" t="s">
        <v>7</v>
      </c>
      <c r="D188" s="6" t="s">
        <v>5</v>
      </c>
      <c r="E188" s="6" t="s">
        <v>142</v>
      </c>
      <c r="F188" s="7" t="s">
        <v>3</v>
      </c>
      <c r="G188" s="7" t="s">
        <v>33</v>
      </c>
      <c r="H188" s="7" t="s">
        <v>34</v>
      </c>
      <c r="I188" s="10">
        <f t="shared" si="8"/>
        <v>1</v>
      </c>
      <c r="J188" s="7">
        <v>65769</v>
      </c>
      <c r="K188" s="7">
        <v>175</v>
      </c>
      <c r="L188" s="7" t="s">
        <v>188</v>
      </c>
      <c r="M188" s="6">
        <v>45848</v>
      </c>
      <c r="N188" s="8">
        <v>3685</v>
      </c>
      <c r="O188" s="7" t="s">
        <v>122</v>
      </c>
      <c r="P188" s="7">
        <v>30</v>
      </c>
      <c r="Q188" s="7" t="s">
        <v>116</v>
      </c>
      <c r="R188" s="7">
        <f>DATEDIF(Tabela1[[#This Row],[Atendimento]],Tabela1[[#This Row],[previsão de entrega]],"D")</f>
        <v>0</v>
      </c>
      <c r="S188" s="8">
        <v>0</v>
      </c>
      <c r="T188" s="8">
        <v>191</v>
      </c>
    </row>
    <row r="189" spans="1:20" x14ac:dyDescent="0.35">
      <c r="A189" s="6">
        <v>45848</v>
      </c>
      <c r="B189" s="6">
        <v>45848</v>
      </c>
      <c r="C189" s="6" t="s">
        <v>7</v>
      </c>
      <c r="D189" s="6" t="s">
        <v>5</v>
      </c>
      <c r="E189" s="6" t="s">
        <v>113</v>
      </c>
      <c r="F189" s="7" t="s">
        <v>3</v>
      </c>
      <c r="G189" s="7" t="s">
        <v>95</v>
      </c>
      <c r="H189" s="7" t="s">
        <v>96</v>
      </c>
      <c r="I189" s="10">
        <f t="shared" si="8"/>
        <v>1</v>
      </c>
      <c r="J189" s="7">
        <v>66128</v>
      </c>
      <c r="K189" s="7">
        <v>11204</v>
      </c>
      <c r="L189" s="7" t="s">
        <v>383</v>
      </c>
      <c r="M189" s="6">
        <v>45848</v>
      </c>
      <c r="N189" s="8">
        <v>3739.1</v>
      </c>
      <c r="O189" s="7" t="s">
        <v>122</v>
      </c>
      <c r="P189" s="7">
        <v>15</v>
      </c>
      <c r="Q189" s="7" t="s">
        <v>116</v>
      </c>
      <c r="R189" s="7">
        <f>DATEDIF(Tabela1[[#This Row],[Atendimento]],Tabela1[[#This Row],[previsão de entrega]],"D")</f>
        <v>0</v>
      </c>
      <c r="S189" s="8">
        <v>0</v>
      </c>
      <c r="T189" s="8">
        <v>0</v>
      </c>
    </row>
    <row r="190" spans="1:20" x14ac:dyDescent="0.35">
      <c r="A190" s="6">
        <v>45848</v>
      </c>
      <c r="B190" s="6">
        <v>45848</v>
      </c>
      <c r="C190" s="6" t="s">
        <v>7</v>
      </c>
      <c r="D190" s="6" t="s">
        <v>5</v>
      </c>
      <c r="E190" s="6" t="s">
        <v>142</v>
      </c>
      <c r="F190" s="7" t="s">
        <v>3</v>
      </c>
      <c r="G190" s="7" t="s">
        <v>3</v>
      </c>
      <c r="H190" s="7" t="s">
        <v>32</v>
      </c>
      <c r="I190" s="10">
        <f t="shared" si="8"/>
        <v>1</v>
      </c>
      <c r="J190" s="7">
        <v>66154</v>
      </c>
      <c r="K190" s="7">
        <v>10581</v>
      </c>
      <c r="L190" s="7" t="s">
        <v>4</v>
      </c>
      <c r="M190" s="6">
        <v>45848</v>
      </c>
      <c r="N190" s="8">
        <v>16306.04</v>
      </c>
      <c r="O190" s="7" t="s">
        <v>122</v>
      </c>
      <c r="P190" s="7">
        <v>15</v>
      </c>
      <c r="Q190" s="7" t="s">
        <v>116</v>
      </c>
      <c r="R190" s="7">
        <f>DATEDIF(Tabela1[[#This Row],[Atendimento]],Tabela1[[#This Row],[previsão de entrega]],"D")</f>
        <v>0</v>
      </c>
      <c r="S190" s="8">
        <v>0</v>
      </c>
      <c r="T190" s="8">
        <v>0</v>
      </c>
    </row>
    <row r="191" spans="1:20" x14ac:dyDescent="0.35">
      <c r="A191" s="48">
        <v>45849</v>
      </c>
      <c r="B191" s="48">
        <v>45849</v>
      </c>
      <c r="C191" s="48" t="s">
        <v>7</v>
      </c>
      <c r="D191" s="48" t="s">
        <v>5</v>
      </c>
      <c r="E191" s="48" t="s">
        <v>113</v>
      </c>
      <c r="F191" s="49" t="s">
        <v>3</v>
      </c>
      <c r="G191" s="49" t="s">
        <v>385</v>
      </c>
      <c r="H191" s="49" t="s">
        <v>386</v>
      </c>
      <c r="I191" s="50">
        <f>NETWORKDAYS(B191, A191)</f>
        <v>1</v>
      </c>
      <c r="J191" s="49">
        <v>66166</v>
      </c>
      <c r="K191" s="49">
        <v>11782</v>
      </c>
      <c r="L191" s="49" t="s">
        <v>384</v>
      </c>
      <c r="M191" s="48">
        <v>45880</v>
      </c>
      <c r="N191" s="51">
        <v>2250</v>
      </c>
      <c r="O191" s="49" t="s">
        <v>121</v>
      </c>
      <c r="P191" s="49">
        <v>30</v>
      </c>
      <c r="Q191" s="49" t="s">
        <v>382</v>
      </c>
      <c r="R191" s="49">
        <f>DATEDIF(Tabela1[[#This Row],[Atendimento]],Tabela1[[#This Row],[previsão de entrega]],"D")</f>
        <v>31</v>
      </c>
      <c r="S191" s="51">
        <v>250</v>
      </c>
      <c r="T191" s="51">
        <v>0</v>
      </c>
    </row>
    <row r="192" spans="1:20" x14ac:dyDescent="0.35">
      <c r="A192" s="11">
        <v>45849</v>
      </c>
      <c r="B192" s="11">
        <v>45849</v>
      </c>
      <c r="C192" s="11" t="s">
        <v>7</v>
      </c>
      <c r="D192" s="11" t="s">
        <v>15</v>
      </c>
      <c r="E192" s="11" t="s">
        <v>113</v>
      </c>
      <c r="F192" s="12" t="s">
        <v>3</v>
      </c>
      <c r="G192" s="12" t="s">
        <v>334</v>
      </c>
      <c r="H192" s="12" t="s">
        <v>91</v>
      </c>
      <c r="I192" s="13">
        <f>NETWORKDAYS(B192, A192)</f>
        <v>1</v>
      </c>
      <c r="J192" s="12">
        <v>66171</v>
      </c>
      <c r="K192" s="12">
        <v>11783</v>
      </c>
      <c r="L192" s="12" t="s">
        <v>388</v>
      </c>
      <c r="M192" s="11">
        <v>45859</v>
      </c>
      <c r="N192" s="14">
        <v>661.2</v>
      </c>
      <c r="O192" s="12" t="s">
        <v>122</v>
      </c>
      <c r="P192" s="12">
        <v>28</v>
      </c>
      <c r="Q192" s="12" t="s">
        <v>24</v>
      </c>
      <c r="R192" s="12">
        <f>DATEDIF(Tabela1[[#This Row],[Atendimento]],Tabela1[[#This Row],[previsão de entrega]],"D")</f>
        <v>10</v>
      </c>
      <c r="S192" s="14">
        <v>0</v>
      </c>
      <c r="T192" s="14">
        <v>0</v>
      </c>
    </row>
    <row r="193" spans="1:20" x14ac:dyDescent="0.35">
      <c r="A193" s="48">
        <v>45849</v>
      </c>
      <c r="B193" s="48">
        <v>45849</v>
      </c>
      <c r="C193" s="48" t="s">
        <v>7</v>
      </c>
      <c r="D193" s="48" t="s">
        <v>15</v>
      </c>
      <c r="E193" s="48" t="s">
        <v>113</v>
      </c>
      <c r="F193" s="49" t="s">
        <v>3</v>
      </c>
      <c r="G193" s="49" t="s">
        <v>33</v>
      </c>
      <c r="H193" s="49" t="s">
        <v>34</v>
      </c>
      <c r="I193" s="50">
        <f>NETWORKDAYS(B193, A193)</f>
        <v>1</v>
      </c>
      <c r="J193" s="49">
        <v>66176</v>
      </c>
      <c r="K193" s="49">
        <v>419</v>
      </c>
      <c r="L193" s="49" t="s">
        <v>51</v>
      </c>
      <c r="M193" s="48">
        <v>45849</v>
      </c>
      <c r="N193" s="51">
        <v>4455.05</v>
      </c>
      <c r="O193" s="49" t="s">
        <v>122</v>
      </c>
      <c r="P193" s="49">
        <v>30</v>
      </c>
      <c r="Q193" s="49" t="s">
        <v>374</v>
      </c>
      <c r="R193" s="49">
        <f>DATEDIF(Tabela1[[#This Row],[Atendimento]],Tabela1[[#This Row],[previsão de entrega]],"D")</f>
        <v>0</v>
      </c>
      <c r="S193" s="51">
        <v>0</v>
      </c>
      <c r="T193" s="51">
        <v>0</v>
      </c>
    </row>
    <row r="194" spans="1:20" x14ac:dyDescent="0.35">
      <c r="A194" s="62">
        <v>45864</v>
      </c>
      <c r="B194" s="62">
        <v>45864</v>
      </c>
      <c r="C194" s="62" t="s">
        <v>7</v>
      </c>
      <c r="D194" s="62" t="s">
        <v>15</v>
      </c>
      <c r="E194" s="62" t="s">
        <v>113</v>
      </c>
      <c r="F194" s="63">
        <v>70090</v>
      </c>
      <c r="G194" s="63" t="s">
        <v>392</v>
      </c>
      <c r="H194" s="63" t="s">
        <v>300</v>
      </c>
      <c r="I194" s="64">
        <f>NETWORKDAYS(B194, A194)</f>
        <v>0</v>
      </c>
      <c r="J194" s="63">
        <v>70050</v>
      </c>
      <c r="K194" s="63">
        <v>419</v>
      </c>
      <c r="L194" s="63" t="s">
        <v>51</v>
      </c>
      <c r="M194" s="62">
        <v>45874</v>
      </c>
      <c r="N194" s="65">
        <v>400</v>
      </c>
      <c r="O194" s="63" t="s">
        <v>122</v>
      </c>
      <c r="P194" s="63">
        <v>30</v>
      </c>
      <c r="Q194" s="63" t="s">
        <v>24</v>
      </c>
      <c r="R194" s="63">
        <f>DATEDIF(Tabela1[[#This Row],[Atendimento]],Tabela1[[#This Row],[previsão de entrega]],"D")</f>
        <v>10</v>
      </c>
      <c r="S194" s="65">
        <v>0</v>
      </c>
      <c r="T194" s="65">
        <v>0</v>
      </c>
    </row>
    <row r="195" spans="1:20" x14ac:dyDescent="0.35">
      <c r="A195" s="62">
        <v>45864</v>
      </c>
      <c r="B195" s="62">
        <v>45864</v>
      </c>
      <c r="C195" s="62" t="s">
        <v>7</v>
      </c>
      <c r="D195" s="62" t="s">
        <v>5</v>
      </c>
      <c r="E195" s="62" t="s">
        <v>113</v>
      </c>
      <c r="F195" s="63">
        <v>70091</v>
      </c>
      <c r="G195" s="63" t="s">
        <v>392</v>
      </c>
      <c r="H195" s="63" t="s">
        <v>300</v>
      </c>
      <c r="I195" s="64">
        <f>NETWORKDAYS(B195, A195)</f>
        <v>0</v>
      </c>
      <c r="J195" s="63">
        <v>70051</v>
      </c>
      <c r="K195" s="63">
        <v>419</v>
      </c>
      <c r="L195" s="63" t="s">
        <v>51</v>
      </c>
      <c r="M195" s="62">
        <v>45867</v>
      </c>
      <c r="N195" s="65">
        <v>400</v>
      </c>
      <c r="O195" s="63" t="s">
        <v>122</v>
      </c>
      <c r="P195" s="63">
        <v>30</v>
      </c>
      <c r="Q195" s="63" t="s">
        <v>24</v>
      </c>
      <c r="R195" s="63">
        <f>DATEDIF(Tabela1[[#This Row],[Atendimento]],Tabela1[[#This Row],[previsão de entrega]],"D")</f>
        <v>3</v>
      </c>
      <c r="S195" s="65">
        <v>0</v>
      </c>
      <c r="T195" s="65">
        <v>0</v>
      </c>
    </row>
    <row r="196" spans="1:20" x14ac:dyDescent="0.35">
      <c r="A196" s="62">
        <v>45864</v>
      </c>
      <c r="B196" s="62">
        <v>45864</v>
      </c>
      <c r="C196" s="62" t="s">
        <v>7</v>
      </c>
      <c r="D196" s="62" t="s">
        <v>5</v>
      </c>
      <c r="E196" s="62" t="s">
        <v>113</v>
      </c>
      <c r="F196" s="63">
        <v>70092</v>
      </c>
      <c r="G196" s="63" t="s">
        <v>393</v>
      </c>
      <c r="H196" s="63" t="s">
        <v>91</v>
      </c>
      <c r="I196" s="64">
        <f>NETWORKDAYS(B196, A196)</f>
        <v>0</v>
      </c>
      <c r="J196" s="63">
        <v>70052</v>
      </c>
      <c r="K196" s="67">
        <v>420</v>
      </c>
      <c r="L196" s="63" t="s">
        <v>394</v>
      </c>
      <c r="M196" s="62">
        <v>45868</v>
      </c>
      <c r="N196" s="65">
        <v>8000</v>
      </c>
      <c r="O196" s="63" t="s">
        <v>122</v>
      </c>
      <c r="P196" s="63">
        <v>30</v>
      </c>
      <c r="Q196" s="63" t="s">
        <v>24</v>
      </c>
      <c r="R196" s="67">
        <f>DATEDIF(Tabela1[[#This Row],[Atendimento]],Tabela1[[#This Row],[previsão de entrega]],"D")</f>
        <v>4</v>
      </c>
      <c r="S196" s="65">
        <v>0</v>
      </c>
      <c r="T196" s="65">
        <v>0</v>
      </c>
    </row>
  </sheetData>
  <pageMargins left="0.7" right="0.7" top="0.75" bottom="0.75" header="0.3" footer="0.3"/>
  <pageSetup paperSize="9" orientation="portrait" r:id="rId1"/>
  <ignoredErrors>
    <ignoredError sqref="R160" evalErro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A39" sqref="A39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286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368</v>
      </c>
      <c r="B11" s="4" t="s">
        <v>369</v>
      </c>
      <c r="C11" s="4" t="s">
        <v>370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8" sqref="B8"/>
    </sheetView>
  </sheetViews>
  <sheetFormatPr defaultColWidth="13.54296875" defaultRowHeight="14.5" x14ac:dyDescent="0.35"/>
  <cols>
    <col min="1" max="1" width="20.54296875" customWidth="1"/>
    <col min="2" max="2" width="64.36328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45864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602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45864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298 dias</v>
      </c>
    </row>
    <row r="4" spans="1:10" x14ac:dyDescent="0.35">
      <c r="A4" s="39" t="s">
        <v>130</v>
      </c>
      <c r="B4" s="39" t="s">
        <v>191</v>
      </c>
      <c r="C4" s="40">
        <v>44732</v>
      </c>
      <c r="D4" s="40">
        <v>45858</v>
      </c>
      <c r="E4" s="40">
        <f t="shared" ca="1" si="0"/>
        <v>45864</v>
      </c>
      <c r="F4" s="4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6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45864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45864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45864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130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45864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873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45864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418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45864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339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45864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128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11" sqref="B11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hidden="1" x14ac:dyDescent="0.35">
      <c r="A2" s="3" t="s">
        <v>25</v>
      </c>
      <c r="B2" s="3" t="s">
        <v>26</v>
      </c>
      <c r="C2" s="3" t="s">
        <v>255</v>
      </c>
      <c r="D2" s="15" t="s">
        <v>256</v>
      </c>
      <c r="E2" s="3" t="s">
        <v>323</v>
      </c>
    </row>
    <row r="3" spans="1:5" hidden="1" x14ac:dyDescent="0.35">
      <c r="A3" s="3" t="s">
        <v>4</v>
      </c>
      <c r="B3" s="3" t="s">
        <v>27</v>
      </c>
      <c r="C3" s="3" t="s">
        <v>252</v>
      </c>
      <c r="D3" s="15" t="s">
        <v>253</v>
      </c>
      <c r="E3" s="3" t="s">
        <v>254</v>
      </c>
    </row>
    <row r="4" spans="1:5" hidden="1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257</v>
      </c>
    </row>
    <row r="8" spans="1:5" hidden="1" x14ac:dyDescent="0.35">
      <c r="A8" s="3" t="s">
        <v>80</v>
      </c>
      <c r="B8" s="3" t="s">
        <v>81</v>
      </c>
      <c r="C8" s="3" t="s">
        <v>258</v>
      </c>
      <c r="D8" s="15" t="s">
        <v>259</v>
      </c>
      <c r="E8" s="3" t="s">
        <v>260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262</v>
      </c>
    </row>
    <row r="10" spans="1:5" hidden="1" x14ac:dyDescent="0.35">
      <c r="A10" s="3" t="s">
        <v>93</v>
      </c>
      <c r="B10" s="3" t="s">
        <v>94</v>
      </c>
      <c r="C10" s="3" t="s">
        <v>263</v>
      </c>
      <c r="D10" s="15" t="s">
        <v>264</v>
      </c>
      <c r="E10" s="3" t="s">
        <v>265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x14ac:dyDescent="0.35">
      <c r="A15" s="3" t="s">
        <v>172</v>
      </c>
      <c r="B15" s="3" t="s">
        <v>324</v>
      </c>
      <c r="C15" s="3" t="s">
        <v>173</v>
      </c>
      <c r="D15" s="15" t="s">
        <v>174</v>
      </c>
      <c r="E15" s="3" t="s">
        <v>266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261</v>
      </c>
    </row>
    <row r="19" spans="1:5" hidden="1" x14ac:dyDescent="0.35">
      <c r="A19" s="3" t="s">
        <v>247</v>
      </c>
      <c r="B19" s="3" t="s">
        <v>248</v>
      </c>
      <c r="C19" s="3" t="s">
        <v>249</v>
      </c>
      <c r="D19" s="15" t="s">
        <v>250</v>
      </c>
      <c r="E19" s="3" t="s">
        <v>251</v>
      </c>
    </row>
    <row r="20" spans="1:5" hidden="1" x14ac:dyDescent="0.35">
      <c r="A20" s="3" t="s">
        <v>267</v>
      </c>
      <c r="B20" s="3" t="s">
        <v>81</v>
      </c>
      <c r="C20" s="3" t="s">
        <v>268</v>
      </c>
      <c r="D20" s="15" t="s">
        <v>269</v>
      </c>
      <c r="E20" s="3" t="s">
        <v>270</v>
      </c>
    </row>
    <row r="21" spans="1:5" hidden="1" x14ac:dyDescent="0.35">
      <c r="A21" s="3" t="s">
        <v>271</v>
      </c>
      <c r="B21" s="3" t="s">
        <v>218</v>
      </c>
      <c r="C21" s="3" t="s">
        <v>272</v>
      </c>
      <c r="D21" s="15" t="s">
        <v>273</v>
      </c>
      <c r="E21" s="3" t="s">
        <v>274</v>
      </c>
    </row>
    <row r="22" spans="1:5" hidden="1" x14ac:dyDescent="0.35">
      <c r="A22" s="3" t="s">
        <v>275</v>
      </c>
      <c r="B22" s="3" t="s">
        <v>26</v>
      </c>
      <c r="C22" s="3" t="s">
        <v>276</v>
      </c>
      <c r="D22" s="15" t="s">
        <v>277</v>
      </c>
      <c r="E22" s="3" t="s">
        <v>278</v>
      </c>
    </row>
    <row r="23" spans="1:5" x14ac:dyDescent="0.35">
      <c r="A23" s="3" t="s">
        <v>319</v>
      </c>
      <c r="B23" s="3" t="s">
        <v>324</v>
      </c>
      <c r="C23" s="3" t="s">
        <v>320</v>
      </c>
      <c r="D23" s="15" t="s">
        <v>321</v>
      </c>
      <c r="E23" s="3" t="s">
        <v>322</v>
      </c>
    </row>
    <row r="24" spans="1:5" hidden="1" x14ac:dyDescent="0.35">
      <c r="A24" s="3" t="s">
        <v>328</v>
      </c>
      <c r="B24" s="3" t="s">
        <v>94</v>
      </c>
      <c r="C24" s="3" t="s">
        <v>325</v>
      </c>
      <c r="D24" s="15" t="s">
        <v>326</v>
      </c>
      <c r="E24" s="3" t="s">
        <v>327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46">
        <v>2954</v>
      </c>
      <c r="B1" s="47" t="s">
        <v>44</v>
      </c>
      <c r="C1" s="47" t="s">
        <v>45</v>
      </c>
    </row>
    <row r="2" spans="1:3" ht="16.5" thickBot="1" x14ac:dyDescent="0.4">
      <c r="A2" s="46">
        <v>10990</v>
      </c>
      <c r="B2" s="47" t="s">
        <v>46</v>
      </c>
      <c r="C2" s="47" t="s">
        <v>45</v>
      </c>
    </row>
    <row r="3" spans="1:3" ht="16.5" thickBot="1" x14ac:dyDescent="0.4">
      <c r="A3" s="46">
        <v>381</v>
      </c>
      <c r="B3" s="47" t="s">
        <v>47</v>
      </c>
      <c r="C3" s="47" t="s">
        <v>45</v>
      </c>
    </row>
    <row r="4" spans="1:3" ht="16.5" thickBot="1" x14ac:dyDescent="0.4">
      <c r="A4" s="46">
        <v>789</v>
      </c>
      <c r="B4" s="47" t="s">
        <v>48</v>
      </c>
      <c r="C4" s="47" t="s">
        <v>45</v>
      </c>
    </row>
    <row r="5" spans="1:3" ht="16.5" thickBot="1" x14ac:dyDescent="0.4">
      <c r="A5" s="46">
        <v>789</v>
      </c>
      <c r="B5" s="47" t="s">
        <v>48</v>
      </c>
      <c r="C5" s="47" t="s">
        <v>49</v>
      </c>
    </row>
    <row r="6" spans="1:3" ht="16.5" thickBot="1" x14ac:dyDescent="0.4">
      <c r="A6" s="46">
        <v>266</v>
      </c>
      <c r="B6" s="47" t="s">
        <v>50</v>
      </c>
      <c r="C6" s="47" t="s">
        <v>45</v>
      </c>
    </row>
    <row r="7" spans="1:3" ht="16.5" thickBot="1" x14ac:dyDescent="0.4">
      <c r="A7" s="46">
        <v>419</v>
      </c>
      <c r="B7" s="47" t="s">
        <v>51</v>
      </c>
      <c r="C7" s="47" t="s">
        <v>45</v>
      </c>
    </row>
    <row r="8" spans="1:3" ht="16.5" thickBot="1" x14ac:dyDescent="0.4">
      <c r="A8" s="46">
        <v>953</v>
      </c>
      <c r="B8" s="47" t="s">
        <v>52</v>
      </c>
      <c r="C8" s="47" t="s">
        <v>45</v>
      </c>
    </row>
    <row r="9" spans="1:3" ht="16.5" thickBot="1" x14ac:dyDescent="0.4">
      <c r="A9" s="46">
        <v>1441</v>
      </c>
      <c r="B9" s="47" t="s">
        <v>53</v>
      </c>
      <c r="C9" s="47" t="s">
        <v>45</v>
      </c>
    </row>
    <row r="10" spans="1:3" ht="16.5" thickBot="1" x14ac:dyDescent="0.4">
      <c r="A10" s="46">
        <v>11121</v>
      </c>
      <c r="B10" s="47" t="s">
        <v>54</v>
      </c>
      <c r="C10" s="47" t="s">
        <v>45</v>
      </c>
    </row>
    <row r="11" spans="1:3" ht="16.5" thickBot="1" x14ac:dyDescent="0.4">
      <c r="A11" s="46">
        <v>10581</v>
      </c>
      <c r="B11" s="47" t="s">
        <v>55</v>
      </c>
      <c r="C11" s="47" t="s">
        <v>45</v>
      </c>
    </row>
    <row r="12" spans="1:3" ht="16.5" thickBot="1" x14ac:dyDescent="0.4">
      <c r="A12" s="46">
        <v>175</v>
      </c>
      <c r="B12" s="47" t="s">
        <v>56</v>
      </c>
      <c r="C12" s="47" t="s">
        <v>45</v>
      </c>
    </row>
    <row r="13" spans="1:3" ht="16.5" thickBot="1" x14ac:dyDescent="0.4">
      <c r="A13" s="46">
        <v>2967</v>
      </c>
      <c r="B13" s="47" t="s">
        <v>57</v>
      </c>
      <c r="C13" s="47" t="s">
        <v>45</v>
      </c>
    </row>
    <row r="14" spans="1:3" ht="16.5" thickBot="1" x14ac:dyDescent="0.4">
      <c r="A14" s="46">
        <v>10194</v>
      </c>
      <c r="B14" s="47" t="s">
        <v>58</v>
      </c>
      <c r="C14" s="47" t="s">
        <v>45</v>
      </c>
    </row>
    <row r="15" spans="1:3" ht="16.5" thickBot="1" x14ac:dyDescent="0.4">
      <c r="A15" s="46">
        <v>11673</v>
      </c>
      <c r="B15" s="47" t="s">
        <v>59</v>
      </c>
      <c r="C15" s="47" t="s">
        <v>45</v>
      </c>
    </row>
    <row r="16" spans="1:3" ht="16.5" thickBot="1" x14ac:dyDescent="0.4">
      <c r="A16" s="46">
        <v>280</v>
      </c>
      <c r="B16" s="47" t="s">
        <v>60</v>
      </c>
      <c r="C16" s="47" t="s">
        <v>45</v>
      </c>
    </row>
    <row r="17" spans="1:3" ht="16.5" thickBot="1" x14ac:dyDescent="0.4">
      <c r="A17" s="46">
        <v>766</v>
      </c>
      <c r="B17" s="47" t="s">
        <v>61</v>
      </c>
      <c r="C17" s="47" t="s">
        <v>45</v>
      </c>
    </row>
    <row r="18" spans="1:3" ht="16.5" thickBot="1" x14ac:dyDescent="0.4">
      <c r="A18" s="46" t="s">
        <v>62</v>
      </c>
      <c r="B18" s="47" t="s">
        <v>63</v>
      </c>
      <c r="C18" s="47" t="s">
        <v>45</v>
      </c>
    </row>
    <row r="19" spans="1:3" ht="16.5" thickBot="1" x14ac:dyDescent="0.4">
      <c r="A19" s="46">
        <v>11263</v>
      </c>
      <c r="B19" s="47" t="s">
        <v>64</v>
      </c>
      <c r="C19" s="47" t="s">
        <v>45</v>
      </c>
    </row>
    <row r="20" spans="1:3" ht="16.5" thickBot="1" x14ac:dyDescent="0.4">
      <c r="A20" s="46">
        <v>11527</v>
      </c>
      <c r="B20" s="47" t="s">
        <v>65</v>
      </c>
      <c r="C20" s="47" t="s">
        <v>45</v>
      </c>
    </row>
    <row r="21" spans="1:3" ht="16.5" thickBot="1" x14ac:dyDescent="0.4">
      <c r="A21" s="46">
        <v>4658</v>
      </c>
      <c r="B21" s="47" t="s">
        <v>66</v>
      </c>
      <c r="C21" s="47" t="s">
        <v>45</v>
      </c>
    </row>
    <row r="22" spans="1:3" ht="16.5" thickBot="1" x14ac:dyDescent="0.4">
      <c r="A22" s="46">
        <v>3495</v>
      </c>
      <c r="B22" s="47" t="s">
        <v>67</v>
      </c>
      <c r="C22" s="47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C66E-8FDB-4D97-8A08-5ECA800C06AB}">
  <dimension ref="A1:D12"/>
  <sheetViews>
    <sheetView workbookViewId="0">
      <selection activeCell="D6" sqref="D6"/>
    </sheetView>
  </sheetViews>
  <sheetFormatPr defaultRowHeight="14.5" x14ac:dyDescent="0.35"/>
  <cols>
    <col min="1" max="1" width="17.453125" customWidth="1"/>
    <col min="2" max="2" width="6.6328125" customWidth="1"/>
    <col min="3" max="3" width="14.1796875" customWidth="1"/>
    <col min="4" max="4" width="64.90625" customWidth="1"/>
  </cols>
  <sheetData>
    <row r="1" spans="1:4" x14ac:dyDescent="0.35">
      <c r="B1" s="35" t="s">
        <v>233</v>
      </c>
      <c r="C1" s="35" t="s">
        <v>234</v>
      </c>
      <c r="D1" s="35" t="s">
        <v>235</v>
      </c>
    </row>
    <row r="2" spans="1:4" ht="43.5" x14ac:dyDescent="0.35">
      <c r="A2" s="66" t="s">
        <v>231</v>
      </c>
      <c r="B2" s="37">
        <v>50</v>
      </c>
      <c r="C2" s="38" t="s">
        <v>87</v>
      </c>
      <c r="D2" s="37" t="s">
        <v>242</v>
      </c>
    </row>
    <row r="3" spans="1:4" ht="43.5" x14ac:dyDescent="0.35">
      <c r="A3" s="66"/>
      <c r="B3" s="52">
        <v>50</v>
      </c>
      <c r="C3" s="52" t="s">
        <v>87</v>
      </c>
      <c r="D3" s="53" t="s">
        <v>243</v>
      </c>
    </row>
    <row r="4" spans="1:4" ht="43.5" x14ac:dyDescent="0.35">
      <c r="A4" s="66"/>
      <c r="B4" s="38">
        <v>13</v>
      </c>
      <c r="C4" s="38" t="s">
        <v>87</v>
      </c>
      <c r="D4" s="37" t="s">
        <v>244</v>
      </c>
    </row>
    <row r="5" spans="1:4" ht="43.5" x14ac:dyDescent="0.35">
      <c r="A5" s="66"/>
      <c r="B5" s="52">
        <v>13</v>
      </c>
      <c r="C5" s="52" t="s">
        <v>87</v>
      </c>
      <c r="D5" s="53" t="s">
        <v>243</v>
      </c>
    </row>
    <row r="6" spans="1:4" ht="43.5" x14ac:dyDescent="0.35">
      <c r="A6" s="66"/>
      <c r="B6" s="38">
        <v>7</v>
      </c>
      <c r="C6" s="38" t="s">
        <v>87</v>
      </c>
      <c r="D6" s="37" t="s">
        <v>245</v>
      </c>
    </row>
    <row r="7" spans="1:4" ht="43.5" x14ac:dyDescent="0.35">
      <c r="A7" s="66"/>
      <c r="B7" s="52">
        <v>7</v>
      </c>
      <c r="C7" s="52" t="s">
        <v>87</v>
      </c>
      <c r="D7" s="53" t="s">
        <v>243</v>
      </c>
    </row>
    <row r="8" spans="1:4" ht="20.5" customHeight="1" x14ac:dyDescent="0.35"/>
    <row r="9" spans="1:4" x14ac:dyDescent="0.35">
      <c r="B9" s="35" t="s">
        <v>233</v>
      </c>
      <c r="C9" s="35" t="s">
        <v>234</v>
      </c>
      <c r="D9" s="35" t="s">
        <v>235</v>
      </c>
    </row>
    <row r="10" spans="1:4" x14ac:dyDescent="0.35">
      <c r="A10" s="66" t="s">
        <v>232</v>
      </c>
      <c r="B10" s="36">
        <v>1</v>
      </c>
      <c r="C10" s="36" t="s">
        <v>236</v>
      </c>
      <c r="D10" s="36" t="s">
        <v>237</v>
      </c>
    </row>
    <row r="11" spans="1:4" x14ac:dyDescent="0.35">
      <c r="A11" s="66"/>
      <c r="B11" s="36">
        <v>2</v>
      </c>
      <c r="C11" s="36" t="s">
        <v>236</v>
      </c>
      <c r="D11" s="36" t="s">
        <v>238</v>
      </c>
    </row>
    <row r="12" spans="1:4" x14ac:dyDescent="0.35">
      <c r="A12" s="66"/>
      <c r="B12" s="36">
        <v>1</v>
      </c>
      <c r="C12" s="36" t="s">
        <v>236</v>
      </c>
      <c r="D12" s="36" t="s">
        <v>239</v>
      </c>
    </row>
  </sheetData>
  <mergeCells count="2">
    <mergeCell ref="A2:A7"/>
    <mergeCell ref="A10:A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31"/>
  <sheetViews>
    <sheetView topLeftCell="A10" workbookViewId="0">
      <selection activeCell="H13" sqref="H13"/>
    </sheetView>
  </sheetViews>
  <sheetFormatPr defaultColWidth="8.54296875" defaultRowHeight="14.5" x14ac:dyDescent="0.35"/>
  <cols>
    <col min="1" max="1" width="10.453125" customWidth="1"/>
    <col min="2" max="2" width="12.089843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279</v>
      </c>
      <c r="B1" t="s">
        <v>280</v>
      </c>
      <c r="C1" t="s">
        <v>281</v>
      </c>
      <c r="D1" t="s">
        <v>282</v>
      </c>
      <c r="E1" t="s">
        <v>283</v>
      </c>
    </row>
    <row r="2" spans="1:5" x14ac:dyDescent="0.35">
      <c r="A2" s="17">
        <v>45810</v>
      </c>
      <c r="B2" t="s">
        <v>284</v>
      </c>
      <c r="C2" t="s">
        <v>185</v>
      </c>
      <c r="D2">
        <v>11751</v>
      </c>
      <c r="E2" t="s">
        <v>285</v>
      </c>
    </row>
    <row r="3" spans="1:5" x14ac:dyDescent="0.35">
      <c r="A3" s="17">
        <v>45812</v>
      </c>
      <c r="B3" t="s">
        <v>294</v>
      </c>
      <c r="C3" t="s">
        <v>295</v>
      </c>
      <c r="D3">
        <v>11752</v>
      </c>
      <c r="E3" t="s">
        <v>296</v>
      </c>
    </row>
    <row r="4" spans="1:5" x14ac:dyDescent="0.35">
      <c r="A4" s="17">
        <v>45813</v>
      </c>
      <c r="B4" t="s">
        <v>299</v>
      </c>
      <c r="C4" t="s">
        <v>300</v>
      </c>
      <c r="D4">
        <v>11754</v>
      </c>
      <c r="E4" t="s">
        <v>298</v>
      </c>
    </row>
    <row r="5" spans="1:5" x14ac:dyDescent="0.35">
      <c r="A5" s="17">
        <v>45817</v>
      </c>
      <c r="B5" t="s">
        <v>299</v>
      </c>
      <c r="C5" t="s">
        <v>300</v>
      </c>
      <c r="D5">
        <v>11753</v>
      </c>
      <c r="E5" t="s">
        <v>304</v>
      </c>
    </row>
    <row r="6" spans="1:5" x14ac:dyDescent="0.35">
      <c r="A6" s="17">
        <v>45820</v>
      </c>
      <c r="B6" t="s">
        <v>299</v>
      </c>
      <c r="C6" t="s">
        <v>300</v>
      </c>
      <c r="D6">
        <v>11755</v>
      </c>
      <c r="E6" t="s">
        <v>314</v>
      </c>
    </row>
    <row r="7" spans="1:5" x14ac:dyDescent="0.35">
      <c r="A7" s="17">
        <v>45820</v>
      </c>
      <c r="B7" t="s">
        <v>316</v>
      </c>
      <c r="C7" t="s">
        <v>91</v>
      </c>
      <c r="D7">
        <v>11756</v>
      </c>
      <c r="E7" t="s">
        <v>317</v>
      </c>
    </row>
    <row r="8" spans="1:5" x14ac:dyDescent="0.35">
      <c r="A8" s="17">
        <v>45821</v>
      </c>
      <c r="B8" t="s">
        <v>299</v>
      </c>
      <c r="C8" t="s">
        <v>300</v>
      </c>
      <c r="D8">
        <v>11757</v>
      </c>
      <c r="E8" t="s">
        <v>318</v>
      </c>
    </row>
    <row r="9" spans="1:5" x14ac:dyDescent="0.35">
      <c r="A9" s="17">
        <v>45826</v>
      </c>
      <c r="B9" t="s">
        <v>299</v>
      </c>
      <c r="C9" t="s">
        <v>300</v>
      </c>
      <c r="D9">
        <v>11758</v>
      </c>
      <c r="E9" t="s">
        <v>329</v>
      </c>
    </row>
    <row r="10" spans="1:5" x14ac:dyDescent="0.35">
      <c r="A10" s="17">
        <v>45826</v>
      </c>
      <c r="B10" t="s">
        <v>299</v>
      </c>
      <c r="C10" t="s">
        <v>300</v>
      </c>
      <c r="D10">
        <v>11759</v>
      </c>
      <c r="E10" t="s">
        <v>331</v>
      </c>
    </row>
    <row r="11" spans="1:5" x14ac:dyDescent="0.35">
      <c r="A11" s="17">
        <v>45826</v>
      </c>
      <c r="B11" t="s">
        <v>299</v>
      </c>
      <c r="C11" t="s">
        <v>300</v>
      </c>
      <c r="D11">
        <v>11760</v>
      </c>
      <c r="E11" t="s">
        <v>332</v>
      </c>
    </row>
    <row r="12" spans="1:5" x14ac:dyDescent="0.35">
      <c r="A12" s="17">
        <v>45826</v>
      </c>
      <c r="B12" t="s">
        <v>299</v>
      </c>
      <c r="C12" t="s">
        <v>300</v>
      </c>
      <c r="D12">
        <v>11761</v>
      </c>
      <c r="E12" t="s">
        <v>333</v>
      </c>
    </row>
    <row r="13" spans="1:5" x14ac:dyDescent="0.35">
      <c r="A13" s="17">
        <v>45826</v>
      </c>
      <c r="B13" t="s">
        <v>299</v>
      </c>
      <c r="C13" t="s">
        <v>300</v>
      </c>
      <c r="D13">
        <v>11763</v>
      </c>
      <c r="E13" t="s">
        <v>339</v>
      </c>
    </row>
    <row r="14" spans="1:5" x14ac:dyDescent="0.35">
      <c r="A14" s="17">
        <v>45826</v>
      </c>
      <c r="B14" t="s">
        <v>299</v>
      </c>
      <c r="C14" t="s">
        <v>300</v>
      </c>
      <c r="D14">
        <v>11764</v>
      </c>
      <c r="E14" t="s">
        <v>341</v>
      </c>
    </row>
    <row r="15" spans="1:5" x14ac:dyDescent="0.35">
      <c r="A15" s="17">
        <v>45831</v>
      </c>
      <c r="B15" t="s">
        <v>299</v>
      </c>
      <c r="C15" t="s">
        <v>300</v>
      </c>
      <c r="D15">
        <v>11765</v>
      </c>
      <c r="E15" t="s">
        <v>343</v>
      </c>
    </row>
    <row r="16" spans="1:5" x14ac:dyDescent="0.35">
      <c r="A16" s="17">
        <v>45831</v>
      </c>
      <c r="B16" t="s">
        <v>299</v>
      </c>
      <c r="C16" t="s">
        <v>300</v>
      </c>
      <c r="D16">
        <v>11766</v>
      </c>
      <c r="E16" t="s">
        <v>344</v>
      </c>
    </row>
    <row r="17" spans="1:5" x14ac:dyDescent="0.35">
      <c r="A17" s="17">
        <v>45833</v>
      </c>
      <c r="B17" t="s">
        <v>299</v>
      </c>
      <c r="C17" t="s">
        <v>300</v>
      </c>
      <c r="D17">
        <v>11767</v>
      </c>
      <c r="E17" t="s">
        <v>348</v>
      </c>
    </row>
    <row r="18" spans="1:5" x14ac:dyDescent="0.35">
      <c r="A18" s="17">
        <v>45834</v>
      </c>
      <c r="B18" t="s">
        <v>349</v>
      </c>
      <c r="C18" t="s">
        <v>350</v>
      </c>
      <c r="D18">
        <v>11769</v>
      </c>
      <c r="E18" t="s">
        <v>351</v>
      </c>
    </row>
    <row r="19" spans="1:5" x14ac:dyDescent="0.35">
      <c r="A19" s="17">
        <v>45834</v>
      </c>
      <c r="B19" t="s">
        <v>352</v>
      </c>
      <c r="C19" t="s">
        <v>91</v>
      </c>
      <c r="D19">
        <v>11770</v>
      </c>
      <c r="E19" t="s">
        <v>353</v>
      </c>
    </row>
    <row r="20" spans="1:5" x14ac:dyDescent="0.35">
      <c r="A20" s="17">
        <v>45835</v>
      </c>
      <c r="B20" t="s">
        <v>356</v>
      </c>
      <c r="C20" t="s">
        <v>91</v>
      </c>
      <c r="D20">
        <v>11772</v>
      </c>
      <c r="E20" t="s">
        <v>357</v>
      </c>
    </row>
    <row r="21" spans="1:5" x14ac:dyDescent="0.35">
      <c r="A21" s="17">
        <v>45838</v>
      </c>
      <c r="B21" t="s">
        <v>358</v>
      </c>
      <c r="C21" t="s">
        <v>295</v>
      </c>
      <c r="D21">
        <v>11771</v>
      </c>
      <c r="E21" t="s">
        <v>359</v>
      </c>
    </row>
    <row r="22" spans="1:5" x14ac:dyDescent="0.35">
      <c r="A22" s="17">
        <v>45839</v>
      </c>
      <c r="B22" t="s">
        <v>361</v>
      </c>
      <c r="C22" t="s">
        <v>96</v>
      </c>
      <c r="D22">
        <v>11774</v>
      </c>
      <c r="E22" t="s">
        <v>362</v>
      </c>
    </row>
    <row r="23" spans="1:5" x14ac:dyDescent="0.35">
      <c r="A23" s="17">
        <v>45840</v>
      </c>
      <c r="B23" t="s">
        <v>361</v>
      </c>
      <c r="C23" t="s">
        <v>96</v>
      </c>
      <c r="D23">
        <v>11773</v>
      </c>
      <c r="E23" t="s">
        <v>365</v>
      </c>
    </row>
    <row r="24" spans="1:5" x14ac:dyDescent="0.35">
      <c r="A24" s="17">
        <v>45840</v>
      </c>
      <c r="B24" t="s">
        <v>299</v>
      </c>
      <c r="C24" t="s">
        <v>300</v>
      </c>
      <c r="D24">
        <v>11775</v>
      </c>
      <c r="E24" t="s">
        <v>366</v>
      </c>
    </row>
    <row r="25" spans="1:5" x14ac:dyDescent="0.35">
      <c r="A25" s="17">
        <v>45842</v>
      </c>
      <c r="B25" t="s">
        <v>349</v>
      </c>
      <c r="C25" t="s">
        <v>350</v>
      </c>
      <c r="D25">
        <v>11777</v>
      </c>
      <c r="E25" t="s">
        <v>371</v>
      </c>
    </row>
    <row r="26" spans="1:5" x14ac:dyDescent="0.35">
      <c r="A26" s="17">
        <v>45842</v>
      </c>
      <c r="B26" t="s">
        <v>284</v>
      </c>
      <c r="C26" t="s">
        <v>185</v>
      </c>
      <c r="D26">
        <v>11778</v>
      </c>
      <c r="E26" t="s">
        <v>372</v>
      </c>
    </row>
    <row r="27" spans="1:5" x14ac:dyDescent="0.35">
      <c r="A27" s="17">
        <v>45842</v>
      </c>
      <c r="B27" t="s">
        <v>361</v>
      </c>
      <c r="C27" t="s">
        <v>96</v>
      </c>
      <c r="D27">
        <v>11779</v>
      </c>
      <c r="E27" t="s">
        <v>373</v>
      </c>
    </row>
    <row r="28" spans="1:5" x14ac:dyDescent="0.35">
      <c r="A28" s="17">
        <v>45846</v>
      </c>
      <c r="B28" t="s">
        <v>299</v>
      </c>
      <c r="C28" t="s">
        <v>300</v>
      </c>
      <c r="D28">
        <v>11780</v>
      </c>
      <c r="E28" t="s">
        <v>60</v>
      </c>
    </row>
    <row r="29" spans="1:5" x14ac:dyDescent="0.35">
      <c r="A29" s="17">
        <v>45848</v>
      </c>
      <c r="B29" t="s">
        <v>299</v>
      </c>
      <c r="C29" t="s">
        <v>300</v>
      </c>
      <c r="D29">
        <v>11781</v>
      </c>
      <c r="E29" t="s">
        <v>380</v>
      </c>
    </row>
    <row r="30" spans="1:5" x14ac:dyDescent="0.35">
      <c r="A30" s="17">
        <v>45849</v>
      </c>
      <c r="B30" t="s">
        <v>299</v>
      </c>
      <c r="C30" t="s">
        <v>300</v>
      </c>
      <c r="D30">
        <v>11782</v>
      </c>
      <c r="E30" t="s">
        <v>384</v>
      </c>
    </row>
    <row r="31" spans="1:5" x14ac:dyDescent="0.35">
      <c r="A31" s="17">
        <v>45849</v>
      </c>
      <c r="B31" t="s">
        <v>299</v>
      </c>
      <c r="C31" t="s">
        <v>300</v>
      </c>
      <c r="D31">
        <v>11783</v>
      </c>
      <c r="E31" t="s">
        <v>389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log_ti</vt:lpstr>
      <vt:lpstr>log_cadastro_fornecedores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2025-07-27T01:49:48Z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