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E002E670-6C05-4DB9-AE8E-6436BFF6C3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6" i="1" l="1"/>
  <c r="R226" i="1"/>
  <c r="I225" i="1"/>
  <c r="R225" i="1"/>
  <c r="I224" i="1" l="1"/>
  <c r="R224" i="1"/>
  <c r="I223" i="1"/>
  <c r="R223" i="1"/>
  <c r="R222" i="1"/>
  <c r="I222" i="1"/>
  <c r="I221" i="1"/>
  <c r="R221" i="1"/>
  <c r="I220" i="1"/>
  <c r="R220" i="1"/>
  <c r="R219" i="1"/>
  <c r="I219" i="1"/>
  <c r="I218" i="1"/>
  <c r="R218" i="1"/>
  <c r="I217" i="1"/>
  <c r="R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D3" i="11"/>
  <c r="D2" i="11"/>
  <c r="R206" i="1"/>
  <c r="I206" i="1"/>
  <c r="R205" i="1"/>
  <c r="I205" i="1"/>
  <c r="R204" i="1"/>
  <c r="I204" i="1"/>
  <c r="I203" i="1"/>
  <c r="R203" i="1"/>
  <c r="R202" i="1"/>
  <c r="I202" i="1"/>
  <c r="R201" i="1"/>
  <c r="I201" i="1"/>
  <c r="R200" i="1"/>
  <c r="I200" i="1"/>
  <c r="I199" i="1"/>
  <c r="R199" i="1"/>
  <c r="I198" i="1"/>
  <c r="R198" i="1"/>
  <c r="I197" i="1"/>
  <c r="R197" i="1"/>
  <c r="R194" i="1" l="1"/>
  <c r="I196" i="1"/>
  <c r="R196" i="1"/>
  <c r="I195" i="1"/>
  <c r="R195" i="1"/>
  <c r="I194" i="1"/>
  <c r="I193" i="1" l="1"/>
  <c r="R193" i="1"/>
  <c r="I192" i="1"/>
  <c r="R192" i="1"/>
  <c r="I191" i="1"/>
  <c r="R191" i="1"/>
  <c r="I190" i="1" l="1"/>
  <c r="R190" i="1"/>
  <c r="I189" i="1" l="1"/>
  <c r="R189" i="1"/>
  <c r="I188" i="1"/>
  <c r="R188" i="1"/>
  <c r="I187" i="1"/>
  <c r="R187" i="1"/>
  <c r="R186" i="1"/>
  <c r="I186" i="1"/>
  <c r="I185" i="1"/>
  <c r="R185" i="1"/>
  <c r="I184" i="1"/>
  <c r="R184" i="1"/>
  <c r="I183" i="1"/>
  <c r="R183" i="1"/>
  <c r="I182" i="1"/>
  <c r="R182" i="1"/>
  <c r="I181" i="1"/>
  <c r="R181" i="1"/>
  <c r="I180" i="1"/>
  <c r="R180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I173" i="1" l="1"/>
  <c r="R173" i="1"/>
  <c r="I172" i="1"/>
  <c r="R172" i="1"/>
  <c r="I171" i="1"/>
  <c r="R171" i="1"/>
  <c r="I170" i="1"/>
  <c r="R1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R169" i="1"/>
  <c r="R168" i="1"/>
  <c r="R167" i="1"/>
  <c r="R166" i="1"/>
  <c r="R165" i="1"/>
  <c r="R164" i="1"/>
  <c r="R163" i="1"/>
  <c r="R162" i="1"/>
  <c r="R161" i="1"/>
  <c r="R160" i="1" l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 l="1"/>
  <c r="R135" i="1"/>
  <c r="R134" i="1"/>
  <c r="R133" i="1"/>
  <c r="R132" i="1"/>
  <c r="R131" i="1"/>
  <c r="R130" i="1"/>
  <c r="R129" i="1"/>
  <c r="R128" i="1"/>
  <c r="R127" i="1"/>
  <c r="R126" i="1"/>
  <c r="R125" i="1"/>
  <c r="R122" i="1"/>
  <c r="R123" i="1"/>
  <c r="R124" i="1"/>
  <c r="R119" i="1"/>
  <c r="R120" i="1"/>
  <c r="R118" i="1"/>
  <c r="R121" i="1"/>
  <c r="R117" i="1"/>
  <c r="R116" i="1"/>
  <c r="R115" i="1"/>
  <c r="R114" i="1"/>
  <c r="R109" i="1"/>
  <c r="R113" i="1"/>
  <c r="R112" i="1"/>
  <c r="R111" i="1"/>
  <c r="R110" i="1"/>
  <c r="R108" i="1"/>
  <c r="R107" i="1"/>
  <c r="R106" i="1"/>
  <c r="R105" i="1" l="1"/>
  <c r="R104" i="1"/>
  <c r="R103" i="1"/>
  <c r="R99" i="1"/>
  <c r="R98" i="1"/>
  <c r="R102" i="1"/>
  <c r="R100" i="1"/>
  <c r="E11" i="7"/>
  <c r="F11" i="7" s="1"/>
  <c r="R97" i="1"/>
  <c r="R101" i="1"/>
  <c r="R92" i="1"/>
  <c r="R91" i="1"/>
  <c r="R95" i="1" l="1"/>
  <c r="R93" i="1"/>
  <c r="R90" i="1"/>
  <c r="R94" i="1"/>
  <c r="R96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55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1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220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<sst xmlns="http://schemas.openxmlformats.org/spreadsheetml/2006/main" count="2292" uniqueCount="397">
  <si>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</si>
  <si>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</si>
  <si>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</si>
  <si>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</si>
  <si>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</si>
  <si>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</si>
  <si>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</si>
  <si>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</si>
  <si>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</si>
  <si>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</si>
  <si>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</si>
  <si>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</si>
  <si>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</si>
  <si>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</si>
  <si>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</si>
  <si>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</si>
  <si>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</si>
  <si>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</si>
  <si>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</si>
  <si>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</si>
  <si>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</si>
  <si>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</si>
  <si>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</si>
  <si>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</si>
  <si>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</si>
  <si>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</si>
  <si>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</si>
  <si>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</si>
  <si>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</si>
  <si>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</si>
  <si>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</si>
  <si>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</si>
  <si>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</si>
  <si>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</si>
  <si>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</si>
  <si>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</si>
  <si>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</si>
  <si>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</si>
  <si>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</si>
  <si>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</si>
  <si>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</si>
  <si>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</si>
  <si>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</si>
  <si>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</si>
  <si>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</si>
  <si>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</si>
  <si>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</si>
  <si>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</si>
  <si>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</si>
  <si>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</si>
  <si>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</si>
  <si>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</si>
  <si>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</si>
  <si>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</si>
  <si>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</si>
  <si>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</si>
  <si>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</si>
  <si>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</si>
  <si>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</si>
  <si>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</si>
  <si>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</si>
  <si>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</si>
  <si>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</si>
  <si>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</si>
  <si>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</si>
  <si>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</si>
  <si>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</si>
  <si>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</si>
  <si>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</si>
  <si>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</si>
  <si>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</si>
  <si>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</si>
  <si>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</si>
  <si>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</si>
  <si>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</si>
  <si>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</si>
  <si>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</si>
  <si>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</si>
  <si>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</si>
  <si>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</si>
  <si>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</si>
  <si>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</si>
  <si>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</si>
  <si>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</si>
  <si>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</si>
  <si>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</si>
  <si>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</si>
  <si>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</si>
  <si>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</si>
  <si>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</si>
  <si>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</si>
  <si>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</si>
  <si>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</si>
  <si>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</si>
  <si>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</si>
  <si>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</si>
  <si>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</si>
  <si>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</si>
  <si>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</si>
  <si>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</si>
  <si>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</si>
  <si>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</si>
  <si>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</si>
  <si>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</si>
  <si>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</si>
  <si>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</si>
  <si>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</si>
  <si>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</si>
  <si>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</si>
  <si>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</si>
  <si>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</si>
  <si>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</si>
  <si>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</si>
  <si>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</si>
  <si>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</si>
  <si>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</si>
  <si>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</si>
  <si>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</si>
  <si>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</si>
  <si>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</si>
  <si>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</si>
  <si>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</si>
  <si>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</si>
  <si>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</si>
  <si>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</si>
  <si>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</si>
  <si>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</si>
  <si>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</si>
  <si>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</si>
  <si>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</si>
  <si>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</si>
  <si>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</si>
  <si>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</si>
  <si>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</si>
  <si>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</si>
  <si>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</si>
  <si>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</si>
  <si>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</si>
  <si>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</si>
  <si>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</si>
  <si>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</si>
  <si>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</si>
  <si>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</si>
  <si>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</si>
  <si>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</si>
  <si>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</si>
  <si>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</si>
  <si>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</si>
  <si>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</si>
  <si>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</si>
  <si>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</si>
  <si>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</si>
  <si>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</si>
  <si>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</si>
  <si>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</si>
  <si>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</si>
  <si>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</si>
  <si>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</si>
  <si>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</si>
  <si>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</si>
  <si>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</si>
  <si>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</si>
  <si>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</si>
  <si>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</si>
  <si>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</si>
  <si>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</si>
  <si>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</si>
  <si>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</si>
  <si>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</si>
  <si>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</si>
  <si>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</si>
  <si>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</si>
  <si>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</si>
  <si>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</si>
  <si>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</si>
  <si>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</si>
  <si>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</si>
  <si>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</si>
  <si>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</si>
  <si>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</si>
  <si>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</si>
  <si>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</si>
  <si>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</si>
  <si>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</si>
  <si>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</si>
  <si>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</si>
  <si>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</si>
  <si>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</si>
  <si>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</si>
  <si>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</si>
  <si>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</si>
  <si>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</si>
  <si>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</si>
  <si>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</si>
  <si>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</si>
  <si>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</si>
  <si>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</si>
  <si>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</si>
  <si>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</si>
  <si>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</si>
  <si>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</si>
  <si>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</si>
  <si>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</si>
  <si>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</si>
  <si>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</si>
  <si>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</si>
  <si>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</si>
  <si>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</si>
  <si>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</si>
  <si>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</si>
  <si>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</si>
  <si>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</si>
  <si>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</si>
  <si>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</si>
  <si>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</si>
  <si>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</si>
  <si>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</si>
  <si>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</si>
  <si>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</si>
  <si>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</si>
  <si>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</si>
  <si>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</si>
  <si>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</si>
  <si>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</si>
  <si>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</si>
  <si>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</si>
  <si>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</si>
  <si>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</si>
  <si>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</si>
  <si>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</si>
  <si>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</si>
  <si>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</si>
  <si>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</si>
  <si>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</si>
  <si>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</si>
  <si>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</si>
  <si>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</si>
  <si>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</si>
  <si>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</si>
  <si>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</si>
  <si>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</si>
  <si>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</si>
  <si>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</si>
  <si>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</si>
  <si>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</si>
  <si>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</si>
  <si>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</si>
  <si>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</si>
  <si>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</si>
  <si>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</si>
  <si>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</si>
  <si>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</si>
  <si>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</si>
  <si>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</si>
  <si>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</si>
  <si>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</si>
  <si>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</si>
  <si>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</si>
  <si>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</si>
  <si>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</si>
  <si>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</si>
  <si>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</si>
  <si>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</si>
  <si>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</si>
  <si>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</si>
  <si>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</si>
  <si>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</si>
  <si>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</si>
  <si>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</si>
  <si>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</si>
  <si>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</si>
  <si>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</si>
  <si>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</si>
  <si>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</si>
  <si>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</si>
  <si>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</si>
  <si>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</si>
  <si>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</si>
  <si>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</si>
  <si>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</si>
  <si>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</si>
  <si>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</si>
  <si>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</si>
  <si>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</si>
  <si>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</si>
  <si>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</si>
  <si>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</si>
  <si>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</si>
  <si>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</si>
  <si>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</si>
  <si>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</si>
  <si>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</si>
  <si>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</si>
  <si>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</si>
  <si>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</si>
  <si>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</si>
  <si>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</si>
  <si>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</si>
  <si>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</si>
  <si>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</si>
  <si>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</si>
  <si>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</si>
  <si>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</si>
  <si>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</si>
  <si>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</si>
  <si>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</si>
  <si>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</si>
  <si>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</si>
  <si>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</si>
  <si>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</si>
  <si>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</si>
  <si>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</si>
  <si>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</si>
  <si>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</si>
  <si>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</si>
  <si>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</si>
  <si>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</si>
  <si>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</si>
  <si>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</si>
  <si>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</si>
  <si>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</si>
  <si>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</si>
  <si>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</si>
  <si>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</si>
  <si>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</si>
  <si>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</si>
  <si>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</si>
  <si>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</si>
  <si>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</si>
  <si>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</si>
  <si>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</si>
  <si>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</si>
  <si>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</si>
  <si>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FASTENAL BRASIL IMPORT.EXP. E DISTRIBUIC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</si>
  <si>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</si>
  <si>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</si>
  <si>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</si>
  <si>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</si>
  <si>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</si>
  <si>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</si>
  <si>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</si>
  <si>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</si>
  <si>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</si>
  <si>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</si>
  <si>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</si>
  <si>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</si>
  <si>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</si>
  <si>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</si>
  <si>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</si>
  <si>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</si>
  <si>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</si>
  <si>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</si>
  <si>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</si>
  <si>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</si>
  <si>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</si>
  <si>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</si>
  <si>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</si>
  <si>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</si>
  <si>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</si>
  <si>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</si>
  <si>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</si>
  <si>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AGUARDANDO APROVAÇÃO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</si>
  <si>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</si>
  <si>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</si>
  <si>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</si>
  <si>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</si>
  <si>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</si>
  <si>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</si>
  <si>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</si>
  <si>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</si>
  <si>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</si>
  <si>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</si>
  <si>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</si>
  <si>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</si>
  <si>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</si>
  <si>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</si>
  <si>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</si>
  <si>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</si>
  <si>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</si>
  <si>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</si>
  <si>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</si>
  <si>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AJUSTE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</si>
  <si>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</si>
  <si>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</si>
  <si>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</si>
  <si>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</si>
  <si>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</si>
  <si>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</si>
  <si>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</si>
  <si>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</si>
  <si>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AGUARDANDO PAGAMENTO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</si>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</sst>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6C6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44" fontId="0" fillId="7" borderId="0" xfId="1" applyFont="1" applyFill="1" applyAlignment="1">
      <alignment horizontal="center"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26" totalsRowShown="0" headerRowDxfId="36" dataDxfId="35">
  <autoFilter ref="A1:T226" xr:uid="{0C573FEE-B8A0-4FE7-911C-81B026DE4530}">
    <filterColumn colId="16">
      <filters>
        <filter val="AGUARDANDO APROVAÇÃO"/>
        <filter val="AGUARDANDO ENTREGA"/>
        <filter val="AGUARDANDO PAGAMENTO"/>
        <filter val="AJUSTE"/>
      </filters>
    </filterColumn>
  </autoFilter>
  <sortState xmlns:xlrd2="http://schemas.microsoft.com/office/spreadsheetml/2017/richdata2" ref="A2:T146">
    <sortCondition ref="A1:A146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36" totalsRowShown="0">
  <autoFilter ref="A1:E36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6"/>
  <sheetViews>
    <sheetView tabSelected="1" topLeftCell="H1" zoomScaleNormal="100" workbookViewId="0">
      <selection activeCell="L113" sqref="L113"/>
    </sheetView>
  </sheetViews>
  <sheetFormatPr defaultColWidth="18" defaultRowHeight="14.5" x14ac:dyDescent="0.35"/>
  <cols>
    <col min="1" max="1" width="16.453125" style="1" bestFit="1" customWidth="1"/>
    <col min="2" max="2" width="12.26953125" style="1" bestFit="1" customWidth="1"/>
    <col min="3" max="3" width="14.90625" style="1" bestFit="1" customWidth="1"/>
    <col min="4" max="4" width="17.6328125" style="1" bestFit="1" customWidth="1"/>
    <col min="5" max="5" width="10.54296875" style="1" bestFit="1" customWidth="1"/>
    <col min="6" max="6" width="7.36328125" style="1" bestFit="1" customWidth="1"/>
    <col min="7" max="7" width="19.54296875" style="1" bestFit="1" customWidth="1"/>
    <col min="8" max="8" width="20.08984375" style="1" bestFit="1" customWidth="1"/>
    <col min="9" max="9" width="27.08984375" style="9" bestFit="1" customWidth="1"/>
    <col min="10" max="10" width="7.54296875" style="1" bestFit="1" customWidth="1"/>
    <col min="11" max="11" width="18.81640625" style="1" bestFit="1" customWidth="1"/>
    <col min="12" max="12" width="76.1796875" style="1" customWidth="1"/>
    <col min="13" max="13" width="22.08984375" style="1" bestFit="1" customWidth="1"/>
    <col min="14" max="14" width="13.7265625" style="2" bestFit="1" customWidth="1"/>
    <col min="15" max="15" width="15.54296875" style="1" bestFit="1" customWidth="1"/>
    <col min="16" max="16" width="25.90625" style="1" bestFit="1" customWidth="1"/>
    <col min="17" max="17" width="24.90625" style="1" customWidth="1"/>
    <col min="18" max="18" width="25.453125" style="1" bestFit="1" customWidth="1"/>
    <col min="19" max="19" width="18.26953125" customWidth="1"/>
    <col min="20" max="20" width="19.269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396</v>
      </c>
      <c r="M1" s="1" t="s">
        <v>395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33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45785</v>
      </c>
      <c r="B11" s="11">
        <v>45784</v>
      </c>
      <c r="C11" s="11" t="s">
        <v>7</v>
      </c>
      <c r="D11" s="11" t="s">
        <v>5</v>
      </c>
      <c r="E11" s="11" t="s">
        <v>113</v>
      </c>
      <c r="F11" s="12">
        <v>68369</v>
      </c>
      <c r="G11" s="12" t="s">
        <v>39</v>
      </c>
      <c r="H11" s="12" t="s">
        <v>98</v>
      </c>
      <c r="I11" s="13">
        <f t="shared" si="0"/>
        <v>2</v>
      </c>
      <c r="J11" s="12">
        <v>65234</v>
      </c>
      <c r="K11" s="12">
        <v>11610</v>
      </c>
      <c r="L11" s="12" t="s">
        <v>38</v>
      </c>
      <c r="M11" s="11">
        <v>45855</v>
      </c>
      <c r="N11" s="14">
        <v>9114.5499999999993</v>
      </c>
      <c r="O11" s="12" t="s">
        <v>122</v>
      </c>
      <c r="P11" s="12">
        <v>28</v>
      </c>
      <c r="Q11" s="12" t="s">
        <v>24</v>
      </c>
      <c r="R11" s="12">
        <f>DATEDIF(Tabela1[[#This Row],[Atendimento]],Tabela1[[#This Row],[Previsao de Entrega]],"D")</f>
        <v>70</v>
      </c>
      <c r="S11" s="14">
        <v>183.5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0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0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0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 t="shared" si="0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 t="shared" si="0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0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0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0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0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0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0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 t="shared" si="0"/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Row],[Previsao de Entrega]],"D")</f>
        <v>8</v>
      </c>
      <c r="S23" s="30">
        <v>0</v>
      </c>
      <c r="T23" s="30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0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0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0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0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0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0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0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0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30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0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0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ref="I34:I65" si="1"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x14ac:dyDescent="0.35">
      <c r="A55" s="31">
        <v>45798</v>
      </c>
      <c r="B55" s="31">
        <v>45786</v>
      </c>
      <c r="C55" s="31" t="s">
        <v>7</v>
      </c>
      <c r="D55" s="31" t="s">
        <v>15</v>
      </c>
      <c r="E55" s="31" t="s">
        <v>124</v>
      </c>
      <c r="F55" s="32">
        <v>68378</v>
      </c>
      <c r="G55" s="32" t="s">
        <v>125</v>
      </c>
      <c r="H55" s="32" t="s">
        <v>126</v>
      </c>
      <c r="I55" s="27">
        <f t="shared" si="1"/>
        <v>9</v>
      </c>
      <c r="J55" s="32">
        <v>65472</v>
      </c>
      <c r="K55" s="32">
        <v>2201</v>
      </c>
      <c r="L55" s="32" t="s">
        <v>203</v>
      </c>
      <c r="M55" s="31">
        <v>45869</v>
      </c>
      <c r="N55" s="33">
        <v>26920</v>
      </c>
      <c r="O55" s="32" t="s">
        <v>122</v>
      </c>
      <c r="P55" s="32">
        <v>28</v>
      </c>
      <c r="Q55" s="32" t="s">
        <v>24</v>
      </c>
      <c r="R55" s="32">
        <f>DATEDIF(Tabela1[[#This Row],[Atendimento]],Tabela1[[#This Row],[Previsao de Entrega]],"D")</f>
        <v>71</v>
      </c>
      <c r="S55" s="33">
        <v>0</v>
      </c>
      <c r="T55" s="33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ref="I66:I97" si="2"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2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2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2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2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2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2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2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2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si="2"/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 t="shared" si="2"/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 t="shared" si="2"/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8">
        <v>45810</v>
      </c>
      <c r="B86" s="28">
        <v>45807</v>
      </c>
      <c r="C86" s="28" t="s">
        <v>7</v>
      </c>
      <c r="D86" s="28" t="s">
        <v>15</v>
      </c>
      <c r="E86" s="28" t="s">
        <v>113</v>
      </c>
      <c r="F86" s="29">
        <v>68413</v>
      </c>
      <c r="G86" s="29" t="s">
        <v>88</v>
      </c>
      <c r="H86" s="29" t="s">
        <v>34</v>
      </c>
      <c r="I86" s="34">
        <f t="shared" si="2"/>
        <v>2</v>
      </c>
      <c r="J86" s="29">
        <v>65606</v>
      </c>
      <c r="K86" s="29">
        <v>2937</v>
      </c>
      <c r="L86" s="29" t="s">
        <v>276</v>
      </c>
      <c r="M86" s="28">
        <v>45853</v>
      </c>
      <c r="N86" s="30">
        <v>2389.6999999999998</v>
      </c>
      <c r="O86" s="29" t="s">
        <v>122</v>
      </c>
      <c r="P86" s="29">
        <v>28</v>
      </c>
      <c r="Q86" s="29" t="s">
        <v>116</v>
      </c>
      <c r="R86" s="29">
        <f>DATEDIF(Tabela1[[#This Row],[Atendimento]],Tabela1[[#This Row],[Previsao de Entrega]],"D")</f>
        <v>43</v>
      </c>
      <c r="S86" s="30">
        <v>0</v>
      </c>
      <c r="T86" s="30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45812</v>
      </c>
      <c r="C92" s="6" t="s">
        <v>7</v>
      </c>
      <c r="D92" s="6" t="s">
        <v>15</v>
      </c>
      <c r="E92" s="6" t="s">
        <v>113</v>
      </c>
      <c r="F92" s="7">
        <v>68317</v>
      </c>
      <c r="G92" s="7" t="s">
        <v>281</v>
      </c>
      <c r="H92" s="7" t="s">
        <v>282</v>
      </c>
      <c r="I92" s="10">
        <f t="shared" si="2"/>
        <v>1</v>
      </c>
      <c r="J92" s="7">
        <v>65654</v>
      </c>
      <c r="K92" s="7">
        <v>11752</v>
      </c>
      <c r="L92" s="7" t="s">
        <v>283</v>
      </c>
      <c r="M92" s="6">
        <v>45812</v>
      </c>
      <c r="N92" s="8">
        <v>112719.84</v>
      </c>
      <c r="O92" s="7" t="s">
        <v>122</v>
      </c>
      <c r="P92" s="7">
        <v>90</v>
      </c>
      <c r="Q92" s="7" t="s">
        <v>116</v>
      </c>
      <c r="R92" s="7">
        <f>DATEDIF(Tabela1[[#This Row],[Atendimento]],Tabela1[[#This Row],[Previsao de Entrega]],"D")</f>
        <v>0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45807</v>
      </c>
      <c r="C93" s="6" t="s">
        <v>7</v>
      </c>
      <c r="D93" s="6" t="s">
        <v>15</v>
      </c>
      <c r="E93" s="6" t="s">
        <v>113</v>
      </c>
      <c r="F93" s="7">
        <v>68414</v>
      </c>
      <c r="G93" s="7" t="s">
        <v>275</v>
      </c>
      <c r="H93" s="7" t="s">
        <v>98</v>
      </c>
      <c r="I93" s="10">
        <f t="shared" si="2"/>
        <v>4</v>
      </c>
      <c r="J93" s="7">
        <v>65637</v>
      </c>
      <c r="K93" s="7">
        <v>4656</v>
      </c>
      <c r="L93" s="7" t="s">
        <v>70</v>
      </c>
      <c r="M93" s="6">
        <v>45819</v>
      </c>
      <c r="N93" s="8">
        <v>933.64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7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45810</v>
      </c>
      <c r="C94" s="6" t="s">
        <v>7</v>
      </c>
      <c r="D94" s="6" t="s">
        <v>15</v>
      </c>
      <c r="E94" s="6" t="s">
        <v>113</v>
      </c>
      <c r="F94" s="7">
        <v>68415</v>
      </c>
      <c r="G94" s="7" t="s">
        <v>136</v>
      </c>
      <c r="H94" s="7" t="s">
        <v>126</v>
      </c>
      <c r="I94" s="10">
        <f t="shared" si="2"/>
        <v>3</v>
      </c>
      <c r="J94" s="7">
        <v>65635</v>
      </c>
      <c r="K94" s="7">
        <v>160</v>
      </c>
      <c r="L94" s="7" t="s">
        <v>201</v>
      </c>
      <c r="M94" s="6">
        <v>45820</v>
      </c>
      <c r="N94" s="8">
        <v>480.49</v>
      </c>
      <c r="O94" s="7" t="s">
        <v>122</v>
      </c>
      <c r="P94" s="7">
        <v>28</v>
      </c>
      <c r="Q94" s="7" t="s">
        <v>116</v>
      </c>
      <c r="R94" s="7">
        <f>DATEDIF(Tabela1[[#This Row],[Atendimento]],Tabela1[[#This Row],[Previsao de Entrega]],"D")</f>
        <v>8</v>
      </c>
      <c r="S94" s="8">
        <v>0</v>
      </c>
      <c r="T94" s="8">
        <v>0</v>
      </c>
    </row>
    <row r="95" spans="1:20" hidden="1" x14ac:dyDescent="0.35">
      <c r="A95" s="6">
        <v>45812</v>
      </c>
      <c r="B95" s="6">
        <v>45812</v>
      </c>
      <c r="C95" s="6" t="s">
        <v>7</v>
      </c>
      <c r="D95" s="6" t="s">
        <v>5</v>
      </c>
      <c r="E95" s="6" t="s">
        <v>113</v>
      </c>
      <c r="F95" s="7" t="s">
        <v>3</v>
      </c>
      <c r="G95" s="7" t="s">
        <v>279</v>
      </c>
      <c r="H95" s="7" t="s">
        <v>126</v>
      </c>
      <c r="I95" s="10">
        <f t="shared" si="2"/>
        <v>1</v>
      </c>
      <c r="J95" s="7">
        <v>65638</v>
      </c>
      <c r="K95" s="7">
        <v>10733</v>
      </c>
      <c r="L95" s="7" t="s">
        <v>280</v>
      </c>
      <c r="M95" s="6">
        <v>45834</v>
      </c>
      <c r="N95" s="8">
        <v>15538.2</v>
      </c>
      <c r="O95" s="7" t="s">
        <v>122</v>
      </c>
      <c r="P95" s="7">
        <v>21</v>
      </c>
      <c r="Q95" s="7" t="s">
        <v>116</v>
      </c>
      <c r="R95" s="7">
        <f>DATEDIF(Tabela1[[#This Row],[Atendimento]],Tabela1[[#This Row],[Previsao de Entrega]],"D")</f>
        <v>22</v>
      </c>
      <c r="S95" s="8">
        <v>991.8</v>
      </c>
      <c r="T95" s="8">
        <v>0</v>
      </c>
    </row>
    <row r="96" spans="1:20" hidden="1" x14ac:dyDescent="0.35">
      <c r="A96" s="6">
        <v>45812</v>
      </c>
      <c r="B96" s="6">
        <v>45811</v>
      </c>
      <c r="C96" s="6" t="s">
        <v>7</v>
      </c>
      <c r="D96" s="6" t="s">
        <v>5</v>
      </c>
      <c r="E96" s="6" t="s">
        <v>113</v>
      </c>
      <c r="F96" s="7">
        <v>68417</v>
      </c>
      <c r="G96" s="7" t="s">
        <v>88</v>
      </c>
      <c r="H96" s="7" t="s">
        <v>34</v>
      </c>
      <c r="I96" s="10">
        <f t="shared" si="2"/>
        <v>2</v>
      </c>
      <c r="J96" s="7">
        <v>65633</v>
      </c>
      <c r="K96" s="7">
        <v>3009</v>
      </c>
      <c r="L96" s="7" t="s">
        <v>277</v>
      </c>
      <c r="M96" s="6">
        <v>45839</v>
      </c>
      <c r="N96" s="8">
        <v>1905</v>
      </c>
      <c r="O96" s="7" t="s">
        <v>122</v>
      </c>
      <c r="P96" s="7">
        <v>28</v>
      </c>
      <c r="Q96" s="7" t="s">
        <v>116</v>
      </c>
      <c r="R96" s="7">
        <f>DATEDIF(Tabela1[[#This Row],[Atendimento]],Tabela1[[#This Row],[Previsao de Entrega]],"D")</f>
        <v>27</v>
      </c>
      <c r="S96" s="8">
        <v>45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130</v>
      </c>
      <c r="I97" s="10">
        <f t="shared" si="2"/>
        <v>1</v>
      </c>
      <c r="J97" s="7">
        <v>65658</v>
      </c>
      <c r="K97" s="7">
        <v>11473</v>
      </c>
      <c r="L97" s="7" t="s">
        <v>284</v>
      </c>
      <c r="M97" s="6">
        <v>45813</v>
      </c>
      <c r="N97" s="8">
        <v>547.94000000000005</v>
      </c>
      <c r="O97" s="7" t="s">
        <v>122</v>
      </c>
      <c r="P97" s="7">
        <v>30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142</v>
      </c>
      <c r="F98" s="7" t="s">
        <v>3</v>
      </c>
      <c r="G98" s="7" t="s">
        <v>3</v>
      </c>
      <c r="H98" s="7" t="s">
        <v>138</v>
      </c>
      <c r="I98" s="10">
        <f t="shared" ref="I98:I129" si="3">NETWORKDAYS(B98, A98)</f>
        <v>1</v>
      </c>
      <c r="J98" s="7">
        <v>65675</v>
      </c>
      <c r="K98" s="7">
        <v>10692</v>
      </c>
      <c r="L98" s="7" t="s">
        <v>71</v>
      </c>
      <c r="M98" s="6">
        <v>45813</v>
      </c>
      <c r="N98" s="8">
        <v>2693.36</v>
      </c>
      <c r="O98" s="7" t="s">
        <v>122</v>
      </c>
      <c r="P98" s="7">
        <v>14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5</v>
      </c>
      <c r="E99" s="6" t="s">
        <v>113</v>
      </c>
      <c r="F99" s="7" t="s">
        <v>3</v>
      </c>
      <c r="G99" s="7" t="s">
        <v>275</v>
      </c>
      <c r="H99" s="7" t="s">
        <v>98</v>
      </c>
      <c r="I99" s="10">
        <f t="shared" si="3"/>
        <v>1</v>
      </c>
      <c r="J99" s="7">
        <v>65676</v>
      </c>
      <c r="K99" s="7">
        <v>314</v>
      </c>
      <c r="L99" s="7" t="s">
        <v>288</v>
      </c>
      <c r="M99" s="6">
        <v>45813</v>
      </c>
      <c r="N99" s="8">
        <v>1097</v>
      </c>
      <c r="O99" s="7" t="s">
        <v>122</v>
      </c>
      <c r="P99" s="7">
        <v>28</v>
      </c>
      <c r="Q99" s="7" t="s">
        <v>116</v>
      </c>
      <c r="R99" s="7">
        <f>DATEDIF(Tabela1[[#This Row],[Atendimento]],Tabela1[[#This Row],[Previsao de Entrega]],"D")</f>
        <v>0</v>
      </c>
      <c r="S99" s="8">
        <v>0</v>
      </c>
      <c r="T99" s="8">
        <v>0</v>
      </c>
    </row>
    <row r="100" spans="1:20" hidden="1" x14ac:dyDescent="0.35">
      <c r="A100" s="6">
        <v>45813</v>
      </c>
      <c r="B100" s="6">
        <v>45813</v>
      </c>
      <c r="C100" s="6" t="s">
        <v>7</v>
      </c>
      <c r="D100" s="6" t="s">
        <v>15</v>
      </c>
      <c r="E100" s="6" t="s">
        <v>113</v>
      </c>
      <c r="F100" s="7" t="s">
        <v>3</v>
      </c>
      <c r="G100" s="7" t="s">
        <v>129</v>
      </c>
      <c r="H100" s="7" t="s">
        <v>130</v>
      </c>
      <c r="I100" s="10">
        <f t="shared" si="3"/>
        <v>1</v>
      </c>
      <c r="J100" s="7">
        <v>65660</v>
      </c>
      <c r="K100" s="7">
        <v>613</v>
      </c>
      <c r="L100" s="7" t="s">
        <v>213</v>
      </c>
      <c r="M100" s="6">
        <v>45821</v>
      </c>
      <c r="N100" s="8">
        <v>26490.400000000001</v>
      </c>
      <c r="O100" s="7" t="s">
        <v>122</v>
      </c>
      <c r="P100" s="7">
        <v>90</v>
      </c>
      <c r="Q100" s="7" t="s">
        <v>116</v>
      </c>
      <c r="R100" s="7">
        <f>DATEDIF(Tabela1[[#This Row],[Atendimento]],Tabela1[[#This Row],[Previsao de Entrega]],"D")</f>
        <v>8</v>
      </c>
      <c r="S100" s="8">
        <v>1110.5999999999999</v>
      </c>
      <c r="T100" s="8">
        <v>0</v>
      </c>
    </row>
    <row r="101" spans="1:20" hidden="1" x14ac:dyDescent="0.35">
      <c r="A101" s="6">
        <v>45813</v>
      </c>
      <c r="B101" s="6">
        <v>45782</v>
      </c>
      <c r="C101" s="6" t="s">
        <v>7</v>
      </c>
      <c r="D101" s="6" t="s">
        <v>15</v>
      </c>
      <c r="E101" s="6" t="s">
        <v>113</v>
      </c>
      <c r="F101" s="7">
        <v>68324</v>
      </c>
      <c r="G101" s="7" t="s">
        <v>129</v>
      </c>
      <c r="H101" s="7" t="s">
        <v>130</v>
      </c>
      <c r="I101" s="10">
        <f t="shared" si="3"/>
        <v>24</v>
      </c>
      <c r="J101" s="7">
        <v>66115</v>
      </c>
      <c r="K101" s="7">
        <v>280</v>
      </c>
      <c r="L101" s="7" t="s">
        <v>60</v>
      </c>
      <c r="M101" s="6">
        <v>45824</v>
      </c>
      <c r="N101" s="8">
        <v>118425</v>
      </c>
      <c r="O101" s="7" t="s">
        <v>122</v>
      </c>
      <c r="P101" s="7">
        <v>30</v>
      </c>
      <c r="Q101" s="7" t="s">
        <v>116</v>
      </c>
      <c r="R101" s="7">
        <f>DATEDIF(Tabela1[[#This Row],[Atendimento]],Tabela1[[#This Row],[Previsao de Entrega]],"D")</f>
        <v>11</v>
      </c>
      <c r="S101" s="8">
        <v>12239</v>
      </c>
      <c r="T101" s="8">
        <v>0</v>
      </c>
    </row>
    <row r="102" spans="1:20" hidden="1" x14ac:dyDescent="0.35">
      <c r="A102" s="6">
        <v>45813</v>
      </c>
      <c r="B102" s="6">
        <v>45779</v>
      </c>
      <c r="C102" s="6" t="s">
        <v>7</v>
      </c>
      <c r="D102" s="6" t="s">
        <v>15</v>
      </c>
      <c r="E102" s="6" t="s">
        <v>124</v>
      </c>
      <c r="F102" s="7">
        <v>68363</v>
      </c>
      <c r="G102" s="7" t="s">
        <v>125</v>
      </c>
      <c r="H102" s="7" t="s">
        <v>126</v>
      </c>
      <c r="I102" s="10">
        <f t="shared" si="3"/>
        <v>25</v>
      </c>
      <c r="J102" s="7">
        <v>65666</v>
      </c>
      <c r="K102" s="7">
        <v>11754</v>
      </c>
      <c r="L102" s="7" t="s">
        <v>285</v>
      </c>
      <c r="M102" s="6">
        <v>45824</v>
      </c>
      <c r="N102" s="8">
        <v>1130</v>
      </c>
      <c r="O102" s="7" t="s">
        <v>121</v>
      </c>
      <c r="P102" s="7">
        <v>28</v>
      </c>
      <c r="Q102" s="7" t="s">
        <v>116</v>
      </c>
      <c r="R102" s="7">
        <f>DATEDIF(Tabela1[[#This Row],[Atendimento]],Tabela1[[#This Row],[Previsao de Entrega]],"D")</f>
        <v>11</v>
      </c>
      <c r="S102" s="8">
        <v>0</v>
      </c>
      <c r="T102" s="8">
        <v>0</v>
      </c>
    </row>
    <row r="103" spans="1:20" hidden="1" x14ac:dyDescent="0.35">
      <c r="A103" s="6">
        <v>45814</v>
      </c>
      <c r="B103" s="6">
        <v>45814</v>
      </c>
      <c r="C103" s="6" t="s">
        <v>7</v>
      </c>
      <c r="D103" s="6" t="s">
        <v>15</v>
      </c>
      <c r="E103" s="6" t="s">
        <v>113</v>
      </c>
      <c r="F103" s="7">
        <v>68419</v>
      </c>
      <c r="G103" s="7" t="s">
        <v>227</v>
      </c>
      <c r="H103" s="7" t="s">
        <v>98</v>
      </c>
      <c r="I103" s="10">
        <f t="shared" si="3"/>
        <v>1</v>
      </c>
      <c r="J103" s="7">
        <v>65682</v>
      </c>
      <c r="K103" s="7">
        <v>160</v>
      </c>
      <c r="L103" s="7" t="s">
        <v>201</v>
      </c>
      <c r="M103" s="6">
        <v>45821</v>
      </c>
      <c r="N103" s="8">
        <v>320</v>
      </c>
      <c r="O103" s="7" t="s">
        <v>122</v>
      </c>
      <c r="P103" s="7">
        <v>28</v>
      </c>
      <c r="Q103" s="7" t="s">
        <v>116</v>
      </c>
      <c r="R103" s="7">
        <f>DATEDIF(Tabela1[[#This Row],[Atendimento]],Tabela1[[#This Row],[Previsao de Entrega]],"D")</f>
        <v>7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68423</v>
      </c>
      <c r="G104" s="7" t="s">
        <v>90</v>
      </c>
      <c r="H104" s="7" t="s">
        <v>91</v>
      </c>
      <c r="I104" s="10">
        <f t="shared" si="3"/>
        <v>3</v>
      </c>
      <c r="J104" s="7">
        <v>65704</v>
      </c>
      <c r="K104" s="7">
        <v>1415</v>
      </c>
      <c r="L104" s="7" t="s">
        <v>289</v>
      </c>
      <c r="M104" s="6">
        <v>45826</v>
      </c>
      <c r="N104" s="8">
        <v>325.63</v>
      </c>
      <c r="O104" s="7" t="s">
        <v>122</v>
      </c>
      <c r="P104" s="7">
        <v>90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45817</v>
      </c>
      <c r="B105" s="6">
        <v>45813</v>
      </c>
      <c r="C105" s="6" t="s">
        <v>7</v>
      </c>
      <c r="D105" s="6" t="s">
        <v>15</v>
      </c>
      <c r="E105" s="6" t="s">
        <v>124</v>
      </c>
      <c r="F105" s="7">
        <v>68425</v>
      </c>
      <c r="G105" s="7" t="s">
        <v>90</v>
      </c>
      <c r="H105" s="7" t="s">
        <v>91</v>
      </c>
      <c r="I105" s="10">
        <f t="shared" si="3"/>
        <v>3</v>
      </c>
      <c r="J105" s="7">
        <v>65706</v>
      </c>
      <c r="K105" s="7">
        <v>1546</v>
      </c>
      <c r="L105" s="7" t="s">
        <v>290</v>
      </c>
      <c r="M105" s="6">
        <v>45826</v>
      </c>
      <c r="N105" s="8">
        <v>34.840000000000003</v>
      </c>
      <c r="O105" s="7" t="s">
        <v>122</v>
      </c>
      <c r="P105" s="7">
        <v>30</v>
      </c>
      <c r="Q105" s="7" t="s">
        <v>116</v>
      </c>
      <c r="R105" s="7">
        <f>DATEDIF(Tabela1[[#This Row],[Atendimento]],Tabela1[[#This Row],[Previsao de Entrega]],"D")</f>
        <v>9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3"/>
        <v>1</v>
      </c>
      <c r="J106" s="7">
        <v>65717</v>
      </c>
      <c r="K106" s="7">
        <v>10581</v>
      </c>
      <c r="L106" s="7" t="s">
        <v>4</v>
      </c>
      <c r="M106" s="6">
        <v>45818</v>
      </c>
      <c r="N106" s="8">
        <v>13496.88</v>
      </c>
      <c r="O106" s="7" t="s">
        <v>122</v>
      </c>
      <c r="P106" s="7">
        <v>14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5</v>
      </c>
      <c r="E107" s="6" t="s">
        <v>142</v>
      </c>
      <c r="F107" s="7" t="s">
        <v>3</v>
      </c>
      <c r="G107" s="7" t="s">
        <v>3</v>
      </c>
      <c r="H107" s="7" t="s">
        <v>32</v>
      </c>
      <c r="I107" s="10">
        <f t="shared" si="3"/>
        <v>1</v>
      </c>
      <c r="J107" s="7">
        <v>64425</v>
      </c>
      <c r="K107" s="7">
        <v>2954</v>
      </c>
      <c r="L107" s="7" t="s">
        <v>292</v>
      </c>
      <c r="M107" s="6">
        <v>45818</v>
      </c>
      <c r="N107" s="8">
        <v>255.15</v>
      </c>
      <c r="O107" s="7" t="s">
        <v>122</v>
      </c>
      <c r="P107" s="7">
        <v>30</v>
      </c>
      <c r="Q107" s="7" t="s">
        <v>116</v>
      </c>
      <c r="R107" s="7">
        <f>DATEDIF(Tabela1[[#This Row],[Atendimento]],Tabela1[[#This Row],[Previsao de Entrega]],"D")</f>
        <v>0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45818</v>
      </c>
      <c r="C108" s="6" t="s">
        <v>7</v>
      </c>
      <c r="D108" s="6" t="s">
        <v>15</v>
      </c>
      <c r="E108" s="6" t="s">
        <v>113</v>
      </c>
      <c r="F108" s="7" t="s">
        <v>3</v>
      </c>
      <c r="G108" s="7" t="s">
        <v>293</v>
      </c>
      <c r="H108" s="7" t="s">
        <v>98</v>
      </c>
      <c r="I108" s="10">
        <f t="shared" si="3"/>
        <v>1</v>
      </c>
      <c r="J108" s="7">
        <v>65718</v>
      </c>
      <c r="K108" s="7">
        <v>11753</v>
      </c>
      <c r="L108" s="7" t="s">
        <v>291</v>
      </c>
      <c r="M108" s="6">
        <v>45827</v>
      </c>
      <c r="N108" s="8">
        <v>237</v>
      </c>
      <c r="O108" s="7" t="s">
        <v>122</v>
      </c>
      <c r="P108" s="7">
        <v>28</v>
      </c>
      <c r="Q108" s="7" t="s">
        <v>116</v>
      </c>
      <c r="R108" s="7">
        <f>DATEDIF(Tabela1[[#This Row],[Atendimento]],Tabela1[[#This Row],[Previsao de Entrega]],"D")</f>
        <v>9</v>
      </c>
      <c r="S108" s="8">
        <v>0</v>
      </c>
      <c r="T108" s="8">
        <v>0</v>
      </c>
    </row>
    <row r="109" spans="1:20" x14ac:dyDescent="0.35">
      <c r="A109" s="44">
        <v>45818</v>
      </c>
      <c r="B109" s="44">
        <v>45811</v>
      </c>
      <c r="C109" s="44" t="s">
        <v>7</v>
      </c>
      <c r="D109" s="44" t="s">
        <v>15</v>
      </c>
      <c r="E109" s="44" t="s">
        <v>113</v>
      </c>
      <c r="F109" s="45">
        <v>68329</v>
      </c>
      <c r="G109" s="45" t="s">
        <v>95</v>
      </c>
      <c r="H109" s="45" t="s">
        <v>96</v>
      </c>
      <c r="I109" s="46">
        <f t="shared" si="3"/>
        <v>6</v>
      </c>
      <c r="J109" s="45"/>
      <c r="K109" s="45">
        <v>224</v>
      </c>
      <c r="L109" s="45" t="s">
        <v>295</v>
      </c>
      <c r="M109" s="44">
        <v>45869</v>
      </c>
      <c r="N109" s="47">
        <v>7774.51</v>
      </c>
      <c r="O109" s="45" t="s">
        <v>121</v>
      </c>
      <c r="P109" s="45">
        <v>0</v>
      </c>
      <c r="Q109" s="45" t="s">
        <v>381</v>
      </c>
      <c r="R109" s="45">
        <f>DATEDIF(Tabela1[[#This Row],[Atendimento]],Tabela1[[#This Row],[Previsao de Entrega]],"D")</f>
        <v>51</v>
      </c>
      <c r="S109" s="47">
        <v>0</v>
      </c>
      <c r="T109" s="47">
        <v>0</v>
      </c>
    </row>
    <row r="110" spans="1:20" x14ac:dyDescent="0.35">
      <c r="A110" s="11">
        <v>45818</v>
      </c>
      <c r="B110" s="11">
        <v>45813</v>
      </c>
      <c r="C110" s="11" t="s">
        <v>7</v>
      </c>
      <c r="D110" s="11" t="s">
        <v>15</v>
      </c>
      <c r="E110" s="11" t="s">
        <v>124</v>
      </c>
      <c r="F110" s="12">
        <v>68421</v>
      </c>
      <c r="G110" s="12" t="s">
        <v>90</v>
      </c>
      <c r="H110" s="12" t="s">
        <v>91</v>
      </c>
      <c r="I110" s="13">
        <f t="shared" si="3"/>
        <v>4</v>
      </c>
      <c r="J110" s="12">
        <v>65719</v>
      </c>
      <c r="K110" s="12">
        <v>1450</v>
      </c>
      <c r="L110" s="12" t="s">
        <v>229</v>
      </c>
      <c r="M110" s="11">
        <v>45877</v>
      </c>
      <c r="N110" s="14">
        <v>1548.71</v>
      </c>
      <c r="O110" s="12" t="s">
        <v>122</v>
      </c>
      <c r="P110" s="12">
        <v>120</v>
      </c>
      <c r="Q110" s="12" t="s">
        <v>24</v>
      </c>
      <c r="R110" s="12">
        <f>DATEDIF(Tabela1[[#This Row],[Atendimento]],Tabela1[[#This Row],[Previsao de Entrega]],"D")</f>
        <v>59</v>
      </c>
      <c r="S110" s="14">
        <v>0</v>
      </c>
      <c r="T110" s="14">
        <v>0</v>
      </c>
    </row>
    <row r="111" spans="1:20" x14ac:dyDescent="0.35">
      <c r="A111" s="31">
        <v>45818</v>
      </c>
      <c r="B111" s="31">
        <v>45813</v>
      </c>
      <c r="C111" s="31" t="s">
        <v>7</v>
      </c>
      <c r="D111" s="31" t="s">
        <v>15</v>
      </c>
      <c r="E111" s="31" t="s">
        <v>124</v>
      </c>
      <c r="F111" s="32">
        <v>68422</v>
      </c>
      <c r="G111" s="32" t="s">
        <v>90</v>
      </c>
      <c r="H111" s="32" t="s">
        <v>91</v>
      </c>
      <c r="I111" s="27">
        <f t="shared" si="3"/>
        <v>4</v>
      </c>
      <c r="J111" s="32">
        <v>65720</v>
      </c>
      <c r="K111" s="32">
        <v>1450</v>
      </c>
      <c r="L111" s="32" t="s">
        <v>229</v>
      </c>
      <c r="M111" s="31">
        <v>45877</v>
      </c>
      <c r="N111" s="33">
        <v>1637.47</v>
      </c>
      <c r="O111" s="32" t="s">
        <v>122</v>
      </c>
      <c r="P111" s="32">
        <v>120</v>
      </c>
      <c r="Q111" s="32" t="s">
        <v>24</v>
      </c>
      <c r="R111" s="32">
        <f>DATEDIF(Tabela1[[#This Row],[Atendimento]],Tabela1[[#This Row],[Previsao de Entrega]],"D")</f>
        <v>59</v>
      </c>
      <c r="S111" s="33">
        <v>0</v>
      </c>
      <c r="T111" s="33">
        <v>0</v>
      </c>
    </row>
    <row r="112" spans="1:20" hidden="1" x14ac:dyDescent="0.35">
      <c r="A112" s="6">
        <v>45818</v>
      </c>
      <c r="B112" s="6">
        <v>45813</v>
      </c>
      <c r="C112" s="6" t="s">
        <v>7</v>
      </c>
      <c r="D112" s="6" t="s">
        <v>15</v>
      </c>
      <c r="E112" s="6" t="s">
        <v>124</v>
      </c>
      <c r="F112" s="7">
        <v>68421</v>
      </c>
      <c r="G112" s="7" t="s">
        <v>90</v>
      </c>
      <c r="H112" s="7" t="s">
        <v>91</v>
      </c>
      <c r="I112" s="10">
        <f t="shared" si="3"/>
        <v>4</v>
      </c>
      <c r="J112" s="7">
        <v>65722</v>
      </c>
      <c r="K112" s="7">
        <v>10644</v>
      </c>
      <c r="L112" s="7" t="s">
        <v>294</v>
      </c>
      <c r="M112" s="6">
        <v>45845</v>
      </c>
      <c r="N112" s="8">
        <v>15515.58</v>
      </c>
      <c r="O112" s="7" t="s">
        <v>122</v>
      </c>
      <c r="P112" s="7">
        <v>40</v>
      </c>
      <c r="Q112" s="7" t="s">
        <v>116</v>
      </c>
      <c r="R112" s="7">
        <f>DATEDIF(Tabela1[[#This Row],[Atendimento]],Tabela1[[#This Row],[Previsao de Entrega]],"D")</f>
        <v>27</v>
      </c>
      <c r="S112" s="8">
        <v>0</v>
      </c>
      <c r="T112" s="8">
        <v>0</v>
      </c>
    </row>
    <row r="113" spans="1:20" x14ac:dyDescent="0.35">
      <c r="A113" s="11">
        <v>45818</v>
      </c>
      <c r="B113" s="11">
        <v>45813</v>
      </c>
      <c r="C113" s="11" t="s">
        <v>7</v>
      </c>
      <c r="D113" s="11" t="s">
        <v>15</v>
      </c>
      <c r="E113" s="11" t="s">
        <v>124</v>
      </c>
      <c r="F113" s="12">
        <v>68422</v>
      </c>
      <c r="G113" s="12" t="s">
        <v>90</v>
      </c>
      <c r="H113" s="12" t="s">
        <v>91</v>
      </c>
      <c r="I113" s="13">
        <f t="shared" si="3"/>
        <v>4</v>
      </c>
      <c r="J113" s="12">
        <v>65725</v>
      </c>
      <c r="K113" s="12">
        <v>1450</v>
      </c>
      <c r="L113" s="12" t="s">
        <v>229</v>
      </c>
      <c r="M113" s="11">
        <v>45877</v>
      </c>
      <c r="N113" s="14">
        <v>239.63</v>
      </c>
      <c r="O113" s="12" t="s">
        <v>122</v>
      </c>
      <c r="P113" s="12">
        <v>120</v>
      </c>
      <c r="Q113" s="12" t="s">
        <v>24</v>
      </c>
      <c r="R113" s="12">
        <f>DATEDIF(Tabela1[[#This Row],[Atendimento]],Tabela1[[#This Row],[Previsao de Entrega]],"D")</f>
        <v>59</v>
      </c>
      <c r="S113" s="14">
        <v>0</v>
      </c>
      <c r="T113" s="14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5</v>
      </c>
      <c r="E114" s="6" t="s">
        <v>142</v>
      </c>
      <c r="F114" s="7" t="s">
        <v>3</v>
      </c>
      <c r="G114" s="7" t="s">
        <v>3</v>
      </c>
      <c r="H114" s="7" t="s">
        <v>32</v>
      </c>
      <c r="I114" s="10">
        <f t="shared" si="3"/>
        <v>1</v>
      </c>
      <c r="J114" s="7">
        <v>61449</v>
      </c>
      <c r="K114" s="7">
        <v>175</v>
      </c>
      <c r="L114" s="7" t="s">
        <v>188</v>
      </c>
      <c r="M114" s="6">
        <v>45819</v>
      </c>
      <c r="N114" s="8">
        <v>3685</v>
      </c>
      <c r="O114" s="7" t="s">
        <v>122</v>
      </c>
      <c r="P114" s="7">
        <v>30</v>
      </c>
      <c r="Q114" s="7" t="s">
        <v>116</v>
      </c>
      <c r="R114" s="7">
        <f>DATEDIF(Tabela1[[#This Row],[Atendimento]],Tabela1[[#This Row],[Previsao de Entrega]],"D")</f>
        <v>0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45819</v>
      </c>
      <c r="C115" s="6" t="s">
        <v>7</v>
      </c>
      <c r="D115" s="6" t="s">
        <v>15</v>
      </c>
      <c r="E115" s="6" t="s">
        <v>113</v>
      </c>
      <c r="F115" s="7">
        <v>68431</v>
      </c>
      <c r="G115" s="7" t="s">
        <v>296</v>
      </c>
      <c r="H115" s="7" t="s">
        <v>96</v>
      </c>
      <c r="I115" s="10">
        <f t="shared" si="3"/>
        <v>1</v>
      </c>
      <c r="J115" s="7">
        <v>65823</v>
      </c>
      <c r="K115" s="7">
        <v>29</v>
      </c>
      <c r="L115" s="7" t="s">
        <v>97</v>
      </c>
      <c r="M115" s="6">
        <v>45826</v>
      </c>
      <c r="N115" s="8">
        <v>299.72000000000003</v>
      </c>
      <c r="O115" s="7" t="s">
        <v>122</v>
      </c>
      <c r="P115" s="7">
        <v>28</v>
      </c>
      <c r="Q115" s="7" t="s">
        <v>116</v>
      </c>
      <c r="R115" s="7">
        <f>DATEDIF(Tabela1[[#This Row],[Atendimento]],Tabela1[[#This Row],[Previsao de Entrega]],"D")</f>
        <v>7</v>
      </c>
      <c r="S115" s="8">
        <v>0</v>
      </c>
      <c r="T115" s="8">
        <v>0</v>
      </c>
    </row>
    <row r="116" spans="1:20" hidden="1" x14ac:dyDescent="0.35">
      <c r="A116" s="6">
        <v>45819</v>
      </c>
      <c r="B116" s="6">
        <v>45818</v>
      </c>
      <c r="C116" s="6" t="s">
        <v>7</v>
      </c>
      <c r="D116" s="6" t="s">
        <v>15</v>
      </c>
      <c r="E116" s="6" t="s">
        <v>124</v>
      </c>
      <c r="F116" s="7">
        <v>68428</v>
      </c>
      <c r="G116" s="7" t="s">
        <v>297</v>
      </c>
      <c r="H116" s="7" t="s">
        <v>91</v>
      </c>
      <c r="I116" s="10">
        <f t="shared" si="3"/>
        <v>2</v>
      </c>
      <c r="J116" s="7">
        <v>65739</v>
      </c>
      <c r="K116" s="7">
        <v>11164</v>
      </c>
      <c r="L116" s="7" t="s">
        <v>298</v>
      </c>
      <c r="M116" s="6">
        <v>45854</v>
      </c>
      <c r="N116" s="8">
        <v>3356.7</v>
      </c>
      <c r="O116" s="7" t="s">
        <v>122</v>
      </c>
      <c r="P116" s="7">
        <v>30</v>
      </c>
      <c r="Q116" s="7" t="s">
        <v>116</v>
      </c>
      <c r="R116" s="7">
        <f>DATEDIF(Tabela1[[#This Row],[Atendimento]],Tabela1[[#This Row],[Previsao de Entrega]],"D")</f>
        <v>35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68</v>
      </c>
      <c r="E117" s="6" t="s">
        <v>113</v>
      </c>
      <c r="F117" s="7" t="s">
        <v>3</v>
      </c>
      <c r="G117" s="7" t="s">
        <v>3</v>
      </c>
      <c r="H117" s="7" t="s">
        <v>32</v>
      </c>
      <c r="I117" s="10">
        <f t="shared" si="3"/>
        <v>1</v>
      </c>
      <c r="J117" s="7">
        <v>65760</v>
      </c>
      <c r="K117" s="7">
        <v>419</v>
      </c>
      <c r="L117" s="7" t="s">
        <v>51</v>
      </c>
      <c r="M117" s="6">
        <v>45820</v>
      </c>
      <c r="N117" s="8">
        <v>4807.4799999999996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0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45820</v>
      </c>
      <c r="C118" s="6" t="s">
        <v>7</v>
      </c>
      <c r="D118" s="6" t="s">
        <v>15</v>
      </c>
      <c r="E118" s="6" t="s">
        <v>113</v>
      </c>
      <c r="F118" s="7">
        <v>68436</v>
      </c>
      <c r="G118" s="7" t="s">
        <v>227</v>
      </c>
      <c r="H118" s="7" t="s">
        <v>98</v>
      </c>
      <c r="I118" s="10">
        <f t="shared" si="3"/>
        <v>1</v>
      </c>
      <c r="J118" s="7">
        <v>65764</v>
      </c>
      <c r="K118" s="7">
        <v>160</v>
      </c>
      <c r="L118" s="7" t="s">
        <v>201</v>
      </c>
      <c r="M118" s="6">
        <v>45824</v>
      </c>
      <c r="N118" s="8">
        <v>149.16999999999999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4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45814</v>
      </c>
      <c r="C119" s="6" t="s">
        <v>7</v>
      </c>
      <c r="D119" s="6" t="s">
        <v>15</v>
      </c>
      <c r="E119" s="6" t="s">
        <v>124</v>
      </c>
      <c r="F119" s="7">
        <v>68426</v>
      </c>
      <c r="G119" s="7" t="s">
        <v>90</v>
      </c>
      <c r="H119" s="7" t="s">
        <v>91</v>
      </c>
      <c r="I119" s="10">
        <f t="shared" si="3"/>
        <v>5</v>
      </c>
      <c r="J119" s="7">
        <v>65766</v>
      </c>
      <c r="K119" s="7">
        <v>157</v>
      </c>
      <c r="L119" s="7" t="s">
        <v>302</v>
      </c>
      <c r="M119" s="6">
        <v>45825</v>
      </c>
      <c r="N119" s="8">
        <v>725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5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113</v>
      </c>
      <c r="F120" s="7">
        <v>68433</v>
      </c>
      <c r="G120" s="7" t="s">
        <v>321</v>
      </c>
      <c r="H120" s="7" t="s">
        <v>91</v>
      </c>
      <c r="I120" s="10">
        <f t="shared" si="3"/>
        <v>1</v>
      </c>
      <c r="J120" s="7">
        <v>65765</v>
      </c>
      <c r="K120" s="7">
        <v>11755</v>
      </c>
      <c r="L120" s="7" t="s">
        <v>300</v>
      </c>
      <c r="M120" s="6">
        <v>45828</v>
      </c>
      <c r="N120" s="8">
        <v>1179.8</v>
      </c>
      <c r="O120" s="7" t="s">
        <v>122</v>
      </c>
      <c r="P120" s="7">
        <v>28</v>
      </c>
      <c r="Q120" s="7" t="s">
        <v>116</v>
      </c>
      <c r="R120" s="7">
        <f>DATEDIF(Tabela1[[#This Row],[Atendimento]],Tabela1[[#This Row],[Previsao de Entrega]],"D")</f>
        <v>8</v>
      </c>
      <c r="S120" s="8">
        <v>0</v>
      </c>
      <c r="T120" s="8">
        <v>0</v>
      </c>
    </row>
    <row r="121" spans="1:20" hidden="1" x14ac:dyDescent="0.35">
      <c r="A121" s="6">
        <v>45820</v>
      </c>
      <c r="B121" s="6">
        <v>45820</v>
      </c>
      <c r="C121" s="6" t="s">
        <v>7</v>
      </c>
      <c r="D121" s="6" t="s">
        <v>15</v>
      </c>
      <c r="E121" s="6" t="s">
        <v>124</v>
      </c>
      <c r="F121" s="7">
        <v>68434</v>
      </c>
      <c r="G121" s="7" t="s">
        <v>297</v>
      </c>
      <c r="H121" s="7" t="s">
        <v>91</v>
      </c>
      <c r="I121" s="10">
        <f t="shared" si="3"/>
        <v>1</v>
      </c>
      <c r="J121" s="7">
        <v>65762</v>
      </c>
      <c r="K121" s="7">
        <v>2990</v>
      </c>
      <c r="L121" s="7" t="s">
        <v>299</v>
      </c>
      <c r="M121" s="6">
        <v>45841</v>
      </c>
      <c r="N121" s="8">
        <v>1260</v>
      </c>
      <c r="O121" s="7" t="s">
        <v>122</v>
      </c>
      <c r="P121" s="7">
        <v>30</v>
      </c>
      <c r="Q121" s="7" t="s">
        <v>116</v>
      </c>
      <c r="R121" s="7">
        <f>DATEDIF(Tabela1[[#This Row],[Atendimento]],Tabela1[[#This Row],[Previsao de Entrega]],"D")</f>
        <v>21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45821</v>
      </c>
      <c r="C122" s="6" t="s">
        <v>7</v>
      </c>
      <c r="D122" s="6" t="s">
        <v>5</v>
      </c>
      <c r="E122" s="6" t="s">
        <v>113</v>
      </c>
      <c r="F122" s="7" t="s">
        <v>3</v>
      </c>
      <c r="G122" s="7" t="s">
        <v>3</v>
      </c>
      <c r="H122" s="7" t="s">
        <v>98</v>
      </c>
      <c r="I122" s="10">
        <f t="shared" si="3"/>
        <v>1</v>
      </c>
      <c r="J122" s="7">
        <v>65786</v>
      </c>
      <c r="K122" s="7">
        <v>314</v>
      </c>
      <c r="L122" s="7" t="s">
        <v>288</v>
      </c>
      <c r="M122" s="6">
        <v>45821</v>
      </c>
      <c r="N122" s="8">
        <v>700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0</v>
      </c>
      <c r="S122" s="8">
        <v>0</v>
      </c>
      <c r="T122" s="8">
        <v>0</v>
      </c>
    </row>
    <row r="123" spans="1:20" hidden="1" x14ac:dyDescent="0.35">
      <c r="A123" s="6">
        <v>45821</v>
      </c>
      <c r="B123" s="6">
        <v>45798</v>
      </c>
      <c r="C123" s="6" t="s">
        <v>7</v>
      </c>
      <c r="D123" s="6" t="s">
        <v>15</v>
      </c>
      <c r="E123" s="6" t="s">
        <v>124</v>
      </c>
      <c r="F123" s="7">
        <v>68399</v>
      </c>
      <c r="G123" s="7" t="s">
        <v>125</v>
      </c>
      <c r="H123" s="7" t="s">
        <v>126</v>
      </c>
      <c r="I123" s="10">
        <f t="shared" si="3"/>
        <v>18</v>
      </c>
      <c r="J123" s="7">
        <v>65781</v>
      </c>
      <c r="K123" s="7">
        <v>11757</v>
      </c>
      <c r="L123" s="7" t="s">
        <v>305</v>
      </c>
      <c r="M123" s="6">
        <v>45828</v>
      </c>
      <c r="N123" s="8">
        <v>210.87</v>
      </c>
      <c r="O123" s="7" t="s">
        <v>122</v>
      </c>
      <c r="P123" s="7">
        <v>28</v>
      </c>
      <c r="Q123" s="7" t="s">
        <v>116</v>
      </c>
      <c r="R123" s="7">
        <f>DATEDIF(Tabela1[[#This Row],[Atendimento]],Tabela1[[#This Row],[Previsao de Entrega]],"D")</f>
        <v>7</v>
      </c>
      <c r="S123" s="8">
        <v>0</v>
      </c>
      <c r="T123" s="8">
        <v>0</v>
      </c>
    </row>
    <row r="124" spans="1:20" hidden="1" x14ac:dyDescent="0.35">
      <c r="A124" s="6">
        <v>45821</v>
      </c>
      <c r="B124" s="6">
        <v>45821</v>
      </c>
      <c r="C124" s="6" t="s">
        <v>7</v>
      </c>
      <c r="D124" s="6" t="s">
        <v>15</v>
      </c>
      <c r="E124" s="6" t="s">
        <v>124</v>
      </c>
      <c r="F124" s="7">
        <v>68437</v>
      </c>
      <c r="G124" s="7" t="s">
        <v>90</v>
      </c>
      <c r="H124" s="7" t="s">
        <v>91</v>
      </c>
      <c r="I124" s="10">
        <f t="shared" si="3"/>
        <v>1</v>
      </c>
      <c r="J124" s="7">
        <v>65778</v>
      </c>
      <c r="K124" s="7">
        <v>11756</v>
      </c>
      <c r="L124" s="7" t="s">
        <v>304</v>
      </c>
      <c r="M124" s="6">
        <v>45833</v>
      </c>
      <c r="N124" s="8">
        <v>400</v>
      </c>
      <c r="O124" s="7" t="s">
        <v>121</v>
      </c>
      <c r="P124" s="7">
        <v>0</v>
      </c>
      <c r="Q124" s="7" t="s">
        <v>116</v>
      </c>
      <c r="R124" s="7">
        <f>DATEDIF(Tabela1[[#This Row],[Atendimento]],Tabela1[[#This Row],[Previsao de Entrega]],"D")</f>
        <v>12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34</v>
      </c>
      <c r="I125" s="10">
        <f t="shared" si="3"/>
        <v>1</v>
      </c>
      <c r="J125" s="7">
        <v>64910</v>
      </c>
      <c r="K125" s="7">
        <v>11127</v>
      </c>
      <c r="L125" s="7" t="s">
        <v>221</v>
      </c>
      <c r="M125" s="6">
        <v>45824</v>
      </c>
      <c r="N125" s="8">
        <v>547.91999999999996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3"/>
        <v>1</v>
      </c>
      <c r="J126" s="7">
        <v>65790</v>
      </c>
      <c r="K126" s="7">
        <v>766</v>
      </c>
      <c r="L126" s="7" t="s">
        <v>141</v>
      </c>
      <c r="M126" s="6">
        <v>45824</v>
      </c>
      <c r="N126" s="8">
        <v>10727.21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130</v>
      </c>
      <c r="I127" s="10">
        <f t="shared" si="3"/>
        <v>1</v>
      </c>
      <c r="J127" s="7">
        <v>65794</v>
      </c>
      <c r="K127" s="7">
        <v>766</v>
      </c>
      <c r="L127" s="7" t="s">
        <v>141</v>
      </c>
      <c r="M127" s="6">
        <v>45824</v>
      </c>
      <c r="N127" s="8">
        <v>9875.76</v>
      </c>
      <c r="O127" s="7" t="s">
        <v>122</v>
      </c>
      <c r="P127" s="7">
        <v>30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98</v>
      </c>
      <c r="I128" s="10">
        <f t="shared" si="3"/>
        <v>1</v>
      </c>
      <c r="J128" s="7">
        <v>65798</v>
      </c>
      <c r="K128" s="7">
        <v>405</v>
      </c>
      <c r="L128" s="7" t="s">
        <v>202</v>
      </c>
      <c r="M128" s="6">
        <v>45824</v>
      </c>
      <c r="N128" s="8">
        <v>2346.85</v>
      </c>
      <c r="O128" s="7" t="s">
        <v>122</v>
      </c>
      <c r="P128" s="7">
        <v>15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45824</v>
      </c>
      <c r="B129" s="6">
        <v>45824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130</v>
      </c>
      <c r="I129" s="10">
        <f t="shared" si="3"/>
        <v>1</v>
      </c>
      <c r="J129" s="7">
        <v>62664</v>
      </c>
      <c r="K129" s="7">
        <v>10990</v>
      </c>
      <c r="L129" s="7" t="s">
        <v>191</v>
      </c>
      <c r="M129" s="6">
        <v>45824</v>
      </c>
      <c r="N129" s="8">
        <v>10986.26</v>
      </c>
      <c r="O129" s="7" t="s">
        <v>121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ref="I130:I161" si="4">NETWORKDAYS(B130, A130)</f>
        <v>1</v>
      </c>
      <c r="J130" s="7">
        <v>63750</v>
      </c>
      <c r="K130" s="7">
        <v>11121</v>
      </c>
      <c r="L130" s="7" t="s">
        <v>143</v>
      </c>
      <c r="M130" s="6">
        <v>45825</v>
      </c>
      <c r="N130" s="8">
        <v>21816.95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45825</v>
      </c>
      <c r="B131" s="6">
        <v>45825</v>
      </c>
      <c r="C131" s="6" t="s">
        <v>7</v>
      </c>
      <c r="D131" s="6" t="s">
        <v>5</v>
      </c>
      <c r="E131" s="6" t="s">
        <v>142</v>
      </c>
      <c r="F131" s="7" t="s">
        <v>3</v>
      </c>
      <c r="G131" s="7" t="s">
        <v>3</v>
      </c>
      <c r="H131" s="7" t="s">
        <v>32</v>
      </c>
      <c r="I131" s="10">
        <f t="shared" si="4"/>
        <v>1</v>
      </c>
      <c r="J131" s="7">
        <v>65852</v>
      </c>
      <c r="K131" s="7">
        <v>11121</v>
      </c>
      <c r="L131" s="7" t="s">
        <v>143</v>
      </c>
      <c r="M131" s="6">
        <v>45825</v>
      </c>
      <c r="N131" s="8">
        <v>570</v>
      </c>
      <c r="O131" s="7" t="s">
        <v>122</v>
      </c>
      <c r="P131" s="7">
        <v>30</v>
      </c>
      <c r="Q131" s="7" t="s">
        <v>116</v>
      </c>
      <c r="R131" s="7">
        <f>DATEDIF(Tabela1[[#This Row],[Atendimento]],Tabela1[[#This Row],[Previsao de Entrega]],"D")</f>
        <v>0</v>
      </c>
      <c r="S131" s="8">
        <v>0</v>
      </c>
      <c r="T131" s="8">
        <v>0</v>
      </c>
    </row>
    <row r="132" spans="1:20" x14ac:dyDescent="0.35">
      <c r="A132" s="53">
        <v>45826</v>
      </c>
      <c r="B132" s="53">
        <v>45826</v>
      </c>
      <c r="C132" s="53" t="s">
        <v>7</v>
      </c>
      <c r="D132" s="53" t="s">
        <v>15</v>
      </c>
      <c r="E132" s="53" t="s">
        <v>124</v>
      </c>
      <c r="F132" s="54" t="s">
        <v>3</v>
      </c>
      <c r="G132" s="54" t="s">
        <v>3</v>
      </c>
      <c r="H132" s="54" t="s">
        <v>126</v>
      </c>
      <c r="I132" s="55">
        <f t="shared" si="4"/>
        <v>1</v>
      </c>
      <c r="J132" s="54">
        <v>66341</v>
      </c>
      <c r="K132" s="54">
        <v>11758</v>
      </c>
      <c r="L132" s="54" t="s">
        <v>316</v>
      </c>
      <c r="M132" s="53">
        <v>45842</v>
      </c>
      <c r="N132" s="56">
        <v>924.61</v>
      </c>
      <c r="O132" s="54" t="s">
        <v>122</v>
      </c>
      <c r="P132" s="54">
        <v>28</v>
      </c>
      <c r="Q132" s="54" t="s">
        <v>24</v>
      </c>
      <c r="R132" s="54">
        <f>DATEDIF(Tabela1[[#This Row],[Atendimento]],Tabela1[[#This Row],[Previsao de Entrega]],"D")</f>
        <v>16</v>
      </c>
      <c r="S132" s="56">
        <v>0</v>
      </c>
      <c r="T132" s="56">
        <v>0</v>
      </c>
    </row>
    <row r="133" spans="1:20" x14ac:dyDescent="0.35">
      <c r="A133" s="11">
        <v>45826</v>
      </c>
      <c r="B133" s="11">
        <v>45789</v>
      </c>
      <c r="C133" s="11" t="s">
        <v>7</v>
      </c>
      <c r="D133" s="11" t="s">
        <v>15</v>
      </c>
      <c r="E133" s="11" t="s">
        <v>124</v>
      </c>
      <c r="F133" s="12">
        <v>68384</v>
      </c>
      <c r="G133" s="12" t="s">
        <v>125</v>
      </c>
      <c r="H133" s="12" t="s">
        <v>126</v>
      </c>
      <c r="I133" s="13">
        <f t="shared" si="4"/>
        <v>28</v>
      </c>
      <c r="J133" s="12">
        <v>65867</v>
      </c>
      <c r="K133" s="12">
        <v>1463</v>
      </c>
      <c r="L133" s="12" t="s">
        <v>317</v>
      </c>
      <c r="M133" s="11">
        <v>45870</v>
      </c>
      <c r="N133" s="14">
        <v>4215.5</v>
      </c>
      <c r="O133" s="12" t="s">
        <v>122</v>
      </c>
      <c r="P133" s="12">
        <v>28</v>
      </c>
      <c r="Q133" s="12" t="s">
        <v>24</v>
      </c>
      <c r="R133" s="12">
        <f>DATEDIF(Tabela1[[#This Row],[Atendimento]],Tabela1[[#This Row],[Previsao de Entrega]],"D")</f>
        <v>44</v>
      </c>
      <c r="S133" s="14">
        <v>0</v>
      </c>
      <c r="T133" s="14">
        <v>0</v>
      </c>
    </row>
    <row r="134" spans="1:20" hidden="1" x14ac:dyDescent="0.35">
      <c r="A134" s="6">
        <v>45826</v>
      </c>
      <c r="B134" s="6">
        <v>45818</v>
      </c>
      <c r="C134" s="6" t="s">
        <v>7</v>
      </c>
      <c r="D134" s="6" t="s">
        <v>15</v>
      </c>
      <c r="E134" s="6" t="s">
        <v>113</v>
      </c>
      <c r="F134" s="7">
        <v>68429</v>
      </c>
      <c r="G134" s="7" t="s">
        <v>227</v>
      </c>
      <c r="H134" s="7" t="s">
        <v>98</v>
      </c>
      <c r="I134" s="10">
        <f t="shared" si="4"/>
        <v>7</v>
      </c>
      <c r="J134" s="7">
        <v>65868</v>
      </c>
      <c r="K134" s="7">
        <v>11759</v>
      </c>
      <c r="L134" s="7" t="s">
        <v>318</v>
      </c>
      <c r="M134" s="6">
        <v>45826</v>
      </c>
      <c r="N134" s="8">
        <v>148.19999999999999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45819</v>
      </c>
      <c r="C135" s="6" t="s">
        <v>7</v>
      </c>
      <c r="D135" s="6" t="s">
        <v>15</v>
      </c>
      <c r="E135" s="6" t="s">
        <v>113</v>
      </c>
      <c r="F135" s="7">
        <v>68432</v>
      </c>
      <c r="G135" s="7" t="s">
        <v>136</v>
      </c>
      <c r="H135" s="7" t="s">
        <v>126</v>
      </c>
      <c r="I135" s="10">
        <f t="shared" si="4"/>
        <v>6</v>
      </c>
      <c r="J135" s="7">
        <v>65869</v>
      </c>
      <c r="K135" s="7">
        <v>11760</v>
      </c>
      <c r="L135" s="7" t="s">
        <v>319</v>
      </c>
      <c r="M135" s="6">
        <v>45826</v>
      </c>
      <c r="N135" s="8">
        <v>29.7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45818</v>
      </c>
      <c r="C136" s="6" t="s">
        <v>7</v>
      </c>
      <c r="D136" s="6" t="s">
        <v>15</v>
      </c>
      <c r="E136" s="6" t="s">
        <v>113</v>
      </c>
      <c r="F136" s="7">
        <v>68430</v>
      </c>
      <c r="G136" s="7" t="s">
        <v>136</v>
      </c>
      <c r="H136" s="7" t="s">
        <v>126</v>
      </c>
      <c r="I136" s="10">
        <f t="shared" si="4"/>
        <v>7</v>
      </c>
      <c r="J136" s="7">
        <v>65870</v>
      </c>
      <c r="K136" s="7">
        <v>11761</v>
      </c>
      <c r="L136" s="7" t="s">
        <v>320</v>
      </c>
      <c r="M136" s="6">
        <v>45826</v>
      </c>
      <c r="N136" s="8">
        <v>111.03</v>
      </c>
      <c r="O136" s="7" t="s">
        <v>123</v>
      </c>
      <c r="P136" s="7">
        <v>0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45826</v>
      </c>
      <c r="C137" s="6" t="s">
        <v>7</v>
      </c>
      <c r="D137" s="6" t="s">
        <v>5</v>
      </c>
      <c r="E137" s="6" t="s">
        <v>142</v>
      </c>
      <c r="F137" s="7" t="s">
        <v>3</v>
      </c>
      <c r="G137" s="7" t="s">
        <v>3</v>
      </c>
      <c r="H137" s="7" t="s">
        <v>32</v>
      </c>
      <c r="I137" s="10">
        <f t="shared" si="4"/>
        <v>1</v>
      </c>
      <c r="J137" s="7">
        <v>65871</v>
      </c>
      <c r="K137" s="7">
        <v>10581</v>
      </c>
      <c r="L137" s="7" t="s">
        <v>4</v>
      </c>
      <c r="M137" s="6">
        <v>45826</v>
      </c>
      <c r="N137" s="8">
        <v>22464.45</v>
      </c>
      <c r="O137" s="7" t="s">
        <v>122</v>
      </c>
      <c r="P137" s="7">
        <v>14</v>
      </c>
      <c r="Q137" s="7" t="s">
        <v>116</v>
      </c>
      <c r="R137" s="7">
        <f>DATEDIF(Tabela1[[#This Row],[Atendimento]],Tabela1[[#This Row],[Previsao de Entrega]],"D")</f>
        <v>0</v>
      </c>
      <c r="S137" s="8">
        <v>0</v>
      </c>
      <c r="T137" s="8">
        <v>0</v>
      </c>
    </row>
    <row r="138" spans="1:20" x14ac:dyDescent="0.35">
      <c r="A138" s="11">
        <v>45826</v>
      </c>
      <c r="B138" s="11">
        <v>45825</v>
      </c>
      <c r="C138" s="11" t="s">
        <v>7</v>
      </c>
      <c r="D138" s="11" t="s">
        <v>5</v>
      </c>
      <c r="E138" s="11" t="s">
        <v>113</v>
      </c>
      <c r="F138" s="12">
        <v>68441</v>
      </c>
      <c r="G138" s="12" t="s">
        <v>321</v>
      </c>
      <c r="H138" s="12" t="s">
        <v>91</v>
      </c>
      <c r="I138" s="13">
        <f t="shared" si="4"/>
        <v>2</v>
      </c>
      <c r="J138" s="12">
        <v>65872</v>
      </c>
      <c r="K138" s="12">
        <v>11590</v>
      </c>
      <c r="L138" s="12" t="s">
        <v>322</v>
      </c>
      <c r="M138" s="11">
        <v>45867</v>
      </c>
      <c r="N138" s="14">
        <v>2922.9</v>
      </c>
      <c r="O138" s="12" t="s">
        <v>122</v>
      </c>
      <c r="P138" s="12">
        <v>21</v>
      </c>
      <c r="Q138" s="12" t="s">
        <v>24</v>
      </c>
      <c r="R138" s="12">
        <f>DATEDIF(Tabela1[[#This Row],[Atendimento]],Tabela1[[#This Row],[Previsao de Entrega]],"D")</f>
        <v>41</v>
      </c>
      <c r="S138" s="14">
        <v>0</v>
      </c>
      <c r="T138" s="14">
        <v>0</v>
      </c>
    </row>
    <row r="139" spans="1:20" hidden="1" x14ac:dyDescent="0.35">
      <c r="A139" s="6">
        <v>45826</v>
      </c>
      <c r="B139" s="6">
        <v>45825</v>
      </c>
      <c r="C139" s="6" t="s">
        <v>7</v>
      </c>
      <c r="D139" s="6" t="s">
        <v>5</v>
      </c>
      <c r="E139" s="6" t="s">
        <v>113</v>
      </c>
      <c r="F139" s="7">
        <v>68440</v>
      </c>
      <c r="G139" s="7" t="s">
        <v>227</v>
      </c>
      <c r="H139" s="7" t="s">
        <v>98</v>
      </c>
      <c r="I139" s="10">
        <f t="shared" si="4"/>
        <v>2</v>
      </c>
      <c r="J139" s="7">
        <v>65873</v>
      </c>
      <c r="K139" s="7">
        <v>127</v>
      </c>
      <c r="L139" s="7" t="s">
        <v>323</v>
      </c>
      <c r="M139" s="6">
        <v>45840</v>
      </c>
      <c r="N139" s="8">
        <v>955</v>
      </c>
      <c r="O139" s="7" t="s">
        <v>122</v>
      </c>
      <c r="P139" s="7">
        <v>21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45818</v>
      </c>
      <c r="C140" s="6" t="s">
        <v>7</v>
      </c>
      <c r="D140" s="6" t="s">
        <v>5</v>
      </c>
      <c r="E140" s="6" t="s">
        <v>113</v>
      </c>
      <c r="F140" s="7">
        <v>68427</v>
      </c>
      <c r="G140" s="7" t="s">
        <v>227</v>
      </c>
      <c r="H140" s="7" t="s">
        <v>98</v>
      </c>
      <c r="I140" s="10">
        <f t="shared" si="4"/>
        <v>7</v>
      </c>
      <c r="J140" s="7">
        <v>65875</v>
      </c>
      <c r="K140" s="7">
        <v>561</v>
      </c>
      <c r="L140" s="7" t="s">
        <v>324</v>
      </c>
      <c r="M140" s="6">
        <v>45840</v>
      </c>
      <c r="N140" s="8">
        <v>2275.59</v>
      </c>
      <c r="O140" s="7" t="s">
        <v>122</v>
      </c>
      <c r="P140" s="7">
        <v>21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45803</v>
      </c>
      <c r="C141" s="6" t="s">
        <v>7</v>
      </c>
      <c r="D141" s="6" t="s">
        <v>5</v>
      </c>
      <c r="E141" s="6" t="s">
        <v>113</v>
      </c>
      <c r="F141" s="7">
        <v>68405</v>
      </c>
      <c r="G141" s="7" t="s">
        <v>39</v>
      </c>
      <c r="H141" s="7" t="s">
        <v>98</v>
      </c>
      <c r="I141" s="10">
        <f t="shared" si="4"/>
        <v>18</v>
      </c>
      <c r="J141" s="7">
        <v>65876</v>
      </c>
      <c r="K141" s="7">
        <v>11750</v>
      </c>
      <c r="L141" s="7" t="s">
        <v>325</v>
      </c>
      <c r="M141" s="6">
        <v>45840</v>
      </c>
      <c r="N141" s="8">
        <v>3904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14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45819</v>
      </c>
      <c r="C142" s="6" t="s">
        <v>7</v>
      </c>
      <c r="D142" s="6" t="s">
        <v>15</v>
      </c>
      <c r="E142" s="6" t="s">
        <v>113</v>
      </c>
      <c r="F142" s="7">
        <v>68433</v>
      </c>
      <c r="G142" s="7" t="s">
        <v>321</v>
      </c>
      <c r="H142" s="7" t="s">
        <v>91</v>
      </c>
      <c r="I142" s="10">
        <f t="shared" si="4"/>
        <v>6</v>
      </c>
      <c r="J142" s="7">
        <v>65877</v>
      </c>
      <c r="K142" s="7">
        <v>11763</v>
      </c>
      <c r="L142" s="7" t="s">
        <v>327</v>
      </c>
      <c r="M142" s="6">
        <v>45840</v>
      </c>
      <c r="N142" s="8">
        <v>167.12</v>
      </c>
      <c r="O142" s="7" t="s">
        <v>123</v>
      </c>
      <c r="P142" s="7">
        <v>0</v>
      </c>
      <c r="Q142" s="7" t="s">
        <v>116</v>
      </c>
      <c r="R142" s="7">
        <f>DATEDIF(Tabela1[[#This Row],[Atendimento]],Tabela1[[#This Row],[Previsao de Entrega]],"D")</f>
        <v>14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129</v>
      </c>
      <c r="H143" s="7" t="s">
        <v>130</v>
      </c>
      <c r="I143" s="10">
        <f t="shared" si="4"/>
        <v>1</v>
      </c>
      <c r="J143" s="7">
        <v>65879</v>
      </c>
      <c r="K143" s="7">
        <v>2967</v>
      </c>
      <c r="L143" s="7" t="s">
        <v>57</v>
      </c>
      <c r="M143" s="6">
        <v>45826</v>
      </c>
      <c r="N143" s="8">
        <v>2506.85</v>
      </c>
      <c r="O143" s="7" t="s">
        <v>122</v>
      </c>
      <c r="P143" s="7">
        <v>28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5</v>
      </c>
      <c r="E144" s="6" t="s">
        <v>113</v>
      </c>
      <c r="F144" s="7" t="s">
        <v>3</v>
      </c>
      <c r="G144" s="7" t="s">
        <v>293</v>
      </c>
      <c r="H144" s="7" t="s">
        <v>374</v>
      </c>
      <c r="I144" s="10">
        <f t="shared" si="4"/>
        <v>1</v>
      </c>
      <c r="J144" s="7">
        <v>65881</v>
      </c>
      <c r="K144" s="7">
        <v>10479</v>
      </c>
      <c r="L144" s="7" t="s">
        <v>329</v>
      </c>
      <c r="M144" s="6">
        <v>45826</v>
      </c>
      <c r="N144" s="8">
        <v>3500</v>
      </c>
      <c r="O144" s="7" t="s">
        <v>121</v>
      </c>
      <c r="P144" s="7">
        <v>0</v>
      </c>
      <c r="Q144" s="7" t="s">
        <v>116</v>
      </c>
      <c r="R144" s="7">
        <f>DATEDIF(Tabela1[[#This Row],[Atendimento]],Tabela1[[#This Row],[Previsao de Entrega]],"D")</f>
        <v>0</v>
      </c>
      <c r="S144" s="8">
        <v>0</v>
      </c>
      <c r="T144" s="8">
        <v>0</v>
      </c>
    </row>
    <row r="145" spans="1:20" hidden="1" x14ac:dyDescent="0.35">
      <c r="A145" s="6">
        <v>45826</v>
      </c>
      <c r="B145" s="6">
        <v>45826</v>
      </c>
      <c r="C145" s="6" t="s">
        <v>7</v>
      </c>
      <c r="D145" s="6" t="s">
        <v>5</v>
      </c>
      <c r="E145" s="6" t="s">
        <v>142</v>
      </c>
      <c r="F145" s="7" t="s">
        <v>3</v>
      </c>
      <c r="G145" s="7" t="s">
        <v>3</v>
      </c>
      <c r="H145" s="7" t="s">
        <v>98</v>
      </c>
      <c r="I145" s="10">
        <f t="shared" si="4"/>
        <v>1</v>
      </c>
      <c r="J145" s="7">
        <v>65882</v>
      </c>
      <c r="K145" s="7">
        <v>3061</v>
      </c>
      <c r="L145" s="7" t="s">
        <v>192</v>
      </c>
      <c r="M145" s="6">
        <v>45826</v>
      </c>
      <c r="N145" s="8">
        <v>6927.08</v>
      </c>
      <c r="O145" s="7" t="s">
        <v>121</v>
      </c>
      <c r="P145" s="7">
        <v>7</v>
      </c>
      <c r="Q145" s="7" t="s">
        <v>116</v>
      </c>
      <c r="R145" s="7">
        <f>DATEDIF(Tabela1[[#This Row],[Atendimento]],Tabela1[[#This Row],[Previsao de Entrega]],"D")</f>
        <v>0</v>
      </c>
      <c r="S145" s="8">
        <v>0</v>
      </c>
      <c r="T145" s="8">
        <v>0</v>
      </c>
    </row>
    <row r="146" spans="1:20" hidden="1" x14ac:dyDescent="0.35">
      <c r="A146" s="6">
        <v>45826</v>
      </c>
      <c r="B146" s="6">
        <v>45826</v>
      </c>
      <c r="C146" s="6" t="s">
        <v>7</v>
      </c>
      <c r="D146" s="6" t="s">
        <v>15</v>
      </c>
      <c r="E146" s="6" t="s">
        <v>124</v>
      </c>
      <c r="F146" s="7">
        <v>68442</v>
      </c>
      <c r="G146" s="7" t="s">
        <v>33</v>
      </c>
      <c r="H146" s="7" t="s">
        <v>34</v>
      </c>
      <c r="I146" s="10">
        <f t="shared" si="4"/>
        <v>1</v>
      </c>
      <c r="J146" s="7">
        <v>65896</v>
      </c>
      <c r="K146" s="7">
        <v>3636</v>
      </c>
      <c r="L146" s="7" t="s">
        <v>19</v>
      </c>
      <c r="M146" s="6">
        <v>45834</v>
      </c>
      <c r="N146" s="8">
        <v>450.22</v>
      </c>
      <c r="O146" s="7" t="s">
        <v>122</v>
      </c>
      <c r="P146" s="7">
        <v>28</v>
      </c>
      <c r="Q146" s="7" t="s">
        <v>116</v>
      </c>
      <c r="R146" s="7">
        <f>DATEDIF(Tabela1[[#This Row],[Atendimento]],Tabela1[[#This Row],[Previsao de Entrega]],"D")</f>
        <v>8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4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4"/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 t="shared" si="4"/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x14ac:dyDescent="0.35">
      <c r="A150" s="11">
        <v>45831</v>
      </c>
      <c r="B150" s="11">
        <v>45824</v>
      </c>
      <c r="C150" s="11" t="s">
        <v>7</v>
      </c>
      <c r="D150" s="11" t="s">
        <v>15</v>
      </c>
      <c r="E150" s="11" t="s">
        <v>124</v>
      </c>
      <c r="F150" s="12">
        <v>68439</v>
      </c>
      <c r="G150" s="12" t="s">
        <v>125</v>
      </c>
      <c r="H150" s="12" t="s">
        <v>126</v>
      </c>
      <c r="I150" s="13">
        <f t="shared" si="4"/>
        <v>6</v>
      </c>
      <c r="J150" s="12">
        <v>65915</v>
      </c>
      <c r="K150" s="12">
        <v>2201</v>
      </c>
      <c r="L150" s="12" t="s">
        <v>203</v>
      </c>
      <c r="M150" s="11">
        <v>45861</v>
      </c>
      <c r="N150" s="14">
        <v>1401.04</v>
      </c>
      <c r="O150" s="12" t="s">
        <v>122</v>
      </c>
      <c r="P150" s="12">
        <v>120</v>
      </c>
      <c r="Q150" s="12" t="s">
        <v>24</v>
      </c>
      <c r="R150" s="12">
        <f>DATEDIF(Tabela1[[#This Row],[Atendimento]],Tabela1[[#This Row],[Previsao de Entrega]],"D")</f>
        <v>30</v>
      </c>
      <c r="S150" s="14">
        <v>0</v>
      </c>
      <c r="T150" s="14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5</v>
      </c>
      <c r="E151" s="6" t="s">
        <v>142</v>
      </c>
      <c r="F151" s="7" t="s">
        <v>3</v>
      </c>
      <c r="G151" s="7" t="s">
        <v>3</v>
      </c>
      <c r="H151" s="7" t="s">
        <v>130</v>
      </c>
      <c r="I151" s="10">
        <f t="shared" si="4"/>
        <v>1</v>
      </c>
      <c r="J151" s="7">
        <v>65922</v>
      </c>
      <c r="K151" s="7">
        <v>10194</v>
      </c>
      <c r="L151" s="7" t="s">
        <v>193</v>
      </c>
      <c r="M151" s="6">
        <v>45831</v>
      </c>
      <c r="N151" s="8">
        <v>993.07</v>
      </c>
      <c r="O151" s="7" t="s">
        <v>122</v>
      </c>
      <c r="P151" s="7">
        <v>20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68</v>
      </c>
      <c r="E152" s="6" t="s">
        <v>113</v>
      </c>
      <c r="F152" s="7" t="s">
        <v>3</v>
      </c>
      <c r="G152" s="7" t="s">
        <v>3</v>
      </c>
      <c r="H152" s="7" t="s">
        <v>32</v>
      </c>
      <c r="I152" s="10">
        <f t="shared" si="4"/>
        <v>1</v>
      </c>
      <c r="J152" s="7">
        <v>65923</v>
      </c>
      <c r="K152" s="7">
        <v>381</v>
      </c>
      <c r="L152" s="7" t="s">
        <v>47</v>
      </c>
      <c r="M152" s="6">
        <v>45831</v>
      </c>
      <c r="N152" s="8">
        <v>4650.34</v>
      </c>
      <c r="O152" s="7" t="s">
        <v>122</v>
      </c>
      <c r="P152" s="7">
        <v>10</v>
      </c>
      <c r="Q152" s="7" t="s">
        <v>116</v>
      </c>
      <c r="R152" s="7">
        <f>DATEDIF(Tabela1[[#This Row],[Atendimento]],Tabela1[[#This Row],[Previsao de Entrega]],"D")</f>
        <v>0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15</v>
      </c>
      <c r="E153" s="6" t="s">
        <v>124</v>
      </c>
      <c r="F153" s="7" t="s">
        <v>3</v>
      </c>
      <c r="G153" s="7" t="s">
        <v>3</v>
      </c>
      <c r="H153" s="7" t="s">
        <v>91</v>
      </c>
      <c r="I153" s="10">
        <f t="shared" si="4"/>
        <v>1</v>
      </c>
      <c r="J153" s="7">
        <v>65925</v>
      </c>
      <c r="K153" s="7">
        <v>11766</v>
      </c>
      <c r="L153" s="7" t="s">
        <v>331</v>
      </c>
      <c r="M153" s="6">
        <v>45832</v>
      </c>
      <c r="N153" s="8">
        <v>99.9</v>
      </c>
      <c r="O153" s="7" t="s">
        <v>123</v>
      </c>
      <c r="P153" s="7">
        <v>0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5</v>
      </c>
      <c r="E154" s="6" t="s">
        <v>142</v>
      </c>
      <c r="F154" s="7" t="s">
        <v>3</v>
      </c>
      <c r="G154" s="7" t="s">
        <v>3</v>
      </c>
      <c r="H154" s="7" t="s">
        <v>32</v>
      </c>
      <c r="I154" s="10">
        <f t="shared" si="4"/>
        <v>1</v>
      </c>
      <c r="J154" s="7">
        <v>65926</v>
      </c>
      <c r="K154" s="7">
        <v>789</v>
      </c>
      <c r="L154" s="7" t="s">
        <v>205</v>
      </c>
      <c r="M154" s="6">
        <v>45832</v>
      </c>
      <c r="N154" s="8">
        <v>19879.72</v>
      </c>
      <c r="O154" s="7" t="s">
        <v>121</v>
      </c>
      <c r="P154" s="7">
        <v>28</v>
      </c>
      <c r="Q154" s="7" t="s">
        <v>116</v>
      </c>
      <c r="R154" s="7">
        <f>DATEDIF(Tabela1[[#This Row],[Atendimento]],Tabela1[[#This Row],[Previsao de Entrega]],"D")</f>
        <v>1</v>
      </c>
      <c r="S154" s="8">
        <v>0</v>
      </c>
      <c r="T154" s="8">
        <v>0</v>
      </c>
    </row>
    <row r="155" spans="1:20" hidden="1" x14ac:dyDescent="0.35">
      <c r="A155" s="6">
        <v>45831</v>
      </c>
      <c r="B155" s="6">
        <v>45831</v>
      </c>
      <c r="C155" s="6" t="s">
        <v>7</v>
      </c>
      <c r="D155" s="6" t="s">
        <v>15</v>
      </c>
      <c r="E155" s="6" t="s">
        <v>113</v>
      </c>
      <c r="F155" s="7">
        <v>68443</v>
      </c>
      <c r="G155" s="7" t="s">
        <v>88</v>
      </c>
      <c r="H155" s="7" t="s">
        <v>34</v>
      </c>
      <c r="I155" s="10">
        <f t="shared" si="4"/>
        <v>1</v>
      </c>
      <c r="J155" s="7">
        <v>65930</v>
      </c>
      <c r="K155" s="7">
        <v>747</v>
      </c>
      <c r="L155" s="7" t="s">
        <v>332</v>
      </c>
      <c r="M155" s="6">
        <v>45835</v>
      </c>
      <c r="N155" s="8">
        <v>673.93</v>
      </c>
      <c r="O155" s="7" t="s">
        <v>122</v>
      </c>
      <c r="P155" s="7">
        <v>21</v>
      </c>
      <c r="Q155" s="7" t="s">
        <v>116</v>
      </c>
      <c r="R155" s="7">
        <f>DATEDIF(Tabela1[[#This Row],[Atendimento]],Tabela1[[#This Row],[Previsao de Entrega]],"D")</f>
        <v>4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</v>
      </c>
      <c r="H156" s="7" t="s">
        <v>130</v>
      </c>
      <c r="I156" s="10">
        <f t="shared" si="4"/>
        <v>1</v>
      </c>
      <c r="J156" s="7">
        <v>65941</v>
      </c>
      <c r="K156" s="7">
        <v>1441</v>
      </c>
      <c r="L156" s="7" t="s">
        <v>53</v>
      </c>
      <c r="M156" s="6">
        <v>45833</v>
      </c>
      <c r="N156" s="8">
        <v>1312.13</v>
      </c>
      <c r="O156" s="7" t="s">
        <v>122</v>
      </c>
      <c r="P156" s="7">
        <v>14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5</v>
      </c>
      <c r="E157" s="6" t="s">
        <v>142</v>
      </c>
      <c r="F157" s="7" t="s">
        <v>3</v>
      </c>
      <c r="G157" s="7" t="s">
        <v>3</v>
      </c>
      <c r="H157" s="7" t="s">
        <v>32</v>
      </c>
      <c r="I157" s="10">
        <f t="shared" si="4"/>
        <v>1</v>
      </c>
      <c r="J157" s="7">
        <v>65942</v>
      </c>
      <c r="K157" s="7">
        <v>1026</v>
      </c>
      <c r="L157" s="7" t="s">
        <v>333</v>
      </c>
      <c r="M157" s="6">
        <v>45833</v>
      </c>
      <c r="N157" s="8">
        <v>96862.88</v>
      </c>
      <c r="O157" s="7" t="s">
        <v>122</v>
      </c>
      <c r="P157" s="7">
        <v>30</v>
      </c>
      <c r="Q157" s="7" t="s">
        <v>116</v>
      </c>
      <c r="R157" s="7">
        <f>DATEDIF(Tabela1[[#This Row],[Atendimento]],Tabela1[[#This Row],[Previsao de Entrega]],"D")</f>
        <v>0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5</v>
      </c>
      <c r="E158" s="6" t="s">
        <v>142</v>
      </c>
      <c r="F158" s="7" t="s">
        <v>3</v>
      </c>
      <c r="G158" s="7" t="s">
        <v>39</v>
      </c>
      <c r="H158" s="7" t="s">
        <v>98</v>
      </c>
      <c r="I158" s="10">
        <f t="shared" si="4"/>
        <v>1</v>
      </c>
      <c r="J158" s="7">
        <v>65946</v>
      </c>
      <c r="K158" s="7">
        <v>3509</v>
      </c>
      <c r="L158" s="7" t="s">
        <v>334</v>
      </c>
      <c r="M158" s="6">
        <v>45833</v>
      </c>
      <c r="N158" s="8">
        <v>1920</v>
      </c>
      <c r="O158" s="7" t="s">
        <v>122</v>
      </c>
      <c r="P158" s="7">
        <v>7</v>
      </c>
      <c r="Q158" s="7" t="s">
        <v>116</v>
      </c>
      <c r="R158" s="7">
        <f>DATEDIF(Tabela1[[#This Row],[Atendimento]],Tabela1[[#This Row],[Previsao de Entrega]],"D")</f>
        <v>0</v>
      </c>
      <c r="S158" s="8">
        <v>0</v>
      </c>
      <c r="T158" s="8">
        <v>0</v>
      </c>
    </row>
    <row r="159" spans="1:20" hidden="1" x14ac:dyDescent="0.35">
      <c r="A159" s="6">
        <v>45833</v>
      </c>
      <c r="B159" s="6">
        <v>45833</v>
      </c>
      <c r="C159" s="6" t="s">
        <v>7</v>
      </c>
      <c r="D159" s="6" t="s">
        <v>15</v>
      </c>
      <c r="E159" s="6" t="s">
        <v>113</v>
      </c>
      <c r="F159" s="7">
        <v>68433</v>
      </c>
      <c r="G159" s="7" t="s">
        <v>321</v>
      </c>
      <c r="H159" s="7" t="s">
        <v>91</v>
      </c>
      <c r="I159" s="10">
        <f t="shared" si="4"/>
        <v>1</v>
      </c>
      <c r="J159" s="7">
        <v>65947</v>
      </c>
      <c r="K159" s="7">
        <v>11767</v>
      </c>
      <c r="L159" s="7" t="s">
        <v>335</v>
      </c>
      <c r="M159" s="6">
        <v>45834</v>
      </c>
      <c r="N159" s="8">
        <v>40.9</v>
      </c>
      <c r="O159" s="7" t="s">
        <v>123</v>
      </c>
      <c r="P159" s="7">
        <v>0</v>
      </c>
      <c r="Q159" s="7" t="s">
        <v>116</v>
      </c>
      <c r="R159" s="7">
        <f>DATEDIF(Tabela1[[#This Row],[Atendimento]],Tabela1[[#This Row],[Previsao de Entrega]],"D")</f>
        <v>1</v>
      </c>
      <c r="S159" s="8">
        <v>0</v>
      </c>
      <c r="T159" s="8">
        <v>0</v>
      </c>
    </row>
    <row r="160" spans="1:20" hidden="1" x14ac:dyDescent="0.35">
      <c r="A160" s="6">
        <v>45833</v>
      </c>
      <c r="B160" s="6">
        <v>45833</v>
      </c>
      <c r="C160" s="6" t="s">
        <v>7</v>
      </c>
      <c r="D160" s="6" t="s">
        <v>15</v>
      </c>
      <c r="E160" s="6" t="s">
        <v>113</v>
      </c>
      <c r="F160" s="7">
        <v>68447</v>
      </c>
      <c r="G160" s="7" t="s">
        <v>321</v>
      </c>
      <c r="H160" s="7" t="s">
        <v>91</v>
      </c>
      <c r="I160" s="10">
        <f t="shared" si="4"/>
        <v>1</v>
      </c>
      <c r="J160" s="7">
        <v>65951</v>
      </c>
      <c r="K160" s="7">
        <v>11682</v>
      </c>
      <c r="L160" s="7" t="s">
        <v>179</v>
      </c>
      <c r="M160" s="6">
        <v>45841</v>
      </c>
      <c r="N160" s="8">
        <v>2119.98</v>
      </c>
      <c r="O160" s="7" t="s">
        <v>122</v>
      </c>
      <c r="P160" s="7">
        <v>28</v>
      </c>
      <c r="Q160" s="7" t="s">
        <v>116</v>
      </c>
      <c r="R160" s="7">
        <f>DATEDIF(Tabela1[[#This Row],[Atendimento]],Tabela1[[#This Row],[Previsao de Entrega]],"D")</f>
        <v>8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4"/>
        <v>1</v>
      </c>
      <c r="J161" s="7">
        <v>65972</v>
      </c>
      <c r="K161" s="7">
        <v>10581</v>
      </c>
      <c r="L161" s="7" t="s">
        <v>4</v>
      </c>
      <c r="M161" s="6">
        <v>45834</v>
      </c>
      <c r="N161" s="8">
        <v>26726.06</v>
      </c>
      <c r="O161" s="7" t="s">
        <v>122</v>
      </c>
      <c r="P161" s="7">
        <v>14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ref="I162:I169" si="5">NETWORKDAYS(B162, A162)</f>
        <v>1</v>
      </c>
      <c r="J162" s="7">
        <v>63853</v>
      </c>
      <c r="K162" s="7">
        <v>789</v>
      </c>
      <c r="L162" s="7" t="s">
        <v>205</v>
      </c>
      <c r="M162" s="6">
        <v>45834</v>
      </c>
      <c r="N162" s="8">
        <v>75436.87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45834</v>
      </c>
      <c r="B163" s="6">
        <v>45834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</v>
      </c>
      <c r="H163" s="7" t="s">
        <v>32</v>
      </c>
      <c r="I163" s="10">
        <f t="shared" si="5"/>
        <v>1</v>
      </c>
      <c r="J163" s="7">
        <v>65503</v>
      </c>
      <c r="K163" s="7">
        <v>789</v>
      </c>
      <c r="L163" s="7" t="s">
        <v>205</v>
      </c>
      <c r="M163" s="6">
        <v>45834</v>
      </c>
      <c r="N163" s="8">
        <v>1425</v>
      </c>
      <c r="O163" s="7" t="s">
        <v>121</v>
      </c>
      <c r="P163" s="7">
        <v>28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45834</v>
      </c>
      <c r="B164" s="6">
        <v>45834</v>
      </c>
      <c r="C164" s="6" t="s">
        <v>7</v>
      </c>
      <c r="D164" s="6" t="s">
        <v>5</v>
      </c>
      <c r="E164" s="6" t="s">
        <v>142</v>
      </c>
      <c r="F164" s="7" t="s">
        <v>3</v>
      </c>
      <c r="G164" s="7" t="s">
        <v>3</v>
      </c>
      <c r="H164" s="7" t="s">
        <v>32</v>
      </c>
      <c r="I164" s="10">
        <f t="shared" si="5"/>
        <v>1</v>
      </c>
      <c r="J164" s="7">
        <v>63854</v>
      </c>
      <c r="K164" s="7">
        <v>789</v>
      </c>
      <c r="L164" s="7" t="s">
        <v>205</v>
      </c>
      <c r="M164" s="6">
        <v>45834</v>
      </c>
      <c r="N164" s="8">
        <v>1428.29</v>
      </c>
      <c r="O164" s="7" t="s">
        <v>121</v>
      </c>
      <c r="P164" s="7">
        <v>28</v>
      </c>
      <c r="Q164" s="7" t="s">
        <v>116</v>
      </c>
      <c r="R164" s="7">
        <f>DATEDIF(Tabela1[[#This Row],[Atendimento]],Tabela1[[#This Row],[Previsao de Entrega]],"D")</f>
        <v>0</v>
      </c>
      <c r="S164" s="8">
        <v>0</v>
      </c>
      <c r="T164" s="8">
        <v>0</v>
      </c>
    </row>
    <row r="165" spans="1:20" hidden="1" x14ac:dyDescent="0.35">
      <c r="A165" s="6">
        <v>45835</v>
      </c>
      <c r="B165" s="6">
        <v>45835</v>
      </c>
      <c r="C165" s="6" t="s">
        <v>7</v>
      </c>
      <c r="D165" s="6" t="s">
        <v>5</v>
      </c>
      <c r="E165" s="6" t="s">
        <v>142</v>
      </c>
      <c r="F165" s="7" t="s">
        <v>3</v>
      </c>
      <c r="G165" s="7" t="s">
        <v>341</v>
      </c>
      <c r="H165" s="7" t="s">
        <v>185</v>
      </c>
      <c r="I165" s="10">
        <f t="shared" si="5"/>
        <v>1</v>
      </c>
      <c r="J165" s="7">
        <v>65995</v>
      </c>
      <c r="K165" s="7">
        <v>11121</v>
      </c>
      <c r="L165" s="7" t="s">
        <v>143</v>
      </c>
      <c r="M165" s="6">
        <v>45835</v>
      </c>
      <c r="N165" s="8">
        <v>5739.44</v>
      </c>
      <c r="O165" s="7" t="s">
        <v>122</v>
      </c>
      <c r="P165" s="7">
        <v>30</v>
      </c>
      <c r="Q165" s="7" t="s">
        <v>116</v>
      </c>
      <c r="R165" s="7">
        <f>DATEDIF(Tabela1[[#This Row],[Atendimento]],Tabela1[[#This Row],[Previsao de Entrega]],"D")</f>
        <v>0</v>
      </c>
      <c r="S165" s="8">
        <v>0</v>
      </c>
      <c r="T165" s="8">
        <v>0</v>
      </c>
    </row>
    <row r="166" spans="1:20" hidden="1" x14ac:dyDescent="0.35">
      <c r="A166" s="6">
        <v>45835</v>
      </c>
      <c r="B166" s="6">
        <v>45813</v>
      </c>
      <c r="C166" s="6" t="s">
        <v>7</v>
      </c>
      <c r="D166" s="6" t="s">
        <v>15</v>
      </c>
      <c r="E166" s="6" t="s">
        <v>124</v>
      </c>
      <c r="F166" s="7">
        <v>68424</v>
      </c>
      <c r="G166" s="7" t="s">
        <v>90</v>
      </c>
      <c r="H166" s="7" t="s">
        <v>91</v>
      </c>
      <c r="I166" s="10">
        <f t="shared" si="5"/>
        <v>17</v>
      </c>
      <c r="J166" s="7">
        <v>65999</v>
      </c>
      <c r="K166" s="7">
        <v>3508</v>
      </c>
      <c r="L166" s="7" t="s">
        <v>342</v>
      </c>
      <c r="M166" s="6">
        <v>45848</v>
      </c>
      <c r="N166" s="8">
        <v>136</v>
      </c>
      <c r="O166" s="7" t="s">
        <v>122</v>
      </c>
      <c r="P166" s="7">
        <v>28</v>
      </c>
      <c r="Q166" s="7" t="s">
        <v>116</v>
      </c>
      <c r="R166" s="7">
        <f>DATEDIF(Tabela1[[#This Row],[Atendimento]],Tabela1[[#This Row],[Previsao de Entrega]],"D")</f>
        <v>13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45838</v>
      </c>
      <c r="C167" s="6" t="s">
        <v>7</v>
      </c>
      <c r="D167" s="6" t="s">
        <v>15</v>
      </c>
      <c r="E167" s="6" t="s">
        <v>113</v>
      </c>
      <c r="F167" s="7">
        <v>68451</v>
      </c>
      <c r="G167" s="7" t="s">
        <v>227</v>
      </c>
      <c r="H167" s="7" t="s">
        <v>98</v>
      </c>
      <c r="I167" s="10">
        <f t="shared" si="5"/>
        <v>2</v>
      </c>
      <c r="J167" s="7">
        <v>66013</v>
      </c>
      <c r="K167" s="7">
        <v>11755</v>
      </c>
      <c r="L167" s="7" t="s">
        <v>300</v>
      </c>
      <c r="M167" s="6">
        <v>45846</v>
      </c>
      <c r="N167" s="8">
        <v>82</v>
      </c>
      <c r="O167" s="7" t="s">
        <v>122</v>
      </c>
      <c r="P167" s="7">
        <v>28</v>
      </c>
      <c r="Q167" s="7" t="s">
        <v>116</v>
      </c>
      <c r="R167" s="7">
        <f>DATEDIF(Tabela1[[#This Row],[Atendimento]],Tabela1[[#This Row],[Previsao de Entrega]],"D")</f>
        <v>7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45834</v>
      </c>
      <c r="C168" s="6" t="s">
        <v>7</v>
      </c>
      <c r="D168" s="6" t="s">
        <v>5</v>
      </c>
      <c r="E168" s="6" t="s">
        <v>113</v>
      </c>
      <c r="F168" s="7">
        <v>68450</v>
      </c>
      <c r="G168" s="7" t="s">
        <v>297</v>
      </c>
      <c r="H168" s="7" t="s">
        <v>91</v>
      </c>
      <c r="I168" s="10">
        <f t="shared" si="5"/>
        <v>4</v>
      </c>
      <c r="J168" s="7">
        <v>66014</v>
      </c>
      <c r="K168" s="7">
        <v>11770</v>
      </c>
      <c r="L168" s="7" t="s">
        <v>340</v>
      </c>
      <c r="M168" s="6">
        <v>45845</v>
      </c>
      <c r="N168" s="8">
        <v>1499.99</v>
      </c>
      <c r="O168" s="7" t="s">
        <v>121</v>
      </c>
      <c r="P168" s="7">
        <v>7</v>
      </c>
      <c r="Q168" s="7" t="s">
        <v>116</v>
      </c>
      <c r="R168" s="7">
        <f>DATEDIF(Tabela1[[#This Row],[Atendimento]],Tabela1[[#This Row],[Previsao de Entrega]],"D")</f>
        <v>6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68448</v>
      </c>
      <c r="G169" s="7" t="s">
        <v>129</v>
      </c>
      <c r="H169" s="7" t="s">
        <v>130</v>
      </c>
      <c r="I169" s="10">
        <f t="shared" si="5"/>
        <v>5</v>
      </c>
      <c r="J169" s="7">
        <v>66288</v>
      </c>
      <c r="K169" s="7">
        <v>2954</v>
      </c>
      <c r="L169" s="7" t="s">
        <v>292</v>
      </c>
      <c r="M169" s="6">
        <v>45845</v>
      </c>
      <c r="N169" s="8">
        <v>442.6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32</v>
      </c>
      <c r="I170" s="10">
        <f t="shared" ref="I170:I175" si="6">NETWORKDAYS(B170, A170)</f>
        <v>1</v>
      </c>
      <c r="J170" s="7">
        <v>66017</v>
      </c>
      <c r="K170" s="7">
        <v>495</v>
      </c>
      <c r="L170" s="7" t="s">
        <v>189</v>
      </c>
      <c r="M170" s="6">
        <v>45839</v>
      </c>
      <c r="N170" s="8">
        <v>1093</v>
      </c>
      <c r="O170" s="7" t="s">
        <v>121</v>
      </c>
      <c r="P170" s="7">
        <v>14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45839</v>
      </c>
      <c r="B171" s="6">
        <v>45833</v>
      </c>
      <c r="C171" s="6" t="s">
        <v>7</v>
      </c>
      <c r="D171" s="6" t="s">
        <v>15</v>
      </c>
      <c r="E171" s="6" t="s">
        <v>113</v>
      </c>
      <c r="F171" s="7">
        <v>68449</v>
      </c>
      <c r="G171" s="7" t="s">
        <v>129</v>
      </c>
      <c r="H171" s="7" t="s">
        <v>130</v>
      </c>
      <c r="I171" s="10">
        <f t="shared" si="6"/>
        <v>5</v>
      </c>
      <c r="J171" s="7">
        <v>66018</v>
      </c>
      <c r="K171" s="7">
        <v>2997</v>
      </c>
      <c r="L171" s="7" t="s">
        <v>347</v>
      </c>
      <c r="M171" s="6">
        <v>45845</v>
      </c>
      <c r="N171" s="8">
        <v>1169</v>
      </c>
      <c r="O171" s="7" t="s">
        <v>122</v>
      </c>
      <c r="P171" s="7">
        <v>30</v>
      </c>
      <c r="Q171" s="7" t="s">
        <v>116</v>
      </c>
      <c r="R171" s="7">
        <f>DATEDIF(Tabela1[[#This Row],[Atendimento]],Tabela1[[#This Row],[Previsao de Entrega]],"D")</f>
        <v>6</v>
      </c>
      <c r="S171" s="8">
        <v>0</v>
      </c>
      <c r="T171" s="8">
        <v>0</v>
      </c>
    </row>
    <row r="172" spans="1:20" hidden="1" x14ac:dyDescent="0.35">
      <c r="A172" s="6">
        <v>45839</v>
      </c>
      <c r="B172" s="6">
        <v>45839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6"/>
        <v>1</v>
      </c>
      <c r="J172" s="7">
        <v>66024</v>
      </c>
      <c r="K172" s="7">
        <v>11263</v>
      </c>
      <c r="L172" s="7" t="s">
        <v>190</v>
      </c>
      <c r="M172" s="6">
        <v>45839</v>
      </c>
      <c r="N172" s="8">
        <v>11841</v>
      </c>
      <c r="O172" s="7" t="s">
        <v>121</v>
      </c>
      <c r="P172" s="7">
        <v>15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45839</v>
      </c>
      <c r="B173" s="11">
        <v>45824</v>
      </c>
      <c r="C173" s="11" t="s">
        <v>7</v>
      </c>
      <c r="D173" s="11" t="s">
        <v>15</v>
      </c>
      <c r="E173" s="11" t="s">
        <v>124</v>
      </c>
      <c r="F173" s="12">
        <v>68438</v>
      </c>
      <c r="G173" s="12" t="s">
        <v>125</v>
      </c>
      <c r="H173" s="12" t="s">
        <v>126</v>
      </c>
      <c r="I173" s="13">
        <f t="shared" si="6"/>
        <v>12</v>
      </c>
      <c r="J173" s="12">
        <v>66025</v>
      </c>
      <c r="K173" s="12">
        <v>3034</v>
      </c>
      <c r="L173" s="12" t="s">
        <v>350</v>
      </c>
      <c r="M173" s="11">
        <v>45866</v>
      </c>
      <c r="N173" s="14">
        <v>2087</v>
      </c>
      <c r="O173" s="12" t="s">
        <v>122</v>
      </c>
      <c r="P173" s="12">
        <v>90</v>
      </c>
      <c r="Q173" s="12" t="s">
        <v>24</v>
      </c>
      <c r="R173" s="12">
        <f>DATEDIF(Tabela1[[#This Row],[Atendimento]],Tabela1[[#This Row],[Previsao de Entrega]],"D")</f>
        <v>27</v>
      </c>
      <c r="S173" s="14">
        <v>0</v>
      </c>
      <c r="T173" s="14">
        <v>0</v>
      </c>
    </row>
    <row r="174" spans="1:20" hidden="1" x14ac:dyDescent="0.35">
      <c r="A174" s="6">
        <v>45840</v>
      </c>
      <c r="B174" s="6">
        <v>45840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130</v>
      </c>
      <c r="I174" s="10">
        <f t="shared" si="6"/>
        <v>1</v>
      </c>
      <c r="J174" s="7">
        <v>66030</v>
      </c>
      <c r="K174" s="7">
        <v>11473</v>
      </c>
      <c r="L174" s="7" t="s">
        <v>351</v>
      </c>
      <c r="M174" s="6">
        <v>45840</v>
      </c>
      <c r="N174" s="8">
        <v>546.54</v>
      </c>
      <c r="O174" s="7" t="s">
        <v>122</v>
      </c>
      <c r="P174" s="7">
        <v>14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x14ac:dyDescent="0.35">
      <c r="A175" s="11">
        <v>45840</v>
      </c>
      <c r="B175" s="11">
        <v>45840</v>
      </c>
      <c r="C175" s="11" t="s">
        <v>7</v>
      </c>
      <c r="D175" s="11" t="s">
        <v>5</v>
      </c>
      <c r="E175" s="11" t="s">
        <v>113</v>
      </c>
      <c r="F175" s="12">
        <v>68452</v>
      </c>
      <c r="G175" s="12" t="s">
        <v>33</v>
      </c>
      <c r="H175" s="12" t="s">
        <v>34</v>
      </c>
      <c r="I175" s="13">
        <f t="shared" si="6"/>
        <v>1</v>
      </c>
      <c r="J175" s="12">
        <v>66037</v>
      </c>
      <c r="K175" s="12">
        <v>11775</v>
      </c>
      <c r="L175" s="12" t="s">
        <v>354</v>
      </c>
      <c r="M175" s="11">
        <v>45869</v>
      </c>
      <c r="N175" s="14">
        <v>1750</v>
      </c>
      <c r="O175" s="12" t="s">
        <v>122</v>
      </c>
      <c r="P175" s="12">
        <v>30</v>
      </c>
      <c r="Q175" s="12" t="s">
        <v>24</v>
      </c>
      <c r="R175" s="12">
        <f>DATEDIF(Tabela1[[#This Row],[Atendimento]],Tabela1[[#This Row],[Previsao de Entrega]],"D")</f>
        <v>29</v>
      </c>
      <c r="S175" s="14">
        <v>0</v>
      </c>
      <c r="T175" s="14">
        <v>0</v>
      </c>
    </row>
    <row r="176" spans="1:20" hidden="1" x14ac:dyDescent="0.35">
      <c r="A176" s="6">
        <v>45841</v>
      </c>
      <c r="B176" s="6">
        <v>45841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32</v>
      </c>
      <c r="I176" s="10">
        <f t="shared" ref="I176:I184" si="7">NETWORKDAYS(B176, A176)</f>
        <v>1</v>
      </c>
      <c r="J176" s="7">
        <v>64425</v>
      </c>
      <c r="K176" s="7">
        <v>2954</v>
      </c>
      <c r="L176" s="7" t="s">
        <v>292</v>
      </c>
      <c r="M176" s="6">
        <v>45841</v>
      </c>
      <c r="N176" s="8">
        <v>255.15</v>
      </c>
      <c r="O176" s="7" t="s">
        <v>122</v>
      </c>
      <c r="P176" s="7">
        <v>30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45842</v>
      </c>
      <c r="B177" s="6">
        <v>45842</v>
      </c>
      <c r="C177" s="6" t="s">
        <v>7</v>
      </c>
      <c r="D177" s="6" t="s">
        <v>68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7"/>
        <v>1</v>
      </c>
      <c r="J177" s="7">
        <v>66059</v>
      </c>
      <c r="K177" s="7">
        <v>11673</v>
      </c>
      <c r="L177" s="7" t="s">
        <v>69</v>
      </c>
      <c r="M177" s="6">
        <v>45842</v>
      </c>
      <c r="N177" s="8">
        <v>4645.5600000000004</v>
      </c>
      <c r="O177" s="7" t="s">
        <v>122</v>
      </c>
      <c r="P177" s="7">
        <v>5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45842</v>
      </c>
      <c r="B178" s="6">
        <v>45842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138</v>
      </c>
      <c r="I178" s="10">
        <f t="shared" si="7"/>
        <v>1</v>
      </c>
      <c r="J178" s="7">
        <v>66060</v>
      </c>
      <c r="K178" s="7">
        <v>10692</v>
      </c>
      <c r="L178" s="7" t="s">
        <v>71</v>
      </c>
      <c r="M178" s="6">
        <v>45842</v>
      </c>
      <c r="N178" s="8">
        <v>4690.32</v>
      </c>
      <c r="O178" s="7" t="s">
        <v>122</v>
      </c>
      <c r="P178" s="7">
        <v>14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0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15</v>
      </c>
      <c r="E179" s="6" t="s">
        <v>113</v>
      </c>
      <c r="F179" s="7" t="s">
        <v>3</v>
      </c>
      <c r="G179" s="7" t="s">
        <v>3</v>
      </c>
      <c r="H179" s="7" t="s">
        <v>32</v>
      </c>
      <c r="I179" s="10">
        <f t="shared" si="7"/>
        <v>1</v>
      </c>
      <c r="J179" s="7">
        <v>66073</v>
      </c>
      <c r="K179" s="7">
        <v>8095</v>
      </c>
      <c r="L179" s="7" t="s">
        <v>35</v>
      </c>
      <c r="M179" s="6">
        <v>45846</v>
      </c>
      <c r="N179" s="8">
        <v>823.13</v>
      </c>
      <c r="O179" s="7" t="s">
        <v>123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hidden="1" x14ac:dyDescent="0.35">
      <c r="A180" s="6">
        <v>45846</v>
      </c>
      <c r="B180" s="6">
        <v>45846</v>
      </c>
      <c r="C180" s="6" t="s">
        <v>7</v>
      </c>
      <c r="D180" s="6" t="s">
        <v>5</v>
      </c>
      <c r="E180" s="6" t="s">
        <v>142</v>
      </c>
      <c r="F180" s="7" t="s">
        <v>3</v>
      </c>
      <c r="G180" s="7" t="s">
        <v>3</v>
      </c>
      <c r="H180" s="7" t="s">
        <v>130</v>
      </c>
      <c r="I180" s="10">
        <f t="shared" si="7"/>
        <v>1</v>
      </c>
      <c r="J180" s="7">
        <v>66083</v>
      </c>
      <c r="K180" s="7">
        <v>280</v>
      </c>
      <c r="L180" s="7" t="s">
        <v>60</v>
      </c>
      <c r="M180" s="6">
        <v>45846</v>
      </c>
      <c r="N180" s="8">
        <v>12270.5</v>
      </c>
      <c r="O180" s="7" t="s">
        <v>122</v>
      </c>
      <c r="P180" s="7">
        <v>28</v>
      </c>
      <c r="Q180" s="7" t="s">
        <v>116</v>
      </c>
      <c r="R180" s="7">
        <f>DATEDIF(Tabela1[[#This Row],[Atendimento]],Tabela1[[#This Row],[Previsao de Entrega]],"D")</f>
        <v>0</v>
      </c>
      <c r="S180" s="8">
        <v>0</v>
      </c>
      <c r="T180" s="8">
        <v>285.3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5</v>
      </c>
      <c r="E181" s="6" t="s">
        <v>142</v>
      </c>
      <c r="F181" s="7" t="s">
        <v>3</v>
      </c>
      <c r="G181" s="7" t="s">
        <v>3</v>
      </c>
      <c r="H181" s="7" t="s">
        <v>34</v>
      </c>
      <c r="I181" s="10">
        <f t="shared" si="7"/>
        <v>1</v>
      </c>
      <c r="J181" s="7">
        <v>66085</v>
      </c>
      <c r="K181" s="7">
        <v>11127</v>
      </c>
      <c r="L181" s="7" t="s">
        <v>221</v>
      </c>
      <c r="M181" s="6">
        <v>45846</v>
      </c>
      <c r="N181" s="8">
        <v>547.91999999999996</v>
      </c>
      <c r="O181" s="7" t="s">
        <v>122</v>
      </c>
      <c r="P181" s="7">
        <v>30</v>
      </c>
      <c r="Q181" s="7" t="s">
        <v>116</v>
      </c>
      <c r="R181" s="7">
        <f>DATEDIF(Tabela1[[#This Row],[Atendimento]],Tabela1[[#This Row],[Previsao de Entrega]],"D")</f>
        <v>0</v>
      </c>
      <c r="S181" s="8">
        <v>0</v>
      </c>
      <c r="T181" s="8">
        <v>0</v>
      </c>
    </row>
    <row r="182" spans="1:20" x14ac:dyDescent="0.35">
      <c r="A182" s="11">
        <v>45846</v>
      </c>
      <c r="B182" s="11">
        <v>45846</v>
      </c>
      <c r="C182" s="11" t="s">
        <v>7</v>
      </c>
      <c r="D182" s="11" t="s">
        <v>15</v>
      </c>
      <c r="E182" s="11" t="s">
        <v>113</v>
      </c>
      <c r="F182" s="12">
        <v>68456</v>
      </c>
      <c r="G182" s="12" t="s">
        <v>321</v>
      </c>
      <c r="H182" s="12" t="s">
        <v>91</v>
      </c>
      <c r="I182" s="13">
        <f t="shared" si="7"/>
        <v>1</v>
      </c>
      <c r="J182" s="12">
        <v>66118</v>
      </c>
      <c r="K182" s="12">
        <v>2289</v>
      </c>
      <c r="L182" s="12" t="s">
        <v>362</v>
      </c>
      <c r="M182" s="11">
        <v>45877</v>
      </c>
      <c r="N182" s="14">
        <v>607.57000000000005</v>
      </c>
      <c r="O182" s="12" t="s">
        <v>122</v>
      </c>
      <c r="P182" s="12">
        <v>21</v>
      </c>
      <c r="Q182" s="12" t="s">
        <v>24</v>
      </c>
      <c r="R182" s="12">
        <f>DATEDIF(Tabela1[[#This Row],[Atendimento]],Tabela1[[#This Row],[Previsao de Entrega]],"D")</f>
        <v>31</v>
      </c>
      <c r="S182" s="14">
        <v>0</v>
      </c>
      <c r="T182" s="14">
        <v>0</v>
      </c>
    </row>
    <row r="183" spans="1:20" x14ac:dyDescent="0.35">
      <c r="A183" s="11">
        <v>45846</v>
      </c>
      <c r="B183" s="11">
        <v>45846</v>
      </c>
      <c r="C183" s="11" t="s">
        <v>7</v>
      </c>
      <c r="D183" s="11" t="s">
        <v>5</v>
      </c>
      <c r="E183" s="11" t="s">
        <v>113</v>
      </c>
      <c r="F183" s="12">
        <v>68461</v>
      </c>
      <c r="G183" s="12" t="s">
        <v>227</v>
      </c>
      <c r="H183" s="12" t="s">
        <v>98</v>
      </c>
      <c r="I183" s="13">
        <f t="shared" si="7"/>
        <v>1</v>
      </c>
      <c r="J183" s="12">
        <v>66119</v>
      </c>
      <c r="K183" s="12">
        <v>10677</v>
      </c>
      <c r="L183" s="12" t="s">
        <v>363</v>
      </c>
      <c r="M183" s="11">
        <v>45870</v>
      </c>
      <c r="N183" s="14">
        <v>2800</v>
      </c>
      <c r="O183" s="12" t="s">
        <v>121</v>
      </c>
      <c r="P183" s="12">
        <v>30</v>
      </c>
      <c r="Q183" s="12" t="s">
        <v>24</v>
      </c>
      <c r="R183" s="12">
        <f>DATEDIF(Tabela1[[#This Row],[Atendimento]],Tabela1[[#This Row],[Previsao de Entrega]],"D")</f>
        <v>24</v>
      </c>
      <c r="S183" s="14">
        <v>0</v>
      </c>
      <c r="T183" s="14">
        <v>0</v>
      </c>
    </row>
    <row r="184" spans="1:20" hidden="1" x14ac:dyDescent="0.35">
      <c r="A184" s="6">
        <v>45846</v>
      </c>
      <c r="B184" s="6">
        <v>45846</v>
      </c>
      <c r="C184" s="6" t="s">
        <v>7</v>
      </c>
      <c r="D184" s="6" t="s">
        <v>15</v>
      </c>
      <c r="E184" s="6" t="s">
        <v>113</v>
      </c>
      <c r="F184" s="7">
        <v>68453</v>
      </c>
      <c r="G184" s="7" t="s">
        <v>321</v>
      </c>
      <c r="H184" s="7" t="s">
        <v>91</v>
      </c>
      <c r="I184" s="10">
        <f t="shared" si="7"/>
        <v>1</v>
      </c>
      <c r="J184" s="7">
        <v>66120</v>
      </c>
      <c r="K184" s="7">
        <v>10627</v>
      </c>
      <c r="L184" s="7" t="s">
        <v>364</v>
      </c>
      <c r="M184" s="6">
        <v>45858</v>
      </c>
      <c r="N184" s="8">
        <v>1800</v>
      </c>
      <c r="O184" s="7" t="s">
        <v>122</v>
      </c>
      <c r="P184" s="7">
        <v>28</v>
      </c>
      <c r="Q184" s="7" t="s">
        <v>116</v>
      </c>
      <c r="R184" s="7">
        <f>DATEDIF(Tabela1[[#This Row],[Atendimento]],Tabela1[[#This Row],[Previsao de Entrega]],"D")</f>
        <v>12</v>
      </c>
      <c r="S184" s="8">
        <v>0</v>
      </c>
      <c r="T184" s="8">
        <v>0</v>
      </c>
    </row>
    <row r="185" spans="1:20" x14ac:dyDescent="0.35">
      <c r="A185" s="11">
        <v>45848</v>
      </c>
      <c r="B185" s="11">
        <v>45848</v>
      </c>
      <c r="C185" s="11" t="s">
        <v>7</v>
      </c>
      <c r="D185" s="11" t="s">
        <v>15</v>
      </c>
      <c r="E185" s="11" t="s">
        <v>113</v>
      </c>
      <c r="F185" s="12">
        <v>68459</v>
      </c>
      <c r="G185" s="12" t="s">
        <v>365</v>
      </c>
      <c r="H185" s="12" t="s">
        <v>366</v>
      </c>
      <c r="I185" s="13">
        <f t="shared" ref="I185:I190" si="8">NETWORKDAYS(B185, A185)</f>
        <v>1</v>
      </c>
      <c r="J185" s="12">
        <v>66162</v>
      </c>
      <c r="K185" s="12">
        <v>11781</v>
      </c>
      <c r="L185" s="12" t="s">
        <v>367</v>
      </c>
      <c r="M185" s="11">
        <v>45855</v>
      </c>
      <c r="N185" s="14">
        <v>5396.77</v>
      </c>
      <c r="O185" s="12" t="s">
        <v>121</v>
      </c>
      <c r="P185" s="12">
        <v>15</v>
      </c>
      <c r="Q185" s="12" t="s">
        <v>24</v>
      </c>
      <c r="R185" s="12">
        <f>DATEDIF(Tabela1[[#This Row],[Atendimento]],Tabela1[[#This Row],[Previsao de Entrega]],"D")</f>
        <v>7</v>
      </c>
      <c r="S185" s="14">
        <v>284.04000000000002</v>
      </c>
      <c r="T185" s="14">
        <v>0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142</v>
      </c>
      <c r="F186" s="7" t="s">
        <v>3</v>
      </c>
      <c r="G186" s="7" t="s">
        <v>3</v>
      </c>
      <c r="H186" s="7" t="s">
        <v>98</v>
      </c>
      <c r="I186" s="10">
        <f t="shared" si="8"/>
        <v>1</v>
      </c>
      <c r="J186" s="7">
        <v>63752</v>
      </c>
      <c r="K186" s="7">
        <v>266</v>
      </c>
      <c r="L186" s="7" t="s">
        <v>50</v>
      </c>
      <c r="M186" s="6">
        <v>45848</v>
      </c>
      <c r="N186" s="8">
        <v>1407.45</v>
      </c>
      <c r="O186" s="7" t="s">
        <v>121</v>
      </c>
      <c r="P186" s="7">
        <v>28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x14ac:dyDescent="0.35">
      <c r="A187" s="11">
        <v>45848</v>
      </c>
      <c r="B187" s="11">
        <v>45848</v>
      </c>
      <c r="C187" s="11" t="s">
        <v>7</v>
      </c>
      <c r="D187" s="11" t="s">
        <v>5</v>
      </c>
      <c r="E187" s="11" t="s">
        <v>113</v>
      </c>
      <c r="F187" s="12">
        <v>68457</v>
      </c>
      <c r="G187" s="12" t="s">
        <v>33</v>
      </c>
      <c r="H187" s="12" t="s">
        <v>34</v>
      </c>
      <c r="I187" s="13">
        <f t="shared" si="8"/>
        <v>1</v>
      </c>
      <c r="J187" s="12">
        <v>66126</v>
      </c>
      <c r="K187" s="12">
        <v>2931</v>
      </c>
      <c r="L187" s="12" t="s">
        <v>368</v>
      </c>
      <c r="M187" s="11">
        <v>45879</v>
      </c>
      <c r="N187" s="14">
        <v>3500</v>
      </c>
      <c r="O187" s="12" t="s">
        <v>122</v>
      </c>
      <c r="P187" s="12">
        <v>30</v>
      </c>
      <c r="Q187" s="12" t="s">
        <v>24</v>
      </c>
      <c r="R187" s="12">
        <f>DATEDIF(Tabela1[[#This Row],[Atendimento]],Tabela1[[#This Row],[Previsao de Entrega]],"D")</f>
        <v>31</v>
      </c>
      <c r="S187" s="14">
        <v>320</v>
      </c>
      <c r="T187" s="14">
        <v>0</v>
      </c>
    </row>
    <row r="188" spans="1:20" hidden="1" x14ac:dyDescent="0.35">
      <c r="A188" s="6">
        <v>45848</v>
      </c>
      <c r="B188" s="6">
        <v>45848</v>
      </c>
      <c r="C188" s="6" t="s">
        <v>7</v>
      </c>
      <c r="D188" s="6" t="s">
        <v>5</v>
      </c>
      <c r="E188" s="6" t="s">
        <v>142</v>
      </c>
      <c r="F188" s="7" t="s">
        <v>3</v>
      </c>
      <c r="G188" s="7" t="s">
        <v>33</v>
      </c>
      <c r="H188" s="7" t="s">
        <v>34</v>
      </c>
      <c r="I188" s="10">
        <f t="shared" si="8"/>
        <v>1</v>
      </c>
      <c r="J188" s="7">
        <v>65769</v>
      </c>
      <c r="K188" s="7">
        <v>175</v>
      </c>
      <c r="L188" s="7" t="s">
        <v>188</v>
      </c>
      <c r="M188" s="6">
        <v>45848</v>
      </c>
      <c r="N188" s="8">
        <v>3685</v>
      </c>
      <c r="O188" s="7" t="s">
        <v>122</v>
      </c>
      <c r="P188" s="7">
        <v>30</v>
      </c>
      <c r="Q188" s="7" t="s">
        <v>116</v>
      </c>
      <c r="R188" s="7">
        <f>DATEDIF(Tabela1[[#This Row],[Atendimento]],Tabela1[[#This Row],[Previsao de Entrega]],"D")</f>
        <v>0</v>
      </c>
      <c r="S188" s="8">
        <v>0</v>
      </c>
      <c r="T188" s="8">
        <v>191</v>
      </c>
    </row>
    <row r="189" spans="1:20" hidden="1" x14ac:dyDescent="0.35">
      <c r="A189" s="6">
        <v>45848</v>
      </c>
      <c r="B189" s="6">
        <v>45848</v>
      </c>
      <c r="C189" s="6" t="s">
        <v>7</v>
      </c>
      <c r="D189" s="6" t="s">
        <v>5</v>
      </c>
      <c r="E189" s="6" t="s">
        <v>113</v>
      </c>
      <c r="F189" s="7" t="s">
        <v>3</v>
      </c>
      <c r="G189" s="7" t="s">
        <v>95</v>
      </c>
      <c r="H189" s="7" t="s">
        <v>96</v>
      </c>
      <c r="I189" s="10">
        <f t="shared" si="8"/>
        <v>1</v>
      </c>
      <c r="J189" s="7">
        <v>66128</v>
      </c>
      <c r="K189" s="7">
        <v>11204</v>
      </c>
      <c r="L189" s="7" t="s">
        <v>369</v>
      </c>
      <c r="M189" s="6">
        <v>45848</v>
      </c>
      <c r="N189" s="8">
        <v>3739.1</v>
      </c>
      <c r="O189" s="7" t="s">
        <v>122</v>
      </c>
      <c r="P189" s="7">
        <v>15</v>
      </c>
      <c r="Q189" s="7" t="s">
        <v>116</v>
      </c>
      <c r="R189" s="7">
        <f>DATEDIF(Tabela1[[#This Row],[Atendimento]],Tabela1[[#This Row],[Previsao de Entrega]],"D")</f>
        <v>0</v>
      </c>
      <c r="S189" s="8">
        <v>0</v>
      </c>
      <c r="T189" s="8">
        <v>0</v>
      </c>
    </row>
    <row r="190" spans="1:20" hidden="1" x14ac:dyDescent="0.35">
      <c r="A190" s="6">
        <v>45848</v>
      </c>
      <c r="B190" s="6">
        <v>45848</v>
      </c>
      <c r="C190" s="6" t="s">
        <v>7</v>
      </c>
      <c r="D190" s="6" t="s">
        <v>5</v>
      </c>
      <c r="E190" s="6" t="s">
        <v>142</v>
      </c>
      <c r="F190" s="7" t="s">
        <v>3</v>
      </c>
      <c r="G190" s="7" t="s">
        <v>3</v>
      </c>
      <c r="H190" s="7" t="s">
        <v>32</v>
      </c>
      <c r="I190" s="10">
        <f t="shared" si="8"/>
        <v>1</v>
      </c>
      <c r="J190" s="7">
        <v>66154</v>
      </c>
      <c r="K190" s="7">
        <v>10581</v>
      </c>
      <c r="L190" s="7" t="s">
        <v>4</v>
      </c>
      <c r="M190" s="6">
        <v>45848</v>
      </c>
      <c r="N190" s="8">
        <v>16306.04</v>
      </c>
      <c r="O190" s="7" t="s">
        <v>122</v>
      </c>
      <c r="P190" s="7">
        <v>14</v>
      </c>
      <c r="Q190" s="7" t="s">
        <v>116</v>
      </c>
      <c r="R190" s="7">
        <f>DATEDIF(Tabela1[[#This Row],[Atendimento]],Tabela1[[#This Row],[Previsao de Entrega]],"D")</f>
        <v>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>
        <v>68642</v>
      </c>
      <c r="G191" s="7" t="s">
        <v>88</v>
      </c>
      <c r="H191" s="7" t="s">
        <v>34</v>
      </c>
      <c r="I191" s="10">
        <f t="shared" ref="I191:I197" si="9">NETWORKDAYS(B191, A191)</f>
        <v>1</v>
      </c>
      <c r="J191" s="7">
        <v>66164</v>
      </c>
      <c r="K191" s="7" t="s">
        <v>370</v>
      </c>
      <c r="L191" s="7" t="s">
        <v>371</v>
      </c>
      <c r="M191" s="6">
        <v>45860</v>
      </c>
      <c r="N191" s="8">
        <v>2300</v>
      </c>
      <c r="O191" s="7" t="s">
        <v>121</v>
      </c>
      <c r="P191" s="7">
        <v>30</v>
      </c>
      <c r="Q191" s="7" t="s">
        <v>116</v>
      </c>
      <c r="R191" s="7">
        <f>DATEDIF(Tabela1[[#This Row],[Atendimento]],Tabela1[[#This Row],[Previsao de Entrega]],"D")</f>
        <v>11</v>
      </c>
      <c r="S191" s="8">
        <v>0</v>
      </c>
      <c r="T191" s="8">
        <v>0</v>
      </c>
    </row>
    <row r="192" spans="1:20" x14ac:dyDescent="0.35">
      <c r="A192" s="11">
        <v>45849</v>
      </c>
      <c r="B192" s="11">
        <v>45849</v>
      </c>
      <c r="C192" s="11" t="s">
        <v>7</v>
      </c>
      <c r="D192" s="11" t="s">
        <v>5</v>
      </c>
      <c r="E192" s="11" t="s">
        <v>113</v>
      </c>
      <c r="F192" s="12" t="s">
        <v>3</v>
      </c>
      <c r="G192" s="12" t="s">
        <v>373</v>
      </c>
      <c r="H192" s="12" t="s">
        <v>374</v>
      </c>
      <c r="I192" s="13">
        <f t="shared" si="9"/>
        <v>1</v>
      </c>
      <c r="J192" s="12">
        <v>66166</v>
      </c>
      <c r="K192" s="12">
        <v>11782</v>
      </c>
      <c r="L192" s="12" t="s">
        <v>372</v>
      </c>
      <c r="M192" s="11">
        <v>45880</v>
      </c>
      <c r="N192" s="14">
        <v>2250</v>
      </c>
      <c r="O192" s="12" t="s">
        <v>121</v>
      </c>
      <c r="P192" s="12">
        <v>30</v>
      </c>
      <c r="Q192" s="12" t="s">
        <v>24</v>
      </c>
      <c r="R192" s="12">
        <f>DATEDIF(Tabela1[[#This Row],[Atendimento]],Tabela1[[#This Row],[Previsao de Entrega]],"D")</f>
        <v>31</v>
      </c>
      <c r="S192" s="14">
        <v>250</v>
      </c>
      <c r="T192" s="14">
        <v>0</v>
      </c>
    </row>
    <row r="193" spans="1:20" hidden="1" x14ac:dyDescent="0.35">
      <c r="A193" s="6">
        <v>45849</v>
      </c>
      <c r="B193" s="6">
        <v>45849</v>
      </c>
      <c r="C193" s="6" t="s">
        <v>7</v>
      </c>
      <c r="D193" s="6" t="s">
        <v>15</v>
      </c>
      <c r="E193" s="6" t="s">
        <v>113</v>
      </c>
      <c r="F193" s="7" t="s">
        <v>3</v>
      </c>
      <c r="G193" s="7" t="s">
        <v>321</v>
      </c>
      <c r="H193" s="7" t="s">
        <v>91</v>
      </c>
      <c r="I193" s="10">
        <f t="shared" si="9"/>
        <v>1</v>
      </c>
      <c r="J193" s="7">
        <v>66171</v>
      </c>
      <c r="K193" s="7">
        <v>11783</v>
      </c>
      <c r="L193" s="7" t="s">
        <v>375</v>
      </c>
      <c r="M193" s="6">
        <v>45859</v>
      </c>
      <c r="N193" s="8">
        <v>661.2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10</v>
      </c>
      <c r="S193" s="8">
        <v>0</v>
      </c>
      <c r="T193" s="8">
        <v>0</v>
      </c>
    </row>
    <row r="194" spans="1:20" hidden="1" x14ac:dyDescent="0.35">
      <c r="A194" s="6">
        <v>45849</v>
      </c>
      <c r="B194" s="6">
        <v>45849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33</v>
      </c>
      <c r="H194" s="7" t="s">
        <v>34</v>
      </c>
      <c r="I194" s="10">
        <f t="shared" si="9"/>
        <v>1</v>
      </c>
      <c r="J194" s="7">
        <v>66176</v>
      </c>
      <c r="K194" s="7">
        <v>419</v>
      </c>
      <c r="L194" s="7" t="s">
        <v>51</v>
      </c>
      <c r="M194" s="6">
        <v>45849</v>
      </c>
      <c r="N194" s="8">
        <v>4455.05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0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113</v>
      </c>
      <c r="F195" s="7">
        <v>68460</v>
      </c>
      <c r="G195" s="7" t="s">
        <v>377</v>
      </c>
      <c r="H195" s="7" t="s">
        <v>98</v>
      </c>
      <c r="I195" s="10">
        <f t="shared" si="9"/>
        <v>1</v>
      </c>
      <c r="J195" s="7">
        <v>66233</v>
      </c>
      <c r="K195" s="7">
        <v>11522</v>
      </c>
      <c r="L195" s="7" t="s">
        <v>378</v>
      </c>
      <c r="M195" s="6">
        <v>45856</v>
      </c>
      <c r="N195" s="8">
        <v>398.42</v>
      </c>
      <c r="O195" s="7" t="s">
        <v>122</v>
      </c>
      <c r="P195" s="7">
        <v>28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45853</v>
      </c>
      <c r="B196" s="6">
        <v>45853</v>
      </c>
      <c r="C196" s="6" t="s">
        <v>7</v>
      </c>
      <c r="D196" s="6" t="s">
        <v>15</v>
      </c>
      <c r="E196" s="6" t="s">
        <v>113</v>
      </c>
      <c r="F196" s="7" t="s">
        <v>3</v>
      </c>
      <c r="G196" s="7" t="s">
        <v>373</v>
      </c>
      <c r="H196" s="7" t="s">
        <v>374</v>
      </c>
      <c r="I196" s="10">
        <f t="shared" si="9"/>
        <v>1</v>
      </c>
      <c r="J196" s="7">
        <v>66234</v>
      </c>
      <c r="K196" s="7">
        <v>11784</v>
      </c>
      <c r="L196" s="7" t="s">
        <v>379</v>
      </c>
      <c r="M196" s="6">
        <v>45867</v>
      </c>
      <c r="N196" s="8">
        <v>1011.5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14</v>
      </c>
      <c r="S196" s="8">
        <v>0</v>
      </c>
      <c r="T196" s="8">
        <v>0</v>
      </c>
    </row>
    <row r="197" spans="1:20" hidden="1" x14ac:dyDescent="0.35">
      <c r="A197" s="6">
        <v>45853</v>
      </c>
      <c r="B197" s="6">
        <v>45853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32</v>
      </c>
      <c r="I197" s="10">
        <f t="shared" si="9"/>
        <v>1</v>
      </c>
      <c r="J197" s="7">
        <v>68455</v>
      </c>
      <c r="K197" s="7">
        <v>10581</v>
      </c>
      <c r="L197" s="7" t="s">
        <v>4</v>
      </c>
      <c r="M197" s="6">
        <v>45856</v>
      </c>
      <c r="N197" s="8">
        <v>5245.49</v>
      </c>
      <c r="O197" s="7" t="s">
        <v>122</v>
      </c>
      <c r="P197" s="7">
        <v>14</v>
      </c>
      <c r="Q197" s="7" t="s">
        <v>116</v>
      </c>
      <c r="R197" s="7">
        <f>DATEDIF(Tabela1[[#This Row],[Atendimento]],Tabela1[[#This Row],[Previsao de Entrega]],"D")</f>
        <v>3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113</v>
      </c>
      <c r="F198" s="7" t="s">
        <v>3</v>
      </c>
      <c r="G198" s="7" t="s">
        <v>275</v>
      </c>
      <c r="H198" s="7" t="s">
        <v>374</v>
      </c>
      <c r="I198" s="10">
        <f>NETWORKDAYS(B198, A198)</f>
        <v>1</v>
      </c>
      <c r="J198" s="7">
        <v>66273</v>
      </c>
      <c r="K198" s="7">
        <v>8095</v>
      </c>
      <c r="L198" s="7" t="s">
        <v>35</v>
      </c>
      <c r="M198" s="6">
        <v>45856</v>
      </c>
      <c r="N198" s="8">
        <v>473.69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374</v>
      </c>
      <c r="I199" s="10">
        <f>NETWORKDAYS(B199, A199)</f>
        <v>1</v>
      </c>
      <c r="J199" s="7">
        <v>66274</v>
      </c>
      <c r="K199" s="7">
        <v>3061</v>
      </c>
      <c r="L199" s="7" t="s">
        <v>192</v>
      </c>
      <c r="M199" s="6">
        <v>45856</v>
      </c>
      <c r="N199" s="8">
        <v>9802.08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374</v>
      </c>
      <c r="I200" s="10">
        <f>NETWORKDAYS(B200, A200)</f>
        <v>1</v>
      </c>
      <c r="J200" s="7">
        <v>66275</v>
      </c>
      <c r="K200" s="7">
        <v>3061</v>
      </c>
      <c r="L200" s="7" t="s">
        <v>192</v>
      </c>
      <c r="M200" s="6">
        <v>45856</v>
      </c>
      <c r="N200" s="8">
        <v>12500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45854</v>
      </c>
      <c r="B201" s="6">
        <v>45854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3</v>
      </c>
      <c r="H201" s="7" t="s">
        <v>32</v>
      </c>
      <c r="I201" s="10">
        <f t="shared" ref="I201" si="10">NETWORKDAYS(B201, A201)</f>
        <v>1</v>
      </c>
      <c r="J201" s="7">
        <v>63750</v>
      </c>
      <c r="K201" s="7">
        <v>11121</v>
      </c>
      <c r="L201" s="7" t="s">
        <v>143</v>
      </c>
      <c r="M201" s="6">
        <v>45856</v>
      </c>
      <c r="N201" s="8">
        <v>21816.95</v>
      </c>
      <c r="O201" s="7" t="s">
        <v>122</v>
      </c>
      <c r="P201" s="7">
        <v>30</v>
      </c>
      <c r="Q201" s="7" t="s">
        <v>116</v>
      </c>
      <c r="R201" s="7">
        <f>DATEDIF(Tabela1[[#This Row],[Atendimento]],Tabela1[[#This Row],[Previsao de Entrega]],"D")</f>
        <v>2</v>
      </c>
      <c r="S201" s="8">
        <v>0</v>
      </c>
      <c r="T201" s="8">
        <v>0</v>
      </c>
    </row>
    <row r="202" spans="1:20" hidden="1" x14ac:dyDescent="0.35">
      <c r="A202" s="6">
        <v>45854</v>
      </c>
      <c r="B202" s="6">
        <v>45854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32</v>
      </c>
      <c r="I202" s="10">
        <f>NETWORKDAYS(B202, A202)</f>
        <v>1</v>
      </c>
      <c r="J202" s="7">
        <v>66287</v>
      </c>
      <c r="K202" s="7">
        <v>11121</v>
      </c>
      <c r="L202" s="7" t="s">
        <v>143</v>
      </c>
      <c r="M202" s="6">
        <v>45856</v>
      </c>
      <c r="N202" s="8">
        <v>2100</v>
      </c>
      <c r="O202" s="7" t="s">
        <v>122</v>
      </c>
      <c r="P202" s="7">
        <v>30</v>
      </c>
      <c r="Q202" s="7" t="s">
        <v>116</v>
      </c>
      <c r="R202" s="7">
        <f>DATEDIF(Tabela1[[#This Row],[Atendimento]],Tabela1[[#This Row],[Previsao de Entrega]],"D")</f>
        <v>2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130</v>
      </c>
      <c r="I203" s="10">
        <f>NETWORKDAYS(B203, A203)</f>
        <v>1</v>
      </c>
      <c r="J203" s="7">
        <v>66298</v>
      </c>
      <c r="K203" s="7">
        <v>10990</v>
      </c>
      <c r="L203" s="7" t="s">
        <v>191</v>
      </c>
      <c r="M203" s="6">
        <v>45856</v>
      </c>
      <c r="N203" s="8">
        <v>10986.26</v>
      </c>
      <c r="O203" s="7" t="s">
        <v>121</v>
      </c>
      <c r="P203" s="7">
        <v>30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 t="shared" ref="I204:I205" si="11">NETWORKDAYS(B204, A204)</f>
        <v>1</v>
      </c>
      <c r="J204" s="7">
        <v>63853</v>
      </c>
      <c r="K204" s="7">
        <v>789</v>
      </c>
      <c r="L204" s="7" t="s">
        <v>205</v>
      </c>
      <c r="M204" s="6">
        <v>45856</v>
      </c>
      <c r="N204" s="8">
        <v>75436.87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45855</v>
      </c>
      <c r="B205" s="6">
        <v>45855</v>
      </c>
      <c r="C205" s="6" t="s">
        <v>7</v>
      </c>
      <c r="D205" s="6" t="s">
        <v>5</v>
      </c>
      <c r="E205" s="6" t="s">
        <v>142</v>
      </c>
      <c r="F205" s="7" t="s">
        <v>3</v>
      </c>
      <c r="G205" s="7" t="s">
        <v>3</v>
      </c>
      <c r="H205" s="7" t="s">
        <v>32</v>
      </c>
      <c r="I205" s="10">
        <f t="shared" si="11"/>
        <v>1</v>
      </c>
      <c r="J205" s="7">
        <v>63854</v>
      </c>
      <c r="K205" s="7">
        <v>789</v>
      </c>
      <c r="L205" s="7" t="s">
        <v>205</v>
      </c>
      <c r="M205" s="6">
        <v>45856</v>
      </c>
      <c r="N205" s="8">
        <v>1428.29</v>
      </c>
      <c r="O205" s="7" t="s">
        <v>121</v>
      </c>
      <c r="P205" s="7">
        <v>28</v>
      </c>
      <c r="Q205" s="7" t="s">
        <v>116</v>
      </c>
      <c r="R205" s="7">
        <f>DATEDIF(Tabela1[[#This Row],[Atendimento]],Tabela1[[#This Row],[Previsao de Entrega]],"D")</f>
        <v>1</v>
      </c>
      <c r="S205" s="8">
        <v>0</v>
      </c>
      <c r="T205" s="8">
        <v>0</v>
      </c>
    </row>
    <row r="206" spans="1:20" x14ac:dyDescent="0.35">
      <c r="A206" s="11">
        <v>45855</v>
      </c>
      <c r="B206" s="11">
        <v>45855</v>
      </c>
      <c r="C206" s="11" t="s">
        <v>7</v>
      </c>
      <c r="D206" s="11" t="s">
        <v>5</v>
      </c>
      <c r="E206" s="11" t="s">
        <v>142</v>
      </c>
      <c r="F206" s="12" t="s">
        <v>3</v>
      </c>
      <c r="G206" s="12" t="s">
        <v>125</v>
      </c>
      <c r="H206" s="12" t="s">
        <v>126</v>
      </c>
      <c r="I206" s="13">
        <f t="shared" ref="I206" si="12">NETWORKDAYS(B206, A206)</f>
        <v>1</v>
      </c>
      <c r="J206" s="12">
        <v>66308</v>
      </c>
      <c r="K206" s="12">
        <v>11757</v>
      </c>
      <c r="L206" s="12" t="s">
        <v>305</v>
      </c>
      <c r="M206" s="11">
        <v>45873</v>
      </c>
      <c r="N206" s="14">
        <v>1428.29</v>
      </c>
      <c r="O206" s="12" t="s">
        <v>122</v>
      </c>
      <c r="P206" s="12">
        <v>28</v>
      </c>
      <c r="Q206" s="12" t="s">
        <v>24</v>
      </c>
      <c r="R206" s="12">
        <f>DATEDIF(Tabela1[[#This Row],[Atendimento]],Tabela1[[#This Row],[Previsao de Entrega]],"D")</f>
        <v>18</v>
      </c>
      <c r="S206" s="14">
        <v>0</v>
      </c>
      <c r="T206" s="14">
        <v>0</v>
      </c>
    </row>
    <row r="207" spans="1:20" x14ac:dyDescent="0.35">
      <c r="A207" s="11">
        <v>45856</v>
      </c>
      <c r="B207" s="11">
        <v>45856</v>
      </c>
      <c r="C207" s="11" t="s">
        <v>7</v>
      </c>
      <c r="D207" s="11" t="s">
        <v>15</v>
      </c>
      <c r="E207" s="11" t="s">
        <v>124</v>
      </c>
      <c r="F207" s="12">
        <v>68466</v>
      </c>
      <c r="G207" s="12" t="s">
        <v>125</v>
      </c>
      <c r="H207" s="12" t="s">
        <v>126</v>
      </c>
      <c r="I207" s="13">
        <f t="shared" ref="I207:I214" si="13">NETWORKDAYS(B207, A207)</f>
        <v>1</v>
      </c>
      <c r="J207" s="12">
        <v>66337</v>
      </c>
      <c r="K207" s="12">
        <v>11736</v>
      </c>
      <c r="L207" s="12" t="s">
        <v>127</v>
      </c>
      <c r="M207" s="11">
        <v>45889</v>
      </c>
      <c r="N207" s="14">
        <v>16134.54</v>
      </c>
      <c r="O207" s="12" t="s">
        <v>121</v>
      </c>
      <c r="P207" s="12">
        <v>28</v>
      </c>
      <c r="Q207" s="12" t="s">
        <v>24</v>
      </c>
      <c r="R207" s="12">
        <f>DATEDIF(Tabela1[[#This Row],[Atendimento]],Tabela1[[#This Row],[Previsao de Entrega]],"D")</f>
        <v>33</v>
      </c>
      <c r="S207" s="14">
        <v>25720</v>
      </c>
      <c r="T207" s="14">
        <v>0</v>
      </c>
    </row>
    <row r="208" spans="1:20" x14ac:dyDescent="0.35">
      <c r="A208" s="11">
        <v>45856</v>
      </c>
      <c r="B208" s="11">
        <v>45856</v>
      </c>
      <c r="C208" s="11" t="s">
        <v>7</v>
      </c>
      <c r="D208" s="11" t="s">
        <v>15</v>
      </c>
      <c r="E208" s="11" t="s">
        <v>113</v>
      </c>
      <c r="F208" s="12">
        <v>68470</v>
      </c>
      <c r="G208" s="12" t="s">
        <v>88</v>
      </c>
      <c r="H208" s="12" t="s">
        <v>34</v>
      </c>
      <c r="I208" s="13">
        <f t="shared" si="13"/>
        <v>1</v>
      </c>
      <c r="J208" s="12">
        <v>66342</v>
      </c>
      <c r="K208" s="12">
        <v>11590</v>
      </c>
      <c r="L208" s="12" t="s">
        <v>322</v>
      </c>
      <c r="M208" s="11">
        <v>45889</v>
      </c>
      <c r="N208" s="14">
        <v>1150.47</v>
      </c>
      <c r="O208" s="12" t="s">
        <v>122</v>
      </c>
      <c r="P208" s="12">
        <v>21</v>
      </c>
      <c r="Q208" s="12" t="s">
        <v>24</v>
      </c>
      <c r="R208" s="12">
        <f>DATEDIF(Tabela1[[#This Row],[Atendimento]],Tabela1[[#This Row],[Previsao de Entrega]],"D")</f>
        <v>33</v>
      </c>
      <c r="S208" s="14">
        <v>0</v>
      </c>
      <c r="T208" s="14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129</v>
      </c>
      <c r="H209" s="7" t="s">
        <v>130</v>
      </c>
      <c r="I209" s="10">
        <f t="shared" si="13"/>
        <v>1</v>
      </c>
      <c r="J209" s="7">
        <v>66347</v>
      </c>
      <c r="K209" s="7">
        <v>2967</v>
      </c>
      <c r="L209" s="7" t="s">
        <v>57</v>
      </c>
      <c r="M209" s="6">
        <v>45861</v>
      </c>
      <c r="N209" s="8">
        <v>2518.56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2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 t="shared" si="13"/>
        <v>1</v>
      </c>
      <c r="J210" s="7">
        <v>66348</v>
      </c>
      <c r="K210" s="7">
        <v>10194</v>
      </c>
      <c r="L210" s="7" t="s">
        <v>193</v>
      </c>
      <c r="M210" s="6">
        <v>45860</v>
      </c>
      <c r="N210" s="8">
        <v>993.07</v>
      </c>
      <c r="O210" s="7" t="s">
        <v>122</v>
      </c>
      <c r="P210" s="7">
        <v>28</v>
      </c>
      <c r="Q210" s="7" t="s">
        <v>116</v>
      </c>
      <c r="R210" s="7">
        <f>DATEDIF(Tabela1[[#This Row],[Atendimento]],Tabela1[[#This Row],[Previsao de Entrega]],"D")</f>
        <v>1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5</v>
      </c>
      <c r="E211" s="6" t="s">
        <v>142</v>
      </c>
      <c r="F211" s="7" t="s">
        <v>3</v>
      </c>
      <c r="G211" s="7" t="s">
        <v>3</v>
      </c>
      <c r="H211" s="7" t="s">
        <v>130</v>
      </c>
      <c r="I211" s="10">
        <f t="shared" si="13"/>
        <v>1</v>
      </c>
      <c r="J211" s="7">
        <v>66349</v>
      </c>
      <c r="K211" s="7">
        <v>10194</v>
      </c>
      <c r="L211" s="7" t="s">
        <v>193</v>
      </c>
      <c r="M211" s="6">
        <v>45860</v>
      </c>
      <c r="N211" s="8">
        <v>1250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1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130</v>
      </c>
      <c r="I212" s="10">
        <f t="shared" si="13"/>
        <v>1</v>
      </c>
      <c r="J212" s="7">
        <v>66350</v>
      </c>
      <c r="K212" s="7">
        <v>1441</v>
      </c>
      <c r="L212" s="7" t="s">
        <v>53</v>
      </c>
      <c r="M212" s="6">
        <v>45861</v>
      </c>
      <c r="N212" s="8">
        <v>1312.13</v>
      </c>
      <c r="O212" s="7" t="s">
        <v>122</v>
      </c>
      <c r="P212" s="7">
        <v>14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45859</v>
      </c>
      <c r="B213" s="6">
        <v>45859</v>
      </c>
      <c r="C213" s="6" t="s">
        <v>7</v>
      </c>
      <c r="D213" s="6" t="s">
        <v>15</v>
      </c>
      <c r="E213" s="6" t="s">
        <v>113</v>
      </c>
      <c r="F213" s="7">
        <v>68469</v>
      </c>
      <c r="G213" s="7" t="s">
        <v>33</v>
      </c>
      <c r="H213" s="7" t="s">
        <v>34</v>
      </c>
      <c r="I213" s="10">
        <f t="shared" si="13"/>
        <v>1</v>
      </c>
      <c r="J213" s="7">
        <v>66351</v>
      </c>
      <c r="K213" s="7">
        <v>2952</v>
      </c>
      <c r="L213" s="7" t="s">
        <v>384</v>
      </c>
      <c r="M213" s="6">
        <v>45867</v>
      </c>
      <c r="N213" s="8">
        <v>600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8</v>
      </c>
      <c r="S213" s="8">
        <v>0</v>
      </c>
      <c r="T213" s="8">
        <v>0</v>
      </c>
    </row>
    <row r="214" spans="1:20" hidden="1" x14ac:dyDescent="0.35">
      <c r="A214" s="6">
        <v>45859</v>
      </c>
      <c r="B214" s="6">
        <v>45859</v>
      </c>
      <c r="C214" s="6" t="s">
        <v>7</v>
      </c>
      <c r="D214" s="6" t="s">
        <v>5</v>
      </c>
      <c r="E214" s="6" t="s">
        <v>142</v>
      </c>
      <c r="F214" s="7" t="s">
        <v>3</v>
      </c>
      <c r="G214" s="7" t="s">
        <v>3</v>
      </c>
      <c r="H214" s="7" t="s">
        <v>32</v>
      </c>
      <c r="I214" s="10">
        <f t="shared" si="13"/>
        <v>1</v>
      </c>
      <c r="J214" s="7">
        <v>66352</v>
      </c>
      <c r="K214" s="7">
        <v>10567</v>
      </c>
      <c r="L214" s="7" t="s">
        <v>385</v>
      </c>
      <c r="M214" s="6">
        <v>45861</v>
      </c>
      <c r="N214" s="8">
        <v>1392.24</v>
      </c>
      <c r="O214" s="7" t="s">
        <v>122</v>
      </c>
      <c r="P214" s="7">
        <v>28</v>
      </c>
      <c r="Q214" s="7" t="s">
        <v>116</v>
      </c>
      <c r="R214" s="7">
        <f>DATEDIF(Tabela1[[#This Row],[Atendimento]],Tabela1[[#This Row],[Previsao de Entrega]],"D")</f>
        <v>2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15</v>
      </c>
      <c r="E215" s="6" t="s">
        <v>113</v>
      </c>
      <c r="F215" s="7" t="s">
        <v>3</v>
      </c>
      <c r="G215" s="7" t="s">
        <v>387</v>
      </c>
      <c r="H215" s="7" t="s">
        <v>138</v>
      </c>
      <c r="I215" s="10">
        <f t="shared" ref="I215:I220" si="14">NETWORKDAYS(B215, A215)</f>
        <v>1</v>
      </c>
      <c r="J215" s="7">
        <v>66374</v>
      </c>
      <c r="K215" s="7" t="s">
        <v>139</v>
      </c>
      <c r="L215" s="7" t="s">
        <v>23</v>
      </c>
      <c r="M215" s="6">
        <v>45867</v>
      </c>
      <c r="N215" s="8">
        <v>528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7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15</v>
      </c>
      <c r="E216" s="6" t="s">
        <v>113</v>
      </c>
      <c r="F216" s="7">
        <v>68471</v>
      </c>
      <c r="G216" s="7" t="s">
        <v>39</v>
      </c>
      <c r="H216" s="7" t="s">
        <v>91</v>
      </c>
      <c r="I216" s="10">
        <f t="shared" si="14"/>
        <v>1</v>
      </c>
      <c r="J216" s="7">
        <v>66376</v>
      </c>
      <c r="K216" s="7">
        <v>11783</v>
      </c>
      <c r="L216" s="7" t="s">
        <v>375</v>
      </c>
      <c r="M216" s="6">
        <v>45863</v>
      </c>
      <c r="N216" s="8">
        <v>1235.02</v>
      </c>
      <c r="O216" s="7" t="s">
        <v>122</v>
      </c>
      <c r="P216" s="7">
        <v>30</v>
      </c>
      <c r="Q216" s="7" t="s">
        <v>116</v>
      </c>
      <c r="R216" s="7">
        <f>DATEDIF(Tabela1[[#This Row],[Atendimento]],Tabela1[[#This Row],[Previsao de Entrega]],"D")</f>
        <v>3</v>
      </c>
      <c r="S216" s="8">
        <v>0</v>
      </c>
      <c r="T216" s="8">
        <v>0</v>
      </c>
    </row>
    <row r="217" spans="1:20" hidden="1" x14ac:dyDescent="0.35">
      <c r="A217" s="6">
        <v>45860</v>
      </c>
      <c r="B217" s="6">
        <v>45860</v>
      </c>
      <c r="C217" s="6" t="s">
        <v>7</v>
      </c>
      <c r="D217" s="6" t="s">
        <v>5</v>
      </c>
      <c r="E217" s="6" t="s">
        <v>113</v>
      </c>
      <c r="F217" s="7" t="s">
        <v>3</v>
      </c>
      <c r="G217" s="7" t="s">
        <v>39</v>
      </c>
      <c r="H217" s="7" t="s">
        <v>98</v>
      </c>
      <c r="I217" s="10">
        <f t="shared" si="14"/>
        <v>1</v>
      </c>
      <c r="J217" s="7">
        <v>66392</v>
      </c>
      <c r="K217" s="7">
        <v>591</v>
      </c>
      <c r="L217" s="7" t="s">
        <v>77</v>
      </c>
      <c r="M217" s="6">
        <v>45862</v>
      </c>
      <c r="N217" s="8">
        <v>975</v>
      </c>
      <c r="O217" s="7" t="s">
        <v>122</v>
      </c>
      <c r="P217" s="7">
        <v>28</v>
      </c>
      <c r="Q217" s="7" t="s">
        <v>116</v>
      </c>
      <c r="R217" s="7">
        <f>DATEDIF(Tabela1[[#This Row],[Atendimento]],Tabela1[[#This Row],[Previsao de Entrega]],"D")</f>
        <v>2</v>
      </c>
      <c r="S217" s="8">
        <v>0</v>
      </c>
      <c r="T217" s="8">
        <v>0</v>
      </c>
    </row>
    <row r="218" spans="1:20" hidden="1" x14ac:dyDescent="0.35">
      <c r="A218" s="6">
        <v>45860</v>
      </c>
      <c r="B218" s="6">
        <v>45860</v>
      </c>
      <c r="C218" s="6" t="s">
        <v>7</v>
      </c>
      <c r="D218" s="6" t="s">
        <v>5</v>
      </c>
      <c r="E218" s="6" t="s">
        <v>142</v>
      </c>
      <c r="F218" s="7" t="s">
        <v>3</v>
      </c>
      <c r="G218" s="7" t="s">
        <v>3</v>
      </c>
      <c r="H218" s="7" t="s">
        <v>138</v>
      </c>
      <c r="I218" s="10">
        <f t="shared" si="14"/>
        <v>1</v>
      </c>
      <c r="J218" s="7">
        <v>66395</v>
      </c>
      <c r="K218" s="7">
        <v>953</v>
      </c>
      <c r="L218" s="7" t="s">
        <v>274</v>
      </c>
      <c r="M218" s="6">
        <v>45862</v>
      </c>
      <c r="N218" s="8">
        <v>3522.15</v>
      </c>
      <c r="O218" s="7" t="s">
        <v>122</v>
      </c>
      <c r="P218" s="7">
        <v>14</v>
      </c>
      <c r="Q218" s="7" t="s">
        <v>116</v>
      </c>
      <c r="R218" s="7">
        <f>DATEDIF(Tabela1[[#This Row],[Atendimento]],Tabela1[[#This Row],[Previsao de Entrega]],"D")</f>
        <v>2</v>
      </c>
      <c r="S218" s="8">
        <v>0</v>
      </c>
      <c r="T218" s="8">
        <v>0</v>
      </c>
    </row>
    <row r="219" spans="1:20" x14ac:dyDescent="0.35">
      <c r="A219" s="40">
        <v>45861</v>
      </c>
      <c r="B219" s="40">
        <v>45861</v>
      </c>
      <c r="C219" s="40" t="s">
        <v>7</v>
      </c>
      <c r="D219" s="40" t="s">
        <v>15</v>
      </c>
      <c r="E219" s="40" t="s">
        <v>113</v>
      </c>
      <c r="F219" s="41">
        <v>68472</v>
      </c>
      <c r="G219" s="41" t="s">
        <v>39</v>
      </c>
      <c r="H219" s="41" t="s">
        <v>98</v>
      </c>
      <c r="I219" s="42">
        <f t="shared" si="14"/>
        <v>1</v>
      </c>
      <c r="J219" s="41">
        <v>66413</v>
      </c>
      <c r="K219" s="41">
        <v>11715</v>
      </c>
      <c r="L219" s="41" t="s">
        <v>389</v>
      </c>
      <c r="M219" s="40">
        <v>45873</v>
      </c>
      <c r="N219" s="43">
        <v>178.3</v>
      </c>
      <c r="O219" s="41" t="s">
        <v>121</v>
      </c>
      <c r="P219" s="41">
        <v>0</v>
      </c>
      <c r="Q219" s="41" t="s">
        <v>390</v>
      </c>
      <c r="R219" s="41">
        <f>DATEDIF(Tabela1[[#This Row],[Atendimento]],Tabela1[[#This Row],[Previsao de Entrega]],"D")</f>
        <v>12</v>
      </c>
      <c r="S219" s="43">
        <v>0</v>
      </c>
      <c r="T219" s="43">
        <v>0</v>
      </c>
    </row>
    <row r="220" spans="1:20" x14ac:dyDescent="0.35">
      <c r="A220" s="11">
        <v>45861</v>
      </c>
      <c r="B220" s="11">
        <v>45861</v>
      </c>
      <c r="C220" s="11" t="s">
        <v>7</v>
      </c>
      <c r="D220" s="11" t="s">
        <v>15</v>
      </c>
      <c r="E220" s="11" t="s">
        <v>124</v>
      </c>
      <c r="F220" s="12" t="s">
        <v>3</v>
      </c>
      <c r="G220" s="12" t="s">
        <v>125</v>
      </c>
      <c r="H220" s="12" t="s">
        <v>126</v>
      </c>
      <c r="I220" s="13">
        <f t="shared" si="14"/>
        <v>1</v>
      </c>
      <c r="J220" s="12">
        <v>66301</v>
      </c>
      <c r="K220" s="12">
        <v>1522</v>
      </c>
      <c r="L220" s="12" t="s">
        <v>391</v>
      </c>
      <c r="M220" s="11">
        <v>45875</v>
      </c>
      <c r="N220" s="14">
        <v>1023.45</v>
      </c>
      <c r="O220" s="12" t="s">
        <v>122</v>
      </c>
      <c r="P220" s="12">
        <v>28</v>
      </c>
      <c r="Q220" s="12" t="s">
        <v>24</v>
      </c>
      <c r="R220" s="12">
        <f>DATEDIF(Tabela1[[#This Row],[Atendimento]],Tabela1[[#This Row],[Previsao de Entrega]],"D")</f>
        <v>14</v>
      </c>
      <c r="S220" s="14">
        <v>0</v>
      </c>
      <c r="T220" s="14">
        <v>141.4</v>
      </c>
    </row>
    <row r="221" spans="1:20" hidden="1" x14ac:dyDescent="0.35">
      <c r="A221" s="6">
        <v>45862</v>
      </c>
      <c r="B221" s="6">
        <v>45862</v>
      </c>
      <c r="C221" s="6" t="s">
        <v>7</v>
      </c>
      <c r="D221" s="6" t="s">
        <v>5</v>
      </c>
      <c r="E221" s="6" t="s">
        <v>142</v>
      </c>
      <c r="F221" s="7" t="s">
        <v>3</v>
      </c>
      <c r="G221" s="7" t="s">
        <v>3</v>
      </c>
      <c r="H221" s="7" t="s">
        <v>130</v>
      </c>
      <c r="I221" s="10">
        <f t="shared" ref="I221:I225" si="15">NETWORKDAYS(B221, A221)</f>
        <v>1</v>
      </c>
      <c r="J221" s="7">
        <v>66428</v>
      </c>
      <c r="K221" s="7">
        <v>766</v>
      </c>
      <c r="L221" s="7" t="s">
        <v>141</v>
      </c>
      <c r="M221" s="6">
        <v>45863</v>
      </c>
      <c r="N221" s="8">
        <v>9875.76</v>
      </c>
      <c r="O221" s="7" t="s">
        <v>122</v>
      </c>
      <c r="P221" s="7">
        <v>30</v>
      </c>
      <c r="Q221" s="7" t="s">
        <v>116</v>
      </c>
      <c r="R221" s="7">
        <f>DATEDIF(Tabela1[[#This Row],[Atendimento]],Tabela1[[#This Row],[Previsao de Entrega]],"D")</f>
        <v>1</v>
      </c>
      <c r="S221" s="8">
        <v>0</v>
      </c>
      <c r="T221" s="8">
        <v>0</v>
      </c>
    </row>
    <row r="222" spans="1:20" hidden="1" x14ac:dyDescent="0.35">
      <c r="A222" s="6">
        <v>45862</v>
      </c>
      <c r="B222" s="6">
        <v>45862</v>
      </c>
      <c r="C222" s="6" t="s">
        <v>7</v>
      </c>
      <c r="D222" s="6" t="s">
        <v>5</v>
      </c>
      <c r="E222" s="6" t="s">
        <v>142</v>
      </c>
      <c r="F222" s="7" t="s">
        <v>3</v>
      </c>
      <c r="G222" s="7" t="s">
        <v>3</v>
      </c>
      <c r="H222" s="7" t="s">
        <v>130</v>
      </c>
      <c r="I222" s="10">
        <f t="shared" si="15"/>
        <v>1</v>
      </c>
      <c r="J222" s="7">
        <v>66429</v>
      </c>
      <c r="K222" s="57">
        <v>766</v>
      </c>
      <c r="L222" s="7" t="s">
        <v>141</v>
      </c>
      <c r="M222" s="6">
        <v>45863</v>
      </c>
      <c r="N222" s="8">
        <v>11166.83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1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113</v>
      </c>
      <c r="F223" s="7">
        <v>68478</v>
      </c>
      <c r="G223" s="7" t="s">
        <v>39</v>
      </c>
      <c r="H223" s="7" t="s">
        <v>98</v>
      </c>
      <c r="I223" s="10">
        <f t="shared" si="15"/>
        <v>1</v>
      </c>
      <c r="J223" s="7">
        <v>66453</v>
      </c>
      <c r="K223" s="7">
        <v>3509</v>
      </c>
      <c r="L223" s="7" t="s">
        <v>334</v>
      </c>
      <c r="M223" s="6">
        <v>45866</v>
      </c>
      <c r="N223" s="8">
        <v>1920</v>
      </c>
      <c r="O223" s="7" t="s">
        <v>122</v>
      </c>
      <c r="P223" s="7">
        <v>7</v>
      </c>
      <c r="Q223" s="7" t="s">
        <v>116</v>
      </c>
      <c r="R223" s="7">
        <f>DATEDIF(Tabela1[[#This Row],[Atendimento]],Tabela1[[#This Row],[Previsao de Entrega]],"D")</f>
        <v>3</v>
      </c>
      <c r="S223" s="8">
        <v>0</v>
      </c>
      <c r="T223" s="8">
        <v>0</v>
      </c>
    </row>
    <row r="224" spans="1:20" x14ac:dyDescent="0.35">
      <c r="A224" s="40">
        <v>45863</v>
      </c>
      <c r="B224" s="40">
        <v>45863</v>
      </c>
      <c r="C224" s="40" t="s">
        <v>7</v>
      </c>
      <c r="D224" s="40" t="s">
        <v>5</v>
      </c>
      <c r="E224" s="40" t="s">
        <v>113</v>
      </c>
      <c r="F224" s="41">
        <v>68479</v>
      </c>
      <c r="G224" s="41" t="s">
        <v>392</v>
      </c>
      <c r="H224" s="41" t="s">
        <v>91</v>
      </c>
      <c r="I224" s="42">
        <f t="shared" si="15"/>
        <v>1</v>
      </c>
      <c r="J224" s="41">
        <v>66454</v>
      </c>
      <c r="K224" s="41">
        <v>11788</v>
      </c>
      <c r="L224" s="41" t="s">
        <v>393</v>
      </c>
      <c r="M224" s="40">
        <v>45866</v>
      </c>
      <c r="N224" s="43">
        <v>4122.3</v>
      </c>
      <c r="O224" s="41" t="s">
        <v>122</v>
      </c>
      <c r="P224" s="41">
        <v>30</v>
      </c>
      <c r="Q224" s="41" t="s">
        <v>361</v>
      </c>
      <c r="R224" s="41">
        <f>DATEDIF(Tabela1[[#This Row],[Atendimento]],Tabela1[[#This Row],[Previsao de Entrega]],"D")</f>
        <v>3</v>
      </c>
      <c r="S224" s="43">
        <v>0</v>
      </c>
      <c r="T224" s="43">
        <v>0</v>
      </c>
    </row>
    <row r="225" spans="1:20" hidden="1" x14ac:dyDescent="0.35">
      <c r="A225" s="6">
        <v>45863</v>
      </c>
      <c r="B225" s="6">
        <v>45863</v>
      </c>
      <c r="C225" s="6" t="s">
        <v>7</v>
      </c>
      <c r="D225" s="6" t="s">
        <v>5</v>
      </c>
      <c r="E225" s="6" t="s">
        <v>142</v>
      </c>
      <c r="F225" s="7" t="s">
        <v>3</v>
      </c>
      <c r="G225" s="7" t="s">
        <v>3</v>
      </c>
      <c r="H225" s="7" t="s">
        <v>32</v>
      </c>
      <c r="I225" s="10">
        <f t="shared" si="15"/>
        <v>1</v>
      </c>
      <c r="J225" s="7">
        <v>66456</v>
      </c>
      <c r="K225" s="7">
        <v>10581</v>
      </c>
      <c r="L225" s="7" t="s">
        <v>4</v>
      </c>
      <c r="M225" s="6">
        <v>45863</v>
      </c>
      <c r="N225" s="8">
        <v>10770.48</v>
      </c>
      <c r="O225" s="7" t="s">
        <v>122</v>
      </c>
      <c r="P225" s="7">
        <v>14</v>
      </c>
      <c r="Q225" s="7" t="s">
        <v>116</v>
      </c>
      <c r="R225" s="7">
        <f>DATEDIF(Tabela1[[#This Row],[Atendimento]],Tabela1[[#This Row],[Previsao de Entrega]],"D")</f>
        <v>0</v>
      </c>
      <c r="S225" s="8">
        <v>0</v>
      </c>
      <c r="T225" s="8">
        <v>0</v>
      </c>
    </row>
    <row r="226" spans="1:20" x14ac:dyDescent="0.35">
      <c r="A226" s="11">
        <v>45866</v>
      </c>
      <c r="B226" s="11">
        <v>45863</v>
      </c>
      <c r="C226" s="11" t="s">
        <v>7</v>
      </c>
      <c r="D226" s="11" t="s">
        <v>5</v>
      </c>
      <c r="E226" s="11" t="s">
        <v>113</v>
      </c>
      <c r="F226" s="12">
        <v>68481</v>
      </c>
      <c r="G226" s="12" t="s">
        <v>373</v>
      </c>
      <c r="H226" s="12" t="s">
        <v>374</v>
      </c>
      <c r="I226" s="13">
        <f>NETWORKDAYS(B226, A226)</f>
        <v>2</v>
      </c>
      <c r="J226" s="12">
        <v>66462</v>
      </c>
      <c r="K226" s="12">
        <v>10535</v>
      </c>
      <c r="L226" s="12" t="s">
        <v>394</v>
      </c>
      <c r="M226" s="11">
        <v>45868</v>
      </c>
      <c r="N226" s="14">
        <v>300</v>
      </c>
      <c r="O226" s="12" t="s">
        <v>122</v>
      </c>
      <c r="P226" s="12">
        <v>14</v>
      </c>
      <c r="Q226" s="12" t="s">
        <v>24</v>
      </c>
      <c r="R226" s="12">
        <f>DATEDIF(Tabela1[[#This Row],[Atendimento]],Tabela1[[#This Row],[Previsao de Entrega]],"D")</f>
        <v>2</v>
      </c>
      <c r="S226" s="14">
        <v>0</v>
      </c>
      <c r="T226" s="14">
        <v>0</v>
      </c>
    </row>
  </sheetData>
  <pageMargins left="0.7" right="0.7" top="0.75" bottom="0.75" header="0.3" footer="0.3"/>
  <pageSetup paperSize="9" orientation="portrait" r:id="rId1"/>
  <ignoredErrors>
    <ignoredError sqref="R160" evalError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355</v>
      </c>
      <c r="B11" s="4" t="s">
        <v>356</v>
      </c>
      <c r="C11" s="4" t="s">
        <v>357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36328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45866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600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45866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300 dias</v>
      </c>
    </row>
    <row r="4" spans="1:10" x14ac:dyDescent="0.35">
      <c r="A4" s="35" t="s">
        <v>130</v>
      </c>
      <c r="B4" s="35" t="s">
        <v>191</v>
      </c>
      <c r="C4" s="36">
        <v>44732</v>
      </c>
      <c r="D4" s="36">
        <v>45858</v>
      </c>
      <c r="E4" s="36">
        <f t="shared" ca="1" si="0"/>
        <v>45866</v>
      </c>
      <c r="F4" s="37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45866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45866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45866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132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45866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875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45866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416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45866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337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45866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126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9" sqref="B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8">
        <v>2954</v>
      </c>
      <c r="B1" s="39" t="s">
        <v>44</v>
      </c>
      <c r="C1" s="39" t="s">
        <v>45</v>
      </c>
    </row>
    <row r="2" spans="1:3" ht="16.5" thickBot="1" x14ac:dyDescent="0.4">
      <c r="A2" s="38">
        <v>10990</v>
      </c>
      <c r="B2" s="39" t="s">
        <v>46</v>
      </c>
      <c r="C2" s="39" t="s">
        <v>45</v>
      </c>
    </row>
    <row r="3" spans="1:3" ht="16.5" thickBot="1" x14ac:dyDescent="0.4">
      <c r="A3" s="38">
        <v>381</v>
      </c>
      <c r="B3" s="39" t="s">
        <v>47</v>
      </c>
      <c r="C3" s="39" t="s">
        <v>45</v>
      </c>
    </row>
    <row r="4" spans="1:3" ht="16.5" thickBot="1" x14ac:dyDescent="0.4">
      <c r="A4" s="38">
        <v>789</v>
      </c>
      <c r="B4" s="39" t="s">
        <v>48</v>
      </c>
      <c r="C4" s="39" t="s">
        <v>45</v>
      </c>
    </row>
    <row r="5" spans="1:3" ht="16.5" thickBot="1" x14ac:dyDescent="0.4">
      <c r="A5" s="38">
        <v>789</v>
      </c>
      <c r="B5" s="39" t="s">
        <v>48</v>
      </c>
      <c r="C5" s="39" t="s">
        <v>49</v>
      </c>
    </row>
    <row r="6" spans="1:3" ht="16.5" thickBot="1" x14ac:dyDescent="0.4">
      <c r="A6" s="38">
        <v>266</v>
      </c>
      <c r="B6" s="39" t="s">
        <v>50</v>
      </c>
      <c r="C6" s="39" t="s">
        <v>45</v>
      </c>
    </row>
    <row r="7" spans="1:3" ht="16.5" thickBot="1" x14ac:dyDescent="0.4">
      <c r="A7" s="38">
        <v>419</v>
      </c>
      <c r="B7" s="39" t="s">
        <v>51</v>
      </c>
      <c r="C7" s="39" t="s">
        <v>45</v>
      </c>
    </row>
    <row r="8" spans="1:3" ht="16.5" thickBot="1" x14ac:dyDescent="0.4">
      <c r="A8" s="38">
        <v>953</v>
      </c>
      <c r="B8" s="39" t="s">
        <v>52</v>
      </c>
      <c r="C8" s="39" t="s">
        <v>45</v>
      </c>
    </row>
    <row r="9" spans="1:3" ht="16.5" thickBot="1" x14ac:dyDescent="0.4">
      <c r="A9" s="38">
        <v>1441</v>
      </c>
      <c r="B9" s="39" t="s">
        <v>53</v>
      </c>
      <c r="C9" s="39" t="s">
        <v>45</v>
      </c>
    </row>
    <row r="10" spans="1:3" ht="16.5" thickBot="1" x14ac:dyDescent="0.4">
      <c r="A10" s="38">
        <v>11121</v>
      </c>
      <c r="B10" s="39" t="s">
        <v>54</v>
      </c>
      <c r="C10" s="39" t="s">
        <v>45</v>
      </c>
    </row>
    <row r="11" spans="1:3" ht="16.5" thickBot="1" x14ac:dyDescent="0.4">
      <c r="A11" s="38">
        <v>10581</v>
      </c>
      <c r="B11" s="39" t="s">
        <v>55</v>
      </c>
      <c r="C11" s="39" t="s">
        <v>45</v>
      </c>
    </row>
    <row r="12" spans="1:3" ht="16.5" thickBot="1" x14ac:dyDescent="0.4">
      <c r="A12" s="38">
        <v>175</v>
      </c>
      <c r="B12" s="39" t="s">
        <v>56</v>
      </c>
      <c r="C12" s="39" t="s">
        <v>45</v>
      </c>
    </row>
    <row r="13" spans="1:3" ht="16.5" thickBot="1" x14ac:dyDescent="0.4">
      <c r="A13" s="38">
        <v>2967</v>
      </c>
      <c r="B13" s="39" t="s">
        <v>57</v>
      </c>
      <c r="C13" s="39" t="s">
        <v>45</v>
      </c>
    </row>
    <row r="14" spans="1:3" ht="16.5" thickBot="1" x14ac:dyDescent="0.4">
      <c r="A14" s="38">
        <v>10194</v>
      </c>
      <c r="B14" s="39" t="s">
        <v>58</v>
      </c>
      <c r="C14" s="39" t="s">
        <v>45</v>
      </c>
    </row>
    <row r="15" spans="1:3" ht="16.5" thickBot="1" x14ac:dyDescent="0.4">
      <c r="A15" s="38">
        <v>11673</v>
      </c>
      <c r="B15" s="39" t="s">
        <v>59</v>
      </c>
      <c r="C15" s="39" t="s">
        <v>45</v>
      </c>
    </row>
    <row r="16" spans="1:3" ht="16.5" thickBot="1" x14ac:dyDescent="0.4">
      <c r="A16" s="38">
        <v>280</v>
      </c>
      <c r="B16" s="39" t="s">
        <v>60</v>
      </c>
      <c r="C16" s="39" t="s">
        <v>45</v>
      </c>
    </row>
    <row r="17" spans="1:3" ht="16.5" thickBot="1" x14ac:dyDescent="0.4">
      <c r="A17" s="38">
        <v>766</v>
      </c>
      <c r="B17" s="39" t="s">
        <v>61</v>
      </c>
      <c r="C17" s="39" t="s">
        <v>45</v>
      </c>
    </row>
    <row r="18" spans="1:3" ht="16.5" thickBot="1" x14ac:dyDescent="0.4">
      <c r="A18" s="38" t="s">
        <v>62</v>
      </c>
      <c r="B18" s="39" t="s">
        <v>63</v>
      </c>
      <c r="C18" s="39" t="s">
        <v>45</v>
      </c>
    </row>
    <row r="19" spans="1:3" ht="16.5" thickBot="1" x14ac:dyDescent="0.4">
      <c r="A19" s="38">
        <v>11263</v>
      </c>
      <c r="B19" s="39" t="s">
        <v>64</v>
      </c>
      <c r="C19" s="39" t="s">
        <v>45</v>
      </c>
    </row>
    <row r="20" spans="1:3" ht="16.5" thickBot="1" x14ac:dyDescent="0.4">
      <c r="A20" s="38">
        <v>11527</v>
      </c>
      <c r="B20" s="39" t="s">
        <v>65</v>
      </c>
      <c r="C20" s="39" t="s">
        <v>45</v>
      </c>
    </row>
    <row r="21" spans="1:3" ht="16.5" thickBot="1" x14ac:dyDescent="0.4">
      <c r="A21" s="38">
        <v>4658</v>
      </c>
      <c r="B21" s="39" t="s">
        <v>66</v>
      </c>
      <c r="C21" s="39" t="s">
        <v>45</v>
      </c>
    </row>
    <row r="22" spans="1:3" ht="16.5" thickBot="1" x14ac:dyDescent="0.4">
      <c r="A22" s="38">
        <v>3495</v>
      </c>
      <c r="B22" s="39" t="s">
        <v>67</v>
      </c>
      <c r="C22" s="3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36"/>
  <sheetViews>
    <sheetView workbookViewId="0">
      <selection activeCell="E23" sqref="E23"/>
    </sheetView>
  </sheetViews>
  <sheetFormatPr defaultColWidth="8.54296875" defaultRowHeight="14.5" x14ac:dyDescent="0.35"/>
  <cols>
    <col min="1" max="1" width="10.453125" customWidth="1"/>
    <col min="2" max="2" width="12.089843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335</v>
      </c>
    </row>
    <row r="18" spans="1:5" x14ac:dyDescent="0.35">
      <c r="A18" s="17">
        <v>45834</v>
      </c>
      <c r="B18" t="s">
        <v>336</v>
      </c>
      <c r="C18" t="s">
        <v>337</v>
      </c>
      <c r="D18">
        <v>11769</v>
      </c>
      <c r="E18" t="s">
        <v>338</v>
      </c>
    </row>
    <row r="19" spans="1:5" x14ac:dyDescent="0.35">
      <c r="A19" s="17">
        <v>45834</v>
      </c>
      <c r="B19" t="s">
        <v>339</v>
      </c>
      <c r="C19" t="s">
        <v>91</v>
      </c>
      <c r="D19">
        <v>11770</v>
      </c>
      <c r="E19" t="s">
        <v>340</v>
      </c>
    </row>
    <row r="20" spans="1:5" x14ac:dyDescent="0.35">
      <c r="A20" s="17">
        <v>45835</v>
      </c>
      <c r="B20" t="s">
        <v>343</v>
      </c>
      <c r="C20" t="s">
        <v>91</v>
      </c>
      <c r="D20">
        <v>11772</v>
      </c>
      <c r="E20" t="s">
        <v>344</v>
      </c>
    </row>
    <row r="21" spans="1:5" x14ac:dyDescent="0.35">
      <c r="A21" s="17">
        <v>45838</v>
      </c>
      <c r="B21" t="s">
        <v>345</v>
      </c>
      <c r="C21" t="s">
        <v>282</v>
      </c>
      <c r="D21">
        <v>11771</v>
      </c>
      <c r="E21" t="s">
        <v>346</v>
      </c>
    </row>
    <row r="22" spans="1:5" x14ac:dyDescent="0.35">
      <c r="A22" s="17">
        <v>45839</v>
      </c>
      <c r="B22" t="s">
        <v>348</v>
      </c>
      <c r="C22" t="s">
        <v>96</v>
      </c>
      <c r="D22">
        <v>11774</v>
      </c>
      <c r="E22" t="s">
        <v>349</v>
      </c>
    </row>
    <row r="23" spans="1:5" x14ac:dyDescent="0.35">
      <c r="A23" s="17">
        <v>45840</v>
      </c>
      <c r="B23" t="s">
        <v>348</v>
      </c>
      <c r="C23" t="s">
        <v>96</v>
      </c>
      <c r="D23">
        <v>11773</v>
      </c>
      <c r="E23" t="s">
        <v>352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353</v>
      </c>
    </row>
    <row r="25" spans="1:5" x14ac:dyDescent="0.35">
      <c r="A25" s="17">
        <v>45842</v>
      </c>
      <c r="B25" t="s">
        <v>336</v>
      </c>
      <c r="C25" t="s">
        <v>337</v>
      </c>
      <c r="D25">
        <v>11777</v>
      </c>
      <c r="E25" t="s">
        <v>358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359</v>
      </c>
    </row>
    <row r="27" spans="1:5" x14ac:dyDescent="0.35">
      <c r="A27" s="17">
        <v>45842</v>
      </c>
      <c r="B27" t="s">
        <v>348</v>
      </c>
      <c r="C27" t="s">
        <v>96</v>
      </c>
      <c r="D27">
        <v>11779</v>
      </c>
      <c r="E27" t="s">
        <v>360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367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372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376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379</v>
      </c>
    </row>
    <row r="33" spans="1:5" x14ac:dyDescent="0.35">
      <c r="A33" s="17">
        <v>45854</v>
      </c>
      <c r="B33" t="s">
        <v>348</v>
      </c>
      <c r="C33" t="s">
        <v>96</v>
      </c>
      <c r="D33">
        <v>11785</v>
      </c>
      <c r="E33" t="s">
        <v>380</v>
      </c>
    </row>
    <row r="34" spans="1:5" x14ac:dyDescent="0.35">
      <c r="A34" s="17">
        <v>45860</v>
      </c>
      <c r="B34" t="s">
        <v>348</v>
      </c>
      <c r="C34" t="s">
        <v>96</v>
      </c>
      <c r="D34">
        <v>11786</v>
      </c>
      <c r="E34" t="s">
        <v>386</v>
      </c>
    </row>
    <row r="35" spans="1:5" x14ac:dyDescent="0.35">
      <c r="A35" s="17">
        <v>45860</v>
      </c>
      <c r="B35" t="s">
        <v>348</v>
      </c>
      <c r="C35" t="s">
        <v>96</v>
      </c>
      <c r="D35">
        <v>11787</v>
      </c>
      <c r="E35" t="s">
        <v>388</v>
      </c>
    </row>
    <row r="36" spans="1:5" x14ac:dyDescent="0.35">
      <c r="A36" s="17">
        <v>45862</v>
      </c>
      <c r="B36" t="s">
        <v>343</v>
      </c>
      <c r="C36" t="s">
        <v>91</v>
      </c>
      <c r="D36">
        <v>11788</v>
      </c>
      <c r="E36" t="s">
        <v>393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2" width="9.08984375" bestFit="1" customWidth="1"/>
    <col min="3" max="3" width="9.1796875" bestFit="1" customWidth="1"/>
  </cols>
  <sheetData>
    <row r="2" spans="1:4" x14ac:dyDescent="0.35">
      <c r="A2" s="23" t="s">
        <v>382</v>
      </c>
      <c r="B2" s="50">
        <v>0.7</v>
      </c>
      <c r="C2" s="51">
        <v>6.6000000000000003E-2</v>
      </c>
      <c r="D2" s="52">
        <f>C2/B2-1</f>
        <v>-0.90571428571428569</v>
      </c>
    </row>
    <row r="3" spans="1:4" x14ac:dyDescent="0.35">
      <c r="A3" t="s">
        <v>383</v>
      </c>
      <c r="B3" s="48">
        <v>0.5</v>
      </c>
      <c r="C3" s="48">
        <v>0.2</v>
      </c>
      <c r="D3" s="49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2025-07-28T19:58:00Z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