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75669927-1480-4851-BC31-81B9B26C398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4" i="1" l="1"/>
  <c r="R204" i="1"/>
  <c r="R245" i="1"/>
  <c r="I245" i="1"/>
  <c r="I205" i="1"/>
  <c r="R205" i="1"/>
  <c r="I243" i="1"/>
  <c r="R243" i="1"/>
  <c r="I137" i="1" l="1"/>
  <c r="R137" i="1"/>
  <c r="I241" i="1"/>
  <c r="R241" i="1"/>
  <c r="I240" i="1"/>
  <c r="R240" i="1"/>
  <c r="I239" i="1"/>
  <c r="R239" i="1"/>
  <c r="I246" i="1"/>
  <c r="R246" i="1"/>
  <c r="I238" i="1"/>
  <c r="R238" i="1"/>
  <c r="I218" i="1"/>
  <c r="R218" i="1"/>
  <c r="I229" i="1"/>
  <c r="R229" i="1"/>
  <c r="I232" i="1" l="1"/>
  <c r="R232" i="1"/>
  <c r="I235" i="1"/>
  <c r="R235" i="1"/>
  <c r="I234" i="1"/>
  <c r="R234" i="1"/>
  <c r="I206" i="1"/>
  <c r="R206" i="1"/>
  <c r="I183" i="1"/>
  <c r="R183" i="1"/>
  <c r="I227" i="1"/>
  <c r="R227" i="1"/>
  <c r="I173" i="1"/>
  <c r="R173" i="1"/>
  <c r="I231" i="1"/>
  <c r="R231" i="1"/>
  <c r="I226" i="1"/>
  <c r="R226" i="1"/>
  <c r="I244" i="1"/>
  <c r="R244" i="1"/>
  <c r="I110" i="1"/>
  <c r="R110" i="1"/>
  <c r="I223" i="1"/>
  <c r="R223" i="1"/>
  <c r="I222" i="1" l="1"/>
  <c r="R222" i="1"/>
  <c r="I221" i="1"/>
  <c r="R221" i="1"/>
  <c r="R220" i="1"/>
  <c r="I220" i="1"/>
  <c r="I219" i="1"/>
  <c r="R219" i="1"/>
  <c r="I181" i="1"/>
  <c r="R181" i="1"/>
  <c r="R149" i="1"/>
  <c r="I149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30" i="1"/>
  <c r="R230" i="1"/>
  <c r="I233" i="1"/>
  <c r="R233" i="1"/>
  <c r="D3" i="11"/>
  <c r="D2" i="11"/>
  <c r="R132" i="1"/>
  <c r="I132" i="1"/>
  <c r="R203" i="1"/>
  <c r="I203" i="1"/>
  <c r="R202" i="1"/>
  <c r="I202" i="1"/>
  <c r="I201" i="1"/>
  <c r="R201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2" i="1" l="1"/>
  <c r="I194" i="1"/>
  <c r="R194" i="1"/>
  <c r="I193" i="1"/>
  <c r="R193" i="1"/>
  <c r="I192" i="1"/>
  <c r="I191" i="1" l="1"/>
  <c r="R191" i="1"/>
  <c r="I225" i="1"/>
  <c r="R225" i="1"/>
  <c r="I189" i="1"/>
  <c r="R189" i="1"/>
  <c r="I188" i="1" l="1"/>
  <c r="R188" i="1"/>
  <c r="I187" i="1" l="1"/>
  <c r="R187" i="1"/>
  <c r="I186" i="1"/>
  <c r="R186" i="1"/>
  <c r="I242" i="1"/>
  <c r="R242" i="1"/>
  <c r="R184" i="1"/>
  <c r="I184" i="1"/>
  <c r="I11" i="1"/>
  <c r="R11" i="1"/>
  <c r="I182" i="1"/>
  <c r="R182" i="1"/>
  <c r="I237" i="1"/>
  <c r="R237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236" i="1"/>
  <c r="R236" i="1"/>
  <c r="I172" i="1"/>
  <c r="R172" i="1"/>
  <c r="I171" i="1" l="1"/>
  <c r="R171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22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31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85" i="1"/>
  <c r="I190" i="1"/>
  <c r="I111" i="1"/>
  <c r="I217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224" i="1"/>
  <c r="I112" i="1"/>
  <c r="I133" i="1"/>
  <c r="I134" i="1"/>
  <c r="I135" i="1"/>
  <c r="I136" i="1"/>
  <c r="I108" i="1"/>
  <c r="I138" i="1"/>
  <c r="I139" i="1"/>
  <c r="I140" i="1"/>
  <c r="I141" i="1"/>
  <c r="I142" i="1"/>
  <c r="I143" i="1"/>
  <c r="I144" i="1"/>
  <c r="I145" i="1"/>
  <c r="I146" i="1"/>
  <c r="I147" i="1"/>
  <c r="I148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8" i="1"/>
  <c r="R147" i="1"/>
  <c r="R146" i="1"/>
  <c r="R145" i="1"/>
  <c r="R144" i="1"/>
  <c r="R143" i="1"/>
  <c r="R142" i="1"/>
  <c r="R141" i="1"/>
  <c r="R140" i="1"/>
  <c r="R139" i="1"/>
  <c r="R138" i="1"/>
  <c r="R108" i="1"/>
  <c r="R136" i="1"/>
  <c r="R135" i="1" l="1"/>
  <c r="R134" i="1"/>
  <c r="R133" i="1"/>
  <c r="R112" i="1"/>
  <c r="R224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9" i="1"/>
  <c r="R217" i="1"/>
  <c r="R111" i="1"/>
  <c r="R190" i="1"/>
  <c r="R185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31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8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8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<sst xmlns="http://schemas.openxmlformats.org/spreadsheetml/2006/main" count="2469" uniqueCount="405">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</sst>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46" totalsRowShown="0" headerRowDxfId="36" dataDxfId="35">
  <autoFilter ref="A1:T246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46">
    <sortCondition ref="M1:M2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8" totalsRowShown="0">
  <autoFilter ref="A1:E38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"/>
  <sheetViews>
    <sheetView tabSelected="1" topLeftCell="D1" zoomScaleNormal="100" workbookViewId="0">
      <selection activeCell="L204" sqref="L204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81640625" style="1" bestFit="1" customWidth="1"/>
    <col min="4" max="4" width="17.54296875" style="1" bestFit="1" customWidth="1"/>
    <col min="5" max="5" width="10.54296875" style="1" bestFit="1" customWidth="1"/>
    <col min="6" max="6" width="7.453125" style="1" bestFit="1" customWidth="1"/>
    <col min="7" max="7" width="19.54296875" style="1" bestFit="1" customWidth="1"/>
    <col min="8" max="8" width="20.1796875" style="1" bestFit="1" customWidth="1"/>
    <col min="9" max="9" width="27.17968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1796875" style="1" bestFit="1" customWidth="1"/>
    <col min="14" max="14" width="13.7265625" style="2" bestFit="1" customWidth="1"/>
    <col min="15" max="15" width="15.54296875" style="1" bestFit="1" customWidth="1"/>
    <col min="16" max="16" width="25.81640625" style="1" bestFit="1" customWidth="1"/>
    <col min="17" max="17" width="24.8164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393</v>
      </c>
      <c r="M1" s="1" t="s">
        <v>392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364</v>
      </c>
      <c r="H11" s="12" t="s">
        <v>365</v>
      </c>
      <c r="I11" s="13">
        <f>NETWORKDAYS(B11, A11)</f>
        <v>1</v>
      </c>
      <c r="J11" s="12">
        <v>66162</v>
      </c>
      <c r="K11" s="12">
        <v>11781</v>
      </c>
      <c r="L11" s="12" t="s">
        <v>366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>NETWORKDAYS(B13, A13)</f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>NETWORKDAYS(B15, A15)</f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>NETWORKDAYS(B16, A16)</f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>NETWORKDAYS(B19, A19)</f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>NETWORKDAYS(B21, A21)</f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>NETWORKDAYS(B22, A22)</f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>NETWORKDAYS(B23, A23)</f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>NETWORKDAYS(B25, A25)</f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>NETWORKDAYS(B26, A26)</f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>NETWORKDAYS(B30, A30)</f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>NETWORKDAYS(B32, A32)</f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>NETWORKDAYS(B33, A33)</f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>NETWORKDAYS(B35, A35)</f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>NETWORKDAYS(B36, A36)</f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>NETWORKDAYS(B37, A37)</f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>NETWORKDAYS(B38, A38)</f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>NETWORKDAYS(B39, A39)</f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>NETWORKDAYS(B41, A41)</f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>NETWORKDAYS(B43, A43)</f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>NETWORKDAYS(B48, A48)</f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>NETWORKDAYS(B49, A49)</f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>NETWORKDAYS(B50, A50)</f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>NETWORKDAYS(B51, A51)</f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>NETWORKDAYS(B52, A52)</f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>NETWORKDAYS(B53, A53)</f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11">
        <v>45831</v>
      </c>
      <c r="B55" s="11">
        <v>45824</v>
      </c>
      <c r="C55" s="11" t="s">
        <v>7</v>
      </c>
      <c r="D55" s="11" t="s">
        <v>15</v>
      </c>
      <c r="E55" s="11" t="s">
        <v>124</v>
      </c>
      <c r="F55" s="12">
        <v>68439</v>
      </c>
      <c r="G55" s="12" t="s">
        <v>125</v>
      </c>
      <c r="H55" s="12" t="s">
        <v>126</v>
      </c>
      <c r="I55" s="13">
        <f>NETWORKDAYS(B55, A55)</f>
        <v>6</v>
      </c>
      <c r="J55" s="12">
        <v>65915</v>
      </c>
      <c r="K55" s="12">
        <v>2201</v>
      </c>
      <c r="L55" s="12" t="s">
        <v>203</v>
      </c>
      <c r="M55" s="11">
        <v>45861</v>
      </c>
      <c r="N55" s="14">
        <v>1401.04</v>
      </c>
      <c r="O55" s="12" t="s">
        <v>122</v>
      </c>
      <c r="P55" s="12">
        <v>120</v>
      </c>
      <c r="Q55" s="12" t="s">
        <v>24</v>
      </c>
      <c r="R55" s="12">
        <f>DATEDIF(Tabela1[[#This Row],[Atendimento]],Tabela1[[#This Row],[Previsao de Entrega]],"D")</f>
        <v>30</v>
      </c>
      <c r="S55" s="14">
        <v>0</v>
      </c>
      <c r="T55" s="14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>NETWORKDAYS(B56, A56)</f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>NETWORKDAYS(B57, A57)</f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>NETWORKDAYS(B62, A62)</f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>NETWORKDAYS(B64, A64)</f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>NETWORKDAYS(B65, A65)</f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>NETWORKDAYS(B67, A67)</f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>NETWORKDAYS(B70, A70)</f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>NETWORKDAYS(B71, A71)</f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>NETWORKDAYS(B72, A72)</f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>NETWORKDAYS(B76, A76)</f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>NETWORKDAYS(B77, A77)</f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>NETWORKDAYS(B80, A80)</f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>NETWORKDAYS(B81, A81)</f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>NETWORKDAYS(B82, A82)</f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>NETWORKDAYS(B83, A83)</f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>NETWORKDAYS(B84, A84)</f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>NETWORKDAYS(B85, A85)</f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>NETWORKDAYS(B86, A86)</f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>NETWORKDAYS(B87, A87)</f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>NETWORKDAYS(B89, A89)</f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>NETWORKDAYS(B90, A90)</f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>NETWORKDAYS(B92, A92)</f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>NETWORKDAYS(B93, A93)</f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>NETWORKDAYS(B94, A94)</f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>NETWORKDAYS(B96, A96)</f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>NETWORKDAYS(B97, A97)</f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>NETWORKDAYS(B98, A98)</f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>NETWORKDAYS(B99, A99)</f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>NETWORKDAYS(B100, A100)</f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>NETWORKDAYS(B101, A101)</f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>NETWORKDAYS(B102, A102)</f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>NETWORKDAYS(B103, A103)</f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>NETWORKDAYS(B104, A104)</f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>NETWORKDAYS(B107, A107)</f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45826</v>
      </c>
      <c r="B108" s="6">
        <v>45825</v>
      </c>
      <c r="C108" s="6" t="s">
        <v>7</v>
      </c>
      <c r="D108" s="6" t="s">
        <v>5</v>
      </c>
      <c r="E108" s="6" t="s">
        <v>113</v>
      </c>
      <c r="F108" s="7">
        <v>68441</v>
      </c>
      <c r="G108" s="7" t="s">
        <v>321</v>
      </c>
      <c r="H108" s="7" t="s">
        <v>91</v>
      </c>
      <c r="I108" s="10">
        <f>NETWORKDAYS(B108, A108)</f>
        <v>2</v>
      </c>
      <c r="J108" s="7">
        <v>65872</v>
      </c>
      <c r="K108" s="7">
        <v>11590</v>
      </c>
      <c r="L108" s="7" t="s">
        <v>322</v>
      </c>
      <c r="M108" s="6">
        <v>45867</v>
      </c>
      <c r="N108" s="8">
        <v>2922.9</v>
      </c>
      <c r="O108" s="7" t="s">
        <v>122</v>
      </c>
      <c r="P108" s="7">
        <v>21</v>
      </c>
      <c r="Q108" s="7" t="s">
        <v>116</v>
      </c>
      <c r="R108" s="7">
        <f>DATEDIF(Tabela1[[#This Row],[Atendimento]],Tabela1[[#This Row],[Previsao de Entrega]],"D")</f>
        <v>41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45811</v>
      </c>
      <c r="C109" s="6" t="s">
        <v>7</v>
      </c>
      <c r="D109" s="6" t="s">
        <v>15</v>
      </c>
      <c r="E109" s="6" t="s">
        <v>113</v>
      </c>
      <c r="F109" s="7">
        <v>68329</v>
      </c>
      <c r="G109" s="7" t="s">
        <v>95</v>
      </c>
      <c r="H109" s="7" t="s">
        <v>96</v>
      </c>
      <c r="I109" s="10">
        <f>NETWORKDAYS(B109, A109)</f>
        <v>6</v>
      </c>
      <c r="J109" s="7">
        <v>66494</v>
      </c>
      <c r="K109" s="7">
        <v>224</v>
      </c>
      <c r="L109" s="7" t="s">
        <v>295</v>
      </c>
      <c r="M109" s="6">
        <v>45869</v>
      </c>
      <c r="N109" s="8">
        <v>6586.89</v>
      </c>
      <c r="O109" s="7" t="s">
        <v>121</v>
      </c>
      <c r="P109" s="7">
        <v>0</v>
      </c>
      <c r="Q109" s="7" t="s">
        <v>116</v>
      </c>
      <c r="R109" s="7">
        <f>DATEDIF(Tabela1[[#This Row],[Atendimento]],Tabela1[[#This Row],[Previsao de Entrega]],"D")</f>
        <v>51</v>
      </c>
      <c r="S109" s="8">
        <v>0</v>
      </c>
      <c r="T109" s="8">
        <v>0</v>
      </c>
    </row>
    <row r="110" spans="1:20" hidden="1" x14ac:dyDescent="0.35">
      <c r="A110" s="6">
        <v>45866</v>
      </c>
      <c r="B110" s="6">
        <v>45863</v>
      </c>
      <c r="C110" s="6" t="s">
        <v>7</v>
      </c>
      <c r="D110" s="6" t="s">
        <v>5</v>
      </c>
      <c r="E110" s="6" t="s">
        <v>113</v>
      </c>
      <c r="F110" s="7">
        <v>68481</v>
      </c>
      <c r="G110" s="7" t="s">
        <v>372</v>
      </c>
      <c r="H110" s="7" t="s">
        <v>373</v>
      </c>
      <c r="I110" s="10">
        <f>NETWORKDAYS(B110, A110)</f>
        <v>2</v>
      </c>
      <c r="J110" s="7">
        <v>66462</v>
      </c>
      <c r="K110" s="7">
        <v>10535</v>
      </c>
      <c r="L110" s="7" t="s">
        <v>391</v>
      </c>
      <c r="M110" s="6">
        <v>45868</v>
      </c>
      <c r="N110" s="8">
        <v>300</v>
      </c>
      <c r="O110" s="7" t="s">
        <v>122</v>
      </c>
      <c r="P110" s="7">
        <v>14</v>
      </c>
      <c r="Q110" s="7" t="s">
        <v>116</v>
      </c>
      <c r="R110" s="7">
        <f>DATEDIF(Tabela1[[#This Row],[Atendimento]],Tabela1[[#This Row],[Previsao de Entrega]],"D")</f>
        <v>2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68421</v>
      </c>
      <c r="G111" s="7" t="s">
        <v>90</v>
      </c>
      <c r="H111" s="7" t="s">
        <v>91</v>
      </c>
      <c r="I111" s="10">
        <f>NETWORKDAYS(B111, A111)</f>
        <v>4</v>
      </c>
      <c r="J111" s="7">
        <v>65722</v>
      </c>
      <c r="K111" s="7">
        <v>10644</v>
      </c>
      <c r="L111" s="7" t="s">
        <v>294</v>
      </c>
      <c r="M111" s="6">
        <v>45845</v>
      </c>
      <c r="N111" s="8">
        <v>15515.58</v>
      </c>
      <c r="O111" s="7" t="s">
        <v>122</v>
      </c>
      <c r="P111" s="7">
        <v>40</v>
      </c>
      <c r="Q111" s="7" t="s">
        <v>116</v>
      </c>
      <c r="R111" s="7">
        <f>DATEDIF(Tabela1[[#This Row],[Atendimento]],Tabela1[[#This Row],[Previsao de Entrega]],"D")</f>
        <v>27</v>
      </c>
      <c r="S111" s="8">
        <v>0</v>
      </c>
      <c r="T111" s="8">
        <v>0</v>
      </c>
    </row>
    <row r="112" spans="1:20" hidden="1" x14ac:dyDescent="0.35">
      <c r="A112" s="6">
        <v>45826</v>
      </c>
      <c r="B112" s="6">
        <v>45789</v>
      </c>
      <c r="C112" s="6" t="s">
        <v>7</v>
      </c>
      <c r="D112" s="6" t="s">
        <v>15</v>
      </c>
      <c r="E112" s="6" t="s">
        <v>124</v>
      </c>
      <c r="F112" s="7">
        <v>68384</v>
      </c>
      <c r="G112" s="7" t="s">
        <v>125</v>
      </c>
      <c r="H112" s="7" t="s">
        <v>126</v>
      </c>
      <c r="I112" s="10">
        <f>NETWORKDAYS(B112, A112)</f>
        <v>28</v>
      </c>
      <c r="J112" s="7">
        <v>65867</v>
      </c>
      <c r="K112" s="7">
        <v>1463</v>
      </c>
      <c r="L112" s="7" t="s">
        <v>317</v>
      </c>
      <c r="M112" s="6">
        <v>45874</v>
      </c>
      <c r="N112" s="8">
        <v>4215.5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48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>NETWORKDAYS(B114, A114)</f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>NETWORKDAYS(B115, A115)</f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>NETWORKDAYS(B117, A117)</f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>NETWORKDAYS(B118, A118)</f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>NETWORKDAYS(B119, A119)</f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>NETWORKDAYS(B120, A120)</f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>NETWORKDAYS(B121, A121)</f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>NETWORKDAYS(B122, A122)</f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>NETWORKDAYS(B123, A123)</f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34</v>
      </c>
      <c r="I124" s="10">
        <f>NETWORKDAYS(B124, A124)</f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>NETWORKDAYS(B125, A125)</f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>NETWORKDAYS(B126, A126)</f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>NETWORKDAYS(B127, A127)</f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>NETWORKDAYS(B128, A128)</f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x14ac:dyDescent="0.35">
      <c r="A131" s="31">
        <v>45798</v>
      </c>
      <c r="B131" s="31">
        <v>45786</v>
      </c>
      <c r="C131" s="31" t="s">
        <v>7</v>
      </c>
      <c r="D131" s="31" t="s">
        <v>15</v>
      </c>
      <c r="E131" s="31" t="s">
        <v>124</v>
      </c>
      <c r="F131" s="32">
        <v>68378</v>
      </c>
      <c r="G131" s="32" t="s">
        <v>125</v>
      </c>
      <c r="H131" s="32" t="s">
        <v>126</v>
      </c>
      <c r="I131" s="27">
        <f>NETWORKDAYS(B131, A131)</f>
        <v>9</v>
      </c>
      <c r="J131" s="32">
        <v>65472</v>
      </c>
      <c r="K131" s="32">
        <v>2201</v>
      </c>
      <c r="L131" s="32" t="s">
        <v>203</v>
      </c>
      <c r="M131" s="31">
        <v>45869</v>
      </c>
      <c r="N131" s="33">
        <v>26920</v>
      </c>
      <c r="O131" s="32" t="s">
        <v>122</v>
      </c>
      <c r="P131" s="32">
        <v>28</v>
      </c>
      <c r="Q131" s="32" t="s">
        <v>24</v>
      </c>
      <c r="R131" s="32">
        <f>DATEDIF(Tabela1[[#This Row],[Atendimento]],Tabela1[[#This Row],[Previsao de Entrega]],"D")</f>
        <v>71</v>
      </c>
      <c r="S131" s="33">
        <v>0</v>
      </c>
      <c r="T131" s="33">
        <v>0</v>
      </c>
    </row>
    <row r="132" spans="1:20" x14ac:dyDescent="0.35">
      <c r="A132" s="11">
        <v>45855</v>
      </c>
      <c r="B132" s="11">
        <v>45855</v>
      </c>
      <c r="C132" s="11" t="s">
        <v>7</v>
      </c>
      <c r="D132" s="11" t="s">
        <v>5</v>
      </c>
      <c r="E132" s="11" t="s">
        <v>142</v>
      </c>
      <c r="F132" s="12" t="s">
        <v>3</v>
      </c>
      <c r="G132" s="12" t="s">
        <v>125</v>
      </c>
      <c r="H132" s="12" t="s">
        <v>126</v>
      </c>
      <c r="I132" s="13">
        <f>NETWORKDAYS(B132, A132)</f>
        <v>1</v>
      </c>
      <c r="J132" s="12">
        <v>66308</v>
      </c>
      <c r="K132" s="12">
        <v>11757</v>
      </c>
      <c r="L132" s="12" t="s">
        <v>305</v>
      </c>
      <c r="M132" s="11">
        <v>45873</v>
      </c>
      <c r="N132" s="14">
        <v>1428.29</v>
      </c>
      <c r="O132" s="12" t="s">
        <v>122</v>
      </c>
      <c r="P132" s="12">
        <v>28</v>
      </c>
      <c r="Q132" s="12" t="s">
        <v>24</v>
      </c>
      <c r="R132" s="12">
        <f>DATEDIF(Tabela1[[#This Row],[Atendimento]],Tabela1[[#This Row],[Previsao de Entrega]],"D")</f>
        <v>18</v>
      </c>
      <c r="S132" s="14">
        <v>320</v>
      </c>
      <c r="T132" s="14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>NETWORKDAYS(B133, A133)</f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>NETWORKDAYS(B134, A134)</f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>NETWORKDAYS(B135, A135)</f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45873</v>
      </c>
      <c r="B137" s="6">
        <v>45873</v>
      </c>
      <c r="C137" s="6" t="s">
        <v>7</v>
      </c>
      <c r="D137" s="6" t="s">
        <v>15</v>
      </c>
      <c r="E137" s="6" t="s">
        <v>113</v>
      </c>
      <c r="F137" s="7">
        <v>68494</v>
      </c>
      <c r="G137" s="7" t="s">
        <v>33</v>
      </c>
      <c r="H137" s="7" t="s">
        <v>34</v>
      </c>
      <c r="I137" s="10">
        <f>NETWORKDAYS(B137, A137)</f>
        <v>1</v>
      </c>
      <c r="J137" s="7">
        <v>66534</v>
      </c>
      <c r="K137" s="7">
        <v>11790</v>
      </c>
      <c r="L137" s="7" t="s">
        <v>402</v>
      </c>
      <c r="M137" s="6">
        <v>45873</v>
      </c>
      <c r="N137" s="8">
        <v>1475</v>
      </c>
      <c r="O137" s="7" t="s">
        <v>122</v>
      </c>
      <c r="P137" s="7">
        <v>15</v>
      </c>
      <c r="Q137" s="7" t="s">
        <v>116</v>
      </c>
      <c r="R137" s="7">
        <f>DATEDIF(Tabela1[[#This Row],[Atendimento]],Tabela1[[#This Row],[Previsao de Entrega]],"D")</f>
        <v>0</v>
      </c>
      <c r="S137" s="8">
        <v>204</v>
      </c>
      <c r="T137" s="8">
        <v>0</v>
      </c>
    </row>
    <row r="138" spans="1:20" hidden="1" x14ac:dyDescent="0.35">
      <c r="A138" s="6">
        <v>45826</v>
      </c>
      <c r="B138" s="6">
        <v>45825</v>
      </c>
      <c r="C138" s="6" t="s">
        <v>7</v>
      </c>
      <c r="D138" s="6" t="s">
        <v>5</v>
      </c>
      <c r="E138" s="6" t="s">
        <v>113</v>
      </c>
      <c r="F138" s="7">
        <v>68440</v>
      </c>
      <c r="G138" s="7" t="s">
        <v>227</v>
      </c>
      <c r="H138" s="7" t="s">
        <v>98</v>
      </c>
      <c r="I138" s="10">
        <f>NETWORKDAYS(B138, A138)</f>
        <v>2</v>
      </c>
      <c r="J138" s="7">
        <v>65873</v>
      </c>
      <c r="K138" s="7">
        <v>127</v>
      </c>
      <c r="L138" s="7" t="s">
        <v>323</v>
      </c>
      <c r="M138" s="6">
        <v>45840</v>
      </c>
      <c r="N138" s="8">
        <v>955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45818</v>
      </c>
      <c r="C139" s="6" t="s">
        <v>7</v>
      </c>
      <c r="D139" s="6" t="s">
        <v>5</v>
      </c>
      <c r="E139" s="6" t="s">
        <v>113</v>
      </c>
      <c r="F139" s="7">
        <v>68427</v>
      </c>
      <c r="G139" s="7" t="s">
        <v>227</v>
      </c>
      <c r="H139" s="7" t="s">
        <v>98</v>
      </c>
      <c r="I139" s="10">
        <f>NETWORKDAYS(B139, A139)</f>
        <v>7</v>
      </c>
      <c r="J139" s="7">
        <v>65875</v>
      </c>
      <c r="K139" s="7">
        <v>561</v>
      </c>
      <c r="L139" s="7" t="s">
        <v>324</v>
      </c>
      <c r="M139" s="6">
        <v>45840</v>
      </c>
      <c r="N139" s="8">
        <v>2275.59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45803</v>
      </c>
      <c r="C140" s="6" t="s">
        <v>7</v>
      </c>
      <c r="D140" s="6" t="s">
        <v>5</v>
      </c>
      <c r="E140" s="6" t="s">
        <v>113</v>
      </c>
      <c r="F140" s="7">
        <v>68405</v>
      </c>
      <c r="G140" s="7" t="s">
        <v>39</v>
      </c>
      <c r="H140" s="7" t="s">
        <v>98</v>
      </c>
      <c r="I140" s="10">
        <f>NETWORKDAYS(B140, A140)</f>
        <v>18</v>
      </c>
      <c r="J140" s="7">
        <v>65876</v>
      </c>
      <c r="K140" s="7">
        <v>11750</v>
      </c>
      <c r="L140" s="7" t="s">
        <v>325</v>
      </c>
      <c r="M140" s="6">
        <v>45840</v>
      </c>
      <c r="N140" s="8">
        <v>3904</v>
      </c>
      <c r="O140" s="7" t="s">
        <v>122</v>
      </c>
      <c r="P140" s="7">
        <v>28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45819</v>
      </c>
      <c r="C141" s="6" t="s">
        <v>7</v>
      </c>
      <c r="D141" s="6" t="s">
        <v>15</v>
      </c>
      <c r="E141" s="6" t="s">
        <v>113</v>
      </c>
      <c r="F141" s="7">
        <v>68433</v>
      </c>
      <c r="G141" s="7" t="s">
        <v>321</v>
      </c>
      <c r="H141" s="7" t="s">
        <v>91</v>
      </c>
      <c r="I141" s="10">
        <f>NETWORKDAYS(B141, A141)</f>
        <v>6</v>
      </c>
      <c r="J141" s="7">
        <v>65877</v>
      </c>
      <c r="K141" s="7">
        <v>11763</v>
      </c>
      <c r="L141" s="7" t="s">
        <v>327</v>
      </c>
      <c r="M141" s="6">
        <v>45840</v>
      </c>
      <c r="N141" s="8">
        <v>167.12</v>
      </c>
      <c r="O141" s="7" t="s">
        <v>123</v>
      </c>
      <c r="P141" s="7">
        <v>0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142</v>
      </c>
      <c r="F142" s="7" t="s">
        <v>3</v>
      </c>
      <c r="G142" s="7" t="s">
        <v>129</v>
      </c>
      <c r="H142" s="7" t="s">
        <v>130</v>
      </c>
      <c r="I142" s="10">
        <f>NETWORKDAYS(B142, A142)</f>
        <v>1</v>
      </c>
      <c r="J142" s="7">
        <v>65879</v>
      </c>
      <c r="K142" s="7">
        <v>2967</v>
      </c>
      <c r="L142" s="7" t="s">
        <v>57</v>
      </c>
      <c r="M142" s="6">
        <v>45826</v>
      </c>
      <c r="N142" s="8">
        <v>2506.85</v>
      </c>
      <c r="O142" s="7" t="s">
        <v>122</v>
      </c>
      <c r="P142" s="7">
        <v>28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113</v>
      </c>
      <c r="F143" s="7" t="s">
        <v>3</v>
      </c>
      <c r="G143" s="7" t="s">
        <v>293</v>
      </c>
      <c r="H143" s="7" t="s">
        <v>373</v>
      </c>
      <c r="I143" s="10">
        <f>NETWORKDAYS(B143, A143)</f>
        <v>1</v>
      </c>
      <c r="J143" s="7">
        <v>65881</v>
      </c>
      <c r="K143" s="7">
        <v>10479</v>
      </c>
      <c r="L143" s="7" t="s">
        <v>329</v>
      </c>
      <c r="M143" s="6">
        <v>45826</v>
      </c>
      <c r="N143" s="8">
        <v>3500</v>
      </c>
      <c r="O143" s="7" t="s">
        <v>121</v>
      </c>
      <c r="P143" s="7">
        <v>0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142</v>
      </c>
      <c r="F144" s="7" t="s">
        <v>3</v>
      </c>
      <c r="G144" s="7" t="s">
        <v>3</v>
      </c>
      <c r="H144" s="7" t="s">
        <v>98</v>
      </c>
      <c r="I144" s="10">
        <f>NETWORKDAYS(B144, A144)</f>
        <v>1</v>
      </c>
      <c r="J144" s="7">
        <v>65882</v>
      </c>
      <c r="K144" s="7">
        <v>3061</v>
      </c>
      <c r="L144" s="7" t="s">
        <v>192</v>
      </c>
      <c r="M144" s="6">
        <v>45826</v>
      </c>
      <c r="N144" s="8">
        <v>6927.08</v>
      </c>
      <c r="O144" s="7" t="s">
        <v>121</v>
      </c>
      <c r="P144" s="7">
        <v>7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15</v>
      </c>
      <c r="E145" s="6" t="s">
        <v>124</v>
      </c>
      <c r="F145" s="7">
        <v>68442</v>
      </c>
      <c r="G145" s="7" t="s">
        <v>33</v>
      </c>
      <c r="H145" s="7" t="s">
        <v>34</v>
      </c>
      <c r="I145" s="10">
        <f>NETWORKDAYS(B145, A145)</f>
        <v>1</v>
      </c>
      <c r="J145" s="7">
        <v>65896</v>
      </c>
      <c r="K145" s="7">
        <v>3636</v>
      </c>
      <c r="L145" s="7" t="s">
        <v>19</v>
      </c>
      <c r="M145" s="6">
        <v>45834</v>
      </c>
      <c r="N145" s="8">
        <v>450.22</v>
      </c>
      <c r="O145" s="7" t="s">
        <v>122</v>
      </c>
      <c r="P145" s="7">
        <v>28</v>
      </c>
      <c r="Q145" s="7" t="s">
        <v>116</v>
      </c>
      <c r="R145" s="7">
        <f>DATEDIF(Tabela1[[#This Row],[Atendimento]],Tabela1[[#This Row],[Previsao de Entrega]],"D")</f>
        <v>8</v>
      </c>
      <c r="S145" s="8">
        <v>0</v>
      </c>
      <c r="T145" s="8">
        <v>0</v>
      </c>
    </row>
    <row r="146" spans="1:20" hidden="1" x14ac:dyDescent="0.35">
      <c r="A146" s="6">
        <v>45831</v>
      </c>
      <c r="B146" s="6">
        <v>45831</v>
      </c>
      <c r="C146" s="6" t="s">
        <v>7</v>
      </c>
      <c r="D146" s="6" t="s">
        <v>5</v>
      </c>
      <c r="E146" s="6" t="s">
        <v>142</v>
      </c>
      <c r="F146" s="7" t="s">
        <v>3</v>
      </c>
      <c r="G146" s="7" t="s">
        <v>3</v>
      </c>
      <c r="H146" s="7" t="s">
        <v>98</v>
      </c>
      <c r="I146" s="10">
        <f>NETWORKDAYS(B146, A146)</f>
        <v>1</v>
      </c>
      <c r="J146" s="7">
        <v>63752</v>
      </c>
      <c r="K146" s="7">
        <v>266</v>
      </c>
      <c r="L146" s="7" t="s">
        <v>50</v>
      </c>
      <c r="M146" s="6">
        <v>45831</v>
      </c>
      <c r="N146" s="8">
        <v>1407.45</v>
      </c>
      <c r="O146" s="7" t="s">
        <v>121</v>
      </c>
      <c r="P146" s="7">
        <v>28</v>
      </c>
      <c r="Q146" s="7" t="s">
        <v>116</v>
      </c>
      <c r="R146" s="7">
        <f>DATEDIF(Tabela1[[#This Row],[Atendimento]],Tabela1[[#This Row],[Previsao de Entrega]],"D")</f>
        <v>0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138</v>
      </c>
      <c r="I147" s="10">
        <f>NETWORKDAYS(B147, A147)</f>
        <v>1</v>
      </c>
      <c r="J147" s="7">
        <v>65913</v>
      </c>
      <c r="K147" s="7">
        <v>953</v>
      </c>
      <c r="L147" s="7" t="s">
        <v>274</v>
      </c>
      <c r="M147" s="6">
        <v>45831</v>
      </c>
      <c r="N147" s="8">
        <v>2863.4</v>
      </c>
      <c r="O147" s="7" t="s">
        <v>122</v>
      </c>
      <c r="P147" s="7">
        <v>14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45819</v>
      </c>
      <c r="C148" s="6" t="s">
        <v>7</v>
      </c>
      <c r="D148" s="6" t="s">
        <v>15</v>
      </c>
      <c r="E148" s="6" t="s">
        <v>113</v>
      </c>
      <c r="F148" s="7">
        <v>68433</v>
      </c>
      <c r="G148" s="7" t="s">
        <v>321</v>
      </c>
      <c r="H148" s="7" t="s">
        <v>91</v>
      </c>
      <c r="I148" s="10">
        <f>NETWORKDAYS(B148, A148)</f>
        <v>9</v>
      </c>
      <c r="J148" s="7">
        <v>65914</v>
      </c>
      <c r="K148" s="7">
        <v>11765</v>
      </c>
      <c r="L148" s="7" t="s">
        <v>330</v>
      </c>
      <c r="M148" s="6">
        <v>45834</v>
      </c>
      <c r="N148" s="8">
        <v>173.07</v>
      </c>
      <c r="O148" s="7" t="s">
        <v>123</v>
      </c>
      <c r="P148" s="7">
        <v>0</v>
      </c>
      <c r="Q148" s="7" t="s">
        <v>116</v>
      </c>
      <c r="R148" s="7">
        <f>DATEDIF(Tabela1[[#This Row],[Atendimento]],Tabela1[[#This Row],[Previsao de Entrega]],"D")</f>
        <v>3</v>
      </c>
      <c r="S148" s="8">
        <v>0</v>
      </c>
      <c r="T148" s="8">
        <v>0</v>
      </c>
    </row>
    <row r="149" spans="1:20" hidden="1" x14ac:dyDescent="0.35">
      <c r="A149" s="6">
        <v>45861</v>
      </c>
      <c r="B149" s="6">
        <v>45861</v>
      </c>
      <c r="C149" s="6" t="s">
        <v>7</v>
      </c>
      <c r="D149" s="6" t="s">
        <v>15</v>
      </c>
      <c r="E149" s="6" t="s">
        <v>113</v>
      </c>
      <c r="F149" s="7">
        <v>68472</v>
      </c>
      <c r="G149" s="7" t="s">
        <v>39</v>
      </c>
      <c r="H149" s="7" t="s">
        <v>98</v>
      </c>
      <c r="I149" s="10">
        <f>NETWORKDAYS(B149, A149)</f>
        <v>1</v>
      </c>
      <c r="J149" s="7">
        <v>66413</v>
      </c>
      <c r="K149" s="7">
        <v>11715</v>
      </c>
      <c r="L149" s="7" t="s">
        <v>387</v>
      </c>
      <c r="M149" s="6">
        <v>45873</v>
      </c>
      <c r="N149" s="8">
        <v>178.3</v>
      </c>
      <c r="O149" s="7" t="s">
        <v>121</v>
      </c>
      <c r="P149" s="7">
        <v>0</v>
      </c>
      <c r="Q149" s="7" t="s">
        <v>116</v>
      </c>
      <c r="R149" s="7">
        <f>DATEDIF(Tabela1[[#This Row],[Atendimento]],Tabela1[[#This Row],[Previsao de Entrega]],"D")</f>
        <v>12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>NETWORKDAYS(B150, A150)</f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>NETWORKDAYS(B152, A152)</f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>NETWORKDAYS(B155, A155)</f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>NETWORKDAYS(B156, A156)</f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>NETWORKDAYS(B157, A157)</f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>NETWORKDAYS(B158, A158)</f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>NETWORKDAYS(B163, A163)</f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>NETWORKDAYS(B164, A164)</f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>NETWORKDAYS(B165, A165)</f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>NETWORKDAYS(B166, A166)</f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>NETWORKDAYS(B167, A167)</f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>NETWORKDAYS(B169, A169)</f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>NETWORKDAYS(B170, A170)</f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x14ac:dyDescent="0.35">
      <c r="A171" s="11">
        <v>45839</v>
      </c>
      <c r="B171" s="11">
        <v>45824</v>
      </c>
      <c r="C171" s="11" t="s">
        <v>7</v>
      </c>
      <c r="D171" s="11" t="s">
        <v>15</v>
      </c>
      <c r="E171" s="11" t="s">
        <v>124</v>
      </c>
      <c r="F171" s="12">
        <v>68438</v>
      </c>
      <c r="G171" s="12" t="s">
        <v>125</v>
      </c>
      <c r="H171" s="12" t="s">
        <v>126</v>
      </c>
      <c r="I171" s="13">
        <f>NETWORKDAYS(B171, A171)</f>
        <v>12</v>
      </c>
      <c r="J171" s="12">
        <v>66025</v>
      </c>
      <c r="K171" s="12">
        <v>3034</v>
      </c>
      <c r="L171" s="12" t="s">
        <v>349</v>
      </c>
      <c r="M171" s="11">
        <v>45874</v>
      </c>
      <c r="N171" s="14">
        <v>2087</v>
      </c>
      <c r="O171" s="12" t="s">
        <v>122</v>
      </c>
      <c r="P171" s="12">
        <v>90</v>
      </c>
      <c r="Q171" s="12" t="s">
        <v>24</v>
      </c>
      <c r="R171" s="12">
        <f>DATEDIF(Tabela1[[#This Row],[Atendimento]],Tabela1[[#This Row],[Previsao de Entrega]],"D")</f>
        <v>35</v>
      </c>
      <c r="S171" s="14">
        <v>0</v>
      </c>
      <c r="T171" s="14">
        <v>0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>NETWORKDAYS(B172, A172)</f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45868</v>
      </c>
      <c r="B173" s="11">
        <v>45868</v>
      </c>
      <c r="C173" s="11" t="s">
        <v>128</v>
      </c>
      <c r="D173" s="11" t="s">
        <v>5</v>
      </c>
      <c r="E173" s="11" t="s">
        <v>395</v>
      </c>
      <c r="F173" s="12">
        <v>68487</v>
      </c>
      <c r="G173" s="12" t="s">
        <v>396</v>
      </c>
      <c r="H173" s="12" t="s">
        <v>96</v>
      </c>
      <c r="I173" s="13">
        <f>NETWORKDAYS(B173, A173)</f>
        <v>1</v>
      </c>
      <c r="J173" s="12">
        <v>66489</v>
      </c>
      <c r="K173" s="12">
        <v>11614</v>
      </c>
      <c r="L173" s="12" t="s">
        <v>397</v>
      </c>
      <c r="M173" s="11">
        <v>45874</v>
      </c>
      <c r="N173" s="14">
        <v>6633</v>
      </c>
      <c r="O173" s="12" t="s">
        <v>121</v>
      </c>
      <c r="P173" s="12">
        <v>1</v>
      </c>
      <c r="Q173" s="12" t="s">
        <v>24</v>
      </c>
      <c r="R173" s="12">
        <f>DATEDIF(Tabela1[[#This Row],[Atendimento]],Tabela1[[#This Row],[Previsao de Entrega]],"D")</f>
        <v>6</v>
      </c>
      <c r="S173" s="14">
        <v>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>NETWORKDAYS(B176, A176)</f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>NETWORKDAYS(B178, A178)</f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34</v>
      </c>
      <c r="I179" s="10">
        <f>NETWORKDAYS(B179, A179)</f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11">
        <v>45846</v>
      </c>
      <c r="B180" s="11">
        <v>45846</v>
      </c>
      <c r="C180" s="11" t="s">
        <v>7</v>
      </c>
      <c r="D180" s="11" t="s">
        <v>15</v>
      </c>
      <c r="E180" s="11" t="s">
        <v>113</v>
      </c>
      <c r="F180" s="12">
        <v>68456</v>
      </c>
      <c r="G180" s="12" t="s">
        <v>321</v>
      </c>
      <c r="H180" s="12" t="s">
        <v>91</v>
      </c>
      <c r="I180" s="13">
        <f>NETWORKDAYS(B180, A180)</f>
        <v>1</v>
      </c>
      <c r="J180" s="12">
        <v>66118</v>
      </c>
      <c r="K180" s="12">
        <v>2289</v>
      </c>
      <c r="L180" s="12" t="s">
        <v>361</v>
      </c>
      <c r="M180" s="11">
        <v>45875</v>
      </c>
      <c r="N180" s="14">
        <v>607.57000000000005</v>
      </c>
      <c r="O180" s="12" t="s">
        <v>122</v>
      </c>
      <c r="P180" s="12">
        <v>21</v>
      </c>
      <c r="Q180" s="12" t="s">
        <v>24</v>
      </c>
      <c r="R180" s="12">
        <f>DATEDIF(Tabela1[[#This Row],[Atendimento]],Tabela1[[#This Row],[Previsao de Entrega]],"D")</f>
        <v>29</v>
      </c>
      <c r="S180" s="14">
        <v>0</v>
      </c>
      <c r="T180" s="14">
        <v>0</v>
      </c>
    </row>
    <row r="181" spans="1:20" x14ac:dyDescent="0.35">
      <c r="A181" s="11">
        <v>45861</v>
      </c>
      <c r="B181" s="11">
        <v>45861</v>
      </c>
      <c r="C181" s="11" t="s">
        <v>7</v>
      </c>
      <c r="D181" s="11" t="s">
        <v>15</v>
      </c>
      <c r="E181" s="11" t="s">
        <v>124</v>
      </c>
      <c r="F181" s="12" t="s">
        <v>3</v>
      </c>
      <c r="G181" s="12" t="s">
        <v>125</v>
      </c>
      <c r="H181" s="12" t="s">
        <v>126</v>
      </c>
      <c r="I181" s="13">
        <f>NETWORKDAYS(B181, A181)</f>
        <v>1</v>
      </c>
      <c r="J181" s="12">
        <v>66301</v>
      </c>
      <c r="K181" s="12">
        <v>1522</v>
      </c>
      <c r="L181" s="12" t="s">
        <v>388</v>
      </c>
      <c r="M181" s="11">
        <v>45875</v>
      </c>
      <c r="N181" s="14">
        <v>1023.45</v>
      </c>
      <c r="O181" s="12" t="s">
        <v>122</v>
      </c>
      <c r="P181" s="12">
        <v>28</v>
      </c>
      <c r="Q181" s="12" t="s">
        <v>24</v>
      </c>
      <c r="R181" s="12">
        <f>DATEDIF(Tabela1[[#This Row],[Atendimento]],Tabela1[[#This Row],[Previsao de Entrega]],"D")</f>
        <v>14</v>
      </c>
      <c r="S181" s="14">
        <v>0</v>
      </c>
      <c r="T181" s="14">
        <v>141.4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68453</v>
      </c>
      <c r="G182" s="7" t="s">
        <v>321</v>
      </c>
      <c r="H182" s="7" t="s">
        <v>91</v>
      </c>
      <c r="I182" s="10">
        <f>NETWORKDAYS(B182, A182)</f>
        <v>1</v>
      </c>
      <c r="J182" s="7">
        <v>66120</v>
      </c>
      <c r="K182" s="7">
        <v>10627</v>
      </c>
      <c r="L182" s="7" t="s">
        <v>363</v>
      </c>
      <c r="M182" s="6">
        <v>45858</v>
      </c>
      <c r="N182" s="8">
        <v>1800</v>
      </c>
      <c r="O182" s="7" t="s">
        <v>122</v>
      </c>
      <c r="P182" s="7">
        <v>28</v>
      </c>
      <c r="Q182" s="7" t="s">
        <v>116</v>
      </c>
      <c r="R182" s="7">
        <f>DATEDIF(Tabela1[[#This Row],[Atendimento]],Tabela1[[#This Row],[Previsao de Entrega]],"D")</f>
        <v>12</v>
      </c>
      <c r="S182" s="8">
        <v>0</v>
      </c>
      <c r="T182" s="8">
        <v>0</v>
      </c>
    </row>
    <row r="183" spans="1:20" x14ac:dyDescent="0.35">
      <c r="A183" s="11">
        <v>45868</v>
      </c>
      <c r="B183" s="11">
        <v>45862</v>
      </c>
      <c r="C183" s="11" t="s">
        <v>7</v>
      </c>
      <c r="D183" s="11" t="s">
        <v>5</v>
      </c>
      <c r="E183" s="11" t="s">
        <v>113</v>
      </c>
      <c r="F183" s="12">
        <v>68476</v>
      </c>
      <c r="G183" s="12" t="s">
        <v>227</v>
      </c>
      <c r="H183" s="12" t="s">
        <v>98</v>
      </c>
      <c r="I183" s="13">
        <f>NETWORKDAYS(B183, A183)</f>
        <v>5</v>
      </c>
      <c r="J183" s="12">
        <v>66491</v>
      </c>
      <c r="K183" s="12">
        <v>11522</v>
      </c>
      <c r="L183" s="12" t="s">
        <v>377</v>
      </c>
      <c r="M183" s="11">
        <v>45875</v>
      </c>
      <c r="N183" s="14">
        <v>398.42</v>
      </c>
      <c r="O183" s="12" t="s">
        <v>122</v>
      </c>
      <c r="P183" s="12">
        <v>28</v>
      </c>
      <c r="Q183" s="12" t="s">
        <v>24</v>
      </c>
      <c r="R183" s="12">
        <f>DATEDIF(Tabela1[[#This Row],[Atendimento]],Tabela1[[#This Row],[Previsao de Entrega]],"D")</f>
        <v>7</v>
      </c>
      <c r="S183" s="14">
        <v>0</v>
      </c>
      <c r="T183" s="14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>NETWORKDAYS(B184, A184)</f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45818</v>
      </c>
      <c r="B185" s="6">
        <v>45813</v>
      </c>
      <c r="C185" s="6" t="s">
        <v>7</v>
      </c>
      <c r="D185" s="6" t="s">
        <v>15</v>
      </c>
      <c r="E185" s="6" t="s">
        <v>124</v>
      </c>
      <c r="F185" s="7">
        <v>68421</v>
      </c>
      <c r="G185" s="7" t="s">
        <v>90</v>
      </c>
      <c r="H185" s="7" t="s">
        <v>91</v>
      </c>
      <c r="I185" s="10">
        <f>NETWORKDAYS(B185, A185)</f>
        <v>4</v>
      </c>
      <c r="J185" s="7">
        <v>65719</v>
      </c>
      <c r="K185" s="7">
        <v>1450</v>
      </c>
      <c r="L185" s="7" t="s">
        <v>229</v>
      </c>
      <c r="M185" s="6">
        <v>45877</v>
      </c>
      <c r="N185" s="8">
        <v>1548.71</v>
      </c>
      <c r="O185" s="7" t="s">
        <v>122</v>
      </c>
      <c r="P185" s="7">
        <v>120</v>
      </c>
      <c r="Q185" s="7" t="s">
        <v>116</v>
      </c>
      <c r="R185" s="7">
        <f>DATEDIF(Tabela1[[#This Row],[Atendimento]],Tabela1[[#This Row],[Previsao de Entrega]],"D")</f>
        <v>59</v>
      </c>
      <c r="S185" s="8">
        <v>0</v>
      </c>
      <c r="T185" s="8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33</v>
      </c>
      <c r="H186" s="7" t="s">
        <v>34</v>
      </c>
      <c r="I186" s="10">
        <f>NETWORKDAYS(B186, A186)</f>
        <v>1</v>
      </c>
      <c r="J186" s="7">
        <v>65769</v>
      </c>
      <c r="K186" s="7">
        <v>175</v>
      </c>
      <c r="L186" s="7" t="s">
        <v>188</v>
      </c>
      <c r="M186" s="6">
        <v>45848</v>
      </c>
      <c r="N186" s="8">
        <v>3685</v>
      </c>
      <c r="O186" s="7" t="s">
        <v>122</v>
      </c>
      <c r="P186" s="7">
        <v>30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191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113</v>
      </c>
      <c r="F187" s="7" t="s">
        <v>3</v>
      </c>
      <c r="G187" s="7" t="s">
        <v>95</v>
      </c>
      <c r="H187" s="7" t="s">
        <v>96</v>
      </c>
      <c r="I187" s="10">
        <f>NETWORKDAYS(B187, A187)</f>
        <v>1</v>
      </c>
      <c r="J187" s="7">
        <v>66128</v>
      </c>
      <c r="K187" s="7">
        <v>11204</v>
      </c>
      <c r="L187" s="7" t="s">
        <v>368</v>
      </c>
      <c r="M187" s="6">
        <v>45848</v>
      </c>
      <c r="N187" s="8">
        <v>3739.1</v>
      </c>
      <c r="O187" s="7" t="s">
        <v>122</v>
      </c>
      <c r="P187" s="7">
        <v>15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</v>
      </c>
      <c r="H188" s="7" t="s">
        <v>32</v>
      </c>
      <c r="I188" s="10">
        <f>NETWORKDAYS(B188, A188)</f>
        <v>1</v>
      </c>
      <c r="J188" s="7">
        <v>66154</v>
      </c>
      <c r="K188" s="7">
        <v>10581</v>
      </c>
      <c r="L188" s="7" t="s">
        <v>4</v>
      </c>
      <c r="M188" s="6">
        <v>45848</v>
      </c>
      <c r="N188" s="8">
        <v>16306.04</v>
      </c>
      <c r="O188" s="7" t="s">
        <v>122</v>
      </c>
      <c r="P188" s="7">
        <v>14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>NETWORKDAYS(B189, A189)</f>
        <v>1</v>
      </c>
      <c r="J189" s="7">
        <v>66164</v>
      </c>
      <c r="K189" s="7" t="s">
        <v>369</v>
      </c>
      <c r="L189" s="7" t="s">
        <v>370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45818</v>
      </c>
      <c r="B190" s="6">
        <v>45813</v>
      </c>
      <c r="C190" s="6" t="s">
        <v>7</v>
      </c>
      <c r="D190" s="6" t="s">
        <v>15</v>
      </c>
      <c r="E190" s="6" t="s">
        <v>124</v>
      </c>
      <c r="F190" s="7">
        <v>68422</v>
      </c>
      <c r="G190" s="7" t="s">
        <v>90</v>
      </c>
      <c r="H190" s="7" t="s">
        <v>91</v>
      </c>
      <c r="I190" s="10">
        <f>NETWORKDAYS(B190, A190)</f>
        <v>4</v>
      </c>
      <c r="J190" s="7">
        <v>65720</v>
      </c>
      <c r="K190" s="7">
        <v>1450</v>
      </c>
      <c r="L190" s="7" t="s">
        <v>229</v>
      </c>
      <c r="M190" s="6">
        <v>45877</v>
      </c>
      <c r="N190" s="8">
        <v>1637.47</v>
      </c>
      <c r="O190" s="7" t="s">
        <v>122</v>
      </c>
      <c r="P190" s="7">
        <v>120</v>
      </c>
      <c r="Q190" s="7" t="s">
        <v>116</v>
      </c>
      <c r="R190" s="7">
        <f>DATEDIF(Tabela1[[#This Row],[Atendimento]],Tabela1[[#This Row],[Previsao de Entrega]],"D")</f>
        <v>59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321</v>
      </c>
      <c r="H191" s="7" t="s">
        <v>91</v>
      </c>
      <c r="I191" s="10">
        <f>NETWORKDAYS(B191, A191)</f>
        <v>1</v>
      </c>
      <c r="J191" s="7">
        <v>66171</v>
      </c>
      <c r="K191" s="7">
        <v>11783</v>
      </c>
      <c r="L191" s="7" t="s">
        <v>374</v>
      </c>
      <c r="M191" s="6">
        <v>45859</v>
      </c>
      <c r="N191" s="8">
        <v>661.2</v>
      </c>
      <c r="O191" s="7" t="s">
        <v>122</v>
      </c>
      <c r="P191" s="7">
        <v>28</v>
      </c>
      <c r="Q191" s="7" t="s">
        <v>116</v>
      </c>
      <c r="R191" s="7">
        <f>DATEDIF(Tabela1[[#This Row],[Atendimento]],Tabela1[[#This Row],[Previsao de Entrega]],"D")</f>
        <v>10</v>
      </c>
      <c r="S191" s="8">
        <v>0</v>
      </c>
      <c r="T191" s="8">
        <v>0</v>
      </c>
    </row>
    <row r="192" spans="1:20" hidden="1" x14ac:dyDescent="0.35">
      <c r="A192" s="6">
        <v>45849</v>
      </c>
      <c r="B192" s="6">
        <v>45849</v>
      </c>
      <c r="C192" s="6" t="s">
        <v>7</v>
      </c>
      <c r="D192" s="6" t="s">
        <v>15</v>
      </c>
      <c r="E192" s="6" t="s">
        <v>113</v>
      </c>
      <c r="F192" s="7" t="s">
        <v>3</v>
      </c>
      <c r="G192" s="7" t="s">
        <v>33</v>
      </c>
      <c r="H192" s="7" t="s">
        <v>34</v>
      </c>
      <c r="I192" s="10">
        <f>NETWORKDAYS(B192, A192)</f>
        <v>1</v>
      </c>
      <c r="J192" s="7">
        <v>66176</v>
      </c>
      <c r="K192" s="7">
        <v>419</v>
      </c>
      <c r="L192" s="7" t="s">
        <v>51</v>
      </c>
      <c r="M192" s="6">
        <v>45849</v>
      </c>
      <c r="N192" s="8">
        <v>4455.05</v>
      </c>
      <c r="O192" s="7" t="s">
        <v>122</v>
      </c>
      <c r="P192" s="7">
        <v>30</v>
      </c>
      <c r="Q192" s="7" t="s">
        <v>116</v>
      </c>
      <c r="R192" s="7">
        <f>DATEDIF(Tabela1[[#This Row],[Atendimento]],Tabela1[[#This Row],[Previsao de Entrega]],"D")</f>
        <v>0</v>
      </c>
      <c r="S192" s="8">
        <v>0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376</v>
      </c>
      <c r="H193" s="7" t="s">
        <v>98</v>
      </c>
      <c r="I193" s="10">
        <f>NETWORKDAYS(B193, A193)</f>
        <v>1</v>
      </c>
      <c r="J193" s="7">
        <v>66233</v>
      </c>
      <c r="K193" s="7">
        <v>11522</v>
      </c>
      <c r="L193" s="7" t="s">
        <v>377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372</v>
      </c>
      <c r="H194" s="7" t="s">
        <v>373</v>
      </c>
      <c r="I194" s="10">
        <f>NETWORKDAYS(B194, A194)</f>
        <v>1</v>
      </c>
      <c r="J194" s="7">
        <v>66234</v>
      </c>
      <c r="K194" s="7">
        <v>11784</v>
      </c>
      <c r="L194" s="7" t="s">
        <v>378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373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373</v>
      </c>
      <c r="I197" s="10">
        <f>NETWORKDAYS(B197, A197)</f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373</v>
      </c>
      <c r="I198" s="10">
        <f>NETWORKDAYS(B198, A198)</f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130</v>
      </c>
      <c r="I201" s="10">
        <f>NETWORKDAYS(B201, A201)</f>
        <v>1</v>
      </c>
      <c r="J201" s="7">
        <v>66298</v>
      </c>
      <c r="K201" s="7">
        <v>10990</v>
      </c>
      <c r="L201" s="7" t="s">
        <v>191</v>
      </c>
      <c r="M201" s="6">
        <v>45856</v>
      </c>
      <c r="N201" s="8">
        <v>10986.26</v>
      </c>
      <c r="O201" s="7" t="s">
        <v>121</v>
      </c>
      <c r="P201" s="7">
        <v>30</v>
      </c>
      <c r="Q201" s="7" t="s">
        <v>116</v>
      </c>
      <c r="R201" s="7">
        <f>DATEDIF(Tabela1[[#This Row],[Atendimento]],Tabela1[[#This Row],[Previsao de Entrega]],"D")</f>
        <v>1</v>
      </c>
      <c r="S201" s="8">
        <v>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63853</v>
      </c>
      <c r="K202" s="7">
        <v>789</v>
      </c>
      <c r="L202" s="7" t="s">
        <v>205</v>
      </c>
      <c r="M202" s="6">
        <v>45856</v>
      </c>
      <c r="N202" s="8">
        <v>75436.87</v>
      </c>
      <c r="O202" s="7" t="s">
        <v>121</v>
      </c>
      <c r="P202" s="7">
        <v>28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63854</v>
      </c>
      <c r="K203" s="7">
        <v>789</v>
      </c>
      <c r="L203" s="7" t="s">
        <v>205</v>
      </c>
      <c r="M203" s="6">
        <v>45856</v>
      </c>
      <c r="N203" s="8">
        <v>1428.29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x14ac:dyDescent="0.35">
      <c r="A204" s="40">
        <v>45874</v>
      </c>
      <c r="B204" s="40">
        <v>45874</v>
      </c>
      <c r="C204" s="40" t="s">
        <v>7</v>
      </c>
      <c r="D204" s="40" t="s">
        <v>15</v>
      </c>
      <c r="E204" s="40" t="s">
        <v>113</v>
      </c>
      <c r="F204" s="41" t="s">
        <v>3</v>
      </c>
      <c r="G204" s="41" t="s">
        <v>136</v>
      </c>
      <c r="H204" s="41" t="s">
        <v>126</v>
      </c>
      <c r="I204" s="42">
        <f>NETWORKDAYS(B204, A204)</f>
        <v>1</v>
      </c>
      <c r="J204" s="41">
        <v>66561</v>
      </c>
      <c r="K204" s="41">
        <v>2785</v>
      </c>
      <c r="L204" s="41" t="s">
        <v>208</v>
      </c>
      <c r="M204" s="40">
        <v>45875</v>
      </c>
      <c r="N204" s="43">
        <v>475</v>
      </c>
      <c r="O204" s="41" t="s">
        <v>122</v>
      </c>
      <c r="P204" s="41">
        <v>15</v>
      </c>
      <c r="Q204" s="41" t="s">
        <v>360</v>
      </c>
      <c r="R204" s="41">
        <f>DATEDIF(Tabela1[[#This Row],[Atendimento]],Tabela1[[#This Row],[Previsao de Entrega]],"D")</f>
        <v>1</v>
      </c>
      <c r="S204" s="43">
        <v>0</v>
      </c>
      <c r="T204" s="43">
        <v>0</v>
      </c>
    </row>
    <row r="205" spans="1:20" x14ac:dyDescent="0.35">
      <c r="A205" s="40">
        <v>45874</v>
      </c>
      <c r="B205" s="40">
        <v>45874</v>
      </c>
      <c r="C205" s="40" t="s">
        <v>7</v>
      </c>
      <c r="D205" s="40" t="s">
        <v>5</v>
      </c>
      <c r="E205" s="40" t="s">
        <v>142</v>
      </c>
      <c r="F205" s="41" t="s">
        <v>3</v>
      </c>
      <c r="G205" s="41" t="s">
        <v>3</v>
      </c>
      <c r="H205" s="41" t="s">
        <v>138</v>
      </c>
      <c r="I205" s="42">
        <f>NETWORKDAYS(B205, A205)</f>
        <v>1</v>
      </c>
      <c r="J205" s="41">
        <v>66560</v>
      </c>
      <c r="K205" s="41">
        <v>10692</v>
      </c>
      <c r="L205" s="41" t="s">
        <v>71</v>
      </c>
      <c r="M205" s="40">
        <v>45876</v>
      </c>
      <c r="N205" s="43">
        <v>5026.62</v>
      </c>
      <c r="O205" s="41" t="s">
        <v>122</v>
      </c>
      <c r="P205" s="41">
        <v>14</v>
      </c>
      <c r="Q205" s="41" t="s">
        <v>360</v>
      </c>
      <c r="R205" s="41">
        <f>DATEDIF(Tabela1[[#This Row],[Atendimento]],Tabela1[[#This Row],[Previsao de Entrega]],"D")</f>
        <v>2</v>
      </c>
      <c r="S205" s="43">
        <v>0</v>
      </c>
      <c r="T205" s="43">
        <v>0</v>
      </c>
    </row>
    <row r="206" spans="1:20" hidden="1" x14ac:dyDescent="0.35">
      <c r="A206" s="6">
        <v>45868</v>
      </c>
      <c r="B206" s="6">
        <v>45868</v>
      </c>
      <c r="C206" s="6" t="s">
        <v>7</v>
      </c>
      <c r="D206" s="6" t="s">
        <v>15</v>
      </c>
      <c r="E206" s="6" t="s">
        <v>113</v>
      </c>
      <c r="F206" s="7">
        <v>68468</v>
      </c>
      <c r="G206" s="7" t="s">
        <v>372</v>
      </c>
      <c r="H206" s="7" t="s">
        <v>373</v>
      </c>
      <c r="I206" s="10">
        <f>NETWORKDAYS(B206, A206)</f>
        <v>1</v>
      </c>
      <c r="J206" s="7">
        <v>66499</v>
      </c>
      <c r="K206" s="7">
        <v>10556</v>
      </c>
      <c r="L206" s="7" t="s">
        <v>398</v>
      </c>
      <c r="M206" s="6">
        <v>45877</v>
      </c>
      <c r="N206" s="8">
        <v>1217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9</v>
      </c>
      <c r="S206" s="8">
        <v>0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>NETWORKDAYS(B207, A207)</f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>NETWORKDAYS(B208, A208)</f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>NETWORKDAYS(B209, A209)</f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>NETWORKDAYS(B210, A210)</f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382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383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385</v>
      </c>
      <c r="H213" s="7" t="s">
        <v>138</v>
      </c>
      <c r="I213" s="10">
        <f>NETWORKDAYS(B213, A213)</f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>NETWORKDAYS(B214, A214)</f>
        <v>1</v>
      </c>
      <c r="J214" s="7">
        <v>66376</v>
      </c>
      <c r="K214" s="7">
        <v>11783</v>
      </c>
      <c r="L214" s="7" t="s">
        <v>374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>NETWORKDAYS(B215, A215)</f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>NETWORKDAYS(B216, A216)</f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x14ac:dyDescent="0.35">
      <c r="A217" s="11">
        <v>45818</v>
      </c>
      <c r="B217" s="11">
        <v>45813</v>
      </c>
      <c r="C217" s="11" t="s">
        <v>7</v>
      </c>
      <c r="D217" s="11" t="s">
        <v>15</v>
      </c>
      <c r="E217" s="11" t="s">
        <v>124</v>
      </c>
      <c r="F217" s="12">
        <v>68422</v>
      </c>
      <c r="G217" s="12" t="s">
        <v>90</v>
      </c>
      <c r="H217" s="12" t="s">
        <v>91</v>
      </c>
      <c r="I217" s="13">
        <f>NETWORKDAYS(B217, A217)</f>
        <v>4</v>
      </c>
      <c r="J217" s="12">
        <v>65725</v>
      </c>
      <c r="K217" s="12">
        <v>1450</v>
      </c>
      <c r="L217" s="12" t="s">
        <v>229</v>
      </c>
      <c r="M217" s="11">
        <v>45877</v>
      </c>
      <c r="N217" s="14">
        <v>239.63</v>
      </c>
      <c r="O217" s="12" t="s">
        <v>122</v>
      </c>
      <c r="P217" s="12">
        <v>120</v>
      </c>
      <c r="Q217" s="12" t="s">
        <v>24</v>
      </c>
      <c r="R217" s="12">
        <f>DATEDIF(Tabela1[[#This Row],[Atendimento]],Tabela1[[#This Row],[Previsao de Entrega]],"D")</f>
        <v>59</v>
      </c>
      <c r="S217" s="14">
        <v>0</v>
      </c>
      <c r="T217" s="14">
        <v>0</v>
      </c>
    </row>
    <row r="218" spans="1:20" x14ac:dyDescent="0.35">
      <c r="A218" s="40">
        <v>45870</v>
      </c>
      <c r="B218" s="40">
        <v>45867</v>
      </c>
      <c r="C218" s="40" t="s">
        <v>7</v>
      </c>
      <c r="D218" s="40" t="s">
        <v>5</v>
      </c>
      <c r="E218" s="40" t="s">
        <v>113</v>
      </c>
      <c r="F218" s="41">
        <v>68485</v>
      </c>
      <c r="G218" s="41" t="s">
        <v>372</v>
      </c>
      <c r="H218" s="41" t="s">
        <v>373</v>
      </c>
      <c r="I218" s="42">
        <f>NETWORKDAYS(B218, A218)</f>
        <v>4</v>
      </c>
      <c r="J218" s="41">
        <v>66526</v>
      </c>
      <c r="K218" s="41">
        <v>3061</v>
      </c>
      <c r="L218" s="41" t="s">
        <v>192</v>
      </c>
      <c r="M218" s="40">
        <v>45877</v>
      </c>
      <c r="N218" s="43">
        <v>1150</v>
      </c>
      <c r="O218" s="41" t="s">
        <v>122</v>
      </c>
      <c r="P218" s="41">
        <v>15</v>
      </c>
      <c r="Q218" s="41" t="s">
        <v>360</v>
      </c>
      <c r="R218" s="41">
        <f>DATEDIF(Tabela1[[#This Row],[Atendimento]],Tabela1[[#This Row],[Previsao de Entrega]],"D")</f>
        <v>7</v>
      </c>
      <c r="S218" s="43">
        <v>0</v>
      </c>
      <c r="T218" s="43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>NETWORKDAYS(B219, A219)</f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>NETWORKDAYS(B220, A220)</f>
        <v>1</v>
      </c>
      <c r="J220" s="7">
        <v>66429</v>
      </c>
      <c r="K220" s="53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>NETWORKDAYS(B221, A221)</f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389</v>
      </c>
      <c r="H222" s="7" t="s">
        <v>91</v>
      </c>
      <c r="I222" s="10">
        <f>NETWORKDAYS(B222, A222)</f>
        <v>1</v>
      </c>
      <c r="J222" s="7">
        <v>66454</v>
      </c>
      <c r="K222" s="7">
        <v>11788</v>
      </c>
      <c r="L222" s="7" t="s">
        <v>390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x14ac:dyDescent="0.35">
      <c r="A224" s="49">
        <v>45826</v>
      </c>
      <c r="B224" s="49">
        <v>45826</v>
      </c>
      <c r="C224" s="49" t="s">
        <v>7</v>
      </c>
      <c r="D224" s="49" t="s">
        <v>15</v>
      </c>
      <c r="E224" s="49" t="s">
        <v>124</v>
      </c>
      <c r="F224" s="50" t="s">
        <v>3</v>
      </c>
      <c r="G224" s="50" t="s">
        <v>125</v>
      </c>
      <c r="H224" s="50" t="s">
        <v>126</v>
      </c>
      <c r="I224" s="51">
        <f>NETWORKDAYS(B224, A224)</f>
        <v>1</v>
      </c>
      <c r="J224" s="50">
        <v>66341</v>
      </c>
      <c r="K224" s="50">
        <v>11758</v>
      </c>
      <c r="L224" s="50" t="s">
        <v>316</v>
      </c>
      <c r="M224" s="49">
        <v>45880</v>
      </c>
      <c r="N224" s="52">
        <v>924.61</v>
      </c>
      <c r="O224" s="50" t="s">
        <v>122</v>
      </c>
      <c r="P224" s="50">
        <v>28</v>
      </c>
      <c r="Q224" s="50" t="s">
        <v>24</v>
      </c>
      <c r="R224" s="50">
        <f>DATEDIF(Tabela1[[#This Row],[Atendimento]],Tabela1[[#This Row],[Previsao de Entrega]],"D")</f>
        <v>54</v>
      </c>
      <c r="S224" s="52">
        <v>0</v>
      </c>
      <c r="T224" s="52">
        <v>0</v>
      </c>
    </row>
    <row r="225" spans="1:20" x14ac:dyDescent="0.35">
      <c r="A225" s="11">
        <v>45849</v>
      </c>
      <c r="B225" s="11">
        <v>45849</v>
      </c>
      <c r="C225" s="11" t="s">
        <v>7</v>
      </c>
      <c r="D225" s="11" t="s">
        <v>5</v>
      </c>
      <c r="E225" s="11" t="s">
        <v>113</v>
      </c>
      <c r="F225" s="12" t="s">
        <v>3</v>
      </c>
      <c r="G225" s="12" t="s">
        <v>372</v>
      </c>
      <c r="H225" s="12" t="s">
        <v>373</v>
      </c>
      <c r="I225" s="13">
        <f>NETWORKDAYS(B225, A225)</f>
        <v>1</v>
      </c>
      <c r="J225" s="12">
        <v>66166</v>
      </c>
      <c r="K225" s="12">
        <v>11782</v>
      </c>
      <c r="L225" s="12" t="s">
        <v>371</v>
      </c>
      <c r="M225" s="11">
        <v>45880</v>
      </c>
      <c r="N225" s="14">
        <v>2250</v>
      </c>
      <c r="O225" s="12" t="s">
        <v>121</v>
      </c>
      <c r="P225" s="12">
        <v>30</v>
      </c>
      <c r="Q225" s="12" t="s">
        <v>24</v>
      </c>
      <c r="R225" s="12">
        <f>DATEDIF(Tabela1[[#This Row],[Atendimento]],Tabela1[[#This Row],[Previsao de Entrega]],"D")</f>
        <v>31</v>
      </c>
      <c r="S225" s="14">
        <v>250</v>
      </c>
      <c r="T225" s="14">
        <v>0</v>
      </c>
    </row>
    <row r="226" spans="1:20" hidden="1" x14ac:dyDescent="0.35">
      <c r="A226" s="6">
        <v>45867</v>
      </c>
      <c r="B226" s="6">
        <v>45867</v>
      </c>
      <c r="C226" s="6" t="s">
        <v>7</v>
      </c>
      <c r="D226" s="6" t="s">
        <v>68</v>
      </c>
      <c r="E226" s="6" t="s">
        <v>113</v>
      </c>
      <c r="F226" s="7" t="s">
        <v>3</v>
      </c>
      <c r="G226" s="7" t="s">
        <v>3</v>
      </c>
      <c r="H226" s="7" t="s">
        <v>32</v>
      </c>
      <c r="I226" s="10">
        <f>NETWORKDAYS(B226, A226)</f>
        <v>1</v>
      </c>
      <c r="J226" s="7">
        <v>66476</v>
      </c>
      <c r="K226" s="7">
        <v>381</v>
      </c>
      <c r="L226" s="7" t="s">
        <v>47</v>
      </c>
      <c r="M226" s="6">
        <v>45869</v>
      </c>
      <c r="N226" s="8">
        <v>6098.28</v>
      </c>
      <c r="O226" s="7" t="s">
        <v>122</v>
      </c>
      <c r="P226" s="7">
        <v>10</v>
      </c>
      <c r="Q226" s="7" t="s">
        <v>116</v>
      </c>
      <c r="R226" s="7">
        <f>DATEDIF(Tabela1[[#This Row],[Atendimento]],Tabela1[[#This Row],[Previsao de Entrega]],"D")</f>
        <v>2</v>
      </c>
      <c r="S226" s="8">
        <v>0</v>
      </c>
      <c r="T226" s="8">
        <v>0</v>
      </c>
    </row>
    <row r="227" spans="1:20" x14ac:dyDescent="0.35">
      <c r="A227" s="11">
        <v>45867</v>
      </c>
      <c r="B227" s="11">
        <v>45867</v>
      </c>
      <c r="C227" s="11" t="s">
        <v>7</v>
      </c>
      <c r="D227" s="11" t="s">
        <v>15</v>
      </c>
      <c r="E227" s="11" t="s">
        <v>124</v>
      </c>
      <c r="F227" s="12" t="s">
        <v>3</v>
      </c>
      <c r="G227" s="12" t="s">
        <v>125</v>
      </c>
      <c r="H227" s="12" t="s">
        <v>126</v>
      </c>
      <c r="I227" s="13">
        <f>NETWORKDAYS(B227, A227)</f>
        <v>1</v>
      </c>
      <c r="J227" s="12">
        <v>66471</v>
      </c>
      <c r="K227" s="12">
        <v>9</v>
      </c>
      <c r="L227" s="12" t="s">
        <v>398</v>
      </c>
      <c r="M227" s="11">
        <v>45880</v>
      </c>
      <c r="N227" s="14">
        <v>6505.5</v>
      </c>
      <c r="O227" s="12" t="s">
        <v>122</v>
      </c>
      <c r="P227" s="12">
        <v>30</v>
      </c>
      <c r="Q227" s="12" t="s">
        <v>24</v>
      </c>
      <c r="R227" s="12">
        <f>DATEDIF(Tabela1[[#This Row],[Atendimento]],Tabela1[[#This Row],[Previsao de Entrega]],"D")</f>
        <v>13</v>
      </c>
      <c r="S227" s="14">
        <v>135</v>
      </c>
      <c r="T227" s="14">
        <v>0</v>
      </c>
    </row>
    <row r="228" spans="1:20" x14ac:dyDescent="0.35">
      <c r="A228" s="11">
        <v>45785</v>
      </c>
      <c r="B228" s="11">
        <v>45784</v>
      </c>
      <c r="C228" s="11" t="s">
        <v>7</v>
      </c>
      <c r="D228" s="11" t="s">
        <v>5</v>
      </c>
      <c r="E228" s="11" t="s">
        <v>113</v>
      </c>
      <c r="F228" s="12">
        <v>68369</v>
      </c>
      <c r="G228" s="12" t="s">
        <v>39</v>
      </c>
      <c r="H228" s="12" t="s">
        <v>98</v>
      </c>
      <c r="I228" s="13">
        <f>NETWORKDAYS(B228, A228)</f>
        <v>2</v>
      </c>
      <c r="J228" s="12">
        <v>65234</v>
      </c>
      <c r="K228" s="12">
        <v>11610</v>
      </c>
      <c r="L228" s="12" t="s">
        <v>38</v>
      </c>
      <c r="M228" s="11">
        <v>45881</v>
      </c>
      <c r="N228" s="14">
        <v>9114.5499999999993</v>
      </c>
      <c r="O228" s="12" t="s">
        <v>122</v>
      </c>
      <c r="P228" s="12">
        <v>28</v>
      </c>
      <c r="Q228" s="12" t="s">
        <v>24</v>
      </c>
      <c r="R228" s="12">
        <f>DATEDIF(Tabela1[[#This Row],[Atendimento]],Tabela1[[#This Row],[Previsao de Entrega]],"D")</f>
        <v>96</v>
      </c>
      <c r="S228" s="14">
        <v>183.5</v>
      </c>
      <c r="T228" s="14">
        <v>0</v>
      </c>
    </row>
    <row r="229" spans="1:20" x14ac:dyDescent="0.35">
      <c r="A229" s="11">
        <v>45870</v>
      </c>
      <c r="B229" s="11">
        <v>45863</v>
      </c>
      <c r="C229" s="11" t="s">
        <v>7</v>
      </c>
      <c r="D229" s="11" t="s">
        <v>15</v>
      </c>
      <c r="E229" s="11" t="s">
        <v>113</v>
      </c>
      <c r="F229" s="12">
        <v>68482</v>
      </c>
      <c r="G229" s="12" t="s">
        <v>129</v>
      </c>
      <c r="H229" s="12" t="s">
        <v>130</v>
      </c>
      <c r="I229" s="13">
        <f>NETWORKDAYS(B229, A229)</f>
        <v>6</v>
      </c>
      <c r="J229" s="12">
        <v>66522</v>
      </c>
      <c r="K229" s="12">
        <v>679</v>
      </c>
      <c r="L229" s="12" t="s">
        <v>346</v>
      </c>
      <c r="M229" s="11">
        <v>45881</v>
      </c>
      <c r="N229" s="14">
        <v>5173.3</v>
      </c>
      <c r="O229" s="12" t="s">
        <v>122</v>
      </c>
      <c r="P229" s="12">
        <v>30</v>
      </c>
      <c r="Q229" s="12" t="s">
        <v>24</v>
      </c>
      <c r="R229" s="12">
        <f>DATEDIF(Tabela1[[#This Row],[Atendimento]],Tabela1[[#This Row],[Previsao de Entrega]],"D")</f>
        <v>11</v>
      </c>
      <c r="S229" s="14">
        <v>0</v>
      </c>
      <c r="T229" s="14">
        <v>0</v>
      </c>
    </row>
    <row r="230" spans="1:20" hidden="1" x14ac:dyDescent="0.35">
      <c r="A230" s="6">
        <v>45856</v>
      </c>
      <c r="B230" s="6">
        <v>45856</v>
      </c>
      <c r="C230" s="6" t="s">
        <v>7</v>
      </c>
      <c r="D230" s="6" t="s">
        <v>15</v>
      </c>
      <c r="E230" s="6" t="s">
        <v>113</v>
      </c>
      <c r="F230" s="7">
        <v>68470</v>
      </c>
      <c r="G230" s="7" t="s">
        <v>88</v>
      </c>
      <c r="H230" s="7" t="s">
        <v>34</v>
      </c>
      <c r="I230" s="10">
        <f>NETWORKDAYS(B230, A230)</f>
        <v>1</v>
      </c>
      <c r="J230" s="7">
        <v>66342</v>
      </c>
      <c r="K230" s="7">
        <v>11590</v>
      </c>
      <c r="L230" s="7" t="s">
        <v>322</v>
      </c>
      <c r="M230" s="6">
        <v>45889</v>
      </c>
      <c r="N230" s="8">
        <v>1150.47</v>
      </c>
      <c r="O230" s="7" t="s">
        <v>122</v>
      </c>
      <c r="P230" s="7">
        <v>21</v>
      </c>
      <c r="Q230" s="7" t="s">
        <v>116</v>
      </c>
      <c r="R230" s="7">
        <f>DATEDIF(Tabela1[[#This Row],[Atendimento]],Tabela1[[#This Row],[Previsao de Entrega]],"D")</f>
        <v>33</v>
      </c>
      <c r="S230" s="8">
        <v>0</v>
      </c>
      <c r="T230" s="8">
        <v>0</v>
      </c>
    </row>
    <row r="231" spans="1:20" x14ac:dyDescent="0.35">
      <c r="A231" s="11">
        <v>45867</v>
      </c>
      <c r="B231" s="11">
        <v>45867</v>
      </c>
      <c r="C231" s="11" t="s">
        <v>128</v>
      </c>
      <c r="D231" s="11" t="s">
        <v>15</v>
      </c>
      <c r="E231" s="11" t="s">
        <v>113</v>
      </c>
      <c r="F231" s="12">
        <v>68486</v>
      </c>
      <c r="G231" s="12" t="s">
        <v>296</v>
      </c>
      <c r="H231" s="12" t="s">
        <v>96</v>
      </c>
      <c r="I231" s="13">
        <f>NETWORKDAYS(B231, A231)</f>
        <v>1</v>
      </c>
      <c r="J231" s="12">
        <v>66478</v>
      </c>
      <c r="K231" s="12">
        <v>10460</v>
      </c>
      <c r="L231" s="12" t="s">
        <v>394</v>
      </c>
      <c r="M231" s="11">
        <v>45883</v>
      </c>
      <c r="N231" s="14">
        <v>4789.6099999999997</v>
      </c>
      <c r="O231" s="12" t="s">
        <v>122</v>
      </c>
      <c r="P231" s="12">
        <v>28</v>
      </c>
      <c r="Q231" s="12" t="s">
        <v>24</v>
      </c>
      <c r="R231" s="12">
        <f>DATEDIF(Tabela1[[#This Row],[Atendimento]],Tabela1[[#This Row],[Previsao de Entrega]],"D")</f>
        <v>16</v>
      </c>
      <c r="S231" s="14">
        <v>1509.38</v>
      </c>
      <c r="T231" s="14">
        <v>0</v>
      </c>
    </row>
    <row r="232" spans="1:20" x14ac:dyDescent="0.35">
      <c r="A232" s="11">
        <v>45870</v>
      </c>
      <c r="B232" s="11">
        <v>45869</v>
      </c>
      <c r="C232" s="11" t="s">
        <v>7</v>
      </c>
      <c r="D232" s="11" t="s">
        <v>5</v>
      </c>
      <c r="E232" s="11" t="s">
        <v>113</v>
      </c>
      <c r="F232" s="12">
        <v>68491</v>
      </c>
      <c r="G232" s="12" t="s">
        <v>372</v>
      </c>
      <c r="H232" s="12" t="s">
        <v>373</v>
      </c>
      <c r="I232" s="13">
        <f>NETWORKDAYS(B232, A232)</f>
        <v>2</v>
      </c>
      <c r="J232" s="12">
        <v>66521</v>
      </c>
      <c r="K232" s="12">
        <v>3061</v>
      </c>
      <c r="L232" s="12" t="s">
        <v>192</v>
      </c>
      <c r="M232" s="11">
        <v>45883</v>
      </c>
      <c r="N232" s="14">
        <v>3000</v>
      </c>
      <c r="O232" s="12" t="s">
        <v>122</v>
      </c>
      <c r="P232" s="12">
        <v>15</v>
      </c>
      <c r="Q232" s="12" t="s">
        <v>24</v>
      </c>
      <c r="R232" s="12">
        <f>DATEDIF(Tabela1[[#This Row],[Atendimento]],Tabela1[[#This Row],[Previsao de Entrega]],"D")</f>
        <v>13</v>
      </c>
      <c r="S232" s="14">
        <v>50</v>
      </c>
      <c r="T232" s="14">
        <v>0</v>
      </c>
    </row>
    <row r="233" spans="1:20" x14ac:dyDescent="0.35">
      <c r="A233" s="11">
        <v>45856</v>
      </c>
      <c r="B233" s="11">
        <v>45856</v>
      </c>
      <c r="C233" s="11" t="s">
        <v>7</v>
      </c>
      <c r="D233" s="11" t="s">
        <v>15</v>
      </c>
      <c r="E233" s="11" t="s">
        <v>124</v>
      </c>
      <c r="F233" s="12">
        <v>68466</v>
      </c>
      <c r="G233" s="12" t="s">
        <v>125</v>
      </c>
      <c r="H233" s="12" t="s">
        <v>126</v>
      </c>
      <c r="I233" s="13">
        <f>NETWORKDAYS(B233, A233)</f>
        <v>1</v>
      </c>
      <c r="J233" s="12">
        <v>66337</v>
      </c>
      <c r="K233" s="12">
        <v>11736</v>
      </c>
      <c r="L233" s="12" t="s">
        <v>127</v>
      </c>
      <c r="M233" s="11">
        <v>45889</v>
      </c>
      <c r="N233" s="14">
        <v>16134.54</v>
      </c>
      <c r="O233" s="12" t="s">
        <v>121</v>
      </c>
      <c r="P233" s="12">
        <v>28</v>
      </c>
      <c r="Q233" s="12" t="s">
        <v>24</v>
      </c>
      <c r="R233" s="12">
        <f>DATEDIF(Tabela1[[#This Row],[Atendimento]],Tabela1[[#This Row],[Previsao de Entrega]],"D")</f>
        <v>33</v>
      </c>
      <c r="S233" s="14">
        <v>25720</v>
      </c>
      <c r="T233" s="14">
        <v>0</v>
      </c>
    </row>
    <row r="234" spans="1:20" x14ac:dyDescent="0.35">
      <c r="A234" s="11">
        <v>45868</v>
      </c>
      <c r="B234" s="11">
        <v>45868</v>
      </c>
      <c r="C234" s="11" t="s">
        <v>7</v>
      </c>
      <c r="D234" s="11" t="s">
        <v>15</v>
      </c>
      <c r="E234" s="11" t="s">
        <v>124</v>
      </c>
      <c r="F234" s="12" t="s">
        <v>3</v>
      </c>
      <c r="G234" s="12" t="s">
        <v>125</v>
      </c>
      <c r="H234" s="12" t="s">
        <v>126</v>
      </c>
      <c r="I234" s="13">
        <f>NETWORKDAYS(B234, A234)</f>
        <v>1</v>
      </c>
      <c r="J234" s="12">
        <v>66504</v>
      </c>
      <c r="K234" s="12">
        <v>3034</v>
      </c>
      <c r="L234" s="12" t="s">
        <v>349</v>
      </c>
      <c r="M234" s="11">
        <v>45897</v>
      </c>
      <c r="N234" s="14">
        <v>66522</v>
      </c>
      <c r="O234" s="12" t="s">
        <v>122</v>
      </c>
      <c r="P234" s="12">
        <v>90</v>
      </c>
      <c r="Q234" s="12" t="s">
        <v>24</v>
      </c>
      <c r="R234" s="12">
        <f>DATEDIF(Tabela1[[#This Row],[Atendimento]],Tabela1[[#This Row],[Previsao de Entrega]],"D")</f>
        <v>29</v>
      </c>
      <c r="S234" s="14">
        <v>80</v>
      </c>
      <c r="T234" s="14">
        <v>0</v>
      </c>
    </row>
    <row r="235" spans="1:20" x14ac:dyDescent="0.35">
      <c r="A235" s="11">
        <v>45869</v>
      </c>
      <c r="B235" s="11">
        <v>45869</v>
      </c>
      <c r="C235" s="11" t="s">
        <v>7</v>
      </c>
      <c r="D235" s="11" t="s">
        <v>15</v>
      </c>
      <c r="E235" s="11" t="s">
        <v>124</v>
      </c>
      <c r="F235" s="12" t="s">
        <v>3</v>
      </c>
      <c r="G235" s="12" t="s">
        <v>125</v>
      </c>
      <c r="H235" s="12" t="s">
        <v>126</v>
      </c>
      <c r="I235" s="13">
        <f>NETWORKDAYS(B235, A235)</f>
        <v>1</v>
      </c>
      <c r="J235" s="12">
        <v>66427</v>
      </c>
      <c r="K235" s="12">
        <v>1277</v>
      </c>
      <c r="L235" s="12" t="s">
        <v>399</v>
      </c>
      <c r="M235" s="11">
        <v>45897</v>
      </c>
      <c r="N235" s="14">
        <v>2715.75</v>
      </c>
      <c r="O235" s="12" t="s">
        <v>122</v>
      </c>
      <c r="P235" s="12">
        <v>30</v>
      </c>
      <c r="Q235" s="12" t="s">
        <v>24</v>
      </c>
      <c r="R235" s="12">
        <f>DATEDIF(Tabela1[[#This Row],[Atendimento]],Tabela1[[#This Row],[Previsao de Entrega]],"D")</f>
        <v>28</v>
      </c>
      <c r="S235" s="14">
        <v>950</v>
      </c>
      <c r="T235" s="14">
        <v>0</v>
      </c>
    </row>
    <row r="236" spans="1:20" x14ac:dyDescent="0.35">
      <c r="A236" s="11">
        <v>45840</v>
      </c>
      <c r="B236" s="11">
        <v>45840</v>
      </c>
      <c r="C236" s="11" t="s">
        <v>7</v>
      </c>
      <c r="D236" s="11" t="s">
        <v>5</v>
      </c>
      <c r="E236" s="11" t="s">
        <v>113</v>
      </c>
      <c r="F236" s="12">
        <v>68452</v>
      </c>
      <c r="G236" s="12" t="s">
        <v>33</v>
      </c>
      <c r="H236" s="12" t="s">
        <v>34</v>
      </c>
      <c r="I236" s="13">
        <f>NETWORKDAYS(B236, A236)</f>
        <v>1</v>
      </c>
      <c r="J236" s="12">
        <v>66037</v>
      </c>
      <c r="K236" s="12">
        <v>11775</v>
      </c>
      <c r="L236" s="12" t="s">
        <v>353</v>
      </c>
      <c r="M236" s="11">
        <v>45905</v>
      </c>
      <c r="N236" s="14">
        <v>1750</v>
      </c>
      <c r="O236" s="12" t="s">
        <v>122</v>
      </c>
      <c r="P236" s="12">
        <v>30</v>
      </c>
      <c r="Q236" s="12" t="s">
        <v>24</v>
      </c>
      <c r="R236" s="12">
        <f>DATEDIF(Tabela1[[#This Row],[Atendimento]],Tabela1[[#This Row],[Previsao de Entrega]],"D")</f>
        <v>65</v>
      </c>
      <c r="S236" s="14">
        <v>0</v>
      </c>
      <c r="T236" s="14">
        <v>0</v>
      </c>
    </row>
    <row r="237" spans="1:20" x14ac:dyDescent="0.35">
      <c r="A237" s="11">
        <v>45846</v>
      </c>
      <c r="B237" s="11">
        <v>45846</v>
      </c>
      <c r="C237" s="11" t="s">
        <v>7</v>
      </c>
      <c r="D237" s="11" t="s">
        <v>5</v>
      </c>
      <c r="E237" s="11" t="s">
        <v>113</v>
      </c>
      <c r="F237" s="12">
        <v>68461</v>
      </c>
      <c r="G237" s="12" t="s">
        <v>227</v>
      </c>
      <c r="H237" s="12" t="s">
        <v>98</v>
      </c>
      <c r="I237" s="13">
        <f>NETWORKDAYS(B237, A237)</f>
        <v>1</v>
      </c>
      <c r="J237" s="12">
        <v>66119</v>
      </c>
      <c r="K237" s="12">
        <v>10677</v>
      </c>
      <c r="L237" s="12" t="s">
        <v>362</v>
      </c>
      <c r="M237" s="11">
        <v>45905</v>
      </c>
      <c r="N237" s="14">
        <v>2800</v>
      </c>
      <c r="O237" s="12" t="s">
        <v>121</v>
      </c>
      <c r="P237" s="12">
        <v>30</v>
      </c>
      <c r="Q237" s="12" t="s">
        <v>24</v>
      </c>
      <c r="R237" s="12">
        <f>DATEDIF(Tabela1[[#This Row],[Atendimento]],Tabela1[[#This Row],[Previsao de Entrega]],"D")</f>
        <v>59</v>
      </c>
      <c r="S237" s="14">
        <v>0</v>
      </c>
      <c r="T237" s="14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>NETWORKDAYS(B238, A238)</f>
        <v>1</v>
      </c>
      <c r="J238" s="7">
        <v>66529</v>
      </c>
      <c r="K238" s="7">
        <v>2856</v>
      </c>
      <c r="L238" s="7" t="s">
        <v>400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>NETWORKDAYS(B239, A239)</f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>NETWORKDAYS(B240, A240)</f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>NETWORKDAYS(B241, A241)</f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x14ac:dyDescent="0.35">
      <c r="A242" s="11">
        <v>45848</v>
      </c>
      <c r="B242" s="11">
        <v>45848</v>
      </c>
      <c r="C242" s="11" t="s">
        <v>7</v>
      </c>
      <c r="D242" s="11" t="s">
        <v>5</v>
      </c>
      <c r="E242" s="11" t="s">
        <v>113</v>
      </c>
      <c r="F242" s="12">
        <v>68457</v>
      </c>
      <c r="G242" s="12" t="s">
        <v>33</v>
      </c>
      <c r="H242" s="12" t="s">
        <v>34</v>
      </c>
      <c r="I242" s="13">
        <f>NETWORKDAYS(B242, A242)</f>
        <v>1</v>
      </c>
      <c r="J242" s="12">
        <v>66126</v>
      </c>
      <c r="K242" s="12">
        <v>2931</v>
      </c>
      <c r="L242" s="12" t="s">
        <v>367</v>
      </c>
      <c r="M242" s="11">
        <v>45905</v>
      </c>
      <c r="N242" s="14">
        <v>3500</v>
      </c>
      <c r="O242" s="12" t="s">
        <v>122</v>
      </c>
      <c r="P242" s="12">
        <v>30</v>
      </c>
      <c r="Q242" s="12" t="s">
        <v>24</v>
      </c>
      <c r="R242" s="12">
        <f>DATEDIF(Tabela1[[#This Row],[Atendimento]],Tabela1[[#This Row],[Previsao de Entrega]],"D")</f>
        <v>57</v>
      </c>
      <c r="S242" s="14">
        <v>320</v>
      </c>
      <c r="T242" s="14">
        <v>0</v>
      </c>
    </row>
    <row r="243" spans="1:20" x14ac:dyDescent="0.35">
      <c r="A243" s="40">
        <v>45874</v>
      </c>
      <c r="B243" s="40">
        <v>45853</v>
      </c>
      <c r="C243" s="40" t="s">
        <v>7</v>
      </c>
      <c r="D243" s="40" t="s">
        <v>15</v>
      </c>
      <c r="E243" s="40" t="s">
        <v>124</v>
      </c>
      <c r="F243" s="41">
        <v>68465</v>
      </c>
      <c r="G243" s="41" t="s">
        <v>125</v>
      </c>
      <c r="H243" s="41" t="s">
        <v>126</v>
      </c>
      <c r="I243" s="42">
        <f>NETWORKDAYS(B243, A243)</f>
        <v>16</v>
      </c>
      <c r="J243" s="41">
        <v>66555</v>
      </c>
      <c r="K243" s="41">
        <v>11791</v>
      </c>
      <c r="L243" s="41" t="s">
        <v>404</v>
      </c>
      <c r="M243" s="40">
        <v>45906</v>
      </c>
      <c r="N243" s="43">
        <v>1075.55</v>
      </c>
      <c r="O243" s="41" t="s">
        <v>122</v>
      </c>
      <c r="P243" s="41">
        <v>20</v>
      </c>
      <c r="Q243" s="41" t="s">
        <v>360</v>
      </c>
      <c r="R243" s="41">
        <f>DATEDIF(Tabela1[[#This Row],[Atendimento]],Tabela1[[#This Row],[Previsao de Entrega]],"D")</f>
        <v>32</v>
      </c>
      <c r="S243" s="43">
        <v>0</v>
      </c>
      <c r="T243" s="43">
        <v>0</v>
      </c>
    </row>
    <row r="244" spans="1:20" x14ac:dyDescent="0.35">
      <c r="A244" s="11">
        <v>45867</v>
      </c>
      <c r="B244" s="11">
        <v>45866</v>
      </c>
      <c r="C244" s="11" t="s">
        <v>7</v>
      </c>
      <c r="D244" s="11" t="s">
        <v>15</v>
      </c>
      <c r="E244" s="11" t="s">
        <v>124</v>
      </c>
      <c r="F244" s="12">
        <v>68483</v>
      </c>
      <c r="G244" s="12" t="s">
        <v>125</v>
      </c>
      <c r="H244" s="12" t="s">
        <v>126</v>
      </c>
      <c r="I244" s="13">
        <f>NETWORKDAYS(B244, A244)</f>
        <v>2</v>
      </c>
      <c r="J244" s="12">
        <v>66467</v>
      </c>
      <c r="K244" s="12">
        <v>11164</v>
      </c>
      <c r="L244" s="12" t="s">
        <v>298</v>
      </c>
      <c r="M244" s="11">
        <v>45908</v>
      </c>
      <c r="N244" s="14">
        <v>2623.03</v>
      </c>
      <c r="O244" s="12" t="s">
        <v>122</v>
      </c>
      <c r="P244" s="12">
        <v>28</v>
      </c>
      <c r="Q244" s="12" t="s">
        <v>24</v>
      </c>
      <c r="R244" s="12">
        <f>DATEDIF(Tabela1[[#This Row],[Atendimento]],Tabela1[[#This Row],[Previsao de Entrega]],"D")</f>
        <v>41</v>
      </c>
      <c r="S244" s="14">
        <v>52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>NETWORKDAYS(B245, A245)</f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45870</v>
      </c>
      <c r="B246" s="11">
        <v>45870</v>
      </c>
      <c r="C246" s="11" t="s">
        <v>128</v>
      </c>
      <c r="D246" s="11" t="s">
        <v>15</v>
      </c>
      <c r="E246" s="11" t="s">
        <v>124</v>
      </c>
      <c r="F246" s="12" t="s">
        <v>3</v>
      </c>
      <c r="G246" s="12" t="s">
        <v>125</v>
      </c>
      <c r="H246" s="12" t="s">
        <v>126</v>
      </c>
      <c r="I246" s="13">
        <f>NETWORKDAYS(B246, A246)</f>
        <v>1</v>
      </c>
      <c r="J246" s="12">
        <v>66430</v>
      </c>
      <c r="K246" s="12">
        <v>333</v>
      </c>
      <c r="L246" s="12" t="s">
        <v>401</v>
      </c>
      <c r="M246" s="11">
        <v>46113</v>
      </c>
      <c r="N246" s="14">
        <v>281569.34000000003</v>
      </c>
      <c r="O246" s="12" t="s">
        <v>122</v>
      </c>
      <c r="P246" s="12">
        <v>120</v>
      </c>
      <c r="Q246" s="12" t="s">
        <v>24</v>
      </c>
      <c r="R246" s="12">
        <f>DATEDIF(Tabela1[[#This Row],[Atendimento]],Tabela1[[#This Row],[Previsao de Entrega]],"D")</f>
        <v>243</v>
      </c>
      <c r="S246" s="14">
        <v>0</v>
      </c>
      <c r="T246" s="14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45874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592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45874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308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45874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16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45874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45874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45874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140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45874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883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45874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408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45874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329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45874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118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8"/>
  <sheetViews>
    <sheetView topLeftCell="A7" workbookViewId="0">
      <selection activeCell="E31" sqref="E3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366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371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375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378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379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384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386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390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402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380</v>
      </c>
      <c r="B2" s="46">
        <v>0.7</v>
      </c>
      <c r="C2" s="47">
        <v>6.6000000000000003E-2</v>
      </c>
      <c r="D2" s="48">
        <f>C2/B2-1</f>
        <v>-0.90571428571428569</v>
      </c>
    </row>
    <row r="3" spans="1:4" x14ac:dyDescent="0.35">
      <c r="A3" t="s">
        <v>381</v>
      </c>
      <c r="B3" s="44">
        <v>0.5</v>
      </c>
      <c r="C3" s="44">
        <v>0.2</v>
      </c>
      <c r="D3" s="45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2025-08-05T19:15:43Z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