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a\Documents\AlgoritNum\201803_Parcial_02\"/>
    </mc:Choice>
  </mc:AlternateContent>
  <bookViews>
    <workbookView xWindow="0" yWindow="0" windowWidth="20160" windowHeight="88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55" i="1"/>
  <c r="B33" i="1"/>
  <c r="B34" i="1"/>
  <c r="B35" i="1"/>
  <c r="B36" i="1"/>
  <c r="B37" i="1"/>
  <c r="B38" i="1"/>
  <c r="B39" i="1"/>
  <c r="B32" i="1"/>
  <c r="C33" i="1"/>
  <c r="C34" i="1"/>
  <c r="C35" i="1"/>
  <c r="C36" i="1"/>
  <c r="C37" i="1"/>
  <c r="C38" i="1"/>
  <c r="C39" i="1"/>
  <c r="C32" i="1"/>
  <c r="D33" i="1"/>
  <c r="D34" i="1"/>
  <c r="D35" i="1"/>
  <c r="D36" i="1"/>
  <c r="D37" i="1"/>
  <c r="D38" i="1"/>
  <c r="D39" i="1"/>
  <c r="D32" i="1"/>
  <c r="D111" i="1" l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10" i="1"/>
  <c r="D104" i="1"/>
  <c r="E159" i="1" s="1"/>
  <c r="D101" i="1"/>
  <c r="E156" i="1" s="1"/>
  <c r="D94" i="1"/>
  <c r="E149" i="1" s="1"/>
  <c r="D85" i="1"/>
  <c r="G85" i="1" s="1"/>
  <c r="D75" i="1"/>
  <c r="D66" i="1"/>
  <c r="G66" i="1" s="1"/>
  <c r="D59" i="1"/>
  <c r="D56" i="1"/>
  <c r="G56" i="1"/>
  <c r="G57" i="1"/>
  <c r="G58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55" i="1"/>
  <c r="F56" i="1"/>
  <c r="E115" i="1"/>
  <c r="E129" i="1"/>
  <c r="E135" i="1"/>
  <c r="E136" i="1"/>
  <c r="E137" i="1"/>
  <c r="E138" i="1"/>
  <c r="E139" i="1"/>
  <c r="E141" i="1"/>
  <c r="E142" i="1"/>
  <c r="E143" i="1"/>
  <c r="E144" i="1"/>
  <c r="E145" i="1"/>
  <c r="E146" i="1"/>
  <c r="E147" i="1"/>
  <c r="E148" i="1"/>
  <c r="E150" i="1"/>
  <c r="E151" i="1"/>
  <c r="E152" i="1"/>
  <c r="E153" i="1"/>
  <c r="E154" i="1"/>
  <c r="E155" i="1"/>
  <c r="E157" i="1"/>
  <c r="E158" i="1"/>
  <c r="E160" i="1"/>
  <c r="A33" i="1"/>
  <c r="A34" i="1"/>
  <c r="A35" i="1"/>
  <c r="A36" i="1"/>
  <c r="A37" i="1"/>
  <c r="A38" i="1"/>
  <c r="A39" i="1"/>
  <c r="A32" i="1"/>
  <c r="G32" i="1"/>
  <c r="H32" i="1"/>
  <c r="I32" i="1"/>
  <c r="J32" i="1"/>
  <c r="K32" i="1"/>
  <c r="L32" i="1"/>
  <c r="M32" i="1"/>
  <c r="G33" i="1"/>
  <c r="H33" i="1"/>
  <c r="I33" i="1"/>
  <c r="J33" i="1"/>
  <c r="K33" i="1"/>
  <c r="L33" i="1"/>
  <c r="M33" i="1"/>
  <c r="G34" i="1"/>
  <c r="H34" i="1"/>
  <c r="I34" i="1"/>
  <c r="J34" i="1"/>
  <c r="K34" i="1"/>
  <c r="L34" i="1"/>
  <c r="M34" i="1"/>
  <c r="G35" i="1"/>
  <c r="H35" i="1"/>
  <c r="I35" i="1"/>
  <c r="J35" i="1"/>
  <c r="K35" i="1"/>
  <c r="L35" i="1"/>
  <c r="M35" i="1"/>
  <c r="G36" i="1"/>
  <c r="H36" i="1"/>
  <c r="I36" i="1"/>
  <c r="J36" i="1"/>
  <c r="K36" i="1"/>
  <c r="L36" i="1"/>
  <c r="M36" i="1"/>
  <c r="G37" i="1"/>
  <c r="H37" i="1"/>
  <c r="I37" i="1"/>
  <c r="J37" i="1"/>
  <c r="K37" i="1"/>
  <c r="L37" i="1"/>
  <c r="M37" i="1"/>
  <c r="G38" i="1"/>
  <c r="H38" i="1"/>
  <c r="I38" i="1"/>
  <c r="J38" i="1"/>
  <c r="K38" i="1"/>
  <c r="L38" i="1"/>
  <c r="M38" i="1"/>
  <c r="G39" i="1"/>
  <c r="H39" i="1"/>
  <c r="I39" i="1"/>
  <c r="J39" i="1"/>
  <c r="K39" i="1"/>
  <c r="L39" i="1"/>
  <c r="M39" i="1"/>
  <c r="F33" i="1"/>
  <c r="F34" i="1"/>
  <c r="F35" i="1"/>
  <c r="F36" i="1"/>
  <c r="F37" i="1"/>
  <c r="F38" i="1"/>
  <c r="F39" i="1"/>
  <c r="F32" i="1"/>
  <c r="H28" i="1"/>
  <c r="I28" i="1"/>
  <c r="J28" i="1"/>
  <c r="K28" i="1"/>
  <c r="L28" i="1"/>
  <c r="M28" i="1"/>
  <c r="G28" i="1"/>
  <c r="F28" i="1"/>
  <c r="G26" i="1"/>
  <c r="H26" i="1"/>
  <c r="I26" i="1"/>
  <c r="J26" i="1"/>
  <c r="K26" i="1"/>
  <c r="L26" i="1"/>
  <c r="M26" i="1"/>
  <c r="F26" i="1"/>
  <c r="G25" i="1"/>
  <c r="H25" i="1"/>
  <c r="I25" i="1"/>
  <c r="J25" i="1"/>
  <c r="K25" i="1"/>
  <c r="L25" i="1"/>
  <c r="M25" i="1"/>
  <c r="F25" i="1"/>
  <c r="G24" i="1"/>
  <c r="H24" i="1"/>
  <c r="I24" i="1"/>
  <c r="J24" i="1"/>
  <c r="K24" i="1"/>
  <c r="L24" i="1"/>
  <c r="M24" i="1"/>
  <c r="F24" i="1"/>
  <c r="G23" i="1"/>
  <c r="H23" i="1"/>
  <c r="I23" i="1"/>
  <c r="J23" i="1"/>
  <c r="K23" i="1"/>
  <c r="L23" i="1"/>
  <c r="M23" i="1"/>
  <c r="F23" i="1"/>
  <c r="G22" i="1"/>
  <c r="H22" i="1"/>
  <c r="I22" i="1"/>
  <c r="J22" i="1"/>
  <c r="K22" i="1"/>
  <c r="L22" i="1"/>
  <c r="M22" i="1"/>
  <c r="F22" i="1"/>
  <c r="G21" i="1"/>
  <c r="H21" i="1"/>
  <c r="I21" i="1"/>
  <c r="J21" i="1"/>
  <c r="K21" i="1"/>
  <c r="L21" i="1"/>
  <c r="M21" i="1"/>
  <c r="F21" i="1"/>
  <c r="G20" i="1"/>
  <c r="H20" i="1"/>
  <c r="I20" i="1"/>
  <c r="J20" i="1"/>
  <c r="K20" i="1"/>
  <c r="L20" i="1"/>
  <c r="M20" i="1"/>
  <c r="F20" i="1"/>
  <c r="H19" i="1"/>
  <c r="I19" i="1"/>
  <c r="J19" i="1"/>
  <c r="K19" i="1"/>
  <c r="L19" i="1"/>
  <c r="M19" i="1"/>
  <c r="G19" i="1"/>
  <c r="F19" i="1"/>
  <c r="H15" i="1"/>
  <c r="I15" i="1"/>
  <c r="J15" i="1"/>
  <c r="K15" i="1"/>
  <c r="L15" i="1"/>
  <c r="M15" i="1"/>
  <c r="N15" i="1"/>
  <c r="G15" i="1"/>
  <c r="I6" i="1"/>
  <c r="J6" i="1"/>
  <c r="K6" i="1" s="1"/>
  <c r="L6" i="1" s="1"/>
  <c r="M6" i="1" s="1"/>
  <c r="N6" i="1" s="1"/>
  <c r="I7" i="1"/>
  <c r="J7" i="1"/>
  <c r="K7" i="1" s="1"/>
  <c r="L7" i="1" s="1"/>
  <c r="M7" i="1" s="1"/>
  <c r="N7" i="1" s="1"/>
  <c r="I8" i="1"/>
  <c r="J8" i="1"/>
  <c r="K8" i="1"/>
  <c r="L8" i="1"/>
  <c r="M8" i="1" s="1"/>
  <c r="N8" i="1" s="1"/>
  <c r="I9" i="1"/>
  <c r="J9" i="1"/>
  <c r="K9" i="1"/>
  <c r="L9" i="1"/>
  <c r="M9" i="1" s="1"/>
  <c r="N9" i="1" s="1"/>
  <c r="I10" i="1"/>
  <c r="J10" i="1"/>
  <c r="K10" i="1" s="1"/>
  <c r="L10" i="1" s="1"/>
  <c r="M10" i="1" s="1"/>
  <c r="N10" i="1" s="1"/>
  <c r="I11" i="1"/>
  <c r="J11" i="1"/>
  <c r="K11" i="1" s="1"/>
  <c r="L11" i="1" s="1"/>
  <c r="M11" i="1" s="1"/>
  <c r="N11" i="1" s="1"/>
  <c r="I12" i="1"/>
  <c r="J12" i="1"/>
  <c r="K12" i="1"/>
  <c r="L12" i="1"/>
  <c r="M12" i="1" s="1"/>
  <c r="N12" i="1" s="1"/>
  <c r="I13" i="1"/>
  <c r="J13" i="1"/>
  <c r="K13" i="1"/>
  <c r="L13" i="1"/>
  <c r="M13" i="1" s="1"/>
  <c r="N13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6" i="1"/>
  <c r="E6" i="1" s="1"/>
  <c r="H41" i="1" l="1"/>
  <c r="G104" i="1"/>
  <c r="E140" i="1"/>
  <c r="E121" i="1"/>
  <c r="G59" i="1"/>
  <c r="E114" i="1"/>
  <c r="E111" i="1"/>
  <c r="E112" i="1"/>
  <c r="E110" i="1"/>
  <c r="E113" i="1"/>
  <c r="E124" i="1"/>
  <c r="E133" i="1"/>
  <c r="E125" i="1"/>
  <c r="E126" i="1"/>
  <c r="E131" i="1"/>
  <c r="H56" i="1"/>
  <c r="E123" i="1"/>
  <c r="E134" i="1"/>
  <c r="E132" i="1"/>
  <c r="E130" i="1"/>
  <c r="E122" i="1"/>
  <c r="E118" i="1"/>
  <c r="E116" i="1"/>
  <c r="E128" i="1"/>
  <c r="E120" i="1"/>
  <c r="E117" i="1"/>
  <c r="E127" i="1"/>
  <c r="E119" i="1"/>
  <c r="H55" i="1"/>
  <c r="F57" i="1"/>
  <c r="H57" i="1" s="1"/>
  <c r="G41" i="1"/>
  <c r="G147" i="1" s="1"/>
  <c r="J41" i="1"/>
  <c r="I41" i="1"/>
  <c r="F41" i="1"/>
  <c r="M41" i="1"/>
  <c r="L41" i="1"/>
  <c r="K41" i="1"/>
  <c r="H12" i="1"/>
  <c r="G12" i="1"/>
  <c r="H7" i="1"/>
  <c r="G7" i="1"/>
  <c r="G13" i="1"/>
  <c r="H13" i="1"/>
  <c r="G10" i="1"/>
  <c r="H10" i="1" s="1"/>
  <c r="H9" i="1"/>
  <c r="G9" i="1"/>
  <c r="H6" i="1"/>
  <c r="G6" i="1"/>
  <c r="G11" i="1"/>
  <c r="H11" i="1"/>
  <c r="G8" i="1"/>
  <c r="H8" i="1" s="1"/>
  <c r="G137" i="1" l="1"/>
  <c r="G135" i="1"/>
  <c r="G144" i="1"/>
  <c r="G117" i="1"/>
  <c r="G136" i="1"/>
  <c r="G145" i="1"/>
  <c r="G133" i="1"/>
  <c r="G122" i="1"/>
  <c r="G114" i="1"/>
  <c r="G156" i="1"/>
  <c r="G116" i="1"/>
  <c r="G143" i="1"/>
  <c r="G123" i="1"/>
  <c r="G153" i="1"/>
  <c r="G124" i="1"/>
  <c r="G111" i="1"/>
  <c r="G130" i="1"/>
  <c r="G140" i="1"/>
  <c r="G151" i="1"/>
  <c r="G120" i="1"/>
  <c r="G152" i="1"/>
  <c r="G121" i="1"/>
  <c r="G131" i="1"/>
  <c r="G134" i="1"/>
  <c r="G146" i="1"/>
  <c r="G157" i="1"/>
  <c r="G113" i="1"/>
  <c r="G118" i="1"/>
  <c r="G132" i="1"/>
  <c r="G141" i="1"/>
  <c r="G119" i="1"/>
  <c r="G155" i="1"/>
  <c r="G112" i="1"/>
  <c r="G126" i="1"/>
  <c r="G149" i="1"/>
  <c r="G127" i="1"/>
  <c r="G159" i="1"/>
  <c r="G129" i="1"/>
  <c r="G139" i="1"/>
  <c r="G110" i="1"/>
  <c r="G154" i="1"/>
  <c r="G142" i="1"/>
  <c r="G128" i="1"/>
  <c r="G160" i="1"/>
  <c r="G115" i="1"/>
  <c r="G138" i="1"/>
  <c r="G150" i="1"/>
  <c r="G125" i="1"/>
  <c r="G148" i="1"/>
  <c r="G158" i="1"/>
  <c r="I56" i="1"/>
  <c r="J56" i="1" s="1"/>
  <c r="I55" i="1"/>
  <c r="I57" i="1"/>
  <c r="F58" i="1"/>
  <c r="F45" i="1"/>
  <c r="G45" i="1" s="1"/>
  <c r="H45" i="1" s="1"/>
  <c r="I45" i="1" s="1"/>
  <c r="J45" i="1" s="1"/>
  <c r="K45" i="1" s="1"/>
  <c r="L45" i="1" s="1"/>
  <c r="M45" i="1" s="1"/>
  <c r="F47" i="1"/>
  <c r="G47" i="1" s="1"/>
  <c r="H47" i="1" s="1"/>
  <c r="I47" i="1" s="1"/>
  <c r="J47" i="1" s="1"/>
  <c r="K47" i="1" s="1"/>
  <c r="L47" i="1" s="1"/>
  <c r="M47" i="1" s="1"/>
  <c r="F48" i="1"/>
  <c r="G48" i="1" s="1"/>
  <c r="H48" i="1" s="1"/>
  <c r="I48" i="1" s="1"/>
  <c r="J48" i="1" s="1"/>
  <c r="K48" i="1" s="1"/>
  <c r="L48" i="1" s="1"/>
  <c r="M48" i="1" s="1"/>
  <c r="F50" i="1"/>
  <c r="G50" i="1" s="1"/>
  <c r="H50" i="1" s="1"/>
  <c r="I50" i="1" s="1"/>
  <c r="J50" i="1" s="1"/>
  <c r="K50" i="1" s="1"/>
  <c r="L50" i="1" s="1"/>
  <c r="M50" i="1" s="1"/>
  <c r="F46" i="1"/>
  <c r="G46" i="1" s="1"/>
  <c r="H46" i="1" s="1"/>
  <c r="I46" i="1" s="1"/>
  <c r="J46" i="1" s="1"/>
  <c r="K46" i="1" s="1"/>
  <c r="L46" i="1" s="1"/>
  <c r="M46" i="1" s="1"/>
  <c r="F49" i="1"/>
  <c r="G49" i="1" s="1"/>
  <c r="H49" i="1" s="1"/>
  <c r="I49" i="1" s="1"/>
  <c r="J49" i="1" s="1"/>
  <c r="K49" i="1" s="1"/>
  <c r="L49" i="1" s="1"/>
  <c r="M49" i="1" s="1"/>
  <c r="F51" i="1"/>
  <c r="G51" i="1" s="1"/>
  <c r="H51" i="1" s="1"/>
  <c r="I51" i="1" s="1"/>
  <c r="J51" i="1" s="1"/>
  <c r="K51" i="1" s="1"/>
  <c r="L51" i="1" s="1"/>
  <c r="M51" i="1" s="1"/>
  <c r="F44" i="1"/>
  <c r="G44" i="1" s="1"/>
  <c r="H44" i="1" s="1"/>
  <c r="I44" i="1" s="1"/>
  <c r="J44" i="1" s="1"/>
  <c r="K44" i="1" s="1"/>
  <c r="L44" i="1" s="1"/>
  <c r="M44" i="1" s="1"/>
  <c r="F59" i="1" l="1"/>
  <c r="H58" i="1"/>
  <c r="J57" i="1"/>
  <c r="J55" i="1"/>
  <c r="K56" i="1"/>
  <c r="I58" i="1" l="1"/>
  <c r="K55" i="1"/>
  <c r="K57" i="1"/>
  <c r="L56" i="1"/>
  <c r="F60" i="1"/>
  <c r="H59" i="1"/>
  <c r="L57" i="1" l="1"/>
  <c r="I59" i="1"/>
  <c r="F61" i="1"/>
  <c r="H60" i="1"/>
  <c r="J58" i="1"/>
  <c r="L55" i="1"/>
  <c r="M56" i="1"/>
  <c r="J59" i="1" l="1"/>
  <c r="M55" i="1"/>
  <c r="K58" i="1"/>
  <c r="F62" i="1"/>
  <c r="H61" i="1"/>
  <c r="I60" i="1"/>
  <c r="M57" i="1"/>
  <c r="F63" i="1" l="1"/>
  <c r="H62" i="1"/>
  <c r="L58" i="1"/>
  <c r="J60" i="1"/>
  <c r="I61" i="1"/>
  <c r="K59" i="1"/>
  <c r="L59" i="1" l="1"/>
  <c r="I62" i="1"/>
  <c r="K60" i="1"/>
  <c r="M58" i="1"/>
  <c r="J61" i="1"/>
  <c r="F64" i="1"/>
  <c r="F119" i="1" s="1"/>
  <c r="H63" i="1"/>
  <c r="L60" i="1" l="1"/>
  <c r="F65" i="1"/>
  <c r="F120" i="1" s="1"/>
  <c r="H64" i="1"/>
  <c r="H119" i="1" s="1"/>
  <c r="I63" i="1"/>
  <c r="J62" i="1"/>
  <c r="K61" i="1"/>
  <c r="M59" i="1"/>
  <c r="J63" i="1" l="1"/>
  <c r="F66" i="1"/>
  <c r="F121" i="1" s="1"/>
  <c r="H65" i="1"/>
  <c r="H120" i="1" s="1"/>
  <c r="K62" i="1"/>
  <c r="I64" i="1"/>
  <c r="I119" i="1" s="1"/>
  <c r="L61" i="1"/>
  <c r="M60" i="1"/>
  <c r="L62" i="1" l="1"/>
  <c r="M61" i="1"/>
  <c r="F67" i="1"/>
  <c r="F122" i="1" s="1"/>
  <c r="H66" i="1"/>
  <c r="H121" i="1" s="1"/>
  <c r="J64" i="1"/>
  <c r="J119" i="1" s="1"/>
  <c r="I65" i="1"/>
  <c r="I120" i="1" s="1"/>
  <c r="K63" i="1"/>
  <c r="J65" i="1" l="1"/>
  <c r="J120" i="1" s="1"/>
  <c r="L63" i="1"/>
  <c r="K64" i="1"/>
  <c r="K119" i="1" s="1"/>
  <c r="I66" i="1"/>
  <c r="I121" i="1" s="1"/>
  <c r="M62" i="1"/>
  <c r="F68" i="1"/>
  <c r="F123" i="1" s="1"/>
  <c r="H67" i="1"/>
  <c r="H122" i="1" s="1"/>
  <c r="F69" i="1" l="1"/>
  <c r="F124" i="1" s="1"/>
  <c r="H68" i="1"/>
  <c r="H123" i="1" s="1"/>
  <c r="M63" i="1"/>
  <c r="K65" i="1"/>
  <c r="K120" i="1" s="1"/>
  <c r="L64" i="1"/>
  <c r="L119" i="1" s="1"/>
  <c r="J66" i="1"/>
  <c r="J121" i="1" s="1"/>
  <c r="I67" i="1"/>
  <c r="I122" i="1" s="1"/>
  <c r="L65" i="1" l="1"/>
  <c r="L120" i="1" s="1"/>
  <c r="I68" i="1"/>
  <c r="I123" i="1" s="1"/>
  <c r="J67" i="1"/>
  <c r="J122" i="1" s="1"/>
  <c r="K66" i="1"/>
  <c r="K121" i="1" s="1"/>
  <c r="M64" i="1"/>
  <c r="F70" i="1"/>
  <c r="F125" i="1" s="1"/>
  <c r="H69" i="1"/>
  <c r="H124" i="1" s="1"/>
  <c r="M119" i="1" l="1"/>
  <c r="N119" i="1" s="1"/>
  <c r="H70" i="1"/>
  <c r="H125" i="1" s="1"/>
  <c r="J68" i="1"/>
  <c r="J123" i="1" s="1"/>
  <c r="K67" i="1"/>
  <c r="K122" i="1" s="1"/>
  <c r="L66" i="1"/>
  <c r="L121" i="1" s="1"/>
  <c r="M65" i="1"/>
  <c r="I69" i="1"/>
  <c r="I124" i="1" s="1"/>
  <c r="M120" i="1" l="1"/>
  <c r="N120" i="1" s="1"/>
  <c r="I70" i="1"/>
  <c r="I125" i="1" s="1"/>
  <c r="L67" i="1"/>
  <c r="L122" i="1" s="1"/>
  <c r="K68" i="1"/>
  <c r="K123" i="1" s="1"/>
  <c r="M66" i="1"/>
  <c r="J69" i="1"/>
  <c r="J124" i="1" s="1"/>
  <c r="M121" i="1" l="1"/>
  <c r="N121" i="1" s="1"/>
  <c r="K69" i="1"/>
  <c r="K124" i="1" s="1"/>
  <c r="L68" i="1"/>
  <c r="L123" i="1" s="1"/>
  <c r="J70" i="1"/>
  <c r="J125" i="1" s="1"/>
  <c r="M67" i="1"/>
  <c r="M122" i="1" l="1"/>
  <c r="N122" i="1" s="1"/>
  <c r="K70" i="1"/>
  <c r="K125" i="1" s="1"/>
  <c r="M68" i="1"/>
  <c r="L69" i="1"/>
  <c r="L124" i="1" s="1"/>
  <c r="M123" i="1" l="1"/>
  <c r="N123" i="1" s="1"/>
  <c r="L70" i="1"/>
  <c r="L125" i="1" s="1"/>
  <c r="M69" i="1"/>
  <c r="M124" i="1" l="1"/>
  <c r="N124" i="1" s="1"/>
  <c r="M70" i="1"/>
  <c r="M125" i="1" l="1"/>
  <c r="N125" i="1" s="1"/>
  <c r="F110" i="1" l="1"/>
  <c r="F111" i="1" l="1"/>
  <c r="H111" i="1" l="1"/>
  <c r="F112" i="1"/>
  <c r="H112" i="1" l="1"/>
  <c r="F113" i="1"/>
  <c r="I111" i="1"/>
  <c r="J111" i="1" l="1"/>
  <c r="F114" i="1"/>
  <c r="I112" i="1"/>
  <c r="H113" i="1"/>
  <c r="J112" i="1" l="1"/>
  <c r="F115" i="1"/>
  <c r="K111" i="1"/>
  <c r="H114" i="1"/>
  <c r="I113" i="1"/>
  <c r="L111" i="1" l="1"/>
  <c r="F116" i="1"/>
  <c r="M110" i="1"/>
  <c r="J113" i="1"/>
  <c r="H115" i="1"/>
  <c r="K112" i="1"/>
  <c r="I114" i="1"/>
  <c r="L112" i="1" l="1"/>
  <c r="F71" i="1"/>
  <c r="F72" i="1" s="1"/>
  <c r="F73" i="1" s="1"/>
  <c r="F117" i="1"/>
  <c r="J114" i="1"/>
  <c r="M111" i="1"/>
  <c r="N111" i="1" s="1"/>
  <c r="H116" i="1"/>
  <c r="I115" i="1"/>
  <c r="K113" i="1"/>
  <c r="F128" i="1" l="1"/>
  <c r="F74" i="1"/>
  <c r="H73" i="1"/>
  <c r="F127" i="1"/>
  <c r="H72" i="1"/>
  <c r="H127" i="1" s="1"/>
  <c r="J115" i="1"/>
  <c r="F126" i="1"/>
  <c r="F118" i="1"/>
  <c r="H71" i="1"/>
  <c r="H117" i="1"/>
  <c r="I116" i="1"/>
  <c r="M112" i="1"/>
  <c r="N112" i="1" s="1"/>
  <c r="L113" i="1"/>
  <c r="K114" i="1"/>
  <c r="I72" i="1" l="1"/>
  <c r="I127" i="1" s="1"/>
  <c r="H128" i="1"/>
  <c r="I73" i="1"/>
  <c r="F129" i="1"/>
  <c r="F75" i="1"/>
  <c r="H74" i="1"/>
  <c r="H126" i="1"/>
  <c r="H118" i="1"/>
  <c r="I71" i="1"/>
  <c r="I117" i="1"/>
  <c r="J72" i="1"/>
  <c r="J127" i="1" s="1"/>
  <c r="L114" i="1"/>
  <c r="M113" i="1"/>
  <c r="N113" i="1" s="1"/>
  <c r="K115" i="1"/>
  <c r="J116" i="1"/>
  <c r="F130" i="1" l="1"/>
  <c r="F76" i="1"/>
  <c r="H75" i="1"/>
  <c r="I128" i="1"/>
  <c r="J73" i="1"/>
  <c r="H129" i="1"/>
  <c r="I74" i="1"/>
  <c r="K116" i="1"/>
  <c r="M114" i="1"/>
  <c r="N114" i="1" s="1"/>
  <c r="J117" i="1"/>
  <c r="K72" i="1"/>
  <c r="K127" i="1" s="1"/>
  <c r="L115" i="1"/>
  <c r="I126" i="1"/>
  <c r="I118" i="1"/>
  <c r="J71" i="1"/>
  <c r="J128" i="1" l="1"/>
  <c r="K73" i="1"/>
  <c r="H130" i="1"/>
  <c r="I75" i="1"/>
  <c r="F131" i="1"/>
  <c r="F77" i="1"/>
  <c r="H76" i="1"/>
  <c r="I129" i="1"/>
  <c r="J74" i="1"/>
  <c r="K117" i="1"/>
  <c r="L72" i="1"/>
  <c r="L127" i="1" s="1"/>
  <c r="L116" i="1"/>
  <c r="J126" i="1"/>
  <c r="J118" i="1"/>
  <c r="K71" i="1"/>
  <c r="M115" i="1"/>
  <c r="N115" i="1" s="1"/>
  <c r="F132" i="1" l="1"/>
  <c r="F78" i="1"/>
  <c r="H77" i="1"/>
  <c r="I130" i="1"/>
  <c r="J75" i="1"/>
  <c r="K128" i="1"/>
  <c r="L73" i="1"/>
  <c r="J129" i="1"/>
  <c r="K74" i="1"/>
  <c r="H131" i="1"/>
  <c r="I76" i="1"/>
  <c r="K126" i="1"/>
  <c r="K118" i="1"/>
  <c r="L71" i="1"/>
  <c r="L117" i="1"/>
  <c r="M72" i="1"/>
  <c r="M116" i="1"/>
  <c r="N116" i="1" s="1"/>
  <c r="L128" i="1" l="1"/>
  <c r="M73" i="1"/>
  <c r="M128" i="1" s="1"/>
  <c r="J130" i="1"/>
  <c r="K75" i="1"/>
  <c r="H132" i="1"/>
  <c r="I77" i="1"/>
  <c r="I131" i="1"/>
  <c r="J76" i="1"/>
  <c r="F133" i="1"/>
  <c r="F79" i="1"/>
  <c r="H78" i="1"/>
  <c r="K129" i="1"/>
  <c r="L74" i="1"/>
  <c r="L126" i="1"/>
  <c r="L118" i="1"/>
  <c r="M71" i="1"/>
  <c r="M127" i="1"/>
  <c r="N127" i="1" s="1"/>
  <c r="M117" i="1"/>
  <c r="N117" i="1" s="1"/>
  <c r="N128" i="1" l="1"/>
  <c r="M118" i="1"/>
  <c r="N118" i="1" s="1"/>
  <c r="M126" i="1"/>
  <c r="N126" i="1"/>
  <c r="L129" i="1"/>
  <c r="M74" i="1"/>
  <c r="M129" i="1" s="1"/>
  <c r="N129" i="1" s="1"/>
  <c r="J131" i="1"/>
  <c r="K76" i="1"/>
  <c r="I132" i="1"/>
  <c r="J77" i="1"/>
  <c r="K130" i="1"/>
  <c r="L75" i="1"/>
  <c r="H133" i="1"/>
  <c r="I78" i="1"/>
  <c r="F134" i="1"/>
  <c r="H79" i="1"/>
  <c r="F80" i="1"/>
  <c r="F81" i="1" l="1"/>
  <c r="F135" i="1"/>
  <c r="H80" i="1"/>
  <c r="K131" i="1"/>
  <c r="L76" i="1"/>
  <c r="H110" i="1"/>
  <c r="H134" i="1"/>
  <c r="I79" i="1"/>
  <c r="I133" i="1"/>
  <c r="J78" i="1"/>
  <c r="L130" i="1"/>
  <c r="M75" i="1"/>
  <c r="M130" i="1" s="1"/>
  <c r="N130" i="1" s="1"/>
  <c r="J132" i="1"/>
  <c r="K77" i="1"/>
  <c r="I110" i="1" l="1"/>
  <c r="I134" i="1"/>
  <c r="J79" i="1"/>
  <c r="L131" i="1"/>
  <c r="M76" i="1"/>
  <c r="M131" i="1" s="1"/>
  <c r="N131" i="1" s="1"/>
  <c r="H135" i="1"/>
  <c r="I80" i="1"/>
  <c r="K132" i="1"/>
  <c r="L77" i="1"/>
  <c r="J133" i="1"/>
  <c r="K78" i="1"/>
  <c r="F136" i="1"/>
  <c r="F82" i="1"/>
  <c r="H81" i="1"/>
  <c r="F137" i="1" l="1"/>
  <c r="F83" i="1"/>
  <c r="H82" i="1"/>
  <c r="H136" i="1"/>
  <c r="I81" i="1"/>
  <c r="J80" i="1"/>
  <c r="I135" i="1"/>
  <c r="K133" i="1"/>
  <c r="L78" i="1"/>
  <c r="J110" i="1"/>
  <c r="J134" i="1"/>
  <c r="K79" i="1"/>
  <c r="L132" i="1"/>
  <c r="M77" i="1"/>
  <c r="M132" i="1" s="1"/>
  <c r="N132" i="1" s="1"/>
  <c r="K110" i="1" l="1"/>
  <c r="K134" i="1"/>
  <c r="L79" i="1"/>
  <c r="J135" i="1"/>
  <c r="K80" i="1"/>
  <c r="J81" i="1"/>
  <c r="I136" i="1"/>
  <c r="F84" i="1"/>
  <c r="F138" i="1"/>
  <c r="H83" i="1"/>
  <c r="I82" i="1"/>
  <c r="H137" i="1"/>
  <c r="L133" i="1"/>
  <c r="M78" i="1"/>
  <c r="M133" i="1" s="1"/>
  <c r="N133" i="1" s="1"/>
  <c r="J82" i="1" l="1"/>
  <c r="I137" i="1"/>
  <c r="I83" i="1"/>
  <c r="H138" i="1"/>
  <c r="F85" i="1"/>
  <c r="F139" i="1"/>
  <c r="H84" i="1"/>
  <c r="K135" i="1"/>
  <c r="L80" i="1"/>
  <c r="L110" i="1"/>
  <c r="N110" i="1" s="1"/>
  <c r="M79" i="1"/>
  <c r="M134" i="1" s="1"/>
  <c r="L134" i="1"/>
  <c r="J136" i="1"/>
  <c r="K81" i="1"/>
  <c r="N134" i="1" l="1"/>
  <c r="F86" i="1"/>
  <c r="H85" i="1"/>
  <c r="F140" i="1"/>
  <c r="J83" i="1"/>
  <c r="I138" i="1"/>
  <c r="M80" i="1"/>
  <c r="M135" i="1" s="1"/>
  <c r="L135" i="1"/>
  <c r="K82" i="1"/>
  <c r="J137" i="1"/>
  <c r="K136" i="1"/>
  <c r="L81" i="1"/>
  <c r="I84" i="1"/>
  <c r="H139" i="1"/>
  <c r="N135" i="1" l="1"/>
  <c r="J138" i="1"/>
  <c r="K83" i="1"/>
  <c r="I85" i="1"/>
  <c r="H140" i="1"/>
  <c r="H86" i="1"/>
  <c r="F87" i="1"/>
  <c r="F141" i="1"/>
  <c r="J84" i="1"/>
  <c r="I139" i="1"/>
  <c r="L82" i="1"/>
  <c r="K137" i="1"/>
  <c r="M81" i="1"/>
  <c r="M136" i="1" s="1"/>
  <c r="L136" i="1"/>
  <c r="F88" i="1" l="1"/>
  <c r="F142" i="1"/>
  <c r="H87" i="1"/>
  <c r="N136" i="1"/>
  <c r="K138" i="1"/>
  <c r="L83" i="1"/>
  <c r="H141" i="1"/>
  <c r="I86" i="1"/>
  <c r="J85" i="1"/>
  <c r="I140" i="1"/>
  <c r="M82" i="1"/>
  <c r="M137" i="1" s="1"/>
  <c r="L137" i="1"/>
  <c r="J139" i="1"/>
  <c r="K84" i="1"/>
  <c r="I141" i="1" l="1"/>
  <c r="J86" i="1"/>
  <c r="M83" i="1"/>
  <c r="M138" i="1" s="1"/>
  <c r="L138" i="1"/>
  <c r="N137" i="1"/>
  <c r="K139" i="1"/>
  <c r="L84" i="1"/>
  <c r="I87" i="1"/>
  <c r="H142" i="1"/>
  <c r="K85" i="1"/>
  <c r="J140" i="1"/>
  <c r="H88" i="1"/>
  <c r="F143" i="1"/>
  <c r="F89" i="1"/>
  <c r="N138" i="1" l="1"/>
  <c r="M84" i="1"/>
  <c r="M139" i="1" s="1"/>
  <c r="L139" i="1"/>
  <c r="H143" i="1"/>
  <c r="I88" i="1"/>
  <c r="J141" i="1"/>
  <c r="K86" i="1"/>
  <c r="I142" i="1"/>
  <c r="J87" i="1"/>
  <c r="F90" i="1"/>
  <c r="H89" i="1"/>
  <c r="F144" i="1"/>
  <c r="L85" i="1"/>
  <c r="K140" i="1"/>
  <c r="L86" i="1" l="1"/>
  <c r="K141" i="1"/>
  <c r="L140" i="1"/>
  <c r="M85" i="1"/>
  <c r="M140" i="1" s="1"/>
  <c r="N140" i="1" s="1"/>
  <c r="I89" i="1"/>
  <c r="H144" i="1"/>
  <c r="J142" i="1"/>
  <c r="K87" i="1"/>
  <c r="J88" i="1"/>
  <c r="I143" i="1"/>
  <c r="H90" i="1"/>
  <c r="F91" i="1"/>
  <c r="F145" i="1"/>
  <c r="N139" i="1"/>
  <c r="H91" i="1" l="1"/>
  <c r="F146" i="1"/>
  <c r="F92" i="1"/>
  <c r="I90" i="1"/>
  <c r="H145" i="1"/>
  <c r="J89" i="1"/>
  <c r="I144" i="1"/>
  <c r="K88" i="1"/>
  <c r="J143" i="1"/>
  <c r="L87" i="1"/>
  <c r="K142" i="1"/>
  <c r="L141" i="1"/>
  <c r="M86" i="1"/>
  <c r="M141" i="1" s="1"/>
  <c r="N141" i="1" s="1"/>
  <c r="L88" i="1" l="1"/>
  <c r="K143" i="1"/>
  <c r="K89" i="1"/>
  <c r="J144" i="1"/>
  <c r="J90" i="1"/>
  <c r="I145" i="1"/>
  <c r="L142" i="1"/>
  <c r="M87" i="1"/>
  <c r="M142" i="1" s="1"/>
  <c r="N142" i="1" s="1"/>
  <c r="F147" i="1"/>
  <c r="H92" i="1"/>
  <c r="F93" i="1"/>
  <c r="H146" i="1"/>
  <c r="I91" i="1"/>
  <c r="K90" i="1" l="1"/>
  <c r="J145" i="1"/>
  <c r="F94" i="1"/>
  <c r="F148" i="1"/>
  <c r="H93" i="1"/>
  <c r="J91" i="1"/>
  <c r="I146" i="1"/>
  <c r="M88" i="1"/>
  <c r="M143" i="1" s="1"/>
  <c r="L143" i="1"/>
  <c r="L89" i="1"/>
  <c r="K144" i="1"/>
  <c r="H147" i="1"/>
  <c r="I92" i="1"/>
  <c r="I147" i="1" l="1"/>
  <c r="J92" i="1"/>
  <c r="K91" i="1"/>
  <c r="J146" i="1"/>
  <c r="H148" i="1"/>
  <c r="I93" i="1"/>
  <c r="K145" i="1"/>
  <c r="L90" i="1"/>
  <c r="F149" i="1"/>
  <c r="F95" i="1"/>
  <c r="H94" i="1"/>
  <c r="L144" i="1"/>
  <c r="M89" i="1"/>
  <c r="M144" i="1" s="1"/>
  <c r="N144" i="1" s="1"/>
  <c r="N143" i="1"/>
  <c r="M90" i="1" l="1"/>
  <c r="M145" i="1" s="1"/>
  <c r="L145" i="1"/>
  <c r="I148" i="1"/>
  <c r="J93" i="1"/>
  <c r="F96" i="1"/>
  <c r="H95" i="1"/>
  <c r="F150" i="1"/>
  <c r="H149" i="1"/>
  <c r="I94" i="1"/>
  <c r="K146" i="1"/>
  <c r="L91" i="1"/>
  <c r="K92" i="1"/>
  <c r="J147" i="1"/>
  <c r="L92" i="1" l="1"/>
  <c r="K147" i="1"/>
  <c r="H150" i="1"/>
  <c r="I95" i="1"/>
  <c r="F151" i="1"/>
  <c r="F97" i="1"/>
  <c r="H96" i="1"/>
  <c r="L146" i="1"/>
  <c r="M91" i="1"/>
  <c r="M146" i="1" s="1"/>
  <c r="K93" i="1"/>
  <c r="J148" i="1"/>
  <c r="J94" i="1"/>
  <c r="I149" i="1"/>
  <c r="N145" i="1"/>
  <c r="H151" i="1" l="1"/>
  <c r="I96" i="1"/>
  <c r="F152" i="1"/>
  <c r="F98" i="1"/>
  <c r="H97" i="1"/>
  <c r="I150" i="1"/>
  <c r="J95" i="1"/>
  <c r="K148" i="1"/>
  <c r="L93" i="1"/>
  <c r="K94" i="1"/>
  <c r="J149" i="1"/>
  <c r="N146" i="1"/>
  <c r="L147" i="1"/>
  <c r="M92" i="1"/>
  <c r="M147" i="1" s="1"/>
  <c r="N147" i="1" s="1"/>
  <c r="I97" i="1" l="1"/>
  <c r="H152" i="1"/>
  <c r="L94" i="1"/>
  <c r="K149" i="1"/>
  <c r="J96" i="1"/>
  <c r="I151" i="1"/>
  <c r="J150" i="1"/>
  <c r="K95" i="1"/>
  <c r="F99" i="1"/>
  <c r="F153" i="1"/>
  <c r="H98" i="1"/>
  <c r="L148" i="1"/>
  <c r="M93" i="1"/>
  <c r="M148" i="1" s="1"/>
  <c r="N148" i="1" l="1"/>
  <c r="K150" i="1"/>
  <c r="L95" i="1"/>
  <c r="K96" i="1"/>
  <c r="J151" i="1"/>
  <c r="H153" i="1"/>
  <c r="I98" i="1"/>
  <c r="M94" i="1"/>
  <c r="M149" i="1" s="1"/>
  <c r="L149" i="1"/>
  <c r="F100" i="1"/>
  <c r="H99" i="1"/>
  <c r="F154" i="1"/>
  <c r="I152" i="1"/>
  <c r="J97" i="1"/>
  <c r="N149" i="1" l="1"/>
  <c r="J152" i="1"/>
  <c r="K97" i="1"/>
  <c r="I153" i="1"/>
  <c r="J98" i="1"/>
  <c r="I99" i="1"/>
  <c r="H154" i="1"/>
  <c r="H100" i="1"/>
  <c r="F101" i="1"/>
  <c r="F155" i="1"/>
  <c r="K151" i="1"/>
  <c r="L96" i="1"/>
  <c r="L150" i="1"/>
  <c r="M95" i="1"/>
  <c r="M150" i="1" s="1"/>
  <c r="N150" i="1" s="1"/>
  <c r="I100" i="1" l="1"/>
  <c r="H155" i="1"/>
  <c r="I154" i="1"/>
  <c r="J99" i="1"/>
  <c r="J153" i="1"/>
  <c r="K98" i="1"/>
  <c r="L151" i="1"/>
  <c r="M96" i="1"/>
  <c r="M151" i="1" s="1"/>
  <c r="L97" i="1"/>
  <c r="K152" i="1"/>
  <c r="H101" i="1"/>
  <c r="F156" i="1"/>
  <c r="F102" i="1"/>
  <c r="N151" i="1" l="1"/>
  <c r="H156" i="1"/>
  <c r="I101" i="1"/>
  <c r="F157" i="1"/>
  <c r="F103" i="1"/>
  <c r="H102" i="1"/>
  <c r="J100" i="1"/>
  <c r="I155" i="1"/>
  <c r="L98" i="1"/>
  <c r="K153" i="1"/>
  <c r="J154" i="1"/>
  <c r="K99" i="1"/>
  <c r="M97" i="1"/>
  <c r="M152" i="1" s="1"/>
  <c r="L152" i="1"/>
  <c r="I102" i="1" l="1"/>
  <c r="H157" i="1"/>
  <c r="L153" i="1"/>
  <c r="M98" i="1"/>
  <c r="M153" i="1" s="1"/>
  <c r="N153" i="1" s="1"/>
  <c r="J155" i="1"/>
  <c r="K100" i="1"/>
  <c r="N152" i="1"/>
  <c r="H103" i="1"/>
  <c r="F104" i="1"/>
  <c r="F158" i="1"/>
  <c r="L99" i="1"/>
  <c r="K154" i="1"/>
  <c r="J101" i="1"/>
  <c r="I156" i="1"/>
  <c r="K155" i="1" l="1"/>
  <c r="L100" i="1"/>
  <c r="I103" i="1"/>
  <c r="H158" i="1"/>
  <c r="K101" i="1"/>
  <c r="J156" i="1"/>
  <c r="M99" i="1"/>
  <c r="M154" i="1" s="1"/>
  <c r="L154" i="1"/>
  <c r="F105" i="1"/>
  <c r="F159" i="1"/>
  <c r="H104" i="1"/>
  <c r="J102" i="1"/>
  <c r="I157" i="1"/>
  <c r="N154" i="1" l="1"/>
  <c r="L101" i="1"/>
  <c r="K156" i="1"/>
  <c r="K102" i="1"/>
  <c r="J157" i="1"/>
  <c r="H159" i="1"/>
  <c r="I104" i="1"/>
  <c r="J103" i="1"/>
  <c r="I158" i="1"/>
  <c r="L155" i="1"/>
  <c r="M100" i="1"/>
  <c r="M155" i="1" s="1"/>
  <c r="N155" i="1" s="1"/>
  <c r="H105" i="1"/>
  <c r="F160" i="1"/>
  <c r="I159" i="1" l="1"/>
  <c r="J104" i="1"/>
  <c r="J158" i="1"/>
  <c r="K103" i="1"/>
  <c r="I105" i="1"/>
  <c r="H160" i="1"/>
  <c r="K157" i="1"/>
  <c r="L102" i="1"/>
  <c r="L156" i="1"/>
  <c r="M101" i="1"/>
  <c r="M156" i="1" s="1"/>
  <c r="N156" i="1" l="1"/>
  <c r="J105" i="1"/>
  <c r="I160" i="1"/>
  <c r="K158" i="1"/>
  <c r="L103" i="1"/>
  <c r="J159" i="1"/>
  <c r="K104" i="1"/>
  <c r="M102" i="1"/>
  <c r="M157" i="1" s="1"/>
  <c r="L157" i="1"/>
  <c r="K159" i="1" l="1"/>
  <c r="L104" i="1"/>
  <c r="M103" i="1"/>
  <c r="M158" i="1" s="1"/>
  <c r="L158" i="1"/>
  <c r="K105" i="1"/>
  <c r="J160" i="1"/>
  <c r="N157" i="1"/>
  <c r="N158" i="1" l="1"/>
  <c r="L105" i="1"/>
  <c r="K160" i="1"/>
  <c r="M104" i="1"/>
  <c r="M159" i="1" s="1"/>
  <c r="L159" i="1"/>
  <c r="N159" i="1" l="1"/>
  <c r="L160" i="1"/>
  <c r="M105" i="1"/>
  <c r="M160" i="1" s="1"/>
  <c r="N160" i="1" s="1"/>
</calcChain>
</file>

<file path=xl/sharedStrings.xml><?xml version="1.0" encoding="utf-8"?>
<sst xmlns="http://schemas.openxmlformats.org/spreadsheetml/2006/main" count="70" uniqueCount="26">
  <si>
    <t>n</t>
  </si>
  <si>
    <t>k</t>
  </si>
  <si>
    <t>fracción</t>
  </si>
  <si>
    <t>Xk</t>
  </si>
  <si>
    <t>T0(Xk)</t>
  </si>
  <si>
    <t>T1(Xk)</t>
  </si>
  <si>
    <t>T2(Xk)</t>
  </si>
  <si>
    <t>T3(Xk)</t>
  </si>
  <si>
    <t>T4(Xk)</t>
  </si>
  <si>
    <t>T5(Xk)</t>
  </si>
  <si>
    <t>T6(Xk)</t>
  </si>
  <si>
    <t>T7(Xk)</t>
  </si>
  <si>
    <t>T8(Xk)</t>
  </si>
  <si>
    <t>Norma</t>
  </si>
  <si>
    <t>Unitarios</t>
  </si>
  <si>
    <t>Coeficientes</t>
  </si>
  <si>
    <t>Aproximación</t>
  </si>
  <si>
    <t>x</t>
  </si>
  <si>
    <t>f(x)</t>
  </si>
  <si>
    <t>Valores de los polinomios</t>
  </si>
  <si>
    <t>Valores de los polinomios Normalizados por el coeficiente</t>
  </si>
  <si>
    <t>f(x)=</t>
  </si>
  <si>
    <t>exp(-(x+1)/2</t>
  </si>
  <si>
    <t>12.5(x+1)^1.5 * exp(-(x+1)/2</t>
  </si>
  <si>
    <t>f(x) = 12.5(x+1)^1.5 * exp(-(x+1)/2</t>
  </si>
  <si>
    <t>(x+1)^1.5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</si>
</sst>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Hoja1!$B$31</c:f>
              <c:strCache>
                <c:ptCount val="1"/>
                <c:pt idx="0">
                  <c:v>f(x) = 12.5(x+1)^1.5 * exp(-(x+1)/2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Hoja1!$A$32:$A$39</c:f>
              <c:numCache>
                <c:formatCode>General</c:formatCode>
                <c:ptCount val="8"/>
                <c:pt idx="0">
                  <c:v>0.98078528040323043</c:v>
                </c:pt>
                <c:pt idx="1">
                  <c:v>0.83146961230254524</c:v>
                </c:pt>
                <c:pt idx="2">
                  <c:v>0.55557023301960229</c:v>
                </c:pt>
                <c:pt idx="3">
                  <c:v>0.19509032201612833</c:v>
                </c:pt>
                <c:pt idx="4">
                  <c:v>-0.19509032201612819</c:v>
                </c:pt>
                <c:pt idx="5">
                  <c:v>-0.55557023301960196</c:v>
                </c:pt>
                <c:pt idx="6">
                  <c:v>-0.83146961230254535</c:v>
                </c:pt>
                <c:pt idx="7">
                  <c:v>-0.98078528040323043</c:v>
                </c:pt>
              </c:numCache>
            </c:numRef>
          </c:xVal>
          <c:yVal>
            <c:numRef>
              <c:f>Hoja1!$B$32:$B$39</c:f>
              <c:numCache>
                <c:formatCode>General</c:formatCode>
                <c:ptCount val="8"/>
                <c:pt idx="0">
                  <c:v>12.943271303152533</c:v>
                </c:pt>
                <c:pt idx="1">
                  <c:v>12.399695368546471</c:v>
                </c:pt>
                <c:pt idx="2">
                  <c:v>11.141833515480062</c:v>
                </c:pt>
                <c:pt idx="3">
                  <c:v>8.9846371190915697</c:v>
                </c:pt>
                <c:pt idx="4">
                  <c:v>6.0359665046956037</c:v>
                </c:pt>
                <c:pt idx="5">
                  <c:v>2.9655689395953351</c:v>
                </c:pt>
                <c:pt idx="6">
                  <c:v>0.79493466182616868</c:v>
                </c:pt>
                <c:pt idx="7">
                  <c:v>3.297529324400985E-2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4-48D4-AF8C-E3FC56E4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79296"/>
        <c:axId val="541579952"/>
      </c:scatterChart>
      <c:valAx>
        <c:axId val="5415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1579952"/>
        <c:crosses val="autoZero"/>
        <c:crossBetween val="midCat"/>
      </c:valAx>
      <c:valAx>
        <c:axId val="5415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15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Hoja1!$E$109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Hoja1!$D$110:$D$160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Hoja1!$E$110:$E$160</c:f>
              <c:numCache>
                <c:formatCode>General</c:formatCode>
                <c:ptCount val="51"/>
                <c:pt idx="0">
                  <c:v>0</c:v>
                </c:pt>
                <c:pt idx="1">
                  <c:v>3.297529324400985E-2</c:v>
                </c:pt>
                <c:pt idx="2">
                  <c:v>0.2717522910868107</c:v>
                </c:pt>
                <c:pt idx="3">
                  <c:v>0.48935520628029755</c:v>
                </c:pt>
                <c:pt idx="4">
                  <c:v>0.79493466182616868</c:v>
                </c:pt>
                <c:pt idx="5">
                  <c:v>1.0116389876568999</c:v>
                </c:pt>
                <c:pt idx="6">
                  <c:v>1.3035015074420722</c:v>
                </c:pt>
                <c:pt idx="7">
                  <c:v>1.6100739837638334</c:v>
                </c:pt>
                <c:pt idx="8">
                  <c:v>1.928181285516821</c:v>
                </c:pt>
                <c:pt idx="9">
                  <c:v>2.255229570810434</c:v>
                </c:pt>
                <c:pt idx="10">
                  <c:v>2.589053970151336</c:v>
                </c:pt>
                <c:pt idx="11">
                  <c:v>2.9655689395953351</c:v>
                </c:pt>
                <c:pt idx="12">
                  <c:v>3.2699506128396059</c:v>
                </c:pt>
                <c:pt idx="13">
                  <c:v>3.6140858372353541</c:v>
                </c:pt>
                <c:pt idx="14">
                  <c:v>3.9590373466300472</c:v>
                </c:pt>
                <c:pt idx="15">
                  <c:v>4.303764946900956</c:v>
                </c:pt>
                <c:pt idx="16">
                  <c:v>4.6473538372716225</c:v>
                </c:pt>
                <c:pt idx="17">
                  <c:v>4.9889971772813642</c:v>
                </c:pt>
                <c:pt idx="18">
                  <c:v>5.3279819413719434</c:v>
                </c:pt>
                <c:pt idx="19">
                  <c:v>5.6636772708735501</c:v>
                </c:pt>
                <c:pt idx="20">
                  <c:v>6.0359665046956037</c:v>
                </c:pt>
                <c:pt idx="21">
                  <c:v>6.323030252558266</c:v>
                </c:pt>
                <c:pt idx="22">
                  <c:v>6.6457568745670184</c:v>
                </c:pt>
                <c:pt idx="23">
                  <c:v>6.9633190167299412</c:v>
                </c:pt>
                <c:pt idx="24">
                  <c:v>7.2753771419218864</c:v>
                </c:pt>
                <c:pt idx="25">
                  <c:v>7.5816332464079181</c:v>
                </c:pt>
                <c:pt idx="26">
                  <c:v>7.8818268758629317</c:v>
                </c:pt>
                <c:pt idx="27">
                  <c:v>8.1757316071831383</c:v>
                </c:pt>
                <c:pt idx="28">
                  <c:v>8.4631519255918857</c:v>
                </c:pt>
                <c:pt idx="29">
                  <c:v>8.7439204396802808</c:v>
                </c:pt>
                <c:pt idx="30">
                  <c:v>8.9846371190915697</c:v>
                </c:pt>
                <c:pt idx="31">
                  <c:v>9.2849583933490276</c:v>
                </c:pt>
                <c:pt idx="32">
                  <c:v>9.545012446953784</c:v>
                </c:pt>
                <c:pt idx="33">
                  <c:v>9.797980070783348</c:v>
                </c:pt>
                <c:pt idx="34">
                  <c:v>10.043801659422869</c:v>
                </c:pt>
                <c:pt idx="35">
                  <c:v>10.282433967206586</c:v>
                </c:pt>
                <c:pt idx="36">
                  <c:v>10.51384872873539</c:v>
                </c:pt>
                <c:pt idx="37">
                  <c:v>10.738031397656306</c:v>
                </c:pt>
                <c:pt idx="38">
                  <c:v>10.954979991237741</c:v>
                </c:pt>
                <c:pt idx="39">
                  <c:v>11.141833515480062</c:v>
                </c:pt>
                <c:pt idx="40">
                  <c:v>11.367223562355916</c:v>
                </c:pt>
                <c:pt idx="41">
                  <c:v>11.562568267790061</c:v>
                </c:pt>
                <c:pt idx="42">
                  <c:v>11.750776628294748</c:v>
                </c:pt>
                <c:pt idx="43">
                  <c:v>11.93189516464132</c:v>
                </c:pt>
                <c:pt idx="44">
                  <c:v>12.10597772999056</c:v>
                </c:pt>
                <c:pt idx="45">
                  <c:v>12.273084856380677</c:v>
                </c:pt>
                <c:pt idx="46">
                  <c:v>12.399695368546471</c:v>
                </c:pt>
                <c:pt idx="47">
                  <c:v>12.586644727645629</c:v>
                </c:pt>
                <c:pt idx="48">
                  <c:v>12.73324670141896</c:v>
                </c:pt>
                <c:pt idx="49">
                  <c:v>12.943271303152533</c:v>
                </c:pt>
                <c:pt idx="50">
                  <c:v>13.006502375572222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4-4282-9565-0E4AE525D016}"/>
            </c:ext>
          </c:extLst>
        </c:ser>
        <c:ser>
          <c:idx val="1"/>
          <c:order val="1"/>
          <c:tx>
            <c:v>aprox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Hoja1!$D$110:$D$160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Hoja1!$N$110:$N$160</c:f>
              <c:numCache>
                <c:formatCode>General</c:formatCode>
                <c:ptCount val="51"/>
                <c:pt idx="0">
                  <c:v>-1.7747786902355053E-3</c:v>
                </c:pt>
                <c:pt idx="1">
                  <c:v>2.6634900374580034E-3</c:v>
                </c:pt>
                <c:pt idx="2">
                  <c:v>2.340342338839993E-2</c:v>
                </c:pt>
                <c:pt idx="3">
                  <c:v>4.2008613890630112E-2</c:v>
                </c:pt>
                <c:pt idx="4">
                  <c:v>6.9185857782656415E-2</c:v>
                </c:pt>
                <c:pt idx="5">
                  <c:v>8.9238040094945292E-2</c:v>
                </c:pt>
                <c:pt idx="6">
                  <c:v>0.11722306231836953</c:v>
                </c:pt>
                <c:pt idx="7">
                  <c:v>0.14777284268734939</c:v>
                </c:pt>
                <c:pt idx="8">
                  <c:v>0.18067525660539341</c:v>
                </c:pt>
                <c:pt idx="9">
                  <c:v>0.21575157089733907</c:v>
                </c:pt>
                <c:pt idx="10">
                  <c:v>0.25285182729460853</c:v>
                </c:pt>
                <c:pt idx="11">
                  <c:v>0.29628161895342825</c:v>
                </c:pt>
                <c:pt idx="12">
                  <c:v>0.33264351778238638</c:v>
                </c:pt>
                <c:pt idx="13">
                  <c:v>0.37514329915346395</c:v>
                </c:pt>
                <c:pt idx="14">
                  <c:v>0.4192773329751478</c:v>
                </c:pt>
                <c:pt idx="15">
                  <c:v>0.46498473210064634</c:v>
                </c:pt>
                <c:pt idx="16">
                  <c:v>0.51221407144869613</c:v>
                </c:pt>
                <c:pt idx="17">
                  <c:v>0.56092138001221592</c:v>
                </c:pt>
                <c:pt idx="18">
                  <c:v>0.61106842541641582</c:v>
                </c:pt>
                <c:pt idx="19">
                  <c:v>0.66262127100217505</c:v>
                </c:pt>
                <c:pt idx="20">
                  <c:v>0.72213887302061852</c:v>
                </c:pt>
                <c:pt idx="21">
                  <c:v>0.76982318464389121</c:v>
                </c:pt>
                <c:pt idx="22">
                  <c:v>0.82541628658038957</c:v>
                </c:pt>
                <c:pt idx="23">
                  <c:v>0.88230195791618804</c:v>
                </c:pt>
                <c:pt idx="24">
                  <c:v>0.94045423351254787</c:v>
                </c:pt>
                <c:pt idx="25">
                  <c:v>0.99984738812288387</c:v>
                </c:pt>
                <c:pt idx="26">
                  <c:v>1.060455840475806</c:v>
                </c:pt>
                <c:pt idx="27">
                  <c:v>1.1222541696899464</c:v>
                </c:pt>
                <c:pt idx="28">
                  <c:v>1.1852172239963761</c:v>
                </c:pt>
                <c:pt idx="29">
                  <c:v>1.2493203017444274</c:v>
                </c:pt>
                <c:pt idx="30">
                  <c:v>1.3064749712637629</c:v>
                </c:pt>
                <c:pt idx="31">
                  <c:v>1.3808514033793464</c:v>
                </c:pt>
                <c:pt idx="32">
                  <c:v>1.4482345150925808</c:v>
                </c:pt>
                <c:pt idx="33">
                  <c:v>1.5166683735086877</c:v>
                </c:pt>
                <c:pt idx="34">
                  <c:v>1.5861343708818765</c:v>
                </c:pt>
                <c:pt idx="35">
                  <c:v>1.6566158322166777</c:v>
                </c:pt>
                <c:pt idx="36">
                  <c:v>1.7280981415804015</c:v>
                </c:pt>
                <c:pt idx="37">
                  <c:v>1.8005687805055111</c:v>
                </c:pt>
                <c:pt idx="38">
                  <c:v>1.8740172584577299</c:v>
                </c:pt>
                <c:pt idx="39">
                  <c:v>1.9401461040795522</c:v>
                </c:pt>
                <c:pt idx="40">
                  <c:v>2.0238145760479442</c:v>
                </c:pt>
                <c:pt idx="41">
                  <c:v>2.1001500369331421</c:v>
                </c:pt>
                <c:pt idx="42">
                  <c:v>2.1774353643492041</c:v>
                </c:pt>
                <c:pt idx="43">
                  <c:v>2.2556639850572848</c:v>
                </c:pt>
                <c:pt idx="44">
                  <c:v>2.3348275485863543</c:v>
                </c:pt>
                <c:pt idx="45">
                  <c:v>2.4149145414842077</c:v>
                </c:pt>
                <c:pt idx="46">
                  <c:v>2.4785607949328488</c:v>
                </c:pt>
                <c:pt idx="47">
                  <c:v>2.5777867352591275</c:v>
                </c:pt>
                <c:pt idx="48">
                  <c:v>2.6605167486512475</c:v>
                </c:pt>
                <c:pt idx="49">
                  <c:v>2.787764606876749</c:v>
                </c:pt>
                <c:pt idx="50">
                  <c:v>2.8283432528912384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4-4282-9565-0E4AE525D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11024"/>
        <c:axId val="545411352"/>
      </c:scatterChart>
      <c:valAx>
        <c:axId val="5454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5411352"/>
        <c:crosses val="autoZero"/>
        <c:crossBetween val="midCat"/>
      </c:valAx>
      <c:valAx>
        <c:axId val="54541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54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16</xdr:row>
      <xdr:rowOff>15240</xdr:rowOff>
    </xdr:from>
    <xdr:to>
      <xdr:col>18</xdr:col>
      <xdr:colOff>693420</xdr:colOff>
      <xdr:row>33</xdr:row>
      <xdr:rowOff>87630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845820</xdr:colOff>
      <xdr:row>138</xdr:row>
      <xdr:rowOff>129540</xdr:rowOff>
    </xdr:from>
    <xdr:to>
      <xdr:col>11</xdr:col>
      <xdr:colOff>114300</xdr:colOff>
      <xdr:row>156</xdr:row>
      <xdr:rowOff>41910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0"/>
  <sheetViews>
    <sheetView tabSelected="1" topLeftCell="A101" workbookViewId="0">
      <selection activeCell="M111" sqref="M111"/>
    </sheetView>
  </sheetViews>
  <sheetFormatPr baseColWidth="10" defaultRowHeight="15" x14ac:dyDescent="0.25"/>
  <cols>
    <col min="6" max="13" width="12.85546875" bestFit="1" customWidth="1"/>
  </cols>
  <sheetData>
    <row r="3" spans="3:14" x14ac:dyDescent="0.25">
      <c r="C3" t="s">
        <v>0</v>
      </c>
      <c r="D3">
        <v>8</v>
      </c>
    </row>
    <row r="5" spans="3:14" x14ac:dyDescent="0.25">
      <c r="C5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</row>
    <row r="6" spans="3:14" x14ac:dyDescent="0.25">
      <c r="C6">
        <v>0</v>
      </c>
      <c r="D6" s="1">
        <f>(2*C6+1)/(2*$D$3)</f>
        <v>6.25E-2</v>
      </c>
      <c r="E6">
        <f>COS(D6*PI())</f>
        <v>0.98078528040323043</v>
      </c>
      <c r="F6" s="2">
        <v>1</v>
      </c>
      <c r="G6">
        <f>E6</f>
        <v>0.98078528040323043</v>
      </c>
      <c r="H6">
        <f>2*$E6*G6-F6</f>
        <v>0.92387953251128674</v>
      </c>
      <c r="I6">
        <f t="shared" ref="I6:N13" si="0">2*$E6*H6-G6</f>
        <v>0.83146961230254512</v>
      </c>
      <c r="J6">
        <f t="shared" si="0"/>
        <v>0.70710678118654724</v>
      </c>
      <c r="K6">
        <f t="shared" si="0"/>
        <v>0.55557023301960173</v>
      </c>
      <c r="L6">
        <f t="shared" si="0"/>
        <v>0.38268343236508917</v>
      </c>
      <c r="M6">
        <f t="shared" si="0"/>
        <v>0.19509032201612753</v>
      </c>
      <c r="N6">
        <f t="shared" si="0"/>
        <v>-8.8817841970012523E-16</v>
      </c>
    </row>
    <row r="7" spans="3:14" x14ac:dyDescent="0.25">
      <c r="C7">
        <v>1</v>
      </c>
      <c r="D7" s="1">
        <f t="shared" ref="D7:D13" si="1">(2*C7+1)/(2*$D$3)</f>
        <v>0.1875</v>
      </c>
      <c r="E7">
        <f t="shared" ref="E7:E13" si="2">COS(D7*PI())</f>
        <v>0.83146961230254524</v>
      </c>
      <c r="F7" s="2">
        <v>1</v>
      </c>
      <c r="G7">
        <f t="shared" ref="G7:G13" si="3">E7</f>
        <v>0.83146961230254524</v>
      </c>
      <c r="H7">
        <f t="shared" ref="H7:H13" si="4">2*$E7*G7-F7</f>
        <v>0.38268343236508984</v>
      </c>
      <c r="I7">
        <f t="shared" si="0"/>
        <v>-0.19509032201612819</v>
      </c>
      <c r="J7">
        <f t="shared" si="0"/>
        <v>-0.70710678118654746</v>
      </c>
      <c r="K7">
        <f t="shared" si="0"/>
        <v>-0.98078528040323043</v>
      </c>
      <c r="L7">
        <f t="shared" si="0"/>
        <v>-0.92387953251128674</v>
      </c>
      <c r="M7">
        <f t="shared" si="0"/>
        <v>-0.55557023301960218</v>
      </c>
      <c r="N7">
        <f t="shared" si="0"/>
        <v>0</v>
      </c>
    </row>
    <row r="8" spans="3:14" x14ac:dyDescent="0.25">
      <c r="C8">
        <v>2</v>
      </c>
      <c r="D8" s="1">
        <f t="shared" si="1"/>
        <v>0.3125</v>
      </c>
      <c r="E8">
        <f t="shared" si="2"/>
        <v>0.55557023301960229</v>
      </c>
      <c r="F8" s="2">
        <v>1</v>
      </c>
      <c r="G8">
        <f t="shared" si="3"/>
        <v>0.55557023301960229</v>
      </c>
      <c r="H8">
        <f t="shared" si="4"/>
        <v>-0.38268343236508962</v>
      </c>
      <c r="I8">
        <f t="shared" si="0"/>
        <v>-0.98078528040323043</v>
      </c>
      <c r="J8">
        <f t="shared" si="0"/>
        <v>-0.70710678118654768</v>
      </c>
      <c r="K8">
        <f t="shared" si="0"/>
        <v>0.19509032201612797</v>
      </c>
      <c r="L8">
        <f t="shared" si="0"/>
        <v>0.92387953251128663</v>
      </c>
      <c r="M8">
        <f t="shared" si="0"/>
        <v>0.83146961230254557</v>
      </c>
      <c r="N8">
        <f t="shared" si="0"/>
        <v>0</v>
      </c>
    </row>
    <row r="9" spans="3:14" x14ac:dyDescent="0.25">
      <c r="C9">
        <v>3</v>
      </c>
      <c r="D9" s="1">
        <f t="shared" si="1"/>
        <v>0.4375</v>
      </c>
      <c r="E9">
        <f t="shared" si="2"/>
        <v>0.19509032201612833</v>
      </c>
      <c r="F9" s="2">
        <v>1</v>
      </c>
      <c r="G9">
        <f t="shared" si="3"/>
        <v>0.19509032201612833</v>
      </c>
      <c r="H9">
        <f t="shared" si="4"/>
        <v>-0.92387953251128674</v>
      </c>
      <c r="I9">
        <f t="shared" si="0"/>
        <v>-0.5555702330196024</v>
      </c>
      <c r="J9">
        <f t="shared" si="0"/>
        <v>0.70710678118654735</v>
      </c>
      <c r="K9">
        <f t="shared" si="0"/>
        <v>0.83146961230254546</v>
      </c>
      <c r="L9">
        <f t="shared" si="0"/>
        <v>-0.38268343236508939</v>
      </c>
      <c r="M9">
        <f t="shared" si="0"/>
        <v>-0.98078528040323054</v>
      </c>
      <c r="N9">
        <f t="shared" si="0"/>
        <v>-5.5511151231257827E-16</v>
      </c>
    </row>
    <row r="10" spans="3:14" x14ac:dyDescent="0.25">
      <c r="C10">
        <v>4</v>
      </c>
      <c r="D10" s="1">
        <f t="shared" si="1"/>
        <v>0.5625</v>
      </c>
      <c r="E10">
        <f t="shared" si="2"/>
        <v>-0.19509032201612819</v>
      </c>
      <c r="F10" s="2">
        <v>1</v>
      </c>
      <c r="G10">
        <f t="shared" si="3"/>
        <v>-0.19509032201612819</v>
      </c>
      <c r="H10">
        <f t="shared" si="4"/>
        <v>-0.92387953251128685</v>
      </c>
      <c r="I10">
        <f t="shared" si="0"/>
        <v>0.55557023301960207</v>
      </c>
      <c r="J10">
        <f t="shared" si="0"/>
        <v>0.70710678118654779</v>
      </c>
      <c r="K10">
        <f t="shared" si="0"/>
        <v>-0.83146961230254512</v>
      </c>
      <c r="L10">
        <f t="shared" si="0"/>
        <v>-0.38268343236509023</v>
      </c>
      <c r="M10">
        <f t="shared" si="0"/>
        <v>0.98078528040323043</v>
      </c>
      <c r="N10">
        <f t="shared" si="0"/>
        <v>6.106226635438361E-16</v>
      </c>
    </row>
    <row r="11" spans="3:14" x14ac:dyDescent="0.25">
      <c r="C11">
        <v>5</v>
      </c>
      <c r="D11" s="1">
        <f t="shared" si="1"/>
        <v>0.6875</v>
      </c>
      <c r="E11">
        <f t="shared" si="2"/>
        <v>-0.55557023301960196</v>
      </c>
      <c r="F11" s="2">
        <v>1</v>
      </c>
      <c r="G11">
        <f t="shared" si="3"/>
        <v>-0.55557023301960196</v>
      </c>
      <c r="H11">
        <f t="shared" si="4"/>
        <v>-0.38268343236509039</v>
      </c>
      <c r="I11">
        <f t="shared" si="0"/>
        <v>0.98078528040323065</v>
      </c>
      <c r="J11">
        <f t="shared" si="0"/>
        <v>-0.70710678118654668</v>
      </c>
      <c r="K11">
        <f t="shared" si="0"/>
        <v>-0.19509032201612975</v>
      </c>
      <c r="L11">
        <f t="shared" si="0"/>
        <v>0.9238795325112874</v>
      </c>
      <c r="M11">
        <f t="shared" si="0"/>
        <v>-0.83146961230254401</v>
      </c>
      <c r="N11">
        <f t="shared" si="0"/>
        <v>-2.4424906541753444E-15</v>
      </c>
    </row>
    <row r="12" spans="3:14" x14ac:dyDescent="0.25">
      <c r="C12">
        <v>6</v>
      </c>
      <c r="D12" s="1">
        <f t="shared" si="1"/>
        <v>0.8125</v>
      </c>
      <c r="E12">
        <f t="shared" si="2"/>
        <v>-0.83146961230254535</v>
      </c>
      <c r="F12" s="2">
        <v>1</v>
      </c>
      <c r="G12">
        <f t="shared" si="3"/>
        <v>-0.83146961230254535</v>
      </c>
      <c r="H12">
        <f t="shared" si="4"/>
        <v>0.38268343236509006</v>
      </c>
      <c r="I12">
        <f t="shared" si="0"/>
        <v>0.19509032201612786</v>
      </c>
      <c r="J12">
        <f t="shared" si="0"/>
        <v>-0.70710678118654724</v>
      </c>
      <c r="K12">
        <f t="shared" si="0"/>
        <v>0.98078528040323054</v>
      </c>
      <c r="L12">
        <f t="shared" si="0"/>
        <v>-0.9238795325112874</v>
      </c>
      <c r="M12">
        <f t="shared" si="0"/>
        <v>0.5555702330196034</v>
      </c>
      <c r="N12">
        <f t="shared" si="0"/>
        <v>-1.4432899320127035E-15</v>
      </c>
    </row>
    <row r="13" spans="3:14" x14ac:dyDescent="0.25">
      <c r="C13">
        <v>7</v>
      </c>
      <c r="D13" s="1">
        <f t="shared" si="1"/>
        <v>0.9375</v>
      </c>
      <c r="E13">
        <f t="shared" si="2"/>
        <v>-0.98078528040323043</v>
      </c>
      <c r="F13" s="2">
        <v>1</v>
      </c>
      <c r="G13">
        <f t="shared" si="3"/>
        <v>-0.98078528040323043</v>
      </c>
      <c r="H13">
        <f t="shared" si="4"/>
        <v>0.92387953251128674</v>
      </c>
      <c r="I13">
        <f t="shared" si="0"/>
        <v>-0.83146961230254512</v>
      </c>
      <c r="J13">
        <f t="shared" si="0"/>
        <v>0.70710678118654724</v>
      </c>
      <c r="K13">
        <f t="shared" si="0"/>
        <v>-0.55557023301960173</v>
      </c>
      <c r="L13">
        <f t="shared" si="0"/>
        <v>0.38268343236508917</v>
      </c>
      <c r="M13">
        <f t="shared" si="0"/>
        <v>-0.19509032201612753</v>
      </c>
      <c r="N13">
        <f t="shared" si="0"/>
        <v>-8.8817841970012523E-16</v>
      </c>
    </row>
    <row r="15" spans="3:14" x14ac:dyDescent="0.25">
      <c r="G15">
        <f>SUM(G6:G13)</f>
        <v>0</v>
      </c>
      <c r="H15">
        <f t="shared" ref="H15:N15" si="5">SUM(H6:H13)</f>
        <v>0</v>
      </c>
      <c r="I15">
        <f t="shared" si="5"/>
        <v>0</v>
      </c>
      <c r="J15">
        <f t="shared" si="5"/>
        <v>0</v>
      </c>
      <c r="K15">
        <f t="shared" si="5"/>
        <v>-1.3322676295501878E-15</v>
      </c>
      <c r="L15">
        <f t="shared" si="5"/>
        <v>-1.3322676295501878E-15</v>
      </c>
      <c r="M15">
        <f t="shared" si="5"/>
        <v>2.6645352591003757E-15</v>
      </c>
      <c r="N15">
        <f t="shared" si="5"/>
        <v>-5.6066262743570405E-15</v>
      </c>
    </row>
    <row r="18" spans="1:13" x14ac:dyDescent="0.25">
      <c r="F18" s="2" t="s">
        <v>4</v>
      </c>
      <c r="G18" s="2" t="s">
        <v>5</v>
      </c>
      <c r="H18" s="2" t="s">
        <v>6</v>
      </c>
      <c r="I18" s="2" t="s">
        <v>7</v>
      </c>
      <c r="J18" s="2" t="s">
        <v>8</v>
      </c>
      <c r="K18" s="2" t="s">
        <v>9</v>
      </c>
      <c r="L18" s="2" t="s">
        <v>10</v>
      </c>
      <c r="M18" s="2" t="s">
        <v>11</v>
      </c>
    </row>
    <row r="19" spans="1:13" x14ac:dyDescent="0.25">
      <c r="E19" s="2" t="s">
        <v>4</v>
      </c>
      <c r="F19" s="3">
        <f>SUMPRODUCT($F$6:$F$13,F6:F13)</f>
        <v>8</v>
      </c>
      <c r="G19" s="3">
        <f>SUMPRODUCT($F$6:$F$13,G6:G13)</f>
        <v>6.6613381477509392E-16</v>
      </c>
      <c r="H19" s="3">
        <f t="shared" ref="H19:M19" si="6">SUMPRODUCT($F$6:$F$13,H6:H13)</f>
        <v>-2.2204460492503131E-16</v>
      </c>
      <c r="I19" s="3">
        <f t="shared" si="6"/>
        <v>-4.4408920985006262E-16</v>
      </c>
      <c r="J19" s="3">
        <f t="shared" si="6"/>
        <v>5.5511151231257827E-16</v>
      </c>
      <c r="K19" s="3">
        <f t="shared" si="6"/>
        <v>-1.3322676295501878E-15</v>
      </c>
      <c r="L19" s="3">
        <f t="shared" si="6"/>
        <v>-1.3322676295501878E-15</v>
      </c>
      <c r="M19" s="3">
        <f t="shared" si="6"/>
        <v>2.6645352591003757E-15</v>
      </c>
    </row>
    <row r="20" spans="1:13" x14ac:dyDescent="0.25">
      <c r="E20" s="2" t="s">
        <v>5</v>
      </c>
      <c r="F20" s="3">
        <f>SUMPRODUCT($G$6:$G$13,F6:F13)</f>
        <v>6.6613381477509392E-16</v>
      </c>
      <c r="G20" s="3">
        <f t="shared" ref="G20:M20" si="7">SUMPRODUCT($G$6:$G$13,G6:G13)</f>
        <v>3.9999999999999996</v>
      </c>
      <c r="H20" s="3">
        <f t="shared" si="7"/>
        <v>1.1102230246251565E-16</v>
      </c>
      <c r="I20" s="3">
        <f t="shared" si="7"/>
        <v>1.1102230246251565E-16</v>
      </c>
      <c r="J20" s="3">
        <f t="shared" si="7"/>
        <v>-8.8817841970012523E-16</v>
      </c>
      <c r="K20" s="3">
        <f t="shared" si="7"/>
        <v>-3.3306690738754696E-16</v>
      </c>
      <c r="L20" s="3">
        <f t="shared" si="7"/>
        <v>6.6613381477509392E-16</v>
      </c>
      <c r="M20" s="3">
        <f t="shared" si="7"/>
        <v>-3.1641356201816961E-15</v>
      </c>
    </row>
    <row r="21" spans="1:13" x14ac:dyDescent="0.25">
      <c r="E21" s="2" t="s">
        <v>6</v>
      </c>
      <c r="F21" s="3">
        <f>SUMPRODUCT($H$6:$H$13,F6:F13)</f>
        <v>-2.2204460492503131E-16</v>
      </c>
      <c r="G21" s="3">
        <f t="shared" ref="G21:M21" si="8">SUMPRODUCT($H$6:$H$13,G6:G13)</f>
        <v>1.1102230246251565E-16</v>
      </c>
      <c r="H21" s="3">
        <f t="shared" si="8"/>
        <v>4.0000000000000009</v>
      </c>
      <c r="I21" s="3">
        <f t="shared" si="8"/>
        <v>-7.7715611723760958E-16</v>
      </c>
      <c r="J21" s="3">
        <f t="shared" si="8"/>
        <v>-7.7715611723760958E-16</v>
      </c>
      <c r="K21" s="3">
        <f t="shared" si="8"/>
        <v>8.8817841970012523E-16</v>
      </c>
      <c r="L21" s="3">
        <f t="shared" si="8"/>
        <v>-2.2759572004815709E-15</v>
      </c>
      <c r="M21" s="3">
        <f t="shared" si="8"/>
        <v>6.6613381477509392E-16</v>
      </c>
    </row>
    <row r="22" spans="1:13" x14ac:dyDescent="0.25">
      <c r="E22" s="2" t="s">
        <v>7</v>
      </c>
      <c r="F22" s="3">
        <f>SUMPRODUCT($I$6:$I$13,F6:F13)</f>
        <v>-4.4408920985006262E-16</v>
      </c>
      <c r="G22" s="3">
        <f t="shared" ref="G22:M22" si="9">SUMPRODUCT($I$6:$I$13,G6:G13)</f>
        <v>1.1102230246251565E-16</v>
      </c>
      <c r="H22" s="3">
        <f t="shared" si="9"/>
        <v>-7.7715611723760958E-16</v>
      </c>
      <c r="I22" s="3">
        <f t="shared" si="9"/>
        <v>4</v>
      </c>
      <c r="J22" s="3">
        <f t="shared" si="9"/>
        <v>1.2212453270876722E-15</v>
      </c>
      <c r="K22" s="3">
        <f t="shared" si="9"/>
        <v>-2.6645352591003757E-15</v>
      </c>
      <c r="L22" s="3">
        <f t="shared" si="9"/>
        <v>8.8817841970012523E-16</v>
      </c>
      <c r="M22" s="3">
        <f t="shared" si="9"/>
        <v>-5.8286708792820718E-16</v>
      </c>
    </row>
    <row r="23" spans="1:13" x14ac:dyDescent="0.25">
      <c r="E23" s="2" t="s">
        <v>8</v>
      </c>
      <c r="F23" s="3">
        <f>SUMPRODUCT($J$6:$J$13,F6:F13)</f>
        <v>5.5511151231257827E-16</v>
      </c>
      <c r="G23" s="3">
        <f t="shared" ref="G23:M23" si="10">SUMPRODUCT($J$6:$J$13,G6:G13)</f>
        <v>-8.8817841970012523E-16</v>
      </c>
      <c r="H23" s="3">
        <f t="shared" si="10"/>
        <v>-7.7715611723760958E-16</v>
      </c>
      <c r="I23" s="3">
        <f t="shared" si="10"/>
        <v>1.2212453270876722E-15</v>
      </c>
      <c r="J23" s="3">
        <f t="shared" si="10"/>
        <v>3.9999999999999978</v>
      </c>
      <c r="K23" s="3">
        <f t="shared" si="10"/>
        <v>1.1102230246251565E-15</v>
      </c>
      <c r="L23" s="3">
        <f t="shared" si="10"/>
        <v>-7.2164496600635175E-16</v>
      </c>
      <c r="M23" s="3">
        <f t="shared" si="10"/>
        <v>-2.4424906541753444E-15</v>
      </c>
    </row>
    <row r="24" spans="1:13" x14ac:dyDescent="0.25">
      <c r="E24" s="2" t="s">
        <v>9</v>
      </c>
      <c r="F24" s="3">
        <f>SUMPRODUCT($K$6:$K$13,F6:F13)</f>
        <v>-1.3322676295501878E-15</v>
      </c>
      <c r="G24" s="3">
        <f t="shared" ref="G24:M24" si="11">SUMPRODUCT($K$6:$K$13,G6:G13)</f>
        <v>-3.3306690738754696E-16</v>
      </c>
      <c r="H24" s="3">
        <f t="shared" si="11"/>
        <v>8.8817841970012523E-16</v>
      </c>
      <c r="I24" s="3">
        <f t="shared" si="11"/>
        <v>-2.6645352591003757E-15</v>
      </c>
      <c r="J24" s="3">
        <f t="shared" si="11"/>
        <v>1.1102230246251565E-15</v>
      </c>
      <c r="K24" s="3">
        <f t="shared" si="11"/>
        <v>4</v>
      </c>
      <c r="L24" s="3">
        <f t="shared" si="11"/>
        <v>-2.1371793224034263E-15</v>
      </c>
      <c r="M24" s="3">
        <f t="shared" si="11"/>
        <v>6.9388939039072284E-16</v>
      </c>
    </row>
    <row r="25" spans="1:13" x14ac:dyDescent="0.25">
      <c r="B25" t="s">
        <v>21</v>
      </c>
      <c r="E25" s="2" t="s">
        <v>10</v>
      </c>
      <c r="F25" s="3">
        <f>SUMPRODUCT($L$6:$L$13,F6:F13)</f>
        <v>-1.3322676295501878E-15</v>
      </c>
      <c r="G25" s="3">
        <f t="shared" ref="G25:M25" si="12">SUMPRODUCT($L$6:$L$13,G6:G13)</f>
        <v>6.6613381477509392E-16</v>
      </c>
      <c r="H25" s="3">
        <f t="shared" si="12"/>
        <v>-2.2759572004815709E-15</v>
      </c>
      <c r="I25" s="3">
        <f t="shared" si="12"/>
        <v>8.8817841970012523E-16</v>
      </c>
      <c r="J25" s="3">
        <f t="shared" si="12"/>
        <v>-7.2164496600635175E-16</v>
      </c>
      <c r="K25" s="3">
        <f t="shared" si="12"/>
        <v>-2.1371793224034263E-15</v>
      </c>
      <c r="L25" s="3">
        <f t="shared" si="12"/>
        <v>4.0000000000000009</v>
      </c>
      <c r="M25" s="3">
        <f t="shared" si="12"/>
        <v>-1.5543122344752192E-15</v>
      </c>
    </row>
    <row r="26" spans="1:13" x14ac:dyDescent="0.25">
      <c r="B26" t="s">
        <v>23</v>
      </c>
      <c r="E26" s="2" t="s">
        <v>11</v>
      </c>
      <c r="F26" s="3">
        <f>SUMPRODUCT($M$6:$M$13,F6:F13)</f>
        <v>2.6645352591003757E-15</v>
      </c>
      <c r="G26" s="3">
        <f t="shared" ref="G26:M26" si="13">SUMPRODUCT($M$6:$M$13,G6:G13)</f>
        <v>-3.1641356201816961E-15</v>
      </c>
      <c r="H26" s="3">
        <f t="shared" si="13"/>
        <v>6.6613381477509392E-16</v>
      </c>
      <c r="I26" s="3">
        <f t="shared" si="13"/>
        <v>-5.8286708792820718E-16</v>
      </c>
      <c r="J26" s="3">
        <f t="shared" si="13"/>
        <v>-2.4424906541753444E-15</v>
      </c>
      <c r="K26" s="3">
        <f t="shared" si="13"/>
        <v>6.9388939039072284E-16</v>
      </c>
      <c r="L26" s="3">
        <f t="shared" si="13"/>
        <v>-1.5543122344752192E-15</v>
      </c>
      <c r="M26" s="3">
        <f t="shared" si="13"/>
        <v>4</v>
      </c>
    </row>
    <row r="28" spans="1:13" x14ac:dyDescent="0.25">
      <c r="E28" s="2" t="s">
        <v>13</v>
      </c>
      <c r="F28">
        <f>SQRT(D3)</f>
        <v>2.8284271247461903</v>
      </c>
      <c r="G28" s="2">
        <f>SQRT($D$3/2)</f>
        <v>2</v>
      </c>
      <c r="H28" s="2">
        <f t="shared" ref="H28:M28" si="14">SQRT($D$3/2)</f>
        <v>2</v>
      </c>
      <c r="I28" s="2">
        <f t="shared" si="14"/>
        <v>2</v>
      </c>
      <c r="J28" s="2">
        <f t="shared" si="14"/>
        <v>2</v>
      </c>
      <c r="K28" s="2">
        <f t="shared" si="14"/>
        <v>2</v>
      </c>
      <c r="L28" s="2">
        <f t="shared" si="14"/>
        <v>2</v>
      </c>
      <c r="M28" s="2">
        <f t="shared" si="14"/>
        <v>2</v>
      </c>
    </row>
    <row r="29" spans="1:13" ht="15.75" thickBot="1" x14ac:dyDescent="0.3"/>
    <row r="30" spans="1:13" x14ac:dyDescent="0.25">
      <c r="F30" s="12" t="s">
        <v>14</v>
      </c>
      <c r="G30" s="13"/>
      <c r="H30" s="13"/>
      <c r="I30" s="13"/>
      <c r="J30" s="13"/>
      <c r="K30" s="13"/>
      <c r="L30" s="13"/>
      <c r="M30" s="14"/>
    </row>
    <row r="31" spans="1:13" ht="15.75" thickBot="1" x14ac:dyDescent="0.3">
      <c r="A31" s="2" t="s">
        <v>3</v>
      </c>
      <c r="B31" s="18" t="s">
        <v>24</v>
      </c>
      <c r="C31" t="s">
        <v>25</v>
      </c>
      <c r="D31" t="s">
        <v>22</v>
      </c>
      <c r="F31" s="4" t="s">
        <v>4</v>
      </c>
      <c r="G31" s="5" t="s">
        <v>5</v>
      </c>
      <c r="H31" s="5" t="s">
        <v>6</v>
      </c>
      <c r="I31" s="5" t="s">
        <v>7</v>
      </c>
      <c r="J31" s="5" t="s">
        <v>8</v>
      </c>
      <c r="K31" s="5" t="s">
        <v>9</v>
      </c>
      <c r="L31" s="5" t="s">
        <v>10</v>
      </c>
      <c r="M31" s="6" t="s">
        <v>11</v>
      </c>
    </row>
    <row r="32" spans="1:13" x14ac:dyDescent="0.25">
      <c r="A32">
        <f>E6</f>
        <v>0.98078528040323043</v>
      </c>
      <c r="B32">
        <f>12.5*C32*D32</f>
        <v>12.943271303152533</v>
      </c>
      <c r="C32">
        <f>(A32+1)^1.5</f>
        <v>2.7877646068767499</v>
      </c>
      <c r="D32">
        <f>EXP(-(A32+1)/2)</f>
        <v>0.37143082371372593</v>
      </c>
      <c r="E32">
        <v>0</v>
      </c>
      <c r="F32">
        <f>F6/F$28</f>
        <v>0.35355339059327373</v>
      </c>
      <c r="G32">
        <f t="shared" ref="G32:M32" si="15">G6/G$28</f>
        <v>0.49039264020161522</v>
      </c>
      <c r="H32">
        <f t="shared" si="15"/>
        <v>0.46193976625564337</v>
      </c>
      <c r="I32">
        <f t="shared" si="15"/>
        <v>0.41573480615127256</v>
      </c>
      <c r="J32">
        <f t="shared" si="15"/>
        <v>0.35355339059327362</v>
      </c>
      <c r="K32">
        <f t="shared" si="15"/>
        <v>0.27778511650980087</v>
      </c>
      <c r="L32">
        <f t="shared" si="15"/>
        <v>0.19134171618254459</v>
      </c>
      <c r="M32">
        <f t="shared" si="15"/>
        <v>9.7545161008063763E-2</v>
      </c>
    </row>
    <row r="33" spans="1:13" x14ac:dyDescent="0.25">
      <c r="A33">
        <f>E7</f>
        <v>0.83146961230254524</v>
      </c>
      <c r="B33">
        <f t="shared" ref="B33:B39" si="16">12.5*C33*D33</f>
        <v>12.399695368546471</v>
      </c>
      <c r="C33">
        <f t="shared" ref="C33:C39" si="17">(A33+1)^1.5</f>
        <v>2.4785607949328474</v>
      </c>
      <c r="D33">
        <f>EXP(-(A33+1)/2)</f>
        <v>0.40022243211129049</v>
      </c>
      <c r="E33">
        <v>1</v>
      </c>
      <c r="F33">
        <f t="shared" ref="F33:M39" si="18">F7/F$28</f>
        <v>0.35355339059327373</v>
      </c>
      <c r="G33">
        <f t="shared" si="18"/>
        <v>0.41573480615127262</v>
      </c>
      <c r="H33">
        <f t="shared" si="18"/>
        <v>0.19134171618254492</v>
      </c>
      <c r="I33">
        <f t="shared" si="18"/>
        <v>-9.7545161008064096E-2</v>
      </c>
      <c r="J33">
        <f t="shared" si="18"/>
        <v>-0.35355339059327373</v>
      </c>
      <c r="K33">
        <f t="shared" si="18"/>
        <v>-0.49039264020161522</v>
      </c>
      <c r="L33">
        <f t="shared" si="18"/>
        <v>-0.46193976625564337</v>
      </c>
      <c r="M33">
        <f t="shared" si="18"/>
        <v>-0.27778511650980109</v>
      </c>
    </row>
    <row r="34" spans="1:13" x14ac:dyDescent="0.25">
      <c r="A34">
        <f>E8</f>
        <v>0.55557023301960229</v>
      </c>
      <c r="B34">
        <f t="shared" si="16"/>
        <v>11.141833515480062</v>
      </c>
      <c r="C34">
        <f t="shared" si="17"/>
        <v>1.9401461040795525</v>
      </c>
      <c r="D34">
        <f>EXP(-(A34+1)/2)</f>
        <v>0.45942245244529106</v>
      </c>
      <c r="E34">
        <v>2</v>
      </c>
      <c r="F34">
        <f t="shared" si="18"/>
        <v>0.35355339059327373</v>
      </c>
      <c r="G34">
        <f t="shared" si="18"/>
        <v>0.27778511650980114</v>
      </c>
      <c r="H34">
        <f t="shared" si="18"/>
        <v>-0.19134171618254481</v>
      </c>
      <c r="I34">
        <f t="shared" si="18"/>
        <v>-0.49039264020161522</v>
      </c>
      <c r="J34">
        <f t="shared" si="18"/>
        <v>-0.35355339059327384</v>
      </c>
      <c r="K34">
        <f t="shared" si="18"/>
        <v>9.7545161008063985E-2</v>
      </c>
      <c r="L34">
        <f t="shared" si="18"/>
        <v>0.46193976625564331</v>
      </c>
      <c r="M34">
        <f t="shared" si="18"/>
        <v>0.41573480615127278</v>
      </c>
    </row>
    <row r="35" spans="1:13" x14ac:dyDescent="0.25">
      <c r="A35">
        <f>E9</f>
        <v>0.19509032201612833</v>
      </c>
      <c r="B35">
        <f t="shared" si="16"/>
        <v>8.9846371190915697</v>
      </c>
      <c r="C35">
        <f t="shared" si="17"/>
        <v>1.3064749712637633</v>
      </c>
      <c r="D35">
        <f>EXP(-(A35+1)/2)</f>
        <v>0.55016053528530506</v>
      </c>
      <c r="E35">
        <v>3</v>
      </c>
      <c r="F35">
        <f t="shared" si="18"/>
        <v>0.35355339059327373</v>
      </c>
      <c r="G35">
        <f t="shared" si="18"/>
        <v>9.7545161008064166E-2</v>
      </c>
      <c r="H35">
        <f t="shared" si="18"/>
        <v>-0.46193976625564337</v>
      </c>
      <c r="I35">
        <f t="shared" si="18"/>
        <v>-0.2777851165098012</v>
      </c>
      <c r="J35">
        <f t="shared" si="18"/>
        <v>0.35355339059327368</v>
      </c>
      <c r="K35">
        <f t="shared" si="18"/>
        <v>0.41573480615127273</v>
      </c>
      <c r="L35">
        <f t="shared" si="18"/>
        <v>-0.1913417161825447</v>
      </c>
      <c r="M35">
        <f t="shared" si="18"/>
        <v>-0.49039264020161527</v>
      </c>
    </row>
    <row r="36" spans="1:13" x14ac:dyDescent="0.25">
      <c r="A36">
        <f>E10</f>
        <v>-0.19509032201612819</v>
      </c>
      <c r="B36">
        <f t="shared" si="16"/>
        <v>6.0359665046956037</v>
      </c>
      <c r="C36">
        <f t="shared" si="17"/>
        <v>0.72213887302061897</v>
      </c>
      <c r="D36">
        <f>EXP(-(A36+1)/2)</f>
        <v>0.66867653635073165</v>
      </c>
      <c r="E36">
        <v>4</v>
      </c>
      <c r="F36">
        <f t="shared" si="18"/>
        <v>0.35355339059327373</v>
      </c>
      <c r="G36">
        <f t="shared" si="18"/>
        <v>-9.7545161008064096E-2</v>
      </c>
      <c r="H36">
        <f t="shared" si="18"/>
        <v>-0.46193976625564342</v>
      </c>
      <c r="I36">
        <f t="shared" si="18"/>
        <v>0.27778511650980103</v>
      </c>
      <c r="J36">
        <f t="shared" si="18"/>
        <v>0.3535533905932739</v>
      </c>
      <c r="K36">
        <f t="shared" si="18"/>
        <v>-0.41573480615127256</v>
      </c>
      <c r="L36">
        <f t="shared" si="18"/>
        <v>-0.19134171618254511</v>
      </c>
      <c r="M36">
        <f t="shared" si="18"/>
        <v>0.49039264020161522</v>
      </c>
    </row>
    <row r="37" spans="1:13" x14ac:dyDescent="0.25">
      <c r="A37">
        <f>E11</f>
        <v>-0.55557023301960196</v>
      </c>
      <c r="B37">
        <f t="shared" si="16"/>
        <v>2.9655689395953351</v>
      </c>
      <c r="C37">
        <f t="shared" si="17"/>
        <v>0.2962816189534288</v>
      </c>
      <c r="D37">
        <f>EXP(-(A37+1)/2)</f>
        <v>0.80074327933559175</v>
      </c>
      <c r="E37">
        <v>5</v>
      </c>
      <c r="F37">
        <f t="shared" si="18"/>
        <v>0.35355339059327373</v>
      </c>
      <c r="G37">
        <f t="shared" si="18"/>
        <v>-0.27778511650980098</v>
      </c>
      <c r="H37">
        <f t="shared" si="18"/>
        <v>-0.1913417161825452</v>
      </c>
      <c r="I37">
        <f t="shared" si="18"/>
        <v>0.49039264020161533</v>
      </c>
      <c r="J37">
        <f t="shared" si="18"/>
        <v>-0.35355339059327334</v>
      </c>
      <c r="K37">
        <f t="shared" si="18"/>
        <v>-9.7545161008064873E-2</v>
      </c>
      <c r="L37">
        <f t="shared" si="18"/>
        <v>0.4619397662556437</v>
      </c>
      <c r="M37">
        <f t="shared" si="18"/>
        <v>-0.41573480615127201</v>
      </c>
    </row>
    <row r="38" spans="1:13" x14ac:dyDescent="0.25">
      <c r="A38">
        <f>E12</f>
        <v>-0.83146961230254535</v>
      </c>
      <c r="B38">
        <f t="shared" si="16"/>
        <v>0.79493466182616868</v>
      </c>
      <c r="C38">
        <f t="shared" si="17"/>
        <v>6.9185857782657262E-2</v>
      </c>
      <c r="D38">
        <f>EXP(-(A38+1)/2)</f>
        <v>0.91918746090960113</v>
      </c>
      <c r="E38">
        <v>6</v>
      </c>
      <c r="F38">
        <f t="shared" si="18"/>
        <v>0.35355339059327373</v>
      </c>
      <c r="G38">
        <f t="shared" si="18"/>
        <v>-0.41573480615127267</v>
      </c>
      <c r="H38">
        <f t="shared" si="18"/>
        <v>0.19134171618254503</v>
      </c>
      <c r="I38">
        <f t="shared" si="18"/>
        <v>9.754516100806393E-2</v>
      </c>
      <c r="J38">
        <f t="shared" si="18"/>
        <v>-0.35355339059327362</v>
      </c>
      <c r="K38">
        <f t="shared" si="18"/>
        <v>0.49039264020161527</v>
      </c>
      <c r="L38">
        <f t="shared" si="18"/>
        <v>-0.4619397662556437</v>
      </c>
      <c r="M38">
        <f t="shared" si="18"/>
        <v>0.2777851165098017</v>
      </c>
    </row>
    <row r="39" spans="1:13" x14ac:dyDescent="0.25">
      <c r="A39" s="10">
        <f>E13</f>
        <v>-0.98078528040323043</v>
      </c>
      <c r="B39">
        <f t="shared" si="16"/>
        <v>3.297529324400985E-2</v>
      </c>
      <c r="C39">
        <f t="shared" si="17"/>
        <v>2.6634900374585065E-3</v>
      </c>
      <c r="D39">
        <f>EXP(-(A39+1)/2)</f>
        <v>0.99043864344166332</v>
      </c>
      <c r="E39">
        <v>7</v>
      </c>
      <c r="F39">
        <f t="shared" si="18"/>
        <v>0.35355339059327373</v>
      </c>
      <c r="G39">
        <f t="shared" si="18"/>
        <v>-0.49039264020161522</v>
      </c>
      <c r="H39">
        <f t="shared" si="18"/>
        <v>0.46193976625564337</v>
      </c>
      <c r="I39">
        <f t="shared" si="18"/>
        <v>-0.41573480615127256</v>
      </c>
      <c r="J39">
        <f t="shared" si="18"/>
        <v>0.35355339059327362</v>
      </c>
      <c r="K39">
        <f t="shared" si="18"/>
        <v>-0.27778511650980087</v>
      </c>
      <c r="L39">
        <f t="shared" si="18"/>
        <v>0.19134171618254459</v>
      </c>
      <c r="M39">
        <f t="shared" si="18"/>
        <v>-9.7545161008063763E-2</v>
      </c>
    </row>
    <row r="41" spans="1:13" x14ac:dyDescent="0.25">
      <c r="E41" t="s">
        <v>15</v>
      </c>
      <c r="F41">
        <f>SUMPRODUCT($C$32:$C$39,F32:F39)</f>
        <v>3.3952496894572888</v>
      </c>
      <c r="G41">
        <f t="shared" ref="G41:M41" si="19">SUMPRODUCT($C$32:$C$39,G32:G39)</f>
        <v>2.8810943586701927</v>
      </c>
      <c r="H41">
        <f t="shared" si="19"/>
        <v>0.41148059607560672</v>
      </c>
      <c r="I41">
        <f t="shared" si="19"/>
        <v>-4.5618309378257421E-2</v>
      </c>
      <c r="J41">
        <f t="shared" si="19"/>
        <v>1.2327545986617089E-2</v>
      </c>
      <c r="K41">
        <f t="shared" si="19"/>
        <v>-4.6002180245329075E-3</v>
      </c>
      <c r="L41">
        <f t="shared" si="19"/>
        <v>1.9562529020110664E-3</v>
      </c>
      <c r="M41">
        <f t="shared" si="19"/>
        <v>-7.5779968592829135E-4</v>
      </c>
    </row>
    <row r="43" spans="1:13" x14ac:dyDescent="0.25">
      <c r="E43" t="s">
        <v>16</v>
      </c>
    </row>
    <row r="44" spans="1:13" x14ac:dyDescent="0.25">
      <c r="E44">
        <v>0</v>
      </c>
      <c r="F44">
        <f>F32*F$41</f>
        <v>1.2004020396183841</v>
      </c>
      <c r="G44">
        <f t="shared" ref="G44:M44" si="20">F44+G32*G$41</f>
        <v>2.6132695088366393</v>
      </c>
      <c r="H44">
        <f t="shared" si="20"/>
        <v>2.8033487592065378</v>
      </c>
      <c r="I44">
        <f t="shared" si="20"/>
        <v>2.7843836402002191</v>
      </c>
      <c r="J44">
        <f t="shared" si="20"/>
        <v>2.788742085881482</v>
      </c>
      <c r="K44">
        <f t="shared" si="20"/>
        <v>2.7874642137815666</v>
      </c>
      <c r="L44">
        <f t="shared" si="20"/>
        <v>2.7878385265691246</v>
      </c>
      <c r="M44">
        <f t="shared" si="20"/>
        <v>2.787764606876749</v>
      </c>
    </row>
    <row r="45" spans="1:13" x14ac:dyDescent="0.25">
      <c r="E45">
        <v>1</v>
      </c>
      <c r="F45">
        <f t="shared" ref="F45:F51" si="21">F33*F$41</f>
        <v>1.2004020396183841</v>
      </c>
      <c r="G45">
        <f t="shared" ref="G45:H51" si="22">F45+G33*G$41</f>
        <v>2.3981732443236616</v>
      </c>
      <c r="H45">
        <f t="shared" si="22"/>
        <v>2.476906647752585</v>
      </c>
      <c r="I45">
        <f t="shared" ref="I45:L45" si="23">H45+I33*I$41</f>
        <v>2.4813564930858028</v>
      </c>
      <c r="J45">
        <f t="shared" si="23"/>
        <v>2.4769980474045399</v>
      </c>
      <c r="K45">
        <f t="shared" si="23"/>
        <v>2.4792539604670938</v>
      </c>
      <c r="L45">
        <f t="shared" si="23"/>
        <v>2.4783502894588021</v>
      </c>
      <c r="M45">
        <f t="shared" ref="M45" si="24">L45+M33*M$41</f>
        <v>2.4785607949328488</v>
      </c>
    </row>
    <row r="46" spans="1:13" x14ac:dyDescent="0.25">
      <c r="E46">
        <v>2</v>
      </c>
      <c r="F46">
        <f t="shared" si="21"/>
        <v>1.2004020396183841</v>
      </c>
      <c r="G46">
        <f t="shared" si="22"/>
        <v>2.0007271717173145</v>
      </c>
      <c r="H46">
        <f t="shared" si="22"/>
        <v>1.9219937682883914</v>
      </c>
      <c r="I46">
        <f t="shared" ref="I46:L46" si="25">H46+I34*I$41</f>
        <v>1.9443646514659292</v>
      </c>
      <c r="J46">
        <f t="shared" si="25"/>
        <v>1.9400062057846663</v>
      </c>
      <c r="K46">
        <f t="shared" si="25"/>
        <v>1.9395574767767911</v>
      </c>
      <c r="L46">
        <f t="shared" si="25"/>
        <v>1.9404611477850831</v>
      </c>
      <c r="M46">
        <f t="shared" ref="M46" si="26">L46+M34*M$41</f>
        <v>1.9401461040795522</v>
      </c>
    </row>
    <row r="47" spans="1:13" x14ac:dyDescent="0.25">
      <c r="E47">
        <v>3</v>
      </c>
      <c r="F47">
        <f t="shared" si="21"/>
        <v>1.2004020396183841</v>
      </c>
      <c r="G47">
        <f t="shared" si="22"/>
        <v>1.4814388527142934</v>
      </c>
      <c r="H47">
        <f t="shared" si="22"/>
        <v>1.291359602344395</v>
      </c>
      <c r="I47">
        <f t="shared" ref="I47:L47" si="27">H47+I35*I$41</f>
        <v>1.3040316897300144</v>
      </c>
      <c r="J47">
        <f t="shared" si="27"/>
        <v>1.3083901354112772</v>
      </c>
      <c r="K47">
        <f t="shared" si="27"/>
        <v>1.3064776646625944</v>
      </c>
      <c r="L47">
        <f t="shared" si="27"/>
        <v>1.3061033518750365</v>
      </c>
      <c r="M47">
        <f t="shared" ref="M47" si="28">L47+M35*M$41</f>
        <v>1.3064749712637629</v>
      </c>
    </row>
    <row r="48" spans="1:13" x14ac:dyDescent="0.25">
      <c r="E48">
        <v>4</v>
      </c>
      <c r="F48">
        <f t="shared" si="21"/>
        <v>1.2004020396183841</v>
      </c>
      <c r="G48">
        <f t="shared" si="22"/>
        <v>0.91936522652247499</v>
      </c>
      <c r="H48">
        <f t="shared" si="22"/>
        <v>0.7292859761525764</v>
      </c>
      <c r="I48">
        <f t="shared" ref="I48:L48" si="29">H48+I36*I$41</f>
        <v>0.71661388876695697</v>
      </c>
      <c r="J48">
        <f t="shared" si="29"/>
        <v>0.72097233444821995</v>
      </c>
      <c r="K48">
        <f t="shared" si="29"/>
        <v>0.72288480519690268</v>
      </c>
      <c r="L48">
        <f t="shared" si="29"/>
        <v>0.72251049240934484</v>
      </c>
      <c r="M48">
        <f t="shared" ref="M48" si="30">L48+M36*M$41</f>
        <v>0.72213887302061852</v>
      </c>
    </row>
    <row r="49" spans="4:13" x14ac:dyDescent="0.25">
      <c r="E49">
        <v>5</v>
      </c>
      <c r="F49">
        <f t="shared" si="21"/>
        <v>1.2004020396183841</v>
      </c>
      <c r="G49">
        <f t="shared" si="22"/>
        <v>0.40007690751945424</v>
      </c>
      <c r="H49">
        <f t="shared" si="22"/>
        <v>0.32134350409053097</v>
      </c>
      <c r="I49">
        <f t="shared" ref="I49:L49" si="31">H49+I37*I$41</f>
        <v>0.2989726209129932</v>
      </c>
      <c r="J49">
        <f t="shared" si="31"/>
        <v>0.29461417523173022</v>
      </c>
      <c r="K49">
        <f t="shared" si="31"/>
        <v>0.29506290423960546</v>
      </c>
      <c r="L49">
        <f t="shared" si="31"/>
        <v>0.29596657524789738</v>
      </c>
      <c r="M49">
        <f t="shared" ref="M49" si="32">L49+M37*M$41</f>
        <v>0.29628161895342825</v>
      </c>
    </row>
    <row r="50" spans="4:13" x14ac:dyDescent="0.25">
      <c r="E50">
        <v>6</v>
      </c>
      <c r="F50">
        <f t="shared" si="21"/>
        <v>1.2004020396183841</v>
      </c>
      <c r="G50">
        <f t="shared" si="22"/>
        <v>2.6308349131063391E-3</v>
      </c>
      <c r="H50">
        <f t="shared" si="22"/>
        <v>8.1364238342029535E-2</v>
      </c>
      <c r="I50">
        <f t="shared" ref="I50:L50" si="33">H50+I38*I$41</f>
        <v>7.6914393008811741E-2</v>
      </c>
      <c r="J50">
        <f t="shared" si="33"/>
        <v>7.2555947327548762E-2</v>
      </c>
      <c r="K50">
        <f t="shared" si="33"/>
        <v>7.0300034264995009E-2</v>
      </c>
      <c r="L50">
        <f t="shared" si="33"/>
        <v>6.9396363256703092E-2</v>
      </c>
      <c r="M50">
        <f t="shared" ref="M50" si="34">L50+M38*M$41</f>
        <v>6.9185857782656415E-2</v>
      </c>
    </row>
    <row r="51" spans="4:13" x14ac:dyDescent="0.25">
      <c r="E51">
        <v>7</v>
      </c>
      <c r="F51">
        <f t="shared" si="21"/>
        <v>1.2004020396183841</v>
      </c>
      <c r="G51">
        <f t="shared" si="22"/>
        <v>-0.21246542959987114</v>
      </c>
      <c r="H51">
        <f t="shared" si="22"/>
        <v>-2.2386179229972575E-2</v>
      </c>
      <c r="I51">
        <f t="shared" ref="I51:L51" si="35">H51+I39*I$41</f>
        <v>-3.4210602236539461E-3</v>
      </c>
      <c r="J51">
        <f t="shared" si="35"/>
        <v>9.3738545760902771E-4</v>
      </c>
      <c r="K51">
        <f t="shared" si="35"/>
        <v>2.2152575575243873E-3</v>
      </c>
      <c r="L51">
        <f t="shared" si="35"/>
        <v>2.5895703450822681E-3</v>
      </c>
      <c r="M51">
        <f t="shared" ref="M51" si="36">L51+M39*M$41</f>
        <v>2.6634900374580034E-3</v>
      </c>
    </row>
    <row r="52" spans="4:13" ht="15.75" thickBot="1" x14ac:dyDescent="0.3"/>
    <row r="53" spans="4:13" ht="15.75" thickBot="1" x14ac:dyDescent="0.3">
      <c r="F53" s="15" t="s">
        <v>19</v>
      </c>
      <c r="G53" s="16"/>
      <c r="H53" s="16"/>
      <c r="I53" s="16"/>
      <c r="J53" s="16"/>
      <c r="K53" s="16"/>
      <c r="L53" s="16"/>
      <c r="M53" s="17"/>
    </row>
    <row r="54" spans="4:13" ht="15.75" thickBot="1" x14ac:dyDescent="0.3">
      <c r="D54" s="2" t="s">
        <v>17</v>
      </c>
      <c r="E54" t="s">
        <v>18</v>
      </c>
      <c r="F54" s="7" t="s">
        <v>4</v>
      </c>
      <c r="G54" s="8" t="s">
        <v>5</v>
      </c>
      <c r="H54" s="8" t="s">
        <v>6</v>
      </c>
      <c r="I54" s="8" t="s">
        <v>7</v>
      </c>
      <c r="J54" s="8" t="s">
        <v>8</v>
      </c>
      <c r="K54" s="8" t="s">
        <v>9</v>
      </c>
      <c r="L54" s="8" t="s">
        <v>10</v>
      </c>
      <c r="M54" s="9" t="s">
        <v>11</v>
      </c>
    </row>
    <row r="55" spans="4:13" x14ac:dyDescent="0.25">
      <c r="D55">
        <v>-1</v>
      </c>
      <c r="E55">
        <f>12.5*((D55+1)^1.5)*(EXP(-(D55+1)/2))</f>
        <v>0</v>
      </c>
      <c r="F55" s="2">
        <v>1</v>
      </c>
      <c r="G55" s="2">
        <f t="shared" ref="G55:G86" si="37">D55</f>
        <v>-1</v>
      </c>
      <c r="H55">
        <f t="shared" ref="H55:H86" si="38">2*$D55*G55-F55</f>
        <v>1</v>
      </c>
      <c r="I55">
        <f t="shared" ref="I55:I86" si="39">2*$D55*H55-G55</f>
        <v>-1</v>
      </c>
      <c r="J55">
        <f t="shared" ref="J55:J86" si="40">2*$D55*I55-H55</f>
        <v>1</v>
      </c>
      <c r="K55">
        <f t="shared" ref="K55:K86" si="41">2*$D55*J55-I55</f>
        <v>-1</v>
      </c>
      <c r="L55">
        <f t="shared" ref="L55:L86" si="42">2*$D55*K55-J55</f>
        <v>1</v>
      </c>
      <c r="M55">
        <f t="shared" ref="M55:M86" si="43">2*$D55*L55-K55</f>
        <v>-1</v>
      </c>
    </row>
    <row r="56" spans="4:13" x14ac:dyDescent="0.25">
      <c r="D56">
        <f>B74</f>
        <v>-0.98078528040323043</v>
      </c>
      <c r="E56">
        <f t="shared" ref="E56:E105" si="44">12.5*((D56+1)^1.5)*(EXP(-(D56+1)/2))</f>
        <v>3.297529324400985E-2</v>
      </c>
      <c r="F56" s="2">
        <f t="shared" ref="F56:F87" si="45">F55</f>
        <v>1</v>
      </c>
      <c r="G56" s="2">
        <f t="shared" si="37"/>
        <v>-0.98078528040323043</v>
      </c>
      <c r="H56">
        <f t="shared" si="38"/>
        <v>0.92387953251128674</v>
      </c>
      <c r="I56">
        <f t="shared" si="39"/>
        <v>-0.83146961230254512</v>
      </c>
      <c r="J56">
        <f t="shared" si="40"/>
        <v>0.70710678118654724</v>
      </c>
      <c r="K56">
        <f t="shared" si="41"/>
        <v>-0.55557023301960173</v>
      </c>
      <c r="L56">
        <f t="shared" si="42"/>
        <v>0.38268343236508917</v>
      </c>
      <c r="M56">
        <f t="shared" si="43"/>
        <v>-0.19509032201612753</v>
      </c>
    </row>
    <row r="57" spans="4:13" x14ac:dyDescent="0.25">
      <c r="D57">
        <v>-0.92</v>
      </c>
      <c r="E57">
        <f t="shared" si="44"/>
        <v>0.2717522910868107</v>
      </c>
      <c r="F57" s="2">
        <f t="shared" si="45"/>
        <v>1</v>
      </c>
      <c r="G57" s="2">
        <f t="shared" si="37"/>
        <v>-0.92</v>
      </c>
      <c r="H57">
        <f t="shared" si="38"/>
        <v>0.69280000000000008</v>
      </c>
      <c r="I57">
        <f t="shared" si="39"/>
        <v>-0.35475200000000007</v>
      </c>
      <c r="J57">
        <f t="shared" si="40"/>
        <v>-4.0056319999999923E-2</v>
      </c>
      <c r="K57">
        <f t="shared" si="41"/>
        <v>0.42845562879999993</v>
      </c>
      <c r="L57">
        <f t="shared" si="42"/>
        <v>-0.74830203699200004</v>
      </c>
      <c r="M57">
        <f t="shared" si="43"/>
        <v>0.94842011926528036</v>
      </c>
    </row>
    <row r="58" spans="4:13" x14ac:dyDescent="0.25">
      <c r="D58">
        <v>-0.88</v>
      </c>
      <c r="E58">
        <f t="shared" si="44"/>
        <v>0.48935520628029755</v>
      </c>
      <c r="F58" s="2">
        <f t="shared" si="45"/>
        <v>1</v>
      </c>
      <c r="G58" s="2">
        <f t="shared" si="37"/>
        <v>-0.88</v>
      </c>
      <c r="H58">
        <f t="shared" si="38"/>
        <v>0.54879999999999995</v>
      </c>
      <c r="I58">
        <f t="shared" si="39"/>
        <v>-8.5887999999999964E-2</v>
      </c>
      <c r="J58">
        <f t="shared" si="40"/>
        <v>-0.39763712000000001</v>
      </c>
      <c r="K58">
        <f t="shared" si="41"/>
        <v>0.78572933119999999</v>
      </c>
      <c r="L58">
        <f t="shared" si="42"/>
        <v>-0.98524650291200011</v>
      </c>
      <c r="M58">
        <f t="shared" si="43"/>
        <v>0.94830451392512027</v>
      </c>
    </row>
    <row r="59" spans="4:13" x14ac:dyDescent="0.25">
      <c r="D59">
        <f>B75</f>
        <v>-0.83146961230254535</v>
      </c>
      <c r="E59">
        <f t="shared" si="44"/>
        <v>0.79493466182616868</v>
      </c>
      <c r="F59" s="2">
        <f t="shared" si="45"/>
        <v>1</v>
      </c>
      <c r="G59" s="2">
        <f t="shared" si="37"/>
        <v>-0.83146961230254535</v>
      </c>
      <c r="H59">
        <f t="shared" si="38"/>
        <v>0.38268343236509006</v>
      </c>
      <c r="I59">
        <f t="shared" si="39"/>
        <v>0.19509032201612786</v>
      </c>
      <c r="J59">
        <f t="shared" si="40"/>
        <v>-0.70710678118654724</v>
      </c>
      <c r="K59">
        <f t="shared" si="41"/>
        <v>0.98078528040323054</v>
      </c>
      <c r="L59">
        <f t="shared" si="42"/>
        <v>-0.9238795325112874</v>
      </c>
      <c r="M59">
        <f t="shared" si="43"/>
        <v>0.5555702330196034</v>
      </c>
    </row>
    <row r="60" spans="4:13" x14ac:dyDescent="0.25">
      <c r="D60">
        <v>-0.8</v>
      </c>
      <c r="E60">
        <f t="shared" si="44"/>
        <v>1.0116389876568999</v>
      </c>
      <c r="F60" s="2">
        <f t="shared" si="45"/>
        <v>1</v>
      </c>
      <c r="G60" s="2">
        <f t="shared" si="37"/>
        <v>-0.8</v>
      </c>
      <c r="H60">
        <f t="shared" si="38"/>
        <v>0.28000000000000025</v>
      </c>
      <c r="I60">
        <f t="shared" si="39"/>
        <v>0.35199999999999965</v>
      </c>
      <c r="J60">
        <f t="shared" si="40"/>
        <v>-0.84319999999999973</v>
      </c>
      <c r="K60">
        <f t="shared" si="41"/>
        <v>0.99712000000000001</v>
      </c>
      <c r="L60">
        <f t="shared" si="42"/>
        <v>-0.75219200000000042</v>
      </c>
      <c r="M60">
        <f t="shared" si="43"/>
        <v>0.20638720000000066</v>
      </c>
    </row>
    <row r="61" spans="4:13" x14ac:dyDescent="0.25">
      <c r="D61">
        <v>-0.76</v>
      </c>
      <c r="E61">
        <f t="shared" si="44"/>
        <v>1.3035015074420722</v>
      </c>
      <c r="F61" s="2">
        <f t="shared" si="45"/>
        <v>1</v>
      </c>
      <c r="G61" s="2">
        <f t="shared" si="37"/>
        <v>-0.76</v>
      </c>
      <c r="H61">
        <f t="shared" si="38"/>
        <v>0.1552</v>
      </c>
      <c r="I61">
        <f t="shared" si="39"/>
        <v>0.52409600000000001</v>
      </c>
      <c r="J61">
        <f t="shared" si="40"/>
        <v>-0.95182591999999999</v>
      </c>
      <c r="K61">
        <f t="shared" si="41"/>
        <v>0.92267939840000002</v>
      </c>
      <c r="L61">
        <f t="shared" si="42"/>
        <v>-0.4506467655680001</v>
      </c>
      <c r="M61">
        <f t="shared" si="43"/>
        <v>-0.23769631473663988</v>
      </c>
    </row>
    <row r="62" spans="4:13" x14ac:dyDescent="0.25">
      <c r="D62">
        <v>-0.72</v>
      </c>
      <c r="E62">
        <f t="shared" si="44"/>
        <v>1.6100739837638334</v>
      </c>
      <c r="F62" s="2">
        <f t="shared" si="45"/>
        <v>1</v>
      </c>
      <c r="G62" s="2">
        <f t="shared" si="37"/>
        <v>-0.72</v>
      </c>
      <c r="H62">
        <f t="shared" si="38"/>
        <v>3.6799999999999944E-2</v>
      </c>
      <c r="I62">
        <f t="shared" si="39"/>
        <v>0.66700800000000005</v>
      </c>
      <c r="J62">
        <f t="shared" si="40"/>
        <v>-0.99729151999999999</v>
      </c>
      <c r="K62">
        <f t="shared" si="41"/>
        <v>0.76909178879999995</v>
      </c>
      <c r="L62">
        <f t="shared" si="42"/>
        <v>-0.11020065587200001</v>
      </c>
      <c r="M62">
        <f t="shared" si="43"/>
        <v>-0.61040284434431991</v>
      </c>
    </row>
    <row r="63" spans="4:13" x14ac:dyDescent="0.25">
      <c r="D63">
        <v>-0.67999999999999994</v>
      </c>
      <c r="E63">
        <f t="shared" si="44"/>
        <v>1.928181285516821</v>
      </c>
      <c r="F63" s="2">
        <f t="shared" si="45"/>
        <v>1</v>
      </c>
      <c r="G63" s="2">
        <f t="shared" si="37"/>
        <v>-0.67999999999999994</v>
      </c>
      <c r="H63">
        <f t="shared" si="38"/>
        <v>-7.5200000000000156E-2</v>
      </c>
      <c r="I63">
        <f t="shared" si="39"/>
        <v>0.78227200000000008</v>
      </c>
      <c r="J63">
        <f t="shared" si="40"/>
        <v>-0.98868991999999989</v>
      </c>
      <c r="K63">
        <f t="shared" si="41"/>
        <v>0.56234629119999968</v>
      </c>
      <c r="L63">
        <f t="shared" si="42"/>
        <v>0.22389896396800035</v>
      </c>
      <c r="M63">
        <f t="shared" si="43"/>
        <v>-0.86684888219648015</v>
      </c>
    </row>
    <row r="64" spans="4:13" x14ac:dyDescent="0.25">
      <c r="D64">
        <v>-0.64</v>
      </c>
      <c r="E64">
        <f t="shared" si="44"/>
        <v>2.255229570810434</v>
      </c>
      <c r="F64" s="2">
        <f t="shared" si="45"/>
        <v>1</v>
      </c>
      <c r="G64" s="2">
        <f t="shared" si="37"/>
        <v>-0.64</v>
      </c>
      <c r="H64">
        <f t="shared" si="38"/>
        <v>-0.18079999999999996</v>
      </c>
      <c r="I64">
        <f t="shared" si="39"/>
        <v>0.87142399999999998</v>
      </c>
      <c r="J64">
        <f t="shared" si="40"/>
        <v>-0.93462272000000002</v>
      </c>
      <c r="K64">
        <f t="shared" si="41"/>
        <v>0.32489308159999997</v>
      </c>
      <c r="L64">
        <f t="shared" si="42"/>
        <v>0.51875957555200003</v>
      </c>
      <c r="M64">
        <f t="shared" si="43"/>
        <v>-0.98890533830656002</v>
      </c>
    </row>
    <row r="65" spans="2:13" x14ac:dyDescent="0.25">
      <c r="D65">
        <v>-0.6</v>
      </c>
      <c r="E65">
        <f t="shared" si="44"/>
        <v>2.589053970151336</v>
      </c>
      <c r="F65" s="2">
        <f t="shared" si="45"/>
        <v>1</v>
      </c>
      <c r="G65" s="2">
        <f t="shared" si="37"/>
        <v>-0.6</v>
      </c>
      <c r="H65">
        <f t="shared" si="38"/>
        <v>-0.28000000000000003</v>
      </c>
      <c r="I65">
        <f t="shared" si="39"/>
        <v>0.93599999999999994</v>
      </c>
      <c r="J65">
        <f t="shared" si="40"/>
        <v>-0.84319999999999995</v>
      </c>
      <c r="K65">
        <f t="shared" si="41"/>
        <v>7.5839999999999907E-2</v>
      </c>
      <c r="L65">
        <f t="shared" si="42"/>
        <v>0.75219200000000008</v>
      </c>
      <c r="M65">
        <f t="shared" si="43"/>
        <v>-0.97847039999999996</v>
      </c>
    </row>
    <row r="66" spans="2:13" x14ac:dyDescent="0.25">
      <c r="D66">
        <f>B76</f>
        <v>-0.55557023301960196</v>
      </c>
      <c r="E66">
        <f t="shared" si="44"/>
        <v>2.9655689395953351</v>
      </c>
      <c r="F66" s="2">
        <f t="shared" si="45"/>
        <v>1</v>
      </c>
      <c r="G66" s="2">
        <f t="shared" si="37"/>
        <v>-0.55557023301960196</v>
      </c>
      <c r="H66">
        <f t="shared" si="38"/>
        <v>-0.38268343236509039</v>
      </c>
      <c r="I66">
        <f t="shared" si="39"/>
        <v>0.98078528040323065</v>
      </c>
      <c r="J66">
        <f t="shared" si="40"/>
        <v>-0.70710678118654668</v>
      </c>
      <c r="K66">
        <f t="shared" si="41"/>
        <v>-0.19509032201612975</v>
      </c>
      <c r="L66">
        <f t="shared" si="42"/>
        <v>0.9238795325112874</v>
      </c>
      <c r="M66">
        <f t="shared" si="43"/>
        <v>-0.83146961230254401</v>
      </c>
    </row>
    <row r="67" spans="2:13" x14ac:dyDescent="0.25">
      <c r="D67">
        <v>-0.52</v>
      </c>
      <c r="E67">
        <f t="shared" si="44"/>
        <v>3.2699506128396059</v>
      </c>
      <c r="F67" s="2">
        <f t="shared" si="45"/>
        <v>1</v>
      </c>
      <c r="G67" s="2">
        <f t="shared" si="37"/>
        <v>-0.52</v>
      </c>
      <c r="H67">
        <f t="shared" si="38"/>
        <v>-0.45919999999999994</v>
      </c>
      <c r="I67">
        <f t="shared" si="39"/>
        <v>0.99756800000000001</v>
      </c>
      <c r="J67">
        <f t="shared" si="40"/>
        <v>-0.57827072000000002</v>
      </c>
      <c r="K67">
        <f t="shared" si="41"/>
        <v>-0.39616645119999994</v>
      </c>
      <c r="L67">
        <f t="shared" si="42"/>
        <v>0.99028382924799996</v>
      </c>
      <c r="M67">
        <f t="shared" si="43"/>
        <v>-0.63372873121791995</v>
      </c>
    </row>
    <row r="68" spans="2:13" x14ac:dyDescent="0.25">
      <c r="D68">
        <v>-0.48</v>
      </c>
      <c r="E68">
        <f t="shared" si="44"/>
        <v>3.6140858372353541</v>
      </c>
      <c r="F68" s="2">
        <f t="shared" si="45"/>
        <v>1</v>
      </c>
      <c r="G68" s="2">
        <f t="shared" si="37"/>
        <v>-0.48</v>
      </c>
      <c r="H68">
        <f t="shared" si="38"/>
        <v>-0.53920000000000001</v>
      </c>
      <c r="I68">
        <f t="shared" si="39"/>
        <v>0.99763199999999996</v>
      </c>
      <c r="J68">
        <f t="shared" si="40"/>
        <v>-0.41852671999999991</v>
      </c>
      <c r="K68">
        <f t="shared" si="41"/>
        <v>-0.59584634880000009</v>
      </c>
      <c r="L68">
        <f t="shared" si="42"/>
        <v>0.990539214848</v>
      </c>
      <c r="M68">
        <f t="shared" si="43"/>
        <v>-0.35507129745407984</v>
      </c>
    </row>
    <row r="69" spans="2:13" x14ac:dyDescent="0.25">
      <c r="D69">
        <v>-0.43999999999999995</v>
      </c>
      <c r="E69">
        <f t="shared" si="44"/>
        <v>3.9590373466300472</v>
      </c>
      <c r="F69" s="2">
        <f t="shared" si="45"/>
        <v>1</v>
      </c>
      <c r="G69" s="2">
        <f t="shared" si="37"/>
        <v>-0.43999999999999995</v>
      </c>
      <c r="H69">
        <f t="shared" si="38"/>
        <v>-0.61280000000000001</v>
      </c>
      <c r="I69">
        <f t="shared" si="39"/>
        <v>0.97926399999999991</v>
      </c>
      <c r="J69">
        <f t="shared" si="40"/>
        <v>-0.24895231999999978</v>
      </c>
      <c r="K69">
        <f t="shared" si="41"/>
        <v>-0.76018595840000014</v>
      </c>
      <c r="L69">
        <f t="shared" si="42"/>
        <v>0.91791596339199988</v>
      </c>
      <c r="M69">
        <f t="shared" si="43"/>
        <v>-4.7580089384959612E-2</v>
      </c>
    </row>
    <row r="70" spans="2:13" x14ac:dyDescent="0.25">
      <c r="D70">
        <v>-0.4</v>
      </c>
      <c r="E70">
        <f t="shared" si="44"/>
        <v>4.303764946900956</v>
      </c>
      <c r="F70" s="2">
        <f t="shared" si="45"/>
        <v>1</v>
      </c>
      <c r="G70" s="2">
        <f t="shared" si="37"/>
        <v>-0.4</v>
      </c>
      <c r="H70">
        <f t="shared" si="38"/>
        <v>-0.67999999999999994</v>
      </c>
      <c r="I70">
        <f t="shared" si="39"/>
        <v>0.94399999999999995</v>
      </c>
      <c r="J70">
        <f t="shared" si="40"/>
        <v>-7.5200000000000045E-2</v>
      </c>
      <c r="K70">
        <f t="shared" si="41"/>
        <v>-0.88383999999999996</v>
      </c>
      <c r="L70">
        <f t="shared" si="42"/>
        <v>0.78227200000000008</v>
      </c>
      <c r="M70">
        <f t="shared" si="43"/>
        <v>0.25802239999999987</v>
      </c>
    </row>
    <row r="71" spans="2:13" x14ac:dyDescent="0.25">
      <c r="D71">
        <v>-0.36</v>
      </c>
      <c r="E71">
        <f t="shared" si="44"/>
        <v>4.6473538372716225</v>
      </c>
      <c r="F71" s="2">
        <f t="shared" si="45"/>
        <v>1</v>
      </c>
      <c r="G71" s="2">
        <f t="shared" si="37"/>
        <v>-0.36</v>
      </c>
      <c r="H71">
        <f t="shared" si="38"/>
        <v>-0.74080000000000001</v>
      </c>
      <c r="I71">
        <f t="shared" si="39"/>
        <v>0.89337599999999995</v>
      </c>
      <c r="J71">
        <f t="shared" si="40"/>
        <v>9.7569280000000091E-2</v>
      </c>
      <c r="K71">
        <f t="shared" si="41"/>
        <v>-0.96362588160000007</v>
      </c>
      <c r="L71">
        <f t="shared" si="42"/>
        <v>0.59624135475199991</v>
      </c>
      <c r="M71">
        <f t="shared" si="43"/>
        <v>0.5343321061785602</v>
      </c>
    </row>
    <row r="72" spans="2:13" x14ac:dyDescent="0.25">
      <c r="D72">
        <v>-0.31999999999999995</v>
      </c>
      <c r="E72">
        <f t="shared" si="44"/>
        <v>4.9889971772813642</v>
      </c>
      <c r="F72" s="2">
        <f t="shared" si="45"/>
        <v>1</v>
      </c>
      <c r="G72" s="2">
        <f t="shared" si="37"/>
        <v>-0.31999999999999995</v>
      </c>
      <c r="H72">
        <f t="shared" si="38"/>
        <v>-0.79520000000000013</v>
      </c>
      <c r="I72">
        <f t="shared" si="39"/>
        <v>0.828928</v>
      </c>
      <c r="J72">
        <f t="shared" si="40"/>
        <v>0.26468608000000016</v>
      </c>
      <c r="K72">
        <f t="shared" si="41"/>
        <v>-0.99832709120000007</v>
      </c>
      <c r="L72">
        <f t="shared" si="42"/>
        <v>0.37424325836799976</v>
      </c>
      <c r="M72">
        <f t="shared" si="43"/>
        <v>0.75881140584448026</v>
      </c>
    </row>
    <row r="73" spans="2:13" x14ac:dyDescent="0.25">
      <c r="B73" t="s">
        <v>17</v>
      </c>
      <c r="D73">
        <v>-0.28000000000000003</v>
      </c>
      <c r="E73">
        <f t="shared" si="44"/>
        <v>5.3279819413719434</v>
      </c>
      <c r="F73" s="2">
        <f t="shared" si="45"/>
        <v>1</v>
      </c>
      <c r="G73" s="2">
        <f t="shared" si="37"/>
        <v>-0.28000000000000003</v>
      </c>
      <c r="H73">
        <f t="shared" si="38"/>
        <v>-0.84319999999999995</v>
      </c>
      <c r="I73">
        <f t="shared" si="39"/>
        <v>0.75219199999999997</v>
      </c>
      <c r="J73">
        <f t="shared" si="40"/>
        <v>0.42197247999999993</v>
      </c>
      <c r="K73">
        <f t="shared" si="41"/>
        <v>-0.98849658879999991</v>
      </c>
      <c r="L73">
        <f t="shared" si="42"/>
        <v>0.1315856097280001</v>
      </c>
      <c r="M73">
        <f t="shared" si="43"/>
        <v>0.91480864735231981</v>
      </c>
    </row>
    <row r="74" spans="2:13" x14ac:dyDescent="0.25">
      <c r="B74">
        <v>-0.98078528040323043</v>
      </c>
      <c r="D74">
        <v>-0.24</v>
      </c>
      <c r="E74">
        <f t="shared" si="44"/>
        <v>5.6636772708735501</v>
      </c>
      <c r="F74" s="2">
        <f t="shared" si="45"/>
        <v>1</v>
      </c>
      <c r="G74" s="2">
        <f t="shared" si="37"/>
        <v>-0.24</v>
      </c>
      <c r="H74">
        <f t="shared" si="38"/>
        <v>-0.88480000000000003</v>
      </c>
      <c r="I74">
        <f t="shared" si="39"/>
        <v>0.66470399999999996</v>
      </c>
      <c r="J74">
        <f t="shared" si="40"/>
        <v>0.56574208000000004</v>
      </c>
      <c r="K74">
        <f t="shared" si="41"/>
        <v>-0.93626019839999997</v>
      </c>
      <c r="L74">
        <f t="shared" si="42"/>
        <v>-0.11633718476800009</v>
      </c>
      <c r="M74">
        <f t="shared" si="43"/>
        <v>0.99210204708864003</v>
      </c>
    </row>
    <row r="75" spans="2:13" x14ac:dyDescent="0.25">
      <c r="B75">
        <v>-0.83146961230254535</v>
      </c>
      <c r="D75">
        <f>B77</f>
        <v>-0.19509032201612819</v>
      </c>
      <c r="E75">
        <f t="shared" si="44"/>
        <v>6.0359665046956037</v>
      </c>
      <c r="F75" s="2">
        <f t="shared" si="45"/>
        <v>1</v>
      </c>
      <c r="G75" s="2">
        <f t="shared" si="37"/>
        <v>-0.19509032201612819</v>
      </c>
      <c r="H75">
        <f t="shared" si="38"/>
        <v>-0.92387953251128685</v>
      </c>
      <c r="I75">
        <f t="shared" si="39"/>
        <v>0.55557023301960207</v>
      </c>
      <c r="J75">
        <f t="shared" si="40"/>
        <v>0.70710678118654779</v>
      </c>
      <c r="K75">
        <f t="shared" si="41"/>
        <v>-0.83146961230254512</v>
      </c>
      <c r="L75">
        <f t="shared" si="42"/>
        <v>-0.38268343236509023</v>
      </c>
      <c r="M75">
        <f t="shared" si="43"/>
        <v>0.98078528040323043</v>
      </c>
    </row>
    <row r="76" spans="2:13" x14ac:dyDescent="0.25">
      <c r="B76">
        <v>-0.55557023301960196</v>
      </c>
      <c r="D76">
        <v>-0.16000000000000003</v>
      </c>
      <c r="E76">
        <f t="shared" si="44"/>
        <v>6.323030252558266</v>
      </c>
      <c r="F76" s="2">
        <f t="shared" si="45"/>
        <v>1</v>
      </c>
      <c r="G76" s="2">
        <f t="shared" si="37"/>
        <v>-0.16000000000000003</v>
      </c>
      <c r="H76">
        <f t="shared" si="38"/>
        <v>-0.94879999999999998</v>
      </c>
      <c r="I76">
        <f t="shared" si="39"/>
        <v>0.46361600000000008</v>
      </c>
      <c r="J76">
        <f t="shared" si="40"/>
        <v>0.80044287999999986</v>
      </c>
      <c r="K76">
        <f t="shared" si="41"/>
        <v>-0.71975772160000007</v>
      </c>
      <c r="L76">
        <f t="shared" si="42"/>
        <v>-0.57012040908799977</v>
      </c>
      <c r="M76">
        <f t="shared" si="43"/>
        <v>0.90219625250816005</v>
      </c>
    </row>
    <row r="77" spans="2:13" x14ac:dyDescent="0.25">
      <c r="B77">
        <v>-0.19509032201612819</v>
      </c>
      <c r="D77">
        <v>-0.12</v>
      </c>
      <c r="E77">
        <f t="shared" si="44"/>
        <v>6.6457568745670184</v>
      </c>
      <c r="F77" s="2">
        <f t="shared" si="45"/>
        <v>1</v>
      </c>
      <c r="G77" s="2">
        <f t="shared" si="37"/>
        <v>-0.12</v>
      </c>
      <c r="H77">
        <f t="shared" si="38"/>
        <v>-0.97119999999999995</v>
      </c>
      <c r="I77">
        <f t="shared" si="39"/>
        <v>0.35308799999999996</v>
      </c>
      <c r="J77">
        <f t="shared" si="40"/>
        <v>0.88645887999999995</v>
      </c>
      <c r="K77">
        <f t="shared" si="41"/>
        <v>-0.56583813119999993</v>
      </c>
      <c r="L77">
        <f t="shared" si="42"/>
        <v>-0.75065772851199997</v>
      </c>
      <c r="M77">
        <f t="shared" si="43"/>
        <v>0.74599598604287998</v>
      </c>
    </row>
    <row r="78" spans="2:13" x14ac:dyDescent="0.25">
      <c r="B78">
        <v>0.19509032201612833</v>
      </c>
      <c r="D78">
        <v>-7.999999999999996E-2</v>
      </c>
      <c r="E78">
        <f t="shared" si="44"/>
        <v>6.9633190167299412</v>
      </c>
      <c r="F78" s="2">
        <f t="shared" si="45"/>
        <v>1</v>
      </c>
      <c r="G78" s="2">
        <f t="shared" si="37"/>
        <v>-7.999999999999996E-2</v>
      </c>
      <c r="H78">
        <f t="shared" si="38"/>
        <v>-0.98719999999999997</v>
      </c>
      <c r="I78">
        <f t="shared" si="39"/>
        <v>0.23795199999999989</v>
      </c>
      <c r="J78">
        <f t="shared" si="40"/>
        <v>0.94912768000000003</v>
      </c>
      <c r="K78">
        <f t="shared" si="41"/>
        <v>-0.38981242879999978</v>
      </c>
      <c r="L78">
        <f t="shared" si="42"/>
        <v>-0.88675769139200011</v>
      </c>
      <c r="M78">
        <f t="shared" si="43"/>
        <v>0.53169365942271973</v>
      </c>
    </row>
    <row r="79" spans="2:13" x14ac:dyDescent="0.25">
      <c r="B79">
        <v>0.55557023301960229</v>
      </c>
      <c r="D79">
        <v>-4.0000000000000036E-2</v>
      </c>
      <c r="E79">
        <f t="shared" si="44"/>
        <v>7.2753771419218864</v>
      </c>
      <c r="F79" s="2">
        <f t="shared" si="45"/>
        <v>1</v>
      </c>
      <c r="G79" s="2">
        <f t="shared" si="37"/>
        <v>-4.0000000000000036E-2</v>
      </c>
      <c r="H79">
        <f t="shared" si="38"/>
        <v>-0.99680000000000002</v>
      </c>
      <c r="I79">
        <f t="shared" si="39"/>
        <v>0.11974400000000011</v>
      </c>
      <c r="J79">
        <f t="shared" si="40"/>
        <v>0.98722047999999996</v>
      </c>
      <c r="K79">
        <f t="shared" si="41"/>
        <v>-0.19872163840000018</v>
      </c>
      <c r="L79">
        <f t="shared" si="42"/>
        <v>-0.97132274892799997</v>
      </c>
      <c r="M79">
        <f t="shared" si="43"/>
        <v>0.27642745831424026</v>
      </c>
    </row>
    <row r="80" spans="2:13" x14ac:dyDescent="0.25">
      <c r="B80">
        <v>0.83146961230254524</v>
      </c>
      <c r="D80">
        <v>0</v>
      </c>
      <c r="E80">
        <f t="shared" si="44"/>
        <v>7.5816332464079181</v>
      </c>
      <c r="F80" s="2">
        <f t="shared" si="45"/>
        <v>1</v>
      </c>
      <c r="G80" s="2">
        <f t="shared" si="37"/>
        <v>0</v>
      </c>
      <c r="H80">
        <f t="shared" si="38"/>
        <v>-1</v>
      </c>
      <c r="I80">
        <f t="shared" si="39"/>
        <v>0</v>
      </c>
      <c r="J80">
        <f t="shared" si="40"/>
        <v>1</v>
      </c>
      <c r="K80">
        <f t="shared" si="41"/>
        <v>0</v>
      </c>
      <c r="L80">
        <f t="shared" si="42"/>
        <v>-1</v>
      </c>
      <c r="M80">
        <f t="shared" si="43"/>
        <v>0</v>
      </c>
    </row>
    <row r="81" spans="2:13" x14ac:dyDescent="0.25">
      <c r="B81">
        <v>0.98078528040323043</v>
      </c>
      <c r="D81">
        <v>4.0000000000000036E-2</v>
      </c>
      <c r="E81">
        <f t="shared" si="44"/>
        <v>7.8818268758629317</v>
      </c>
      <c r="F81" s="2">
        <f t="shared" si="45"/>
        <v>1</v>
      </c>
      <c r="G81" s="2">
        <f t="shared" si="37"/>
        <v>4.0000000000000036E-2</v>
      </c>
      <c r="H81">
        <f t="shared" si="38"/>
        <v>-0.99680000000000002</v>
      </c>
      <c r="I81">
        <f t="shared" si="39"/>
        <v>-0.11974400000000011</v>
      </c>
      <c r="J81">
        <f t="shared" si="40"/>
        <v>0.98722047999999996</v>
      </c>
      <c r="K81">
        <f t="shared" si="41"/>
        <v>0.19872163840000018</v>
      </c>
      <c r="L81">
        <f t="shared" si="42"/>
        <v>-0.97132274892799997</v>
      </c>
      <c r="M81">
        <f t="shared" si="43"/>
        <v>-0.27642745831424026</v>
      </c>
    </row>
    <row r="82" spans="2:13" x14ac:dyDescent="0.25">
      <c r="D82">
        <v>8.0000000000000071E-2</v>
      </c>
      <c r="E82">
        <f t="shared" si="44"/>
        <v>8.1757316071831383</v>
      </c>
      <c r="F82" s="2">
        <f t="shared" si="45"/>
        <v>1</v>
      </c>
      <c r="G82" s="2">
        <f t="shared" si="37"/>
        <v>8.0000000000000071E-2</v>
      </c>
      <c r="H82">
        <f t="shared" si="38"/>
        <v>-0.98719999999999997</v>
      </c>
      <c r="I82">
        <f t="shared" si="39"/>
        <v>-0.23795200000000022</v>
      </c>
      <c r="J82">
        <f t="shared" si="40"/>
        <v>0.94912767999999992</v>
      </c>
      <c r="K82">
        <f t="shared" si="41"/>
        <v>0.38981242880000033</v>
      </c>
      <c r="L82">
        <f t="shared" si="42"/>
        <v>-0.88675769139199978</v>
      </c>
      <c r="M82">
        <f t="shared" si="43"/>
        <v>-0.5316936594227204</v>
      </c>
    </row>
    <row r="83" spans="2:13" x14ac:dyDescent="0.25">
      <c r="D83">
        <v>0.12000000000000011</v>
      </c>
      <c r="E83">
        <f t="shared" si="44"/>
        <v>8.4631519255918857</v>
      </c>
      <c r="F83" s="2">
        <f t="shared" si="45"/>
        <v>1</v>
      </c>
      <c r="G83" s="2">
        <f t="shared" si="37"/>
        <v>0.12000000000000011</v>
      </c>
      <c r="H83">
        <f t="shared" si="38"/>
        <v>-0.97119999999999995</v>
      </c>
      <c r="I83">
        <f t="shared" si="39"/>
        <v>-0.35308800000000029</v>
      </c>
      <c r="J83">
        <f t="shared" si="40"/>
        <v>0.88645887999999984</v>
      </c>
      <c r="K83">
        <f t="shared" si="41"/>
        <v>0.56583813120000048</v>
      </c>
      <c r="L83">
        <f t="shared" si="42"/>
        <v>-0.75065772851199963</v>
      </c>
      <c r="M83">
        <f t="shared" si="43"/>
        <v>-0.74599598604288053</v>
      </c>
    </row>
    <row r="84" spans="2:13" x14ac:dyDescent="0.25">
      <c r="D84">
        <v>0.15999999999999992</v>
      </c>
      <c r="E84">
        <f t="shared" si="44"/>
        <v>8.7439204396802808</v>
      </c>
      <c r="F84" s="2">
        <f t="shared" si="45"/>
        <v>1</v>
      </c>
      <c r="G84" s="2">
        <f t="shared" si="37"/>
        <v>0.15999999999999992</v>
      </c>
      <c r="H84">
        <f t="shared" si="38"/>
        <v>-0.94880000000000009</v>
      </c>
      <c r="I84">
        <f t="shared" si="39"/>
        <v>-0.46361599999999981</v>
      </c>
      <c r="J84">
        <f t="shared" si="40"/>
        <v>0.80044288000000019</v>
      </c>
      <c r="K84">
        <f t="shared" si="41"/>
        <v>0.71975772159999973</v>
      </c>
      <c r="L84">
        <f t="shared" si="42"/>
        <v>-0.57012040908800032</v>
      </c>
      <c r="M84">
        <f t="shared" si="43"/>
        <v>-0.90219625250815971</v>
      </c>
    </row>
    <row r="85" spans="2:13" x14ac:dyDescent="0.25">
      <c r="D85">
        <f>B78</f>
        <v>0.19509032201612833</v>
      </c>
      <c r="E85">
        <f t="shared" si="44"/>
        <v>8.9846371190915697</v>
      </c>
      <c r="F85" s="2">
        <f t="shared" si="45"/>
        <v>1</v>
      </c>
      <c r="G85" s="2">
        <f t="shared" si="37"/>
        <v>0.19509032201612833</v>
      </c>
      <c r="H85">
        <f t="shared" si="38"/>
        <v>-0.92387953251128674</v>
      </c>
      <c r="I85">
        <f t="shared" si="39"/>
        <v>-0.5555702330196024</v>
      </c>
      <c r="J85">
        <f t="shared" si="40"/>
        <v>0.70710678118654735</v>
      </c>
      <c r="K85">
        <f t="shared" si="41"/>
        <v>0.83146961230254546</v>
      </c>
      <c r="L85">
        <f t="shared" si="42"/>
        <v>-0.38268343236508939</v>
      </c>
      <c r="M85">
        <f t="shared" si="43"/>
        <v>-0.98078528040323054</v>
      </c>
    </row>
    <row r="86" spans="2:13" x14ac:dyDescent="0.25">
      <c r="D86">
        <v>0.24</v>
      </c>
      <c r="E86">
        <f t="shared" si="44"/>
        <v>9.2849583933490276</v>
      </c>
      <c r="F86" s="2">
        <f t="shared" si="45"/>
        <v>1</v>
      </c>
      <c r="G86" s="2">
        <f t="shared" si="37"/>
        <v>0.24</v>
      </c>
      <c r="H86">
        <f t="shared" si="38"/>
        <v>-0.88480000000000003</v>
      </c>
      <c r="I86">
        <f t="shared" si="39"/>
        <v>-0.66470399999999996</v>
      </c>
      <c r="J86">
        <f t="shared" si="40"/>
        <v>0.56574208000000004</v>
      </c>
      <c r="K86">
        <f t="shared" si="41"/>
        <v>0.93626019839999997</v>
      </c>
      <c r="L86">
        <f t="shared" si="42"/>
        <v>-0.11633718476800009</v>
      </c>
      <c r="M86">
        <f t="shared" si="43"/>
        <v>-0.99210204708864003</v>
      </c>
    </row>
    <row r="87" spans="2:13" x14ac:dyDescent="0.25">
      <c r="D87">
        <v>0.28000000000000003</v>
      </c>
      <c r="E87">
        <f t="shared" si="44"/>
        <v>9.545012446953784</v>
      </c>
      <c r="F87" s="2">
        <f t="shared" si="45"/>
        <v>1</v>
      </c>
      <c r="G87" s="2">
        <f t="shared" ref="G87:G105" si="46">D87</f>
        <v>0.28000000000000003</v>
      </c>
      <c r="H87">
        <f t="shared" ref="H87:H118" si="47">2*$D87*G87-F87</f>
        <v>-0.84319999999999995</v>
      </c>
      <c r="I87">
        <f t="shared" ref="I87:I118" si="48">2*$D87*H87-G87</f>
        <v>-0.75219199999999997</v>
      </c>
      <c r="J87">
        <f t="shared" ref="J87:J118" si="49">2*$D87*I87-H87</f>
        <v>0.42197247999999993</v>
      </c>
      <c r="K87">
        <f t="shared" ref="K87:K118" si="50">2*$D87*J87-I87</f>
        <v>0.98849658879999991</v>
      </c>
      <c r="L87">
        <f t="shared" ref="L87:L118" si="51">2*$D87*K87-J87</f>
        <v>0.1315856097280001</v>
      </c>
      <c r="M87">
        <f t="shared" ref="M87:M118" si="52">2*$D87*L87-K87</f>
        <v>-0.91480864735231981</v>
      </c>
    </row>
    <row r="88" spans="2:13" x14ac:dyDescent="0.25">
      <c r="D88">
        <v>0.32000000000000006</v>
      </c>
      <c r="E88">
        <f t="shared" si="44"/>
        <v>9.797980070783348</v>
      </c>
      <c r="F88" s="2">
        <f t="shared" ref="F88:F105" si="53">F87</f>
        <v>1</v>
      </c>
      <c r="G88" s="2">
        <f t="shared" si="46"/>
        <v>0.32000000000000006</v>
      </c>
      <c r="H88">
        <f t="shared" si="47"/>
        <v>-0.79519999999999991</v>
      </c>
      <c r="I88">
        <f t="shared" si="48"/>
        <v>-0.82892800000000011</v>
      </c>
      <c r="J88">
        <f t="shared" si="49"/>
        <v>0.26468607999999971</v>
      </c>
      <c r="K88">
        <f t="shared" si="50"/>
        <v>0.99832709119999996</v>
      </c>
      <c r="L88">
        <f t="shared" si="51"/>
        <v>0.37424325836800043</v>
      </c>
      <c r="M88">
        <f t="shared" si="52"/>
        <v>-0.7588114058444797</v>
      </c>
    </row>
    <row r="89" spans="2:13" x14ac:dyDescent="0.25">
      <c r="D89">
        <v>0.3600000000000001</v>
      </c>
      <c r="E89">
        <f t="shared" si="44"/>
        <v>10.043801659422869</v>
      </c>
      <c r="F89" s="2">
        <f t="shared" si="53"/>
        <v>1</v>
      </c>
      <c r="G89" s="2">
        <f t="shared" si="46"/>
        <v>0.3600000000000001</v>
      </c>
      <c r="H89">
        <f t="shared" si="47"/>
        <v>-0.7407999999999999</v>
      </c>
      <c r="I89">
        <f t="shared" si="48"/>
        <v>-0.89337600000000017</v>
      </c>
      <c r="J89">
        <f t="shared" si="49"/>
        <v>9.7569279999999647E-2</v>
      </c>
      <c r="K89">
        <f t="shared" si="50"/>
        <v>0.96362588159999996</v>
      </c>
      <c r="L89">
        <f t="shared" si="51"/>
        <v>0.59624135475200046</v>
      </c>
      <c r="M89">
        <f t="shared" si="52"/>
        <v>-0.53433210617855953</v>
      </c>
    </row>
    <row r="90" spans="2:13" x14ac:dyDescent="0.25">
      <c r="D90">
        <v>0.40000000000000013</v>
      </c>
      <c r="E90">
        <f t="shared" si="44"/>
        <v>10.282433967206586</v>
      </c>
      <c r="F90" s="2">
        <f t="shared" si="53"/>
        <v>1</v>
      </c>
      <c r="G90" s="2">
        <f t="shared" si="46"/>
        <v>0.40000000000000013</v>
      </c>
      <c r="H90">
        <f t="shared" si="47"/>
        <v>-0.67999999999999972</v>
      </c>
      <c r="I90">
        <f t="shared" si="48"/>
        <v>-0.94400000000000006</v>
      </c>
      <c r="J90">
        <f t="shared" si="49"/>
        <v>-7.52000000000006E-2</v>
      </c>
      <c r="K90">
        <f t="shared" si="50"/>
        <v>0.88383999999999951</v>
      </c>
      <c r="L90">
        <f t="shared" si="51"/>
        <v>0.78227200000000041</v>
      </c>
      <c r="M90">
        <f t="shared" si="52"/>
        <v>-0.25802239999999899</v>
      </c>
    </row>
    <row r="91" spans="2:13" x14ac:dyDescent="0.25">
      <c r="D91">
        <v>0.43999999999999995</v>
      </c>
      <c r="E91">
        <f t="shared" si="44"/>
        <v>10.51384872873539</v>
      </c>
      <c r="F91" s="2">
        <f t="shared" si="53"/>
        <v>1</v>
      </c>
      <c r="G91" s="2">
        <f t="shared" si="46"/>
        <v>0.43999999999999995</v>
      </c>
      <c r="H91">
        <f t="shared" si="47"/>
        <v>-0.61280000000000001</v>
      </c>
      <c r="I91">
        <f t="shared" si="48"/>
        <v>-0.97926399999999991</v>
      </c>
      <c r="J91">
        <f t="shared" si="49"/>
        <v>-0.24895231999999978</v>
      </c>
      <c r="K91">
        <f t="shared" si="50"/>
        <v>0.76018595840000014</v>
      </c>
      <c r="L91">
        <f t="shared" si="51"/>
        <v>0.91791596339199988</v>
      </c>
      <c r="M91">
        <f t="shared" si="52"/>
        <v>4.7580089384959612E-2</v>
      </c>
    </row>
    <row r="92" spans="2:13" x14ac:dyDescent="0.25">
      <c r="D92">
        <v>0.48</v>
      </c>
      <c r="E92">
        <f t="shared" si="44"/>
        <v>10.738031397656306</v>
      </c>
      <c r="F92" s="2">
        <f t="shared" si="53"/>
        <v>1</v>
      </c>
      <c r="G92" s="2">
        <f t="shared" si="46"/>
        <v>0.48</v>
      </c>
      <c r="H92">
        <f t="shared" si="47"/>
        <v>-0.53920000000000001</v>
      </c>
      <c r="I92">
        <f t="shared" si="48"/>
        <v>-0.99763199999999996</v>
      </c>
      <c r="J92">
        <f t="shared" si="49"/>
        <v>-0.41852671999999991</v>
      </c>
      <c r="K92">
        <f t="shared" si="50"/>
        <v>0.59584634880000009</v>
      </c>
      <c r="L92">
        <f t="shared" si="51"/>
        <v>0.990539214848</v>
      </c>
      <c r="M92">
        <f t="shared" si="52"/>
        <v>0.35507129745407984</v>
      </c>
    </row>
    <row r="93" spans="2:13" x14ac:dyDescent="0.25">
      <c r="D93">
        <v>0.52</v>
      </c>
      <c r="E93">
        <f t="shared" si="44"/>
        <v>10.954979991237741</v>
      </c>
      <c r="F93" s="2">
        <f t="shared" si="53"/>
        <v>1</v>
      </c>
      <c r="G93" s="2">
        <f t="shared" si="46"/>
        <v>0.52</v>
      </c>
      <c r="H93">
        <f t="shared" si="47"/>
        <v>-0.45919999999999994</v>
      </c>
      <c r="I93">
        <f t="shared" si="48"/>
        <v>-0.99756800000000001</v>
      </c>
      <c r="J93">
        <f t="shared" si="49"/>
        <v>-0.57827072000000002</v>
      </c>
      <c r="K93">
        <f t="shared" si="50"/>
        <v>0.39616645119999994</v>
      </c>
      <c r="L93">
        <f t="shared" si="51"/>
        <v>0.99028382924799996</v>
      </c>
      <c r="M93">
        <f t="shared" si="52"/>
        <v>0.63372873121791995</v>
      </c>
    </row>
    <row r="94" spans="2:13" x14ac:dyDescent="0.25">
      <c r="D94">
        <f>B79</f>
        <v>0.55557023301960229</v>
      </c>
      <c r="E94">
        <f t="shared" si="44"/>
        <v>11.141833515480062</v>
      </c>
      <c r="F94" s="2">
        <f t="shared" si="53"/>
        <v>1</v>
      </c>
      <c r="G94" s="2">
        <f t="shared" si="46"/>
        <v>0.55557023301960229</v>
      </c>
      <c r="H94">
        <f t="shared" si="47"/>
        <v>-0.38268343236508962</v>
      </c>
      <c r="I94">
        <f t="shared" si="48"/>
        <v>-0.98078528040323043</v>
      </c>
      <c r="J94">
        <f t="shared" si="49"/>
        <v>-0.70710678118654768</v>
      </c>
      <c r="K94">
        <f t="shared" si="50"/>
        <v>0.19509032201612797</v>
      </c>
      <c r="L94">
        <f t="shared" si="51"/>
        <v>0.92387953251128663</v>
      </c>
      <c r="M94">
        <f t="shared" si="52"/>
        <v>0.83146961230254557</v>
      </c>
    </row>
    <row r="95" spans="2:13" x14ac:dyDescent="0.25">
      <c r="D95">
        <v>0.60000000000000009</v>
      </c>
      <c r="E95">
        <f t="shared" si="44"/>
        <v>11.367223562355916</v>
      </c>
      <c r="F95" s="2">
        <f t="shared" si="53"/>
        <v>1</v>
      </c>
      <c r="G95" s="2">
        <f t="shared" si="46"/>
        <v>0.60000000000000009</v>
      </c>
      <c r="H95">
        <f t="shared" si="47"/>
        <v>-0.2799999999999998</v>
      </c>
      <c r="I95">
        <f t="shared" si="48"/>
        <v>-0.93599999999999994</v>
      </c>
      <c r="J95">
        <f t="shared" si="49"/>
        <v>-0.84320000000000039</v>
      </c>
      <c r="K95">
        <f t="shared" si="50"/>
        <v>-7.5840000000000574E-2</v>
      </c>
      <c r="L95">
        <f t="shared" si="51"/>
        <v>0.75219199999999975</v>
      </c>
      <c r="M95">
        <f t="shared" si="52"/>
        <v>0.97847040000000041</v>
      </c>
    </row>
    <row r="96" spans="2:13" x14ac:dyDescent="0.25">
      <c r="D96">
        <v>0.64000000000000012</v>
      </c>
      <c r="E96">
        <f t="shared" si="44"/>
        <v>11.562568267790061</v>
      </c>
      <c r="F96" s="2">
        <f t="shared" si="53"/>
        <v>1</v>
      </c>
      <c r="G96" s="2">
        <f t="shared" si="46"/>
        <v>0.64000000000000012</v>
      </c>
      <c r="H96">
        <f t="shared" si="47"/>
        <v>-0.18079999999999963</v>
      </c>
      <c r="I96">
        <f t="shared" si="48"/>
        <v>-0.87142399999999975</v>
      </c>
      <c r="J96">
        <f t="shared" si="49"/>
        <v>-0.93462272000000035</v>
      </c>
      <c r="K96">
        <f t="shared" si="50"/>
        <v>-0.32489308160000085</v>
      </c>
      <c r="L96">
        <f t="shared" si="51"/>
        <v>0.51875957555199914</v>
      </c>
      <c r="M96">
        <f t="shared" si="52"/>
        <v>0.98890533830655991</v>
      </c>
    </row>
    <row r="97" spans="4:14" x14ac:dyDescent="0.25">
      <c r="D97">
        <v>0.67999999999999994</v>
      </c>
      <c r="E97">
        <f t="shared" si="44"/>
        <v>11.750776628294748</v>
      </c>
      <c r="F97" s="2">
        <f t="shared" si="53"/>
        <v>1</v>
      </c>
      <c r="G97" s="2">
        <f t="shared" si="46"/>
        <v>0.67999999999999994</v>
      </c>
      <c r="H97">
        <f t="shared" si="47"/>
        <v>-7.5200000000000156E-2</v>
      </c>
      <c r="I97">
        <f t="shared" si="48"/>
        <v>-0.78227200000000008</v>
      </c>
      <c r="J97">
        <f t="shared" si="49"/>
        <v>-0.98868991999999989</v>
      </c>
      <c r="K97">
        <f t="shared" si="50"/>
        <v>-0.56234629119999968</v>
      </c>
      <c r="L97">
        <f t="shared" si="51"/>
        <v>0.22389896396800035</v>
      </c>
      <c r="M97">
        <f t="shared" si="52"/>
        <v>0.86684888219648015</v>
      </c>
    </row>
    <row r="98" spans="4:14" x14ac:dyDescent="0.25">
      <c r="D98">
        <v>0.72</v>
      </c>
      <c r="E98">
        <f t="shared" si="44"/>
        <v>11.93189516464132</v>
      </c>
      <c r="F98" s="2">
        <f t="shared" si="53"/>
        <v>1</v>
      </c>
      <c r="G98" s="2">
        <f t="shared" si="46"/>
        <v>0.72</v>
      </c>
      <c r="H98">
        <f t="shared" si="47"/>
        <v>3.6799999999999944E-2</v>
      </c>
      <c r="I98">
        <f t="shared" si="48"/>
        <v>-0.66700800000000005</v>
      </c>
      <c r="J98">
        <f t="shared" si="49"/>
        <v>-0.99729151999999999</v>
      </c>
      <c r="K98">
        <f t="shared" si="50"/>
        <v>-0.76909178879999995</v>
      </c>
      <c r="L98">
        <f t="shared" si="51"/>
        <v>-0.11020065587200001</v>
      </c>
      <c r="M98">
        <f t="shared" si="52"/>
        <v>0.61040284434431991</v>
      </c>
    </row>
    <row r="99" spans="4:14" x14ac:dyDescent="0.25">
      <c r="D99">
        <v>0.76</v>
      </c>
      <c r="E99">
        <f t="shared" si="44"/>
        <v>12.10597772999056</v>
      </c>
      <c r="F99" s="2">
        <f t="shared" si="53"/>
        <v>1</v>
      </c>
      <c r="G99" s="2">
        <f t="shared" si="46"/>
        <v>0.76</v>
      </c>
      <c r="H99">
        <f t="shared" si="47"/>
        <v>0.1552</v>
      </c>
      <c r="I99">
        <f t="shared" si="48"/>
        <v>-0.52409600000000001</v>
      </c>
      <c r="J99">
        <f t="shared" si="49"/>
        <v>-0.95182591999999999</v>
      </c>
      <c r="K99">
        <f t="shared" si="50"/>
        <v>-0.92267939840000002</v>
      </c>
      <c r="L99">
        <f t="shared" si="51"/>
        <v>-0.4506467655680001</v>
      </c>
      <c r="M99">
        <f t="shared" si="52"/>
        <v>0.23769631473663988</v>
      </c>
    </row>
    <row r="100" spans="4:14" x14ac:dyDescent="0.25">
      <c r="D100">
        <v>0.8</v>
      </c>
      <c r="E100">
        <f t="shared" si="44"/>
        <v>12.273084856380677</v>
      </c>
      <c r="F100" s="2">
        <f t="shared" si="53"/>
        <v>1</v>
      </c>
      <c r="G100" s="2">
        <f t="shared" si="46"/>
        <v>0.8</v>
      </c>
      <c r="H100">
        <f t="shared" si="47"/>
        <v>0.28000000000000025</v>
      </c>
      <c r="I100">
        <f t="shared" si="48"/>
        <v>-0.35199999999999965</v>
      </c>
      <c r="J100">
        <f t="shared" si="49"/>
        <v>-0.84319999999999973</v>
      </c>
      <c r="K100">
        <f t="shared" si="50"/>
        <v>-0.99712000000000001</v>
      </c>
      <c r="L100">
        <f t="shared" si="51"/>
        <v>-0.75219200000000042</v>
      </c>
      <c r="M100">
        <f t="shared" si="52"/>
        <v>-0.20638720000000066</v>
      </c>
    </row>
    <row r="101" spans="4:14" x14ac:dyDescent="0.25">
      <c r="D101">
        <f>B80</f>
        <v>0.83146961230254524</v>
      </c>
      <c r="E101">
        <f t="shared" si="44"/>
        <v>12.399695368546471</v>
      </c>
      <c r="F101" s="2">
        <f t="shared" si="53"/>
        <v>1</v>
      </c>
      <c r="G101" s="2">
        <f t="shared" si="46"/>
        <v>0.83146961230254524</v>
      </c>
      <c r="H101">
        <f t="shared" si="47"/>
        <v>0.38268343236508984</v>
      </c>
      <c r="I101">
        <f t="shared" si="48"/>
        <v>-0.19509032201612819</v>
      </c>
      <c r="J101">
        <f t="shared" si="49"/>
        <v>-0.70710678118654746</v>
      </c>
      <c r="K101">
        <f t="shared" si="50"/>
        <v>-0.98078528040323043</v>
      </c>
      <c r="L101">
        <f t="shared" si="51"/>
        <v>-0.92387953251128674</v>
      </c>
      <c r="M101">
        <f t="shared" si="52"/>
        <v>-0.55557023301960218</v>
      </c>
    </row>
    <row r="102" spans="4:14" x14ac:dyDescent="0.25">
      <c r="D102">
        <v>0.88000000000000012</v>
      </c>
      <c r="E102">
        <f t="shared" si="44"/>
        <v>12.586644727645629</v>
      </c>
      <c r="F102" s="2">
        <f t="shared" si="53"/>
        <v>1</v>
      </c>
      <c r="G102" s="2">
        <f t="shared" si="46"/>
        <v>0.88000000000000012</v>
      </c>
      <c r="H102">
        <f t="shared" si="47"/>
        <v>0.5488000000000004</v>
      </c>
      <c r="I102">
        <f t="shared" si="48"/>
        <v>8.5888000000000742E-2</v>
      </c>
      <c r="J102">
        <f t="shared" si="49"/>
        <v>-0.39763711999999907</v>
      </c>
      <c r="K102">
        <f t="shared" si="50"/>
        <v>-0.78572933119999921</v>
      </c>
      <c r="L102">
        <f t="shared" si="51"/>
        <v>-0.98524650291199967</v>
      </c>
      <c r="M102">
        <f t="shared" si="52"/>
        <v>-0.94830451392512038</v>
      </c>
    </row>
    <row r="103" spans="4:14" x14ac:dyDescent="0.25">
      <c r="D103">
        <v>0.91999999999999993</v>
      </c>
      <c r="E103">
        <f t="shared" si="44"/>
        <v>12.73324670141896</v>
      </c>
      <c r="F103" s="2">
        <f t="shared" si="53"/>
        <v>1</v>
      </c>
      <c r="G103" s="2">
        <f t="shared" si="46"/>
        <v>0.91999999999999993</v>
      </c>
      <c r="H103">
        <f t="shared" si="47"/>
        <v>0.69279999999999964</v>
      </c>
      <c r="I103">
        <f t="shared" si="48"/>
        <v>0.35475199999999929</v>
      </c>
      <c r="J103">
        <f t="shared" si="49"/>
        <v>-4.0056320000001033E-2</v>
      </c>
      <c r="K103">
        <f t="shared" si="50"/>
        <v>-0.42845562880000121</v>
      </c>
      <c r="L103">
        <f t="shared" si="51"/>
        <v>-0.74830203699200115</v>
      </c>
      <c r="M103">
        <f t="shared" si="52"/>
        <v>-0.9484201192652808</v>
      </c>
    </row>
    <row r="104" spans="4:14" x14ac:dyDescent="0.25">
      <c r="D104">
        <f>B81</f>
        <v>0.98078528040323043</v>
      </c>
      <c r="E104">
        <f t="shared" si="44"/>
        <v>12.943271303152533</v>
      </c>
      <c r="F104" s="2">
        <f t="shared" si="53"/>
        <v>1</v>
      </c>
      <c r="G104" s="2">
        <f t="shared" si="46"/>
        <v>0.98078528040323043</v>
      </c>
      <c r="H104">
        <f t="shared" si="47"/>
        <v>0.92387953251128674</v>
      </c>
      <c r="I104">
        <f t="shared" si="48"/>
        <v>0.83146961230254512</v>
      </c>
      <c r="J104">
        <f t="shared" si="49"/>
        <v>0.70710678118654724</v>
      </c>
      <c r="K104">
        <f t="shared" si="50"/>
        <v>0.55557023301960173</v>
      </c>
      <c r="L104">
        <f t="shared" si="51"/>
        <v>0.38268343236508917</v>
      </c>
      <c r="M104">
        <f t="shared" si="52"/>
        <v>0.19509032201612753</v>
      </c>
    </row>
    <row r="105" spans="4:14" x14ac:dyDescent="0.25">
      <c r="D105">
        <v>1</v>
      </c>
      <c r="E105">
        <f t="shared" si="44"/>
        <v>13.006502375572222</v>
      </c>
      <c r="F105" s="2">
        <f t="shared" si="53"/>
        <v>1</v>
      </c>
      <c r="G105" s="2">
        <f t="shared" si="46"/>
        <v>1</v>
      </c>
      <c r="H105">
        <f t="shared" si="47"/>
        <v>1</v>
      </c>
      <c r="I105">
        <f t="shared" si="48"/>
        <v>1</v>
      </c>
      <c r="J105">
        <f t="shared" si="49"/>
        <v>1</v>
      </c>
      <c r="K105">
        <f t="shared" si="50"/>
        <v>1</v>
      </c>
      <c r="L105">
        <f t="shared" si="51"/>
        <v>1</v>
      </c>
      <c r="M105">
        <f t="shared" si="52"/>
        <v>1</v>
      </c>
    </row>
    <row r="107" spans="4:14" ht="15.75" thickBot="1" x14ac:dyDescent="0.3"/>
    <row r="108" spans="4:14" ht="15.75" thickBot="1" x14ac:dyDescent="0.3">
      <c r="F108" s="15" t="s">
        <v>20</v>
      </c>
      <c r="G108" s="16"/>
      <c r="H108" s="16"/>
      <c r="I108" s="16"/>
      <c r="J108" s="16"/>
      <c r="K108" s="16"/>
      <c r="L108" s="16"/>
      <c r="M108" s="17"/>
    </row>
    <row r="109" spans="4:14" ht="15.75" thickBot="1" x14ac:dyDescent="0.3">
      <c r="D109" t="s">
        <v>17</v>
      </c>
      <c r="E109" t="s">
        <v>18</v>
      </c>
      <c r="F109" s="7" t="s">
        <v>4</v>
      </c>
      <c r="G109" s="8" t="s">
        <v>5</v>
      </c>
      <c r="H109" s="8" t="s">
        <v>6</v>
      </c>
      <c r="I109" s="8" t="s">
        <v>7</v>
      </c>
      <c r="J109" s="8" t="s">
        <v>8</v>
      </c>
      <c r="K109" s="8" t="s">
        <v>9</v>
      </c>
      <c r="L109" s="8" t="s">
        <v>10</v>
      </c>
      <c r="M109" s="9" t="s">
        <v>11</v>
      </c>
    </row>
    <row r="110" spans="4:14" x14ac:dyDescent="0.25">
      <c r="D110">
        <f>D55</f>
        <v>-1</v>
      </c>
      <c r="E110">
        <f>E55</f>
        <v>0</v>
      </c>
      <c r="F110" s="2">
        <f>F55*F$41/F$28</f>
        <v>1.2004020396183841</v>
      </c>
      <c r="G110" s="2">
        <f t="shared" ref="G110:M110" si="54">G55*G$41/G$28</f>
        <v>-1.4405471793350964</v>
      </c>
      <c r="H110" s="2">
        <f t="shared" si="54"/>
        <v>0.20574029803780336</v>
      </c>
      <c r="I110" s="2">
        <f t="shared" si="54"/>
        <v>2.2809154689128711E-2</v>
      </c>
      <c r="J110" s="2">
        <f t="shared" si="54"/>
        <v>6.1637729933085444E-3</v>
      </c>
      <c r="K110" s="2">
        <f t="shared" si="54"/>
        <v>2.3001090122664537E-3</v>
      </c>
      <c r="L110" s="2">
        <f t="shared" si="54"/>
        <v>9.7812645100553322E-4</v>
      </c>
      <c r="M110" s="2">
        <f t="shared" si="54"/>
        <v>3.7889984296414568E-4</v>
      </c>
      <c r="N110" s="2">
        <f>SUM(F110:M110)</f>
        <v>-1.7747786902355053E-3</v>
      </c>
    </row>
    <row r="111" spans="4:14" x14ac:dyDescent="0.25">
      <c r="D111" s="10">
        <f t="shared" ref="D111:D160" si="55">D56</f>
        <v>-0.98078528040323043</v>
      </c>
      <c r="E111">
        <f t="shared" ref="E111:E160" si="56">E56</f>
        <v>3.297529324400985E-2</v>
      </c>
      <c r="F111" s="2">
        <f t="shared" ref="F111:M111" si="57">F56*F$41/F$28</f>
        <v>1.2004020396183841</v>
      </c>
      <c r="G111" s="2">
        <f t="shared" si="57"/>
        <v>-1.4128674692182552</v>
      </c>
      <c r="H111" s="2">
        <f t="shared" si="57"/>
        <v>0.19007925036989856</v>
      </c>
      <c r="I111" s="2">
        <f t="shared" si="57"/>
        <v>1.8965119006318629E-2</v>
      </c>
      <c r="J111" s="2">
        <f t="shared" si="57"/>
        <v>4.3584456812629738E-3</v>
      </c>
      <c r="K111" s="2">
        <f t="shared" si="57"/>
        <v>1.2778720999153596E-3</v>
      </c>
      <c r="L111" s="2">
        <f t="shared" si="57"/>
        <v>3.7431278755788069E-4</v>
      </c>
      <c r="M111" s="2">
        <f t="shared" si="57"/>
        <v>7.3919692375735326E-5</v>
      </c>
      <c r="N111" s="11">
        <f t="shared" ref="N111:N160" si="58">SUM(F111:M111)</f>
        <v>2.6634900374580034E-3</v>
      </c>
    </row>
    <row r="112" spans="4:14" x14ac:dyDescent="0.25">
      <c r="D112">
        <f t="shared" si="55"/>
        <v>-0.92</v>
      </c>
      <c r="E112">
        <f t="shared" si="56"/>
        <v>0.2717522910868107</v>
      </c>
      <c r="F112" s="2">
        <f t="shared" ref="F112:M112" si="59">F57*F$41/F$28</f>
        <v>1.2004020396183841</v>
      </c>
      <c r="G112" s="2">
        <f t="shared" si="59"/>
        <v>-1.3253034049882888</v>
      </c>
      <c r="H112" s="2">
        <f t="shared" si="59"/>
        <v>0.14253687848059018</v>
      </c>
      <c r="I112" s="2">
        <f t="shared" si="59"/>
        <v>8.0915932442777901E-3</v>
      </c>
      <c r="J112" s="2">
        <f t="shared" si="59"/>
        <v>-2.4689806342732443E-4</v>
      </c>
      <c r="K112" s="2">
        <f t="shared" si="59"/>
        <v>-9.8549465315917015E-4</v>
      </c>
      <c r="L112" s="2">
        <f t="shared" si="59"/>
        <v>-7.3193401572319624E-4</v>
      </c>
      <c r="M112" s="2">
        <f t="shared" si="59"/>
        <v>-3.5935623425365106E-4</v>
      </c>
      <c r="N112" s="2">
        <f t="shared" si="58"/>
        <v>2.340342338839993E-2</v>
      </c>
    </row>
    <row r="113" spans="4:14" x14ac:dyDescent="0.25">
      <c r="D113">
        <f t="shared" si="55"/>
        <v>-0.88</v>
      </c>
      <c r="E113">
        <f t="shared" si="56"/>
        <v>0.48935520628029755</v>
      </c>
      <c r="F113" s="2">
        <f t="shared" ref="F113:M113" si="60">F58*F$41/F$28</f>
        <v>1.2004020396183841</v>
      </c>
      <c r="G113" s="2">
        <f t="shared" si="60"/>
        <v>-1.2676815178148848</v>
      </c>
      <c r="H113" s="2">
        <f t="shared" si="60"/>
        <v>0.11291027556314648</v>
      </c>
      <c r="I113" s="2">
        <f t="shared" si="60"/>
        <v>1.959032677939886E-3</v>
      </c>
      <c r="J113" s="2">
        <f t="shared" si="60"/>
        <v>-2.4509449413929888E-3</v>
      </c>
      <c r="K113" s="2">
        <f t="shared" si="60"/>
        <v>-1.8072631158952133E-3</v>
      </c>
      <c r="L113" s="2">
        <f t="shared" si="60"/>
        <v>-9.6369566525892746E-4</v>
      </c>
      <c r="M113" s="2">
        <f t="shared" si="60"/>
        <v>-3.5931243140841857E-4</v>
      </c>
      <c r="N113" s="2">
        <f t="shared" si="58"/>
        <v>4.2008613890630112E-2</v>
      </c>
    </row>
    <row r="114" spans="4:14" x14ac:dyDescent="0.25">
      <c r="D114">
        <f t="shared" si="55"/>
        <v>-0.83146961230254535</v>
      </c>
      <c r="E114">
        <f t="shared" si="56"/>
        <v>0.79493466182616868</v>
      </c>
      <c r="F114" s="2">
        <f t="shared" ref="F114:M114" si="61">F59*F$41/F$28</f>
        <v>1.2004020396183841</v>
      </c>
      <c r="G114" s="2">
        <f t="shared" si="61"/>
        <v>-1.1977712047052778</v>
      </c>
      <c r="H114" s="2">
        <f t="shared" si="61"/>
        <v>7.8733403428923196E-2</v>
      </c>
      <c r="I114" s="2">
        <f t="shared" si="61"/>
        <v>-4.4498453332177928E-3</v>
      </c>
      <c r="J114" s="2">
        <f t="shared" si="61"/>
        <v>-4.3584456812629738E-3</v>
      </c>
      <c r="K114" s="2">
        <f t="shared" si="61"/>
        <v>-2.2559130625537517E-3</v>
      </c>
      <c r="L114" s="2">
        <f t="shared" si="61"/>
        <v>-9.0367100829191673E-4</v>
      </c>
      <c r="M114" s="2">
        <f t="shared" si="61"/>
        <v>-2.1050547404668154E-4</v>
      </c>
      <c r="N114" s="2">
        <f t="shared" si="58"/>
        <v>6.9185857782656415E-2</v>
      </c>
    </row>
    <row r="115" spans="4:14" x14ac:dyDescent="0.25">
      <c r="D115">
        <f t="shared" si="55"/>
        <v>-0.8</v>
      </c>
      <c r="E115">
        <f t="shared" si="56"/>
        <v>1.0116389876568999</v>
      </c>
      <c r="F115" s="2">
        <f t="shared" ref="F115:M115" si="62">F60*F$41/F$28</f>
        <v>1.2004020396183841</v>
      </c>
      <c r="G115" s="2">
        <f t="shared" si="62"/>
        <v>-1.152437743468077</v>
      </c>
      <c r="H115" s="2">
        <f t="shared" si="62"/>
        <v>5.7607283450584995E-2</v>
      </c>
      <c r="I115" s="2">
        <f t="shared" si="62"/>
        <v>-8.0288224505732989E-3</v>
      </c>
      <c r="J115" s="2">
        <f t="shared" si="62"/>
        <v>-5.1972933879577627E-3</v>
      </c>
      <c r="K115" s="2">
        <f t="shared" si="62"/>
        <v>-2.2934846983111265E-3</v>
      </c>
      <c r="L115" s="2">
        <f t="shared" si="62"/>
        <v>-7.3573889143475446E-4</v>
      </c>
      <c r="M115" s="2">
        <f t="shared" si="62"/>
        <v>-7.8200077669809972E-5</v>
      </c>
      <c r="N115" s="2">
        <f t="shared" si="58"/>
        <v>8.9238040094945292E-2</v>
      </c>
    </row>
    <row r="116" spans="4:14" x14ac:dyDescent="0.25">
      <c r="D116">
        <f t="shared" si="55"/>
        <v>-0.76</v>
      </c>
      <c r="E116">
        <f t="shared" si="56"/>
        <v>1.3035015074420722</v>
      </c>
      <c r="F116" s="2">
        <f t="shared" ref="F116:M116" si="63">F61*F$41/F$28</f>
        <v>1.2004020396183841</v>
      </c>
      <c r="G116" s="2">
        <f t="shared" si="63"/>
        <v>-1.0948158562946733</v>
      </c>
      <c r="H116" s="2">
        <f t="shared" si="63"/>
        <v>3.1930894255467079E-2</v>
      </c>
      <c r="I116" s="2">
        <f t="shared" si="63"/>
        <v>-1.19541867359536E-2</v>
      </c>
      <c r="J116" s="2">
        <f t="shared" si="63"/>
        <v>-5.866838900027059E-3</v>
      </c>
      <c r="K116" s="2">
        <f t="shared" si="63"/>
        <v>-2.1222631996924298E-3</v>
      </c>
      <c r="L116" s="2">
        <f t="shared" si="63"/>
        <v>-4.4078952146215045E-4</v>
      </c>
      <c r="M116" s="2">
        <f t="shared" si="63"/>
        <v>9.0063096326869002E-5</v>
      </c>
      <c r="N116" s="2">
        <f t="shared" si="58"/>
        <v>0.11722306231836953</v>
      </c>
    </row>
    <row r="117" spans="4:14" x14ac:dyDescent="0.25">
      <c r="D117">
        <f t="shared" si="55"/>
        <v>-0.72</v>
      </c>
      <c r="E117">
        <f t="shared" si="56"/>
        <v>1.6100739837638334</v>
      </c>
      <c r="F117" s="2">
        <f t="shared" ref="F117:M117" si="64">F62*F$41/F$28</f>
        <v>1.2004020396183841</v>
      </c>
      <c r="G117" s="2">
        <f t="shared" si="64"/>
        <v>-1.0371939691212693</v>
      </c>
      <c r="H117" s="2">
        <f t="shared" si="64"/>
        <v>7.5712429677911525E-3</v>
      </c>
      <c r="I117" s="2">
        <f t="shared" si="64"/>
        <v>-1.5213888650886364E-2</v>
      </c>
      <c r="J117" s="2">
        <f t="shared" si="64"/>
        <v>-6.1470785374316281E-3</v>
      </c>
      <c r="K117" s="2">
        <f t="shared" si="64"/>
        <v>-1.768994954679008E-3</v>
      </c>
      <c r="L117" s="2">
        <f t="shared" si="64"/>
        <v>-1.0779017642656144E-4</v>
      </c>
      <c r="M117" s="2">
        <f t="shared" si="64"/>
        <v>2.3128154186693068E-4</v>
      </c>
      <c r="N117" s="2">
        <f t="shared" si="58"/>
        <v>0.14777284268734939</v>
      </c>
    </row>
    <row r="118" spans="4:14" x14ac:dyDescent="0.25">
      <c r="D118">
        <f t="shared" si="55"/>
        <v>-0.67999999999999994</v>
      </c>
      <c r="E118">
        <f t="shared" si="56"/>
        <v>1.928181285516821</v>
      </c>
      <c r="F118" s="2">
        <f t="shared" ref="F118:M118" si="65">F63*F$41/F$28</f>
        <v>1.2004020396183841</v>
      </c>
      <c r="G118" s="2">
        <f t="shared" si="65"/>
        <v>-0.97957208194786538</v>
      </c>
      <c r="H118" s="2">
        <f t="shared" si="65"/>
        <v>-1.5471670412442845E-2</v>
      </c>
      <c r="I118" s="2">
        <f t="shared" si="65"/>
        <v>-1.7842963056974095E-2</v>
      </c>
      <c r="J118" s="2">
        <f t="shared" si="65"/>
        <v>-6.0940602276523849E-3</v>
      </c>
      <c r="K118" s="2">
        <f t="shared" si="65"/>
        <v>-1.2934577724037347E-3</v>
      </c>
      <c r="L118" s="2">
        <f t="shared" si="65"/>
        <v>2.1900149900983595E-4</v>
      </c>
      <c r="M118" s="2">
        <f t="shared" si="65"/>
        <v>3.2844890533789152E-4</v>
      </c>
      <c r="N118" s="2">
        <f t="shared" si="58"/>
        <v>0.18067525660539341</v>
      </c>
    </row>
    <row r="119" spans="4:14" x14ac:dyDescent="0.25">
      <c r="D119">
        <f t="shared" si="55"/>
        <v>-0.64</v>
      </c>
      <c r="E119">
        <f t="shared" si="56"/>
        <v>2.255229570810434</v>
      </c>
      <c r="F119" s="2">
        <f t="shared" ref="F119:M119" si="66">F64*F$41/F$28</f>
        <v>1.2004020396183841</v>
      </c>
      <c r="G119" s="2">
        <f t="shared" si="66"/>
        <v>-0.92195019477446172</v>
      </c>
      <c r="H119" s="2">
        <f t="shared" si="66"/>
        <v>-3.7197845885234837E-2</v>
      </c>
      <c r="I119" s="2">
        <f t="shared" si="66"/>
        <v>-1.9876444815819298E-2</v>
      </c>
      <c r="J119" s="2">
        <f t="shared" si="66"/>
        <v>-5.7608022804685735E-3</v>
      </c>
      <c r="K119" s="2">
        <f t="shared" si="66"/>
        <v>-7.4728950501118027E-4</v>
      </c>
      <c r="L119" s="2">
        <f t="shared" si="66"/>
        <v>5.0741246255981462E-4</v>
      </c>
      <c r="M119" s="2">
        <f t="shared" si="66"/>
        <v>3.7469607739076095E-4</v>
      </c>
      <c r="N119" s="2">
        <f t="shared" si="58"/>
        <v>0.21575157089733907</v>
      </c>
    </row>
    <row r="120" spans="4:14" x14ac:dyDescent="0.25">
      <c r="D120">
        <f t="shared" si="55"/>
        <v>-0.6</v>
      </c>
      <c r="E120">
        <f t="shared" si="56"/>
        <v>2.589053970151336</v>
      </c>
      <c r="F120" s="2">
        <f t="shared" ref="F120:M120" si="67">F65*F$41/F$28</f>
        <v>1.2004020396183841</v>
      </c>
      <c r="G120" s="2">
        <f t="shared" si="67"/>
        <v>-0.86432830760105783</v>
      </c>
      <c r="H120" s="2">
        <f t="shared" si="67"/>
        <v>-5.7607283450584947E-2</v>
      </c>
      <c r="I120" s="2">
        <f t="shared" si="67"/>
        <v>-2.1349368789024471E-2</v>
      </c>
      <c r="J120" s="2">
        <f t="shared" si="67"/>
        <v>-5.1972933879577644E-3</v>
      </c>
      <c r="K120" s="2">
        <f t="shared" si="67"/>
        <v>-1.7444026749028764E-4</v>
      </c>
      <c r="L120" s="2">
        <f t="shared" si="67"/>
        <v>7.3573889143475413E-4</v>
      </c>
      <c r="M120" s="2">
        <f t="shared" si="67"/>
        <v>3.707422809050648E-4</v>
      </c>
      <c r="N120" s="2">
        <f t="shared" si="58"/>
        <v>0.25285182729460853</v>
      </c>
    </row>
    <row r="121" spans="4:14" x14ac:dyDescent="0.25">
      <c r="D121">
        <f t="shared" si="55"/>
        <v>-0.55557023301960196</v>
      </c>
      <c r="E121">
        <f t="shared" si="56"/>
        <v>2.9655689395953351</v>
      </c>
      <c r="F121" s="2">
        <f t="shared" ref="F121:M121" si="68">F66*F$41/F$28</f>
        <v>1.2004020396183841</v>
      </c>
      <c r="G121" s="2">
        <f t="shared" si="68"/>
        <v>-0.80032513209892986</v>
      </c>
      <c r="H121" s="2">
        <f t="shared" si="68"/>
        <v>-7.8733403428923265E-2</v>
      </c>
      <c r="I121" s="2">
        <f t="shared" si="68"/>
        <v>-2.2370883177537767E-2</v>
      </c>
      <c r="J121" s="2">
        <f t="shared" si="68"/>
        <v>-4.3584456812629712E-3</v>
      </c>
      <c r="K121" s="2">
        <f t="shared" si="68"/>
        <v>4.487290078752646E-4</v>
      </c>
      <c r="L121" s="2">
        <f t="shared" si="68"/>
        <v>9.0367100829191673E-4</v>
      </c>
      <c r="M121" s="2">
        <f t="shared" si="68"/>
        <v>3.1504370553089303E-4</v>
      </c>
      <c r="N121" s="2">
        <f t="shared" si="58"/>
        <v>0.29628161895342825</v>
      </c>
    </row>
    <row r="122" spans="4:14" x14ac:dyDescent="0.25">
      <c r="D122">
        <f t="shared" si="55"/>
        <v>-0.52</v>
      </c>
      <c r="E122">
        <f t="shared" si="56"/>
        <v>3.2699506128396059</v>
      </c>
      <c r="F122" s="2">
        <f t="shared" ref="F122:M122" si="69">F67*F$41/F$28</f>
        <v>1.2004020396183841</v>
      </c>
      <c r="G122" s="2">
        <f t="shared" si="69"/>
        <v>-0.74908453325425017</v>
      </c>
      <c r="H122" s="2">
        <f t="shared" si="69"/>
        <v>-9.4475944858959285E-2</v>
      </c>
      <c r="I122" s="2">
        <f t="shared" si="69"/>
        <v>-2.2753682824924751E-2</v>
      </c>
      <c r="J122" s="2">
        <f t="shared" si="69"/>
        <v>-3.5643294467570872E-3</v>
      </c>
      <c r="K122" s="2">
        <f t="shared" si="69"/>
        <v>9.1122602476273809E-4</v>
      </c>
      <c r="L122" s="2">
        <f t="shared" si="69"/>
        <v>9.686228073905157E-4</v>
      </c>
      <c r="M122" s="2">
        <f t="shared" si="69"/>
        <v>2.4011971674033715E-4</v>
      </c>
      <c r="N122" s="2">
        <f t="shared" si="58"/>
        <v>0.33264351778238638</v>
      </c>
    </row>
    <row r="123" spans="4:14" x14ac:dyDescent="0.25">
      <c r="D123">
        <f t="shared" si="55"/>
        <v>-0.48</v>
      </c>
      <c r="E123">
        <f t="shared" si="56"/>
        <v>3.6140858372353541</v>
      </c>
      <c r="F123" s="2">
        <f t="shared" ref="F123:M123" si="70">F68*F$41/F$28</f>
        <v>1.2004020396183841</v>
      </c>
      <c r="G123" s="2">
        <f t="shared" si="70"/>
        <v>-0.69146264608084618</v>
      </c>
      <c r="H123" s="2">
        <f t="shared" si="70"/>
        <v>-0.11093516870198357</v>
      </c>
      <c r="I123" s="2">
        <f t="shared" si="70"/>
        <v>-2.2755142610824852E-2</v>
      </c>
      <c r="J123" s="2">
        <f t="shared" si="70"/>
        <v>-2.5797036937140064E-3</v>
      </c>
      <c r="K123" s="2">
        <f t="shared" si="70"/>
        <v>1.3705115568009411E-3</v>
      </c>
      <c r="L123" s="2">
        <f t="shared" si="70"/>
        <v>9.6887260680108157E-4</v>
      </c>
      <c r="M123" s="2">
        <f t="shared" si="70"/>
        <v>1.3453645884642631E-4</v>
      </c>
      <c r="N123" s="2">
        <f t="shared" si="58"/>
        <v>0.37514329915346395</v>
      </c>
    </row>
    <row r="124" spans="4:14" x14ac:dyDescent="0.25">
      <c r="D124">
        <f t="shared" si="55"/>
        <v>-0.43999999999999995</v>
      </c>
      <c r="E124">
        <f t="shared" si="56"/>
        <v>3.9590373466300472</v>
      </c>
      <c r="F124" s="2">
        <f t="shared" ref="F124:M124" si="71">F69*F$41/F$28</f>
        <v>1.2004020396183841</v>
      </c>
      <c r="G124" s="2">
        <f t="shared" si="71"/>
        <v>-0.63384075890744229</v>
      </c>
      <c r="H124" s="2">
        <f t="shared" si="71"/>
        <v>-0.1260776546375659</v>
      </c>
      <c r="I124" s="2">
        <f t="shared" si="71"/>
        <v>-2.2336184057494934E-2</v>
      </c>
      <c r="J124" s="2">
        <f t="shared" si="71"/>
        <v>-1.5344855866375052E-3</v>
      </c>
      <c r="K124" s="2">
        <f t="shared" si="71"/>
        <v>1.7485105739142518E-3</v>
      </c>
      <c r="L124" s="2">
        <f t="shared" si="71"/>
        <v>8.9783788359394179E-4</v>
      </c>
      <c r="M124" s="2">
        <f t="shared" si="71"/>
        <v>1.8028088396181211E-5</v>
      </c>
      <c r="N124" s="2">
        <f t="shared" si="58"/>
        <v>0.4192773329751478</v>
      </c>
    </row>
    <row r="125" spans="4:14" x14ac:dyDescent="0.25">
      <c r="D125">
        <f t="shared" si="55"/>
        <v>-0.4</v>
      </c>
      <c r="E125">
        <f t="shared" si="56"/>
        <v>4.303764946900956</v>
      </c>
      <c r="F125" s="2">
        <f t="shared" ref="F125:M125" si="72">F70*F$41/F$28</f>
        <v>1.2004020396183841</v>
      </c>
      <c r="G125" s="2">
        <f t="shared" si="72"/>
        <v>-0.57621887173403852</v>
      </c>
      <c r="H125" s="2">
        <f t="shared" si="72"/>
        <v>-0.13990340266570628</v>
      </c>
      <c r="I125" s="2">
        <f t="shared" si="72"/>
        <v>-2.15318420265375E-2</v>
      </c>
      <c r="J125" s="2">
        <f t="shared" si="72"/>
        <v>-4.635157290968028E-4</v>
      </c>
      <c r="K125" s="2">
        <f t="shared" si="72"/>
        <v>2.0329283494015826E-3</v>
      </c>
      <c r="L125" s="2">
        <f t="shared" si="72"/>
        <v>7.6516093508100056E-4</v>
      </c>
      <c r="M125" s="2">
        <f t="shared" si="72"/>
        <v>-9.7764646841231939E-5</v>
      </c>
      <c r="N125" s="2">
        <f t="shared" si="58"/>
        <v>0.46498473210064634</v>
      </c>
    </row>
    <row r="126" spans="4:14" x14ac:dyDescent="0.25">
      <c r="D126">
        <f t="shared" si="55"/>
        <v>-0.36</v>
      </c>
      <c r="E126">
        <f t="shared" si="56"/>
        <v>4.6473538372716225</v>
      </c>
      <c r="F126" s="2">
        <f t="shared" ref="F126:M126" si="73">F71*F$41/F$28</f>
        <v>1.2004020396183841</v>
      </c>
      <c r="G126" s="2">
        <f t="shared" si="73"/>
        <v>-0.51859698456063463</v>
      </c>
      <c r="H126" s="2">
        <f t="shared" si="73"/>
        <v>-0.15241241278640474</v>
      </c>
      <c r="I126" s="2">
        <f t="shared" si="73"/>
        <v>-2.037715137955505E-2</v>
      </c>
      <c r="J126" s="2">
        <f t="shared" si="73"/>
        <v>6.0139489304056012E-4</v>
      </c>
      <c r="K126" s="2">
        <f t="shared" si="73"/>
        <v>2.216444574721367E-3</v>
      </c>
      <c r="L126" s="2">
        <f t="shared" si="73"/>
        <v>5.8319944026630482E-4</v>
      </c>
      <c r="M126" s="2">
        <f t="shared" si="73"/>
        <v>-2.0245835112175768E-4</v>
      </c>
      <c r="N126" s="2">
        <f t="shared" si="58"/>
        <v>0.51221407144869613</v>
      </c>
    </row>
    <row r="127" spans="4:14" x14ac:dyDescent="0.25">
      <c r="D127">
        <f t="shared" si="55"/>
        <v>-0.31999999999999995</v>
      </c>
      <c r="E127">
        <f t="shared" si="56"/>
        <v>4.9889971772813642</v>
      </c>
      <c r="F127" s="2">
        <f t="shared" ref="F127:M127" si="74">F72*F$41/F$28</f>
        <v>1.2004020396183841</v>
      </c>
      <c r="G127" s="2">
        <f t="shared" si="74"/>
        <v>-0.46097509738723075</v>
      </c>
      <c r="H127" s="2">
        <f t="shared" si="74"/>
        <v>-0.16360468499966127</v>
      </c>
      <c r="I127" s="2">
        <f t="shared" si="74"/>
        <v>-1.8907146978150085E-2</v>
      </c>
      <c r="J127" s="2">
        <f t="shared" si="74"/>
        <v>1.6314649116087058E-3</v>
      </c>
      <c r="K127" s="2">
        <f t="shared" si="74"/>
        <v>2.2962611396588738E-3</v>
      </c>
      <c r="L127" s="2">
        <f t="shared" si="74"/>
        <v>3.6605723012023844E-4</v>
      </c>
      <c r="M127" s="2">
        <f t="shared" si="74"/>
        <v>-2.8751352251387617E-4</v>
      </c>
      <c r="N127" s="2">
        <f t="shared" si="58"/>
        <v>0.56092138001221592</v>
      </c>
    </row>
    <row r="128" spans="4:14" x14ac:dyDescent="0.25">
      <c r="D128">
        <f t="shared" si="55"/>
        <v>-0.28000000000000003</v>
      </c>
      <c r="E128">
        <f t="shared" si="56"/>
        <v>5.3279819413719434</v>
      </c>
      <c r="F128" s="2">
        <f t="shared" ref="F128:M128" si="75">F73*F$41/F$28</f>
        <v>1.2004020396183841</v>
      </c>
      <c r="G128" s="2">
        <f t="shared" si="75"/>
        <v>-0.40335321021382703</v>
      </c>
      <c r="H128" s="2">
        <f t="shared" si="75"/>
        <v>-0.17348021930547577</v>
      </c>
      <c r="I128" s="2">
        <f t="shared" si="75"/>
        <v>-1.7156863683925102E-2</v>
      </c>
      <c r="J128" s="2">
        <f t="shared" si="75"/>
        <v>2.6009425761434296E-3</v>
      </c>
      <c r="K128" s="2">
        <f t="shared" si="75"/>
        <v>2.2736499124935265E-3</v>
      </c>
      <c r="L128" s="2">
        <f t="shared" si="75"/>
        <v>1.2870736544664789E-4</v>
      </c>
      <c r="M128" s="2">
        <f t="shared" si="75"/>
        <v>-3.466208528240365E-4</v>
      </c>
      <c r="N128" s="2">
        <f t="shared" si="58"/>
        <v>0.61106842541641582</v>
      </c>
    </row>
    <row r="129" spans="4:14" x14ac:dyDescent="0.25">
      <c r="D129">
        <f t="shared" si="55"/>
        <v>-0.24</v>
      </c>
      <c r="E129">
        <f t="shared" si="56"/>
        <v>5.6636772708735501</v>
      </c>
      <c r="F129" s="2">
        <f t="shared" ref="F129:M129" si="76">F74*F$41/F$28</f>
        <v>1.2004020396183841</v>
      </c>
      <c r="G129" s="2">
        <f t="shared" si="76"/>
        <v>-0.34573132304042309</v>
      </c>
      <c r="H129" s="2">
        <f t="shared" si="76"/>
        <v>-0.18203901570384842</v>
      </c>
      <c r="I129" s="2">
        <f t="shared" si="76"/>
        <v>-1.5161336358482609E-2</v>
      </c>
      <c r="J129" s="2">
        <f t="shared" si="76"/>
        <v>3.4871057538822022E-3</v>
      </c>
      <c r="K129" s="2">
        <f t="shared" si="76"/>
        <v>2.1535005201662179E-3</v>
      </c>
      <c r="L129" s="2">
        <f t="shared" si="76"/>
        <v>-1.137924776570989E-4</v>
      </c>
      <c r="M129" s="2">
        <f t="shared" si="76"/>
        <v>-3.7590730984629319E-4</v>
      </c>
      <c r="N129" s="2">
        <f t="shared" si="58"/>
        <v>0.66262127100217505</v>
      </c>
    </row>
    <row r="130" spans="4:14" x14ac:dyDescent="0.25">
      <c r="D130">
        <f t="shared" si="55"/>
        <v>-0.19509032201612819</v>
      </c>
      <c r="E130">
        <f t="shared" si="56"/>
        <v>6.0359665046956037</v>
      </c>
      <c r="F130" s="2">
        <f t="shared" ref="F130:M130" si="77">F75*F$41/F$28</f>
        <v>1.2004020396183841</v>
      </c>
      <c r="G130" s="2">
        <f t="shared" si="77"/>
        <v>-0.28103681309590911</v>
      </c>
      <c r="H130" s="2">
        <f t="shared" si="77"/>
        <v>-0.19007925036989859</v>
      </c>
      <c r="I130" s="2">
        <f t="shared" si="77"/>
        <v>-1.2672087385619387E-2</v>
      </c>
      <c r="J130" s="2">
        <f t="shared" si="77"/>
        <v>4.3584456812629773E-3</v>
      </c>
      <c r="K130" s="2">
        <f t="shared" si="77"/>
        <v>1.9124707486827782E-3</v>
      </c>
      <c r="L130" s="2">
        <f t="shared" si="77"/>
        <v>-3.7431278755788172E-4</v>
      </c>
      <c r="M130" s="2">
        <f t="shared" si="77"/>
        <v>-3.7161938872632962E-4</v>
      </c>
      <c r="N130" s="2">
        <f t="shared" si="58"/>
        <v>0.72213887302061852</v>
      </c>
    </row>
    <row r="131" spans="4:14" x14ac:dyDescent="0.25">
      <c r="D131">
        <f t="shared" si="55"/>
        <v>-0.16000000000000003</v>
      </c>
      <c r="E131">
        <f t="shared" si="56"/>
        <v>6.323030252558266</v>
      </c>
      <c r="F131" s="2">
        <f t="shared" ref="F131:M131" si="78">F76*F$41/F$28</f>
        <v>1.2004020396183841</v>
      </c>
      <c r="G131" s="2">
        <f t="shared" si="78"/>
        <v>-0.23048754869361546</v>
      </c>
      <c r="H131" s="2">
        <f t="shared" si="78"/>
        <v>-0.19520639477826782</v>
      </c>
      <c r="I131" s="2">
        <f t="shared" si="78"/>
        <v>-1.0574689060355098E-2</v>
      </c>
      <c r="J131" s="2">
        <f t="shared" si="78"/>
        <v>4.9337482064301108E-3</v>
      </c>
      <c r="K131" s="2">
        <f t="shared" si="78"/>
        <v>1.6555212221005294E-3</v>
      </c>
      <c r="L131" s="2">
        <f t="shared" si="78"/>
        <v>-5.5764985238706795E-4</v>
      </c>
      <c r="M131" s="2">
        <f t="shared" si="78"/>
        <v>-3.4184201839818258E-4</v>
      </c>
      <c r="N131" s="2">
        <f t="shared" si="58"/>
        <v>0.76982318464389121</v>
      </c>
    </row>
    <row r="132" spans="4:14" x14ac:dyDescent="0.25">
      <c r="D132">
        <f t="shared" si="55"/>
        <v>-0.12</v>
      </c>
      <c r="E132">
        <f t="shared" si="56"/>
        <v>6.6457568745670184</v>
      </c>
      <c r="F132" s="2">
        <f t="shared" ref="F132:M132" si="79">F77*F$41/F$28</f>
        <v>1.2004020396183841</v>
      </c>
      <c r="G132" s="2">
        <f t="shared" si="79"/>
        <v>-0.17286566152021154</v>
      </c>
      <c r="H132" s="2">
        <f t="shared" si="79"/>
        <v>-0.19981497745431462</v>
      </c>
      <c r="I132" s="2">
        <f t="shared" si="79"/>
        <v>-8.0536388108750773E-3</v>
      </c>
      <c r="J132" s="2">
        <f t="shared" si="79"/>
        <v>5.4639313042225395E-3</v>
      </c>
      <c r="K132" s="2">
        <f t="shared" si="79"/>
        <v>1.301489385057128E-3</v>
      </c>
      <c r="L132" s="2">
        <f t="shared" si="79"/>
        <v>-7.342381799093176E-4</v>
      </c>
      <c r="M132" s="2">
        <f t="shared" si="79"/>
        <v>-2.8265776196353021E-4</v>
      </c>
      <c r="N132" s="2">
        <f t="shared" si="58"/>
        <v>0.82541628658038957</v>
      </c>
    </row>
    <row r="133" spans="4:14" x14ac:dyDescent="0.25">
      <c r="D133">
        <f t="shared" si="55"/>
        <v>-7.999999999999996E-2</v>
      </c>
      <c r="E133">
        <f t="shared" si="56"/>
        <v>6.9633190167299412</v>
      </c>
      <c r="F133" s="2">
        <f t="shared" ref="F133:M133" si="80">F78*F$41/F$28</f>
        <v>1.2004020396183841</v>
      </c>
      <c r="G133" s="2">
        <f t="shared" si="80"/>
        <v>-0.11524377434680765</v>
      </c>
      <c r="H133" s="2">
        <f t="shared" si="80"/>
        <v>-0.20310682222291948</v>
      </c>
      <c r="I133" s="2">
        <f t="shared" si="80"/>
        <v>-5.4274839765875525E-3</v>
      </c>
      <c r="J133" s="2">
        <f t="shared" si="80"/>
        <v>5.8502075611855942E-3</v>
      </c>
      <c r="K133" s="2">
        <f t="shared" si="80"/>
        <v>8.9661108057635479E-4</v>
      </c>
      <c r="L133" s="2">
        <f t="shared" si="80"/>
        <v>-8.6736115358311691E-4</v>
      </c>
      <c r="M133" s="2">
        <f t="shared" si="80"/>
        <v>-2.0145864406030046E-4</v>
      </c>
      <c r="N133" s="2">
        <f t="shared" si="58"/>
        <v>0.88230195791618804</v>
      </c>
    </row>
    <row r="134" spans="4:14" x14ac:dyDescent="0.25">
      <c r="D134">
        <f t="shared" si="55"/>
        <v>-4.0000000000000036E-2</v>
      </c>
      <c r="E134">
        <f t="shared" si="56"/>
        <v>7.2753771419218864</v>
      </c>
      <c r="F134" s="2">
        <f t="shared" ref="F134:M134" si="81">F79*F$41/F$28</f>
        <v>1.2004020396183841</v>
      </c>
      <c r="G134" s="2">
        <f t="shared" si="81"/>
        <v>-5.7621887173403906E-2</v>
      </c>
      <c r="H134" s="2">
        <f t="shared" si="81"/>
        <v>-0.2050819290840824</v>
      </c>
      <c r="I134" s="2">
        <f t="shared" si="81"/>
        <v>-2.731259419095031E-3</v>
      </c>
      <c r="J134" s="2">
        <f t="shared" si="81"/>
        <v>6.0850029330650974E-3</v>
      </c>
      <c r="K134" s="2">
        <f t="shared" si="81"/>
        <v>4.5708143141619581E-4</v>
      </c>
      <c r="L134" s="2">
        <f t="shared" si="81"/>
        <v>-9.5007647318988322E-4</v>
      </c>
      <c r="M134" s="2">
        <f t="shared" si="81"/>
        <v>-1.0473832054624356E-4</v>
      </c>
      <c r="N134" s="2">
        <f t="shared" si="58"/>
        <v>0.94045423351254787</v>
      </c>
    </row>
    <row r="135" spans="4:14" x14ac:dyDescent="0.25">
      <c r="D135">
        <f t="shared" si="55"/>
        <v>0</v>
      </c>
      <c r="E135">
        <f t="shared" si="56"/>
        <v>7.5816332464079181</v>
      </c>
      <c r="F135" s="2">
        <f t="shared" ref="F135:M135" si="82">F80*F$41/F$28</f>
        <v>1.2004020396183841</v>
      </c>
      <c r="G135" s="2">
        <f t="shared" si="82"/>
        <v>0</v>
      </c>
      <c r="H135" s="2">
        <f t="shared" si="82"/>
        <v>-0.20574029803780336</v>
      </c>
      <c r="I135" s="2">
        <f t="shared" si="82"/>
        <v>0</v>
      </c>
      <c r="J135" s="2">
        <f t="shared" si="82"/>
        <v>6.1637729933085444E-3</v>
      </c>
      <c r="K135" s="2">
        <f t="shared" si="82"/>
        <v>0</v>
      </c>
      <c r="L135" s="2">
        <f t="shared" si="82"/>
        <v>-9.7812645100553322E-4</v>
      </c>
      <c r="M135" s="2">
        <f t="shared" si="82"/>
        <v>0</v>
      </c>
      <c r="N135" s="2">
        <f t="shared" si="58"/>
        <v>0.99984738812288387</v>
      </c>
    </row>
    <row r="136" spans="4:14" x14ac:dyDescent="0.25">
      <c r="D136">
        <f t="shared" si="55"/>
        <v>4.0000000000000036E-2</v>
      </c>
      <c r="E136">
        <f t="shared" si="56"/>
        <v>7.8818268758629317</v>
      </c>
      <c r="F136" s="2">
        <f t="shared" ref="F136:M136" si="83">F81*F$41/F$28</f>
        <v>1.2004020396183841</v>
      </c>
      <c r="G136" s="2">
        <f t="shared" si="83"/>
        <v>5.7621887173403906E-2</v>
      </c>
      <c r="H136" s="2">
        <f t="shared" si="83"/>
        <v>-0.2050819290840824</v>
      </c>
      <c r="I136" s="2">
        <f t="shared" si="83"/>
        <v>2.731259419095031E-3</v>
      </c>
      <c r="J136" s="2">
        <f t="shared" si="83"/>
        <v>6.0850029330650974E-3</v>
      </c>
      <c r="K136" s="2">
        <f t="shared" si="83"/>
        <v>-4.5708143141619581E-4</v>
      </c>
      <c r="L136" s="2">
        <f t="shared" si="83"/>
        <v>-9.5007647318988322E-4</v>
      </c>
      <c r="M136" s="2">
        <f t="shared" si="83"/>
        <v>1.0473832054624356E-4</v>
      </c>
      <c r="N136" s="2">
        <f t="shared" si="58"/>
        <v>1.060455840475806</v>
      </c>
    </row>
    <row r="137" spans="4:14" x14ac:dyDescent="0.25">
      <c r="D137">
        <f t="shared" si="55"/>
        <v>8.0000000000000071E-2</v>
      </c>
      <c r="E137">
        <f t="shared" si="56"/>
        <v>8.1757316071831383</v>
      </c>
      <c r="F137" s="2">
        <f t="shared" ref="F137:M137" si="84">F82*F$41/F$28</f>
        <v>1.2004020396183841</v>
      </c>
      <c r="G137" s="2">
        <f t="shared" si="84"/>
        <v>0.11524377434680781</v>
      </c>
      <c r="H137" s="2">
        <f t="shared" si="84"/>
        <v>-0.20310682222291948</v>
      </c>
      <c r="I137" s="2">
        <f t="shared" si="84"/>
        <v>5.4274839765875603E-3</v>
      </c>
      <c r="J137" s="2">
        <f t="shared" si="84"/>
        <v>5.8502075611855942E-3</v>
      </c>
      <c r="K137" s="2">
        <f t="shared" si="84"/>
        <v>-8.9661108057635609E-4</v>
      </c>
      <c r="L137" s="2">
        <f t="shared" si="84"/>
        <v>-8.6736115358311658E-4</v>
      </c>
      <c r="M137" s="2">
        <f t="shared" si="84"/>
        <v>2.0145864406030071E-4</v>
      </c>
      <c r="N137" s="2">
        <f t="shared" si="58"/>
        <v>1.1222541696899464</v>
      </c>
    </row>
    <row r="138" spans="4:14" x14ac:dyDescent="0.25">
      <c r="D138">
        <f t="shared" si="55"/>
        <v>0.12000000000000011</v>
      </c>
      <c r="E138">
        <f t="shared" si="56"/>
        <v>8.4631519255918857</v>
      </c>
      <c r="F138" s="2">
        <f t="shared" ref="F138:M138" si="85">F83*F$41/F$28</f>
        <v>1.2004020396183841</v>
      </c>
      <c r="G138" s="2">
        <f t="shared" si="85"/>
        <v>0.17286566152021171</v>
      </c>
      <c r="H138" s="2">
        <f t="shared" si="85"/>
        <v>-0.19981497745431462</v>
      </c>
      <c r="I138" s="2">
        <f t="shared" si="85"/>
        <v>8.0536388108750842E-3</v>
      </c>
      <c r="J138" s="2">
        <f t="shared" si="85"/>
        <v>5.4639313042225386E-3</v>
      </c>
      <c r="K138" s="2">
        <f t="shared" si="85"/>
        <v>-1.3014893850571293E-3</v>
      </c>
      <c r="L138" s="2">
        <f t="shared" si="85"/>
        <v>-7.3423817990931727E-4</v>
      </c>
      <c r="M138" s="2">
        <f t="shared" si="85"/>
        <v>2.8265776196353043E-4</v>
      </c>
      <c r="N138" s="2">
        <f t="shared" si="58"/>
        <v>1.1852172239963761</v>
      </c>
    </row>
    <row r="139" spans="4:14" x14ac:dyDescent="0.25">
      <c r="D139">
        <f t="shared" si="55"/>
        <v>0.15999999999999992</v>
      </c>
      <c r="E139">
        <f t="shared" si="56"/>
        <v>8.7439204396802808</v>
      </c>
      <c r="F139" s="2">
        <f t="shared" ref="F139:M139" si="86">F84*F$41/F$28</f>
        <v>1.2004020396183841</v>
      </c>
      <c r="G139" s="2">
        <f t="shared" si="86"/>
        <v>0.23048754869361529</v>
      </c>
      <c r="H139" s="2">
        <f t="shared" si="86"/>
        <v>-0.19520639477826784</v>
      </c>
      <c r="I139" s="2">
        <f t="shared" si="86"/>
        <v>1.0574689060355092E-2</v>
      </c>
      <c r="J139" s="2">
        <f t="shared" si="86"/>
        <v>4.9337482064301134E-3</v>
      </c>
      <c r="K139" s="2">
        <f t="shared" si="86"/>
        <v>-1.6555212221005286E-3</v>
      </c>
      <c r="L139" s="2">
        <f t="shared" si="86"/>
        <v>-5.5764985238706849E-4</v>
      </c>
      <c r="M139" s="2">
        <f t="shared" si="86"/>
        <v>3.4184201839818242E-4</v>
      </c>
      <c r="N139" s="2">
        <f t="shared" si="58"/>
        <v>1.2493203017444274</v>
      </c>
    </row>
    <row r="140" spans="4:14" x14ac:dyDescent="0.25">
      <c r="D140">
        <f t="shared" si="55"/>
        <v>0.19509032201612833</v>
      </c>
      <c r="E140">
        <f t="shared" si="56"/>
        <v>8.9846371190915697</v>
      </c>
      <c r="F140" s="2">
        <f t="shared" ref="F140:M140" si="87">F85*F$41/F$28</f>
        <v>1.2004020396183841</v>
      </c>
      <c r="G140" s="2">
        <f t="shared" si="87"/>
        <v>0.28103681309590933</v>
      </c>
      <c r="H140" s="2">
        <f t="shared" si="87"/>
        <v>-0.19007925036989856</v>
      </c>
      <c r="I140" s="2">
        <f t="shared" si="87"/>
        <v>1.2672087385619394E-2</v>
      </c>
      <c r="J140" s="2">
        <f t="shared" si="87"/>
        <v>4.3584456812629747E-3</v>
      </c>
      <c r="K140" s="2">
        <f t="shared" si="87"/>
        <v>-1.9124707486827791E-3</v>
      </c>
      <c r="L140" s="2">
        <f t="shared" si="87"/>
        <v>-3.7431278755788091E-4</v>
      </c>
      <c r="M140" s="2">
        <f t="shared" si="87"/>
        <v>3.7161938872632962E-4</v>
      </c>
      <c r="N140" s="2">
        <f t="shared" si="58"/>
        <v>1.3064749712637629</v>
      </c>
    </row>
    <row r="141" spans="4:14" x14ac:dyDescent="0.25">
      <c r="D141">
        <f t="shared" si="55"/>
        <v>0.24</v>
      </c>
      <c r="E141">
        <f t="shared" si="56"/>
        <v>9.2849583933490276</v>
      </c>
      <c r="F141" s="2">
        <f t="shared" ref="F141:M141" si="88">F86*F$41/F$28</f>
        <v>1.2004020396183841</v>
      </c>
      <c r="G141" s="2">
        <f t="shared" si="88"/>
        <v>0.34573132304042309</v>
      </c>
      <c r="H141" s="2">
        <f t="shared" si="88"/>
        <v>-0.18203901570384842</v>
      </c>
      <c r="I141" s="2">
        <f t="shared" si="88"/>
        <v>1.5161336358482609E-2</v>
      </c>
      <c r="J141" s="2">
        <f t="shared" si="88"/>
        <v>3.4871057538822022E-3</v>
      </c>
      <c r="K141" s="2">
        <f t="shared" si="88"/>
        <v>-2.1535005201662179E-3</v>
      </c>
      <c r="L141" s="2">
        <f t="shared" si="88"/>
        <v>-1.137924776570989E-4</v>
      </c>
      <c r="M141" s="2">
        <f t="shared" si="88"/>
        <v>3.7590730984629319E-4</v>
      </c>
      <c r="N141" s="2">
        <f t="shared" si="58"/>
        <v>1.3808514033793464</v>
      </c>
    </row>
    <row r="142" spans="4:14" x14ac:dyDescent="0.25">
      <c r="D142">
        <f t="shared" si="55"/>
        <v>0.28000000000000003</v>
      </c>
      <c r="E142">
        <f t="shared" si="56"/>
        <v>9.545012446953784</v>
      </c>
      <c r="F142" s="2">
        <f t="shared" ref="F142:M142" si="89">F87*F$41/F$28</f>
        <v>1.2004020396183841</v>
      </c>
      <c r="G142" s="2">
        <f t="shared" si="89"/>
        <v>0.40335321021382703</v>
      </c>
      <c r="H142" s="2">
        <f t="shared" si="89"/>
        <v>-0.17348021930547577</v>
      </c>
      <c r="I142" s="2">
        <f t="shared" si="89"/>
        <v>1.7156863683925102E-2</v>
      </c>
      <c r="J142" s="2">
        <f t="shared" si="89"/>
        <v>2.6009425761434296E-3</v>
      </c>
      <c r="K142" s="2">
        <f t="shared" si="89"/>
        <v>-2.2736499124935265E-3</v>
      </c>
      <c r="L142" s="2">
        <f t="shared" si="89"/>
        <v>1.2870736544664789E-4</v>
      </c>
      <c r="M142" s="2">
        <f t="shared" si="89"/>
        <v>3.466208528240365E-4</v>
      </c>
      <c r="N142" s="2">
        <f t="shared" si="58"/>
        <v>1.4482345150925808</v>
      </c>
    </row>
    <row r="143" spans="4:14" x14ac:dyDescent="0.25">
      <c r="D143">
        <f t="shared" si="55"/>
        <v>0.32000000000000006</v>
      </c>
      <c r="E143">
        <f t="shared" si="56"/>
        <v>9.797980070783348</v>
      </c>
      <c r="F143" s="2">
        <f t="shared" ref="F143:M143" si="90">F88*F$41/F$28</f>
        <v>1.2004020396183841</v>
      </c>
      <c r="G143" s="2">
        <f t="shared" si="90"/>
        <v>0.46097509738723091</v>
      </c>
      <c r="H143" s="2">
        <f t="shared" si="90"/>
        <v>-0.16360468499966122</v>
      </c>
      <c r="I143" s="2">
        <f t="shared" si="90"/>
        <v>1.8907146978150085E-2</v>
      </c>
      <c r="J143" s="2">
        <f t="shared" si="90"/>
        <v>1.631464911608703E-3</v>
      </c>
      <c r="K143" s="2">
        <f t="shared" si="90"/>
        <v>-2.2962611396588738E-3</v>
      </c>
      <c r="L143" s="2">
        <f t="shared" si="90"/>
        <v>3.6605723012023909E-4</v>
      </c>
      <c r="M143" s="2">
        <f t="shared" si="90"/>
        <v>2.8751352251387595E-4</v>
      </c>
      <c r="N143" s="2">
        <f t="shared" si="58"/>
        <v>1.5166683735086877</v>
      </c>
    </row>
    <row r="144" spans="4:14" x14ac:dyDescent="0.25">
      <c r="D144">
        <f t="shared" si="55"/>
        <v>0.3600000000000001</v>
      </c>
      <c r="E144">
        <f t="shared" si="56"/>
        <v>10.043801659422869</v>
      </c>
      <c r="F144" s="2">
        <f t="shared" ref="F144:M144" si="91">F89*F$41/F$28</f>
        <v>1.2004020396183841</v>
      </c>
      <c r="G144" s="2">
        <f t="shared" si="91"/>
        <v>0.51859698456063485</v>
      </c>
      <c r="H144" s="2">
        <f t="shared" si="91"/>
        <v>-0.15241241278640472</v>
      </c>
      <c r="I144" s="2">
        <f t="shared" si="91"/>
        <v>2.0377151379555054E-2</v>
      </c>
      <c r="J144" s="2">
        <f t="shared" si="91"/>
        <v>6.013948930405573E-4</v>
      </c>
      <c r="K144" s="2">
        <f t="shared" si="91"/>
        <v>-2.2164445747213666E-3</v>
      </c>
      <c r="L144" s="2">
        <f t="shared" si="91"/>
        <v>5.8319944026630536E-4</v>
      </c>
      <c r="M144" s="2">
        <f t="shared" si="91"/>
        <v>2.0245835112175741E-4</v>
      </c>
      <c r="N144" s="2">
        <f t="shared" si="58"/>
        <v>1.5861343708818765</v>
      </c>
    </row>
    <row r="145" spans="4:14" x14ac:dyDescent="0.25">
      <c r="D145">
        <f t="shared" si="55"/>
        <v>0.40000000000000013</v>
      </c>
      <c r="E145">
        <f t="shared" si="56"/>
        <v>10.282433967206586</v>
      </c>
      <c r="F145" s="2">
        <f t="shared" ref="F145:M145" si="92">F90*F$41/F$28</f>
        <v>1.2004020396183841</v>
      </c>
      <c r="G145" s="2">
        <f t="shared" si="92"/>
        <v>0.57621887173403874</v>
      </c>
      <c r="H145" s="2">
        <f t="shared" si="92"/>
        <v>-0.13990340266570622</v>
      </c>
      <c r="I145" s="2">
        <f t="shared" si="92"/>
        <v>2.1531842026537504E-2</v>
      </c>
      <c r="J145" s="2">
        <f t="shared" si="92"/>
        <v>-4.6351572909680621E-4</v>
      </c>
      <c r="K145" s="2">
        <f t="shared" si="92"/>
        <v>-2.0329283494015813E-3</v>
      </c>
      <c r="L145" s="2">
        <f t="shared" si="92"/>
        <v>7.6516093508100088E-4</v>
      </c>
      <c r="M145" s="2">
        <f t="shared" si="92"/>
        <v>9.77646468412316E-5</v>
      </c>
      <c r="N145" s="2">
        <f t="shared" si="58"/>
        <v>1.6566158322166777</v>
      </c>
    </row>
    <row r="146" spans="4:14" x14ac:dyDescent="0.25">
      <c r="D146">
        <f t="shared" si="55"/>
        <v>0.43999999999999995</v>
      </c>
      <c r="E146">
        <f t="shared" si="56"/>
        <v>10.51384872873539</v>
      </c>
      <c r="F146" s="2">
        <f t="shared" ref="F146:M146" si="93">F91*F$41/F$28</f>
        <v>1.2004020396183841</v>
      </c>
      <c r="G146" s="2">
        <f t="shared" si="93"/>
        <v>0.63384075890744229</v>
      </c>
      <c r="H146" s="2">
        <f t="shared" si="93"/>
        <v>-0.1260776546375659</v>
      </c>
      <c r="I146" s="2">
        <f t="shared" si="93"/>
        <v>2.2336184057494934E-2</v>
      </c>
      <c r="J146" s="2">
        <f t="shared" si="93"/>
        <v>-1.5344855866375052E-3</v>
      </c>
      <c r="K146" s="2">
        <f t="shared" si="93"/>
        <v>-1.7485105739142518E-3</v>
      </c>
      <c r="L146" s="2">
        <f t="shared" si="93"/>
        <v>8.9783788359394179E-4</v>
      </c>
      <c r="M146" s="2">
        <f t="shared" si="93"/>
        <v>-1.8028088396181211E-5</v>
      </c>
      <c r="N146" s="2">
        <f t="shared" si="58"/>
        <v>1.7280981415804015</v>
      </c>
    </row>
    <row r="147" spans="4:14" x14ac:dyDescent="0.25">
      <c r="D147">
        <f t="shared" si="55"/>
        <v>0.48</v>
      </c>
      <c r="E147">
        <f t="shared" si="56"/>
        <v>10.738031397656306</v>
      </c>
      <c r="F147" s="2">
        <f t="shared" ref="F147:M147" si="94">F92*F$41/F$28</f>
        <v>1.2004020396183841</v>
      </c>
      <c r="G147" s="2">
        <f t="shared" si="94"/>
        <v>0.69146264608084618</v>
      </c>
      <c r="H147" s="2">
        <f t="shared" si="94"/>
        <v>-0.11093516870198357</v>
      </c>
      <c r="I147" s="2">
        <f t="shared" si="94"/>
        <v>2.2755142610824852E-2</v>
      </c>
      <c r="J147" s="2">
        <f t="shared" si="94"/>
        <v>-2.5797036937140064E-3</v>
      </c>
      <c r="K147" s="2">
        <f t="shared" si="94"/>
        <v>-1.3705115568009411E-3</v>
      </c>
      <c r="L147" s="2">
        <f t="shared" si="94"/>
        <v>9.6887260680108157E-4</v>
      </c>
      <c r="M147" s="2">
        <f t="shared" si="94"/>
        <v>-1.3453645884642631E-4</v>
      </c>
      <c r="N147" s="2">
        <f t="shared" si="58"/>
        <v>1.8005687805055111</v>
      </c>
    </row>
    <row r="148" spans="4:14" x14ac:dyDescent="0.25">
      <c r="D148">
        <f t="shared" si="55"/>
        <v>0.52</v>
      </c>
      <c r="E148">
        <f t="shared" si="56"/>
        <v>10.954979991237741</v>
      </c>
      <c r="F148" s="2">
        <f t="shared" ref="F148:M148" si="95">F93*F$41/F$28</f>
        <v>1.2004020396183841</v>
      </c>
      <c r="G148" s="2">
        <f t="shared" si="95"/>
        <v>0.74908453325425017</v>
      </c>
      <c r="H148" s="2">
        <f t="shared" si="95"/>
        <v>-9.4475944858959285E-2</v>
      </c>
      <c r="I148" s="2">
        <f t="shared" si="95"/>
        <v>2.2753682824924751E-2</v>
      </c>
      <c r="J148" s="2">
        <f t="shared" si="95"/>
        <v>-3.5643294467570872E-3</v>
      </c>
      <c r="K148" s="2">
        <f t="shared" si="95"/>
        <v>-9.1122602476273809E-4</v>
      </c>
      <c r="L148" s="2">
        <f t="shared" si="95"/>
        <v>9.686228073905157E-4</v>
      </c>
      <c r="M148" s="2">
        <f t="shared" si="95"/>
        <v>-2.4011971674033715E-4</v>
      </c>
      <c r="N148" s="2">
        <f t="shared" si="58"/>
        <v>1.8740172584577299</v>
      </c>
    </row>
    <row r="149" spans="4:14" x14ac:dyDescent="0.25">
      <c r="D149">
        <f t="shared" si="55"/>
        <v>0.55557023301960229</v>
      </c>
      <c r="E149">
        <f t="shared" si="56"/>
        <v>11.141833515480062</v>
      </c>
      <c r="F149" s="2">
        <f t="shared" ref="F149:M149" si="96">F94*F$41/F$28</f>
        <v>1.2004020396183841</v>
      </c>
      <c r="G149" s="2">
        <f t="shared" si="96"/>
        <v>0.8003251320989303</v>
      </c>
      <c r="H149" s="2">
        <f t="shared" si="96"/>
        <v>-7.8733403428923099E-2</v>
      </c>
      <c r="I149" s="2">
        <f t="shared" si="96"/>
        <v>2.237088317753776E-2</v>
      </c>
      <c r="J149" s="2">
        <f t="shared" si="96"/>
        <v>-4.3584456812629773E-3</v>
      </c>
      <c r="K149" s="2">
        <f t="shared" si="96"/>
        <v>-4.4872900787526048E-4</v>
      </c>
      <c r="L149" s="2">
        <f t="shared" si="96"/>
        <v>9.0367100829191597E-4</v>
      </c>
      <c r="M149" s="2">
        <f t="shared" si="96"/>
        <v>-3.1504370553089362E-4</v>
      </c>
      <c r="N149" s="2">
        <f t="shared" si="58"/>
        <v>1.9401461040795522</v>
      </c>
    </row>
    <row r="150" spans="4:14" x14ac:dyDescent="0.25">
      <c r="D150">
        <f t="shared" si="55"/>
        <v>0.60000000000000009</v>
      </c>
      <c r="E150">
        <f t="shared" si="56"/>
        <v>11.367223562355916</v>
      </c>
      <c r="F150" s="2">
        <f t="shared" ref="F150:M150" si="97">F95*F$41/F$28</f>
        <v>1.2004020396183841</v>
      </c>
      <c r="G150" s="2">
        <f t="shared" si="97"/>
        <v>0.86432830760105794</v>
      </c>
      <c r="H150" s="2">
        <f t="shared" si="97"/>
        <v>-5.7607283450584898E-2</v>
      </c>
      <c r="I150" s="2">
        <f t="shared" si="97"/>
        <v>2.1349368789024471E-2</v>
      </c>
      <c r="J150" s="2">
        <f t="shared" si="97"/>
        <v>-5.197293387957767E-3</v>
      </c>
      <c r="K150" s="2">
        <f t="shared" si="97"/>
        <v>1.7444026749028916E-4</v>
      </c>
      <c r="L150" s="2">
        <f t="shared" si="97"/>
        <v>7.3573889143475381E-4</v>
      </c>
      <c r="M150" s="2">
        <f t="shared" si="97"/>
        <v>-3.7074228090506496E-4</v>
      </c>
      <c r="N150" s="2">
        <f t="shared" si="58"/>
        <v>2.0238145760479442</v>
      </c>
    </row>
    <row r="151" spans="4:14" x14ac:dyDescent="0.25">
      <c r="D151">
        <f t="shared" si="55"/>
        <v>0.64000000000000012</v>
      </c>
      <c r="E151">
        <f t="shared" si="56"/>
        <v>11.562568267790061</v>
      </c>
      <c r="F151" s="2">
        <f t="shared" ref="F151:M151" si="98">F96*F$41/F$28</f>
        <v>1.2004020396183841</v>
      </c>
      <c r="G151" s="2">
        <f t="shared" si="98"/>
        <v>0.92195019477446183</v>
      </c>
      <c r="H151" s="2">
        <f t="shared" si="98"/>
        <v>-3.7197845885234768E-2</v>
      </c>
      <c r="I151" s="2">
        <f t="shared" si="98"/>
        <v>1.9876444815819291E-2</v>
      </c>
      <c r="J151" s="2">
        <f t="shared" si="98"/>
        <v>-5.7608022804685761E-3</v>
      </c>
      <c r="K151" s="2">
        <f t="shared" si="98"/>
        <v>7.4728950501118233E-4</v>
      </c>
      <c r="L151" s="2">
        <f t="shared" si="98"/>
        <v>5.0741246255981375E-4</v>
      </c>
      <c r="M151" s="2">
        <f t="shared" si="98"/>
        <v>-3.7469607739076089E-4</v>
      </c>
      <c r="N151" s="2">
        <f t="shared" si="58"/>
        <v>2.1001500369331421</v>
      </c>
    </row>
    <row r="152" spans="4:14" x14ac:dyDescent="0.25">
      <c r="D152">
        <f t="shared" si="55"/>
        <v>0.67999999999999994</v>
      </c>
      <c r="E152">
        <f t="shared" si="56"/>
        <v>11.750776628294748</v>
      </c>
      <c r="F152" s="2">
        <f t="shared" ref="F152:M152" si="99">F97*F$41/F$28</f>
        <v>1.2004020396183841</v>
      </c>
      <c r="G152" s="2">
        <f t="shared" si="99"/>
        <v>0.97957208194786538</v>
      </c>
      <c r="H152" s="2">
        <f t="shared" si="99"/>
        <v>-1.5471670412442845E-2</v>
      </c>
      <c r="I152" s="2">
        <f t="shared" si="99"/>
        <v>1.7842963056974095E-2</v>
      </c>
      <c r="J152" s="2">
        <f t="shared" si="99"/>
        <v>-6.0940602276523849E-3</v>
      </c>
      <c r="K152" s="2">
        <f t="shared" si="99"/>
        <v>1.2934577724037347E-3</v>
      </c>
      <c r="L152" s="2">
        <f t="shared" si="99"/>
        <v>2.1900149900983595E-4</v>
      </c>
      <c r="M152" s="2">
        <f t="shared" si="99"/>
        <v>-3.2844890533789152E-4</v>
      </c>
      <c r="N152" s="2">
        <f t="shared" si="58"/>
        <v>2.1774353643492041</v>
      </c>
    </row>
    <row r="153" spans="4:14" x14ac:dyDescent="0.25">
      <c r="D153">
        <f t="shared" si="55"/>
        <v>0.72</v>
      </c>
      <c r="E153">
        <f t="shared" si="56"/>
        <v>11.93189516464132</v>
      </c>
      <c r="F153" s="2">
        <f t="shared" ref="F153:M153" si="100">F98*F$41/F$28</f>
        <v>1.2004020396183841</v>
      </c>
      <c r="G153" s="2">
        <f t="shared" si="100"/>
        <v>1.0371939691212693</v>
      </c>
      <c r="H153" s="2">
        <f t="shared" si="100"/>
        <v>7.5712429677911525E-3</v>
      </c>
      <c r="I153" s="2">
        <f t="shared" si="100"/>
        <v>1.5213888650886364E-2</v>
      </c>
      <c r="J153" s="2">
        <f t="shared" si="100"/>
        <v>-6.1470785374316281E-3</v>
      </c>
      <c r="K153" s="2">
        <f t="shared" si="100"/>
        <v>1.768994954679008E-3</v>
      </c>
      <c r="L153" s="2">
        <f t="shared" si="100"/>
        <v>-1.0779017642656144E-4</v>
      </c>
      <c r="M153" s="2">
        <f t="shared" si="100"/>
        <v>-2.3128154186693068E-4</v>
      </c>
      <c r="N153" s="2">
        <f t="shared" si="58"/>
        <v>2.2556639850572848</v>
      </c>
    </row>
    <row r="154" spans="4:14" x14ac:dyDescent="0.25">
      <c r="D154">
        <f t="shared" si="55"/>
        <v>0.76</v>
      </c>
      <c r="E154">
        <f t="shared" si="56"/>
        <v>12.10597772999056</v>
      </c>
      <c r="F154" s="2">
        <f t="shared" ref="F154:M154" si="101">F99*F$41/F$28</f>
        <v>1.2004020396183841</v>
      </c>
      <c r="G154" s="2">
        <f t="shared" si="101"/>
        <v>1.0948158562946733</v>
      </c>
      <c r="H154" s="2">
        <f t="shared" si="101"/>
        <v>3.1930894255467079E-2</v>
      </c>
      <c r="I154" s="2">
        <f t="shared" si="101"/>
        <v>1.19541867359536E-2</v>
      </c>
      <c r="J154" s="2">
        <f t="shared" si="101"/>
        <v>-5.866838900027059E-3</v>
      </c>
      <c r="K154" s="2">
        <f t="shared" si="101"/>
        <v>2.1222631996924298E-3</v>
      </c>
      <c r="L154" s="2">
        <f t="shared" si="101"/>
        <v>-4.4078952146215045E-4</v>
      </c>
      <c r="M154" s="2">
        <f t="shared" si="101"/>
        <v>-9.0063096326869002E-5</v>
      </c>
      <c r="N154" s="2">
        <f t="shared" si="58"/>
        <v>2.3348275485863543</v>
      </c>
    </row>
    <row r="155" spans="4:14" x14ac:dyDescent="0.25">
      <c r="D155">
        <f t="shared" si="55"/>
        <v>0.8</v>
      </c>
      <c r="E155">
        <f t="shared" si="56"/>
        <v>12.273084856380677</v>
      </c>
      <c r="F155" s="2">
        <f t="shared" ref="F155:M155" si="102">F100*F$41/F$28</f>
        <v>1.2004020396183841</v>
      </c>
      <c r="G155" s="2">
        <f t="shared" si="102"/>
        <v>1.152437743468077</v>
      </c>
      <c r="H155" s="2">
        <f t="shared" si="102"/>
        <v>5.7607283450584995E-2</v>
      </c>
      <c r="I155" s="2">
        <f t="shared" si="102"/>
        <v>8.0288224505732989E-3</v>
      </c>
      <c r="J155" s="2">
        <f t="shared" si="102"/>
        <v>-5.1972933879577627E-3</v>
      </c>
      <c r="K155" s="2">
        <f t="shared" si="102"/>
        <v>2.2934846983111265E-3</v>
      </c>
      <c r="L155" s="2">
        <f t="shared" si="102"/>
        <v>-7.3573889143475446E-4</v>
      </c>
      <c r="M155" s="2">
        <f t="shared" si="102"/>
        <v>7.8200077669809972E-5</v>
      </c>
      <c r="N155" s="2">
        <f t="shared" si="58"/>
        <v>2.4149145414842077</v>
      </c>
    </row>
    <row r="156" spans="4:14" x14ac:dyDescent="0.25">
      <c r="D156">
        <f t="shared" si="55"/>
        <v>0.83146961230254524</v>
      </c>
      <c r="E156">
        <f t="shared" si="56"/>
        <v>12.399695368546471</v>
      </c>
      <c r="F156" s="2">
        <f t="shared" ref="F156:M156" si="103">F101*F$41/F$28</f>
        <v>1.2004020396183841</v>
      </c>
      <c r="G156" s="2">
        <f t="shared" si="103"/>
        <v>1.1977712047052778</v>
      </c>
      <c r="H156" s="2">
        <f t="shared" si="103"/>
        <v>7.873340342892314E-2</v>
      </c>
      <c r="I156" s="2">
        <f t="shared" si="103"/>
        <v>4.4498453332178006E-3</v>
      </c>
      <c r="J156" s="2">
        <f t="shared" si="103"/>
        <v>-4.3584456812629756E-3</v>
      </c>
      <c r="K156" s="2">
        <f t="shared" si="103"/>
        <v>2.2559130625537513E-3</v>
      </c>
      <c r="L156" s="2">
        <f t="shared" si="103"/>
        <v>-9.0367100829191608E-4</v>
      </c>
      <c r="M156" s="2">
        <f t="shared" si="103"/>
        <v>2.1050547404668108E-4</v>
      </c>
      <c r="N156" s="2">
        <f t="shared" si="58"/>
        <v>2.4785607949328488</v>
      </c>
    </row>
    <row r="157" spans="4:14" x14ac:dyDescent="0.25">
      <c r="D157">
        <f t="shared" si="55"/>
        <v>0.88000000000000012</v>
      </c>
      <c r="E157">
        <f t="shared" si="56"/>
        <v>12.586644727645629</v>
      </c>
      <c r="F157" s="2">
        <f t="shared" ref="F157:M157" si="104">F102*F$41/F$28</f>
        <v>1.2004020396183841</v>
      </c>
      <c r="G157" s="2">
        <f t="shared" si="104"/>
        <v>1.267681517814885</v>
      </c>
      <c r="H157" s="2">
        <f t="shared" si="104"/>
        <v>0.11291027556314656</v>
      </c>
      <c r="I157" s="2">
        <f t="shared" si="104"/>
        <v>-1.9590326779399037E-3</v>
      </c>
      <c r="J157" s="2">
        <f t="shared" si="104"/>
        <v>-2.4509449413929831E-3</v>
      </c>
      <c r="K157" s="2">
        <f t="shared" si="104"/>
        <v>1.8072631158952115E-3</v>
      </c>
      <c r="L157" s="2">
        <f t="shared" si="104"/>
        <v>-9.6369566525892703E-4</v>
      </c>
      <c r="M157" s="2">
        <f t="shared" si="104"/>
        <v>3.5931243140841862E-4</v>
      </c>
      <c r="N157" s="2">
        <f t="shared" si="58"/>
        <v>2.5777867352591275</v>
      </c>
    </row>
    <row r="158" spans="4:14" x14ac:dyDescent="0.25">
      <c r="D158">
        <f t="shared" si="55"/>
        <v>0.91999999999999993</v>
      </c>
      <c r="E158">
        <f t="shared" si="56"/>
        <v>12.73324670141896</v>
      </c>
      <c r="F158" s="2">
        <f t="shared" ref="F158:M158" si="105">F103*F$41/F$28</f>
        <v>1.2004020396183841</v>
      </c>
      <c r="G158" s="2">
        <f t="shared" si="105"/>
        <v>1.3253034049882886</v>
      </c>
      <c r="H158" s="2">
        <f t="shared" si="105"/>
        <v>0.1425368784805901</v>
      </c>
      <c r="I158" s="2">
        <f t="shared" si="105"/>
        <v>-8.0915932442777727E-3</v>
      </c>
      <c r="J158" s="2">
        <f t="shared" si="105"/>
        <v>-2.4689806342733127E-4</v>
      </c>
      <c r="K158" s="2">
        <f t="shared" si="105"/>
        <v>9.8549465315917319E-4</v>
      </c>
      <c r="L158" s="2">
        <f t="shared" si="105"/>
        <v>-7.3193401572319732E-4</v>
      </c>
      <c r="M158" s="2">
        <f t="shared" si="105"/>
        <v>3.5935623425365122E-4</v>
      </c>
      <c r="N158" s="2">
        <f t="shared" si="58"/>
        <v>2.6605167486512475</v>
      </c>
    </row>
    <row r="159" spans="4:14" x14ac:dyDescent="0.25">
      <c r="D159">
        <f t="shared" si="55"/>
        <v>0.98078528040323043</v>
      </c>
      <c r="E159">
        <f t="shared" si="56"/>
        <v>12.943271303152533</v>
      </c>
      <c r="F159" s="2">
        <f t="shared" ref="F159:M159" si="106">F104*F$41/F$28</f>
        <v>1.2004020396183841</v>
      </c>
      <c r="G159" s="2">
        <f t="shared" si="106"/>
        <v>1.4128674692182552</v>
      </c>
      <c r="H159" s="2">
        <f t="shared" si="106"/>
        <v>0.19007925036989856</v>
      </c>
      <c r="I159" s="2">
        <f t="shared" si="106"/>
        <v>-1.8965119006318629E-2</v>
      </c>
      <c r="J159" s="2">
        <f t="shared" si="106"/>
        <v>4.3584456812629738E-3</v>
      </c>
      <c r="K159" s="2">
        <f t="shared" si="106"/>
        <v>-1.2778720999153596E-3</v>
      </c>
      <c r="L159" s="2">
        <f t="shared" si="106"/>
        <v>3.7431278755788069E-4</v>
      </c>
      <c r="M159" s="2">
        <f t="shared" si="106"/>
        <v>-7.3919692375735326E-5</v>
      </c>
      <c r="N159" s="2">
        <f t="shared" si="58"/>
        <v>2.787764606876749</v>
      </c>
    </row>
    <row r="160" spans="4:14" x14ac:dyDescent="0.25">
      <c r="D160">
        <f t="shared" si="55"/>
        <v>1</v>
      </c>
      <c r="E160">
        <f t="shared" si="56"/>
        <v>13.006502375572222</v>
      </c>
      <c r="F160" s="2">
        <f t="shared" ref="F160:M160" si="107">F105*F$41/F$28</f>
        <v>1.2004020396183841</v>
      </c>
      <c r="G160" s="2">
        <f t="shared" si="107"/>
        <v>1.4405471793350964</v>
      </c>
      <c r="H160" s="2">
        <f t="shared" si="107"/>
        <v>0.20574029803780336</v>
      </c>
      <c r="I160" s="2">
        <f t="shared" si="107"/>
        <v>-2.2809154689128711E-2</v>
      </c>
      <c r="J160" s="2">
        <f t="shared" si="107"/>
        <v>6.1637729933085444E-3</v>
      </c>
      <c r="K160" s="2">
        <f t="shared" si="107"/>
        <v>-2.3001090122664537E-3</v>
      </c>
      <c r="L160" s="2">
        <f t="shared" si="107"/>
        <v>9.7812645100553322E-4</v>
      </c>
      <c r="M160" s="2">
        <f t="shared" si="107"/>
        <v>-3.7889984296414568E-4</v>
      </c>
      <c r="N160" s="2">
        <f t="shared" si="58"/>
        <v>2.8283432528912384</v>
      </c>
    </row>
  </sheetData>
  <sortState ref="B74:B81">
    <sortCondition ref="B71"/>
  </sortState>
  <mergeCells count="3">
    <mergeCell ref="F30:M30"/>
    <mergeCell ref="F53:M53"/>
    <mergeCell ref="F108:M10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pedi</dc:creator>
  <cp:lastModifiedBy>hca</cp:lastModifiedBy>
  <dcterms:created xsi:type="dcterms:W3CDTF">2018-10-10T14:27:11Z</dcterms:created>
  <dcterms:modified xsi:type="dcterms:W3CDTF">2018-10-22T15:33:29Z</dcterms:modified>
</cp:coreProperties>
</file>