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<sst xmlns="http://schemas.openxmlformats.org/spreadsheetml/2006/main" count="78" uniqueCount="71">
  <si>
    <t xml:space="preserve">Ativo</t>
  </si>
  <si>
    <t xml:space="preserve">Passivo</t>
  </si>
  <si>
    <t xml:space="preserve">Circulante</t>
  </si>
  <si>
    <t xml:space="preserve">Duplicatas</t>
  </si>
  <si>
    <t xml:space="preserve">Contas a pagar</t>
  </si>
  <si>
    <t xml:space="preserve">Estoques</t>
  </si>
  <si>
    <t xml:space="preserve">Despesas com vendas</t>
  </si>
  <si>
    <t xml:space="preserve">Banco</t>
  </si>
  <si>
    <t xml:space="preserve">Fornecedores</t>
  </si>
  <si>
    <t xml:space="preserve">Total Ativo Circulante</t>
  </si>
  <si>
    <t xml:space="preserve">Despesas financeiras</t>
  </si>
  <si>
    <t xml:space="preserve">Imposto de renda</t>
  </si>
  <si>
    <t xml:space="preserve">Total Passivo Circulante</t>
  </si>
  <si>
    <t xml:space="preserve">Não circulante</t>
  </si>
  <si>
    <t xml:space="preserve">Financiamentos LP</t>
  </si>
  <si>
    <t xml:space="preserve">Investimentos</t>
  </si>
  <si>
    <t xml:space="preserve">Capital + reserva</t>
  </si>
  <si>
    <t xml:space="preserve">Imobilizado</t>
  </si>
  <si>
    <t xml:space="preserve">Total Passivo não circulante</t>
  </si>
  <si>
    <t xml:space="preserve">Total Ativo não circulante</t>
  </si>
  <si>
    <t xml:space="preserve">Total Passivo</t>
  </si>
  <si>
    <t xml:space="preserve">Total Ativo</t>
  </si>
  <si>
    <t xml:space="preserve">Patrimônio líquido</t>
  </si>
  <si>
    <t xml:space="preserve">DRE</t>
  </si>
  <si>
    <t xml:space="preserve">Vendas</t>
  </si>
  <si>
    <t xml:space="preserve">Lucro bruto</t>
  </si>
  <si>
    <t xml:space="preserve">Despesas de vendas</t>
  </si>
  <si>
    <t xml:space="preserve">Lucro Líquido</t>
  </si>
  <si>
    <t xml:space="preserve">Custos de vendas</t>
  </si>
  <si>
    <t xml:space="preserve">Disponível/banco</t>
  </si>
  <si>
    <t xml:space="preserve">Despesas Financeiras</t>
  </si>
  <si>
    <t xml:space="preserve">Despesas de administrativas</t>
  </si>
  <si>
    <t xml:space="preserve">Lucro antes do imposto</t>
  </si>
  <si>
    <t xml:space="preserve">Resultado</t>
  </si>
  <si>
    <t xml:space="preserve">Tipo de indicador</t>
  </si>
  <si>
    <t xml:space="preserve">Índice padrão internacional</t>
  </si>
  <si>
    <t xml:space="preserve">Tendência</t>
  </si>
  <si>
    <t xml:space="preserve">Liquidez Corrente</t>
  </si>
  <si>
    <t xml:space="preserve">Liquidez corrente caindo e abaixo do padrão</t>
  </si>
  <si>
    <t xml:space="preserve">Liquidez Seca</t>
  </si>
  <si>
    <t xml:space="preserve">Liquidez seca caindo e muito abaixo do padrão</t>
  </si>
  <si>
    <t xml:space="preserve">Liquidez Geral</t>
  </si>
  <si>
    <t xml:space="preserve">Liquidez geral  abaixo do padrão mas subindo nos últimos exercícios</t>
  </si>
  <si>
    <t xml:space="preserve">Liquidez Imediata</t>
  </si>
  <si>
    <t xml:space="preserve">Muito abaixo da média</t>
  </si>
  <si>
    <t xml:space="preserve">Endividamento Geral</t>
  </si>
  <si>
    <t xml:space="preserve">A empresta está extremamente endividada</t>
  </si>
  <si>
    <t xml:space="preserve">Composição do endividamento</t>
  </si>
  <si>
    <t xml:space="preserve">A emprestá está instável em relação aos seus gastos de curto prazo</t>
  </si>
  <si>
    <t xml:space="preserve">Participação do capital de terceiros</t>
  </si>
  <si>
    <t xml:space="preserve">Patrimônio líquido negativo</t>
  </si>
  <si>
    <t xml:space="preserve">Rentabilidade Giro do Ativo</t>
  </si>
  <si>
    <t xml:space="preserve">Investimentos feitos tem pouco retorno no volume das vendas</t>
  </si>
  <si>
    <t xml:space="preserve">Margem Bruta</t>
  </si>
  <si>
    <t xml:space="preserve">Margem bruta elevada</t>
  </si>
  <si>
    <t xml:space="preserve">Margem Operacional</t>
  </si>
  <si>
    <t xml:space="preserve">Custos e despesas eram bons mas estão abaixo da expectativa no exercício atual</t>
  </si>
  <si>
    <t xml:space="preserve">Margem Líquida</t>
  </si>
  <si>
    <t xml:space="preserve">Boa margem de lucro no último ano</t>
  </si>
  <si>
    <t xml:space="preserve">ROA</t>
  </si>
  <si>
    <t xml:space="preserve">Pode gerar altos lucros</t>
  </si>
  <si>
    <t xml:space="preserve">ROE</t>
  </si>
  <si>
    <t xml:space="preserve">porém uma elavada dívida</t>
  </si>
  <si>
    <t xml:space="preserve">ROI</t>
  </si>
  <si>
    <t xml:space="preserve">Investimentos com proventos acima da média</t>
  </si>
  <si>
    <t xml:space="preserve">Q01</t>
  </si>
  <si>
    <t xml:space="preserve">C</t>
  </si>
  <si>
    <t xml:space="preserve">A</t>
  </si>
  <si>
    <t xml:space="preserve">B</t>
  </si>
  <si>
    <t xml:space="preserve">Q02</t>
  </si>
  <si>
    <t xml:space="preserve">Letra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</si>
</sst>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General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0.14"/>
    <col collapsed="false" customWidth="true" hidden="false" outlineLevel="0" max="3" min="3" style="0" width="20.42"/>
    <col collapsed="false" customWidth="true" hidden="false" outlineLevel="0" max="4" min="4" style="0" width="21.82"/>
    <col collapsed="false" customWidth="true" hidden="false" outlineLevel="0" max="5" min="5" style="0" width="25.14"/>
    <col collapsed="false" customWidth="true" hidden="false" outlineLevel="0" max="6" min="6" style="0" width="22.23"/>
    <col collapsed="false" customWidth="true" hidden="false" outlineLevel="0" max="7" min="7" style="0" width="18.76"/>
    <col collapsed="false" customWidth="true" hidden="false" outlineLevel="0" max="8" min="8" style="0" width="19.58"/>
    <col collapsed="false" customWidth="true" hidden="false" outlineLevel="0" max="9" min="9" style="0" width="12.37"/>
    <col collapsed="false" customWidth="true" hidden="false" outlineLevel="0" max="10" min="10" style="0" width="23.42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1" t="s">
        <v>0</v>
      </c>
      <c r="B2" s="1"/>
      <c r="C2" s="1"/>
      <c r="D2" s="1"/>
      <c r="E2" s="1" t="s">
        <v>1</v>
      </c>
      <c r="F2" s="1"/>
      <c r="G2" s="1"/>
      <c r="H2" s="1"/>
    </row>
    <row r="3" customFormat="false" ht="13.8" hidden="false" customHeight="false" outlineLevel="0" collapsed="false">
      <c r="A3" s="2"/>
      <c r="B3" s="3" t="n">
        <v>2017</v>
      </c>
      <c r="C3" s="3" t="n">
        <v>2018</v>
      </c>
      <c r="D3" s="3" t="n">
        <v>2019</v>
      </c>
      <c r="E3" s="4"/>
      <c r="F3" s="3" t="n">
        <v>2017</v>
      </c>
      <c r="G3" s="3" t="n">
        <v>2018</v>
      </c>
      <c r="H3" s="3" t="n">
        <v>2019</v>
      </c>
    </row>
    <row r="4" customFormat="false" ht="13.8" hidden="false" customHeight="false" outlineLevel="0" collapsed="false">
      <c r="A4" s="5" t="s">
        <v>2</v>
      </c>
      <c r="B4" s="6"/>
      <c r="C4" s="6"/>
      <c r="D4" s="6"/>
      <c r="E4" s="6"/>
      <c r="F4" s="7"/>
      <c r="G4" s="7"/>
      <c r="H4" s="7"/>
    </row>
    <row r="5" customFormat="false" ht="13.8" hidden="false" customHeight="false" outlineLevel="0" collapsed="false">
      <c r="A5" s="8" t="s">
        <v>3</v>
      </c>
      <c r="B5" s="9" t="n">
        <v>4000</v>
      </c>
      <c r="C5" s="9" t="n">
        <v>6000</v>
      </c>
      <c r="D5" s="9" t="n">
        <v>7000</v>
      </c>
      <c r="E5" s="8" t="s">
        <v>4</v>
      </c>
      <c r="F5" s="9" t="n">
        <v>4000</v>
      </c>
      <c r="G5" s="9" t="n">
        <v>6000</v>
      </c>
      <c r="H5" s="9" t="n">
        <v>10000</v>
      </c>
    </row>
    <row r="6" customFormat="false" ht="13.8" hidden="false" customHeight="false" outlineLevel="0" collapsed="false">
      <c r="A6" s="8" t="s">
        <v>5</v>
      </c>
      <c r="B6" s="9" t="n">
        <v>5000</v>
      </c>
      <c r="C6" s="9" t="n">
        <v>7500</v>
      </c>
      <c r="D6" s="9" t="n">
        <v>11000</v>
      </c>
      <c r="E6" s="8" t="s">
        <v>6</v>
      </c>
      <c r="F6" s="9" t="n">
        <v>5000</v>
      </c>
      <c r="G6" s="9" t="n">
        <v>10000</v>
      </c>
      <c r="H6" s="9" t="n">
        <v>15000</v>
      </c>
    </row>
    <row r="7" customFormat="false" ht="13.8" hidden="false" customHeight="false" outlineLevel="0" collapsed="false">
      <c r="A7" s="8" t="s">
        <v>7</v>
      </c>
      <c r="B7" s="9" t="n">
        <v>1000</v>
      </c>
      <c r="C7" s="9" t="n">
        <v>1500</v>
      </c>
      <c r="D7" s="9" t="n">
        <v>2000</v>
      </c>
      <c r="E7" s="8" t="s">
        <v>8</v>
      </c>
      <c r="F7" s="9" t="n">
        <v>1000</v>
      </c>
      <c r="G7" s="9" t="n">
        <v>4000</v>
      </c>
      <c r="H7" s="9" t="n">
        <v>8000</v>
      </c>
    </row>
    <row r="8" customFormat="false" ht="13.8" hidden="false" customHeight="false" outlineLevel="0" collapsed="false">
      <c r="A8" s="8" t="s">
        <v>9</v>
      </c>
      <c r="B8" s="9" t="n">
        <f aca="false">SUM(B5:B7)</f>
        <v>10000</v>
      </c>
      <c r="C8" s="9" t="n">
        <f aca="false">SUM(C5:C7)</f>
        <v>15000</v>
      </c>
      <c r="D8" s="9" t="n">
        <f aca="false">SUM(D5:D7)</f>
        <v>20000</v>
      </c>
      <c r="E8" s="8" t="s">
        <v>10</v>
      </c>
      <c r="F8" s="9" t="n">
        <v>10000</v>
      </c>
      <c r="G8" s="9" t="n">
        <v>11000</v>
      </c>
      <c r="H8" s="9" t="n">
        <v>18000</v>
      </c>
    </row>
    <row r="9" customFormat="false" ht="13.8" hidden="false" customHeight="false" outlineLevel="0" collapsed="false">
      <c r="A9" s="8"/>
      <c r="B9" s="9"/>
      <c r="C9" s="9"/>
      <c r="D9" s="9"/>
      <c r="E9" s="8" t="s">
        <v>11</v>
      </c>
      <c r="F9" s="9" t="n">
        <v>4000</v>
      </c>
      <c r="G9" s="9" t="n">
        <v>5000</v>
      </c>
      <c r="H9" s="9" t="n">
        <v>5000</v>
      </c>
    </row>
    <row r="10" customFormat="false" ht="13.8" hidden="false" customHeight="false" outlineLevel="0" collapsed="false">
      <c r="A10" s="8"/>
      <c r="B10" s="9"/>
      <c r="C10" s="9"/>
      <c r="D10" s="9"/>
      <c r="E10" s="8" t="s">
        <v>12</v>
      </c>
      <c r="F10" s="9" t="n">
        <f aca="false">SUM(F5:F9)</f>
        <v>24000</v>
      </c>
      <c r="G10" s="9" t="n">
        <f aca="false">SUM(G5:G9)</f>
        <v>36000</v>
      </c>
      <c r="H10" s="9" t="n">
        <f aca="false">SUM(H5:H9)</f>
        <v>56000</v>
      </c>
    </row>
    <row r="11" customFormat="false" ht="13.8" hidden="false" customHeight="false" outlineLevel="0" collapsed="false">
      <c r="A11" s="8"/>
      <c r="B11" s="9"/>
      <c r="C11" s="9"/>
      <c r="D11" s="9"/>
      <c r="E11" s="8"/>
      <c r="F11" s="9"/>
      <c r="G11" s="9"/>
      <c r="H11" s="9"/>
    </row>
    <row r="12" customFormat="false" ht="13.8" hidden="false" customHeight="false" outlineLevel="0" collapsed="false">
      <c r="A12" s="5" t="s">
        <v>13</v>
      </c>
      <c r="B12" s="10"/>
      <c r="C12" s="10"/>
      <c r="D12" s="10"/>
      <c r="E12" s="6"/>
      <c r="F12" s="10"/>
      <c r="G12" s="10"/>
      <c r="H12" s="10"/>
    </row>
    <row r="13" customFormat="false" ht="13.8" hidden="false" customHeight="false" outlineLevel="0" collapsed="false">
      <c r="A13" s="8"/>
      <c r="B13" s="9"/>
      <c r="C13" s="9"/>
      <c r="D13" s="9"/>
      <c r="E13" s="8"/>
      <c r="F13" s="9"/>
      <c r="G13" s="9"/>
      <c r="H13" s="9"/>
    </row>
    <row r="14" customFormat="false" ht="13.8" hidden="false" customHeight="false" outlineLevel="0" collapsed="false">
      <c r="A14" s="8"/>
      <c r="B14" s="9"/>
      <c r="C14" s="9"/>
      <c r="D14" s="9"/>
      <c r="E14" s="8" t="s">
        <v>14</v>
      </c>
      <c r="F14" s="9" t="n">
        <v>5000</v>
      </c>
      <c r="G14" s="9" t="n">
        <v>5000</v>
      </c>
      <c r="H14" s="9" t="n">
        <v>2000</v>
      </c>
    </row>
    <row r="15" customFormat="false" ht="13.8" hidden="false" customHeight="false" outlineLevel="0" collapsed="false">
      <c r="A15" s="8" t="s">
        <v>15</v>
      </c>
      <c r="B15" s="9" t="n">
        <v>5000</v>
      </c>
      <c r="C15" s="9" t="n">
        <v>10000</v>
      </c>
      <c r="D15" s="9" t="n">
        <v>20000</v>
      </c>
      <c r="E15" s="8" t="s">
        <v>16</v>
      </c>
      <c r="F15" s="9" t="n">
        <v>10000</v>
      </c>
      <c r="G15" s="9" t="n">
        <v>20000</v>
      </c>
      <c r="H15" s="9" t="n">
        <v>30000</v>
      </c>
    </row>
    <row r="16" customFormat="false" ht="13.8" hidden="false" customHeight="false" outlineLevel="0" collapsed="false">
      <c r="A16" s="8" t="s">
        <v>17</v>
      </c>
      <c r="B16" s="9" t="n">
        <v>5000</v>
      </c>
      <c r="C16" s="9" t="n">
        <v>10000</v>
      </c>
      <c r="D16" s="9" t="n">
        <v>10000</v>
      </c>
      <c r="E16" s="8" t="s">
        <v>18</v>
      </c>
      <c r="F16" s="9" t="n">
        <f aca="false">SUM(F14:F15)</f>
        <v>15000</v>
      </c>
      <c r="G16" s="9" t="n">
        <f aca="false">SUM(G14:G15)</f>
        <v>25000</v>
      </c>
      <c r="H16" s="9" t="n">
        <f aca="false">SUM(H14:H15)</f>
        <v>32000</v>
      </c>
    </row>
    <row r="17" customFormat="false" ht="13.8" hidden="false" customHeight="false" outlineLevel="0" collapsed="false">
      <c r="A17" s="8" t="s">
        <v>19</v>
      </c>
      <c r="B17" s="9" t="n">
        <f aca="false">SUM(B15:B16)</f>
        <v>10000</v>
      </c>
      <c r="C17" s="9" t="n">
        <f aca="false">SUM(C15:C16)</f>
        <v>20000</v>
      </c>
      <c r="D17" s="9" t="n">
        <f aca="false">SUM(D15:D16)</f>
        <v>30000</v>
      </c>
      <c r="E17" s="8" t="s">
        <v>20</v>
      </c>
      <c r="F17" s="9" t="n">
        <f aca="false">SUM(F16,F10)</f>
        <v>39000</v>
      </c>
      <c r="G17" s="9" t="n">
        <f aca="false">SUM(G16,G10)</f>
        <v>61000</v>
      </c>
      <c r="H17" s="9" t="n">
        <f aca="false">SUM(H16,H10)</f>
        <v>88000</v>
      </c>
    </row>
    <row r="18" customFormat="false" ht="13.8" hidden="false" customHeight="false" outlineLevel="0" collapsed="false">
      <c r="A18" s="6" t="s">
        <v>21</v>
      </c>
      <c r="B18" s="10" t="n">
        <f aca="false">SUM(B17,B8)</f>
        <v>20000</v>
      </c>
      <c r="C18" s="10" t="n">
        <f aca="false">SUM(C17,C8)</f>
        <v>35000</v>
      </c>
      <c r="D18" s="10" t="n">
        <f aca="false">SUM(D17,D8)</f>
        <v>50000</v>
      </c>
      <c r="E18" s="6" t="s">
        <v>22</v>
      </c>
      <c r="F18" s="10" t="n">
        <f aca="false">B18-F17</f>
        <v>-19000</v>
      </c>
      <c r="G18" s="10" t="n">
        <f aca="false">C18-G17</f>
        <v>-26000</v>
      </c>
      <c r="H18" s="10" t="n">
        <f aca="false">D18-H17</f>
        <v>-38000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>
      <c r="A21" s="1" t="s">
        <v>23</v>
      </c>
      <c r="B21" s="1"/>
      <c r="C21" s="1"/>
      <c r="D21" s="1"/>
    </row>
    <row r="22" customFormat="false" ht="13.8" hidden="false" customHeight="false" outlineLevel="0" collapsed="false">
      <c r="A22" s="2"/>
      <c r="B22" s="4" t="n">
        <v>2017</v>
      </c>
      <c r="C22" s="4" t="n">
        <v>2018</v>
      </c>
      <c r="D22" s="4" t="n">
        <v>2019</v>
      </c>
    </row>
    <row r="23" customFormat="false" ht="13.8" hidden="false" customHeight="false" outlineLevel="0" collapsed="false">
      <c r="A23" s="2" t="s">
        <v>24</v>
      </c>
      <c r="B23" s="11" t="n">
        <v>30000</v>
      </c>
      <c r="C23" s="11" t="n">
        <v>45000</v>
      </c>
      <c r="D23" s="11" t="n">
        <v>60000</v>
      </c>
    </row>
    <row r="24" customFormat="false" ht="13.8" hidden="false" customHeight="false" outlineLevel="0" collapsed="false">
      <c r="A24" s="12" t="s">
        <v>25</v>
      </c>
      <c r="B24" s="13" t="n">
        <v>30000</v>
      </c>
      <c r="C24" s="13" t="n">
        <v>45000</v>
      </c>
      <c r="D24" s="13" t="n">
        <v>60000</v>
      </c>
    </row>
    <row r="25" customFormat="false" ht="13.8" hidden="false" customHeight="false" outlineLevel="0" collapsed="false">
      <c r="A25" s="14" t="s">
        <v>26</v>
      </c>
      <c r="B25" s="11" t="n">
        <v>-2000</v>
      </c>
      <c r="C25" s="11" t="n">
        <v>-4000</v>
      </c>
      <c r="D25" s="11" t="n">
        <v>-6000</v>
      </c>
    </row>
    <row r="26" customFormat="false" ht="13.8" hidden="false" customHeight="false" outlineLevel="0" collapsed="false">
      <c r="A26" s="12" t="s">
        <v>27</v>
      </c>
      <c r="B26" s="13" t="n">
        <f aca="false">SUM(B24:B25)</f>
        <v>28000</v>
      </c>
      <c r="C26" s="13" t="n">
        <f aca="false">SUM(C24:C25)</f>
        <v>41000</v>
      </c>
      <c r="D26" s="13" t="n">
        <f aca="false">SUM(D24:D25)</f>
        <v>54000</v>
      </c>
    </row>
    <row r="27" customFormat="false" ht="13.8" hidden="false" customHeight="false" outlineLevel="0" collapsed="false">
      <c r="A27" s="2" t="s">
        <v>8</v>
      </c>
      <c r="B27" s="11" t="n">
        <v>-1000</v>
      </c>
      <c r="C27" s="11" t="n">
        <v>-4000</v>
      </c>
      <c r="D27" s="11" t="n">
        <v>-8000</v>
      </c>
    </row>
    <row r="28" customFormat="false" ht="13.8" hidden="false" customHeight="false" outlineLevel="0" collapsed="false">
      <c r="A28" s="2" t="s">
        <v>17</v>
      </c>
      <c r="B28" s="11" t="n">
        <v>5000</v>
      </c>
      <c r="C28" s="11" t="n">
        <v>10000</v>
      </c>
      <c r="D28" s="11" t="n">
        <v>10000</v>
      </c>
    </row>
    <row r="29" customFormat="false" ht="13.8" hidden="false" customHeight="false" outlineLevel="0" collapsed="false">
      <c r="A29" s="2" t="s">
        <v>28</v>
      </c>
      <c r="B29" s="11" t="n">
        <v>-5000</v>
      </c>
      <c r="C29" s="11" t="n">
        <v>-10000</v>
      </c>
      <c r="D29" s="11" t="n">
        <v>-15000</v>
      </c>
    </row>
    <row r="30" customFormat="false" ht="13.8" hidden="false" customHeight="false" outlineLevel="0" collapsed="false">
      <c r="A30" s="2" t="s">
        <v>29</v>
      </c>
      <c r="B30" s="11" t="n">
        <v>1000</v>
      </c>
      <c r="C30" s="11" t="n">
        <v>1500</v>
      </c>
      <c r="D30" s="11" t="n">
        <v>2000</v>
      </c>
    </row>
    <row r="31" customFormat="false" ht="13.8" hidden="false" customHeight="false" outlineLevel="0" collapsed="false">
      <c r="A31" s="2" t="s">
        <v>30</v>
      </c>
      <c r="B31" s="11" t="n">
        <v>-10000</v>
      </c>
      <c r="C31" s="11" t="n">
        <v>-11000</v>
      </c>
      <c r="D31" s="11" t="n">
        <v>-18000</v>
      </c>
    </row>
    <row r="32" customFormat="false" ht="13.8" hidden="false" customHeight="false" outlineLevel="0" collapsed="false">
      <c r="A32" s="2" t="s">
        <v>31</v>
      </c>
      <c r="B32" s="11" t="n">
        <v>-4000</v>
      </c>
      <c r="C32" s="11" t="n">
        <v>-5000</v>
      </c>
      <c r="D32" s="11" t="n">
        <v>-6000</v>
      </c>
    </row>
    <row r="33" customFormat="false" ht="13.8" hidden="false" customHeight="false" outlineLevel="0" collapsed="false">
      <c r="A33" s="12" t="s">
        <v>32</v>
      </c>
      <c r="B33" s="13" t="n">
        <f aca="false">SUM(B26:B32)</f>
        <v>14000</v>
      </c>
      <c r="C33" s="13" t="n">
        <f aca="false">SUM(C26:C32)</f>
        <v>22500</v>
      </c>
      <c r="D33" s="13" t="n">
        <f aca="false">SUM(D26:D32)</f>
        <v>19000</v>
      </c>
    </row>
    <row r="34" customFormat="false" ht="13.8" hidden="false" customHeight="false" outlineLevel="0" collapsed="false">
      <c r="A34" s="2" t="s">
        <v>11</v>
      </c>
      <c r="B34" s="11" t="n">
        <v>-4000</v>
      </c>
      <c r="C34" s="11" t="n">
        <v>-5000</v>
      </c>
      <c r="D34" s="11" t="n">
        <v>-5000</v>
      </c>
    </row>
    <row r="35" customFormat="false" ht="13.8" hidden="false" customHeight="false" outlineLevel="0" collapsed="false">
      <c r="A35" s="12" t="s">
        <v>33</v>
      </c>
      <c r="B35" s="13" t="n">
        <f aca="false">SUM(B33:B34)</f>
        <v>10000</v>
      </c>
      <c r="C35" s="13" t="n">
        <f aca="false">SUM(C33:C34)</f>
        <v>17500</v>
      </c>
      <c r="D35" s="13" t="n">
        <f aca="false">SUM(D33:D34)</f>
        <v>14000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>
      <c r="A41" s="15" t="s">
        <v>34</v>
      </c>
      <c r="B41" s="15" t="n">
        <v>2017</v>
      </c>
      <c r="C41" s="15" t="n">
        <v>2018</v>
      </c>
      <c r="D41" s="15" t="n">
        <v>2019</v>
      </c>
      <c r="E41" s="15" t="s">
        <v>35</v>
      </c>
      <c r="F41" s="15" t="s">
        <v>36</v>
      </c>
      <c r="G41" s="15"/>
      <c r="H41" s="15"/>
      <c r="I41" s="15"/>
    </row>
    <row r="42" customFormat="false" ht="13.8" hidden="false" customHeight="false" outlineLevel="0" collapsed="false">
      <c r="A42" s="2" t="s">
        <v>37</v>
      </c>
      <c r="B42" s="2" t="n">
        <f aca="false">B8/F10</f>
        <v>0.416666666666667</v>
      </c>
      <c r="C42" s="2" t="n">
        <f aca="false">C8/G10</f>
        <v>0.416666666666667</v>
      </c>
      <c r="D42" s="2" t="n">
        <f aca="false">D8/H10</f>
        <v>0.357142857142857</v>
      </c>
      <c r="E42" s="16" t="n">
        <v>1.5</v>
      </c>
      <c r="F42" s="17" t="s">
        <v>38</v>
      </c>
      <c r="G42" s="17"/>
      <c r="H42" s="17"/>
      <c r="I42" s="17"/>
    </row>
    <row r="43" customFormat="false" ht="13.8" hidden="false" customHeight="false" outlineLevel="0" collapsed="false">
      <c r="A43" s="2" t="s">
        <v>39</v>
      </c>
      <c r="B43" s="2" t="n">
        <f aca="false">(B8-B6)/F10</f>
        <v>0.208333333333333</v>
      </c>
      <c r="C43" s="2" t="n">
        <f aca="false">(C8-C6)/G10</f>
        <v>0.208333333333333</v>
      </c>
      <c r="D43" s="2" t="n">
        <f aca="false">(D8-D6)/H10</f>
        <v>0.160714285714286</v>
      </c>
      <c r="E43" s="16" t="n">
        <v>0.9</v>
      </c>
      <c r="F43" s="17" t="s">
        <v>40</v>
      </c>
      <c r="G43" s="17"/>
      <c r="H43" s="17"/>
      <c r="I43" s="17"/>
    </row>
    <row r="44" customFormat="false" ht="13.8" hidden="false" customHeight="false" outlineLevel="0" collapsed="false">
      <c r="A44" s="2" t="s">
        <v>41</v>
      </c>
      <c r="B44" s="2" t="n">
        <f aca="false">(B8+B15)/(F10+F14)</f>
        <v>0.517241379310345</v>
      </c>
      <c r="C44" s="2" t="n">
        <f aca="false">(C8+C15)/(G10+G14)</f>
        <v>0.609756097560976</v>
      </c>
      <c r="D44" s="2" t="n">
        <f aca="false">(D8+D15)/(H10+H14)</f>
        <v>0.689655172413793</v>
      </c>
      <c r="E44" s="16" t="n">
        <v>1</v>
      </c>
      <c r="F44" s="17" t="s">
        <v>42</v>
      </c>
      <c r="G44" s="17"/>
      <c r="H44" s="17"/>
      <c r="I44" s="17"/>
    </row>
    <row r="45" customFormat="false" ht="13.8" hidden="false" customHeight="false" outlineLevel="0" collapsed="false">
      <c r="A45" s="2" t="s">
        <v>43</v>
      </c>
      <c r="B45" s="2" t="n">
        <f aca="false">B7/F10</f>
        <v>0.0416666666666667</v>
      </c>
      <c r="C45" s="2" t="n">
        <f aca="false">C7/G10</f>
        <v>0.0416666666666667</v>
      </c>
      <c r="D45" s="2" t="n">
        <f aca="false">D7/H10</f>
        <v>0.0357142857142857</v>
      </c>
      <c r="E45" s="16" t="n">
        <v>0.3</v>
      </c>
      <c r="F45" s="17" t="s">
        <v>44</v>
      </c>
      <c r="G45" s="17"/>
      <c r="H45" s="17"/>
      <c r="I45" s="17"/>
    </row>
    <row r="46" customFormat="false" ht="13.8" hidden="false" customHeight="false" outlineLevel="0" collapsed="false">
      <c r="A46" s="2" t="s">
        <v>45</v>
      </c>
      <c r="B46" s="2" t="n">
        <f aca="false">(F17/B18)*100</f>
        <v>195</v>
      </c>
      <c r="C46" s="2" t="n">
        <f aca="false">(G17/C18)*100</f>
        <v>174.285714285714</v>
      </c>
      <c r="D46" s="18" t="n">
        <f aca="false">(H17/D18)*100</f>
        <v>176</v>
      </c>
      <c r="E46" s="19" t="n">
        <v>0.39</v>
      </c>
      <c r="F46" s="17" t="s">
        <v>46</v>
      </c>
      <c r="G46" s="17"/>
      <c r="H46" s="17"/>
      <c r="I46" s="17"/>
    </row>
    <row r="47" customFormat="false" ht="13.8" hidden="false" customHeight="false" outlineLevel="0" collapsed="false">
      <c r="A47" s="2" t="s">
        <v>47</v>
      </c>
      <c r="B47" s="2" t="n">
        <f aca="false">(F10/(F10+F16))*100</f>
        <v>61.5384615384615</v>
      </c>
      <c r="C47" s="2" t="n">
        <f aca="false">(G10/(G10+G16))*100</f>
        <v>59.0163934426229</v>
      </c>
      <c r="D47" s="18" t="n">
        <f aca="false">(H10/(H10+H16))*100</f>
        <v>63.6363636363636</v>
      </c>
      <c r="E47" s="19" t="n">
        <v>0.5</v>
      </c>
      <c r="F47" s="17" t="s">
        <v>48</v>
      </c>
      <c r="G47" s="17"/>
      <c r="H47" s="17"/>
      <c r="I47" s="17"/>
    </row>
    <row r="48" customFormat="false" ht="13.8" hidden="false" customHeight="false" outlineLevel="0" collapsed="false">
      <c r="A48" s="2" t="s">
        <v>49</v>
      </c>
      <c r="B48" s="2" t="n">
        <f aca="false">((F10+F16)/F18)*100</f>
        <v>-205.263157894737</v>
      </c>
      <c r="C48" s="2" t="n">
        <f aca="false">((G10+G16)/G18)*100</f>
        <v>-234.615384615385</v>
      </c>
      <c r="D48" s="2" t="n">
        <f aca="false">((H10+H16)/H18)*100</f>
        <v>-231.578947368421</v>
      </c>
      <c r="E48" s="19" t="n">
        <v>0.4</v>
      </c>
      <c r="F48" s="17" t="s">
        <v>50</v>
      </c>
      <c r="G48" s="17"/>
      <c r="H48" s="17"/>
      <c r="I48" s="17"/>
    </row>
    <row r="49" customFormat="false" ht="13.8" hidden="false" customHeight="false" outlineLevel="0" collapsed="false">
      <c r="A49" s="2" t="s">
        <v>51</v>
      </c>
      <c r="B49" s="2" t="n">
        <f aca="false">B35/B18</f>
        <v>0.5</v>
      </c>
      <c r="C49" s="2" t="n">
        <f aca="false">C35/C18</f>
        <v>0.5</v>
      </c>
      <c r="D49" s="2" t="n">
        <f aca="false">D35/D18</f>
        <v>0.28</v>
      </c>
      <c r="E49" s="16" t="n">
        <v>1.2</v>
      </c>
      <c r="F49" s="17" t="s">
        <v>52</v>
      </c>
      <c r="G49" s="17"/>
      <c r="H49" s="17"/>
      <c r="I49" s="17"/>
    </row>
    <row r="50" customFormat="false" ht="13.8" hidden="false" customHeight="false" outlineLevel="0" collapsed="false">
      <c r="A50" s="2" t="s">
        <v>53</v>
      </c>
      <c r="B50" s="2" t="n">
        <f aca="false">B24/B26</f>
        <v>1.07142857142857</v>
      </c>
      <c r="C50" s="2" t="n">
        <f aca="false">C24/C26</f>
        <v>1.09756097560976</v>
      </c>
      <c r="D50" s="2" t="n">
        <f aca="false">D24/D26</f>
        <v>1.11111111111111</v>
      </c>
      <c r="E50" s="16" t="n">
        <v>0.8</v>
      </c>
      <c r="F50" s="17" t="s">
        <v>54</v>
      </c>
      <c r="G50" s="17"/>
      <c r="H50" s="17"/>
      <c r="I50" s="17"/>
    </row>
    <row r="51" customFormat="false" ht="13.8" hidden="false" customHeight="false" outlineLevel="0" collapsed="false">
      <c r="A51" s="2" t="s">
        <v>55</v>
      </c>
      <c r="B51" s="2" t="n">
        <f aca="false">B35/B26</f>
        <v>0.357142857142857</v>
      </c>
      <c r="C51" s="2" t="n">
        <f aca="false">C35/C26</f>
        <v>0.426829268292683</v>
      </c>
      <c r="D51" s="2" t="n">
        <f aca="false">D35/D26</f>
        <v>0.259259259259259</v>
      </c>
      <c r="E51" s="16" t="n">
        <v>0.3</v>
      </c>
      <c r="F51" s="17" t="s">
        <v>56</v>
      </c>
      <c r="G51" s="17"/>
      <c r="H51" s="17"/>
      <c r="I51" s="17"/>
    </row>
    <row r="52" customFormat="false" ht="13.8" hidden="false" customHeight="false" outlineLevel="0" collapsed="false">
      <c r="A52" s="2" t="s">
        <v>57</v>
      </c>
      <c r="B52" s="2" t="n">
        <f aca="false">B26/B33</f>
        <v>2</v>
      </c>
      <c r="C52" s="2" t="n">
        <f aca="false">C26/C33</f>
        <v>1.82222222222222</v>
      </c>
      <c r="D52" s="2" t="n">
        <f aca="false">D26/D33</f>
        <v>2.84210526315789</v>
      </c>
      <c r="E52" s="16" t="n">
        <v>0.2</v>
      </c>
      <c r="F52" s="17" t="s">
        <v>58</v>
      </c>
      <c r="G52" s="17"/>
      <c r="H52" s="17"/>
      <c r="I52" s="17"/>
    </row>
    <row r="53" customFormat="false" ht="13.8" hidden="false" customHeight="false" outlineLevel="0" collapsed="false">
      <c r="A53" s="2" t="s">
        <v>59</v>
      </c>
      <c r="B53" s="2" t="n">
        <f aca="false">B26/B18</f>
        <v>1.4</v>
      </c>
      <c r="C53" s="2" t="n">
        <f aca="false">C26/C18</f>
        <v>1.17142857142857</v>
      </c>
      <c r="D53" s="2" t="n">
        <f aca="false">D26/D18</f>
        <v>1.08</v>
      </c>
      <c r="E53" s="16" t="n">
        <v>0.2</v>
      </c>
      <c r="F53" s="17" t="s">
        <v>60</v>
      </c>
      <c r="G53" s="17"/>
      <c r="H53" s="17"/>
      <c r="I53" s="17"/>
    </row>
    <row r="54" customFormat="false" ht="13.8" hidden="false" customHeight="false" outlineLevel="0" collapsed="false">
      <c r="A54" s="2" t="s">
        <v>61</v>
      </c>
      <c r="B54" s="2" t="n">
        <f aca="false">B26/F18</f>
        <v>-1.47368421052632</v>
      </c>
      <c r="C54" s="2" t="n">
        <f aca="false">C26/G18</f>
        <v>-1.57692307692308</v>
      </c>
      <c r="D54" s="2" t="n">
        <f aca="false">D26/H18</f>
        <v>-1.42105263157895</v>
      </c>
      <c r="E54" s="16" t="n">
        <v>0.4</v>
      </c>
      <c r="F54" s="17" t="s">
        <v>62</v>
      </c>
      <c r="G54" s="17"/>
      <c r="H54" s="17"/>
      <c r="I54" s="17"/>
    </row>
    <row r="55" customFormat="false" ht="13.8" hidden="false" customHeight="false" outlineLevel="0" collapsed="false">
      <c r="A55" s="2" t="s">
        <v>63</v>
      </c>
      <c r="B55" s="2" t="n">
        <f aca="false">B26/B15</f>
        <v>5.6</v>
      </c>
      <c r="C55" s="2" t="n">
        <f aca="false">C26/C15</f>
        <v>4.1</v>
      </c>
      <c r="D55" s="2" t="n">
        <f aca="false">D26/D15</f>
        <v>2.7</v>
      </c>
      <c r="E55" s="16" t="n">
        <v>0.6</v>
      </c>
      <c r="F55" s="17" t="s">
        <v>64</v>
      </c>
      <c r="G55" s="17"/>
      <c r="H55" s="17"/>
      <c r="I55" s="17"/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>
      <c r="A58" s="15" t="s">
        <v>65</v>
      </c>
      <c r="B58" s="20"/>
    </row>
    <row r="59" customFormat="false" ht="13.8" hidden="false" customHeight="false" outlineLevel="0" collapsed="false">
      <c r="A59" s="2" t="n">
        <v>1</v>
      </c>
      <c r="B59" s="2" t="s">
        <v>66</v>
      </c>
    </row>
    <row r="60" customFormat="false" ht="13.8" hidden="false" customHeight="false" outlineLevel="0" collapsed="false">
      <c r="A60" s="2" t="n">
        <v>2</v>
      </c>
      <c r="B60" s="2" t="s">
        <v>67</v>
      </c>
    </row>
    <row r="61" customFormat="false" ht="13.8" hidden="false" customHeight="false" outlineLevel="0" collapsed="false">
      <c r="A61" s="2" t="n">
        <v>3</v>
      </c>
      <c r="B61" s="2" t="s">
        <v>66</v>
      </c>
    </row>
    <row r="62" customFormat="false" ht="13.8" hidden="false" customHeight="false" outlineLevel="0" collapsed="false">
      <c r="A62" s="2" t="n">
        <v>4</v>
      </c>
      <c r="B62" s="2" t="s">
        <v>66</v>
      </c>
    </row>
    <row r="63" customFormat="false" ht="13.8" hidden="false" customHeight="false" outlineLevel="0" collapsed="false">
      <c r="A63" s="2" t="n">
        <v>5</v>
      </c>
      <c r="B63" s="2" t="s">
        <v>68</v>
      </c>
    </row>
    <row r="64" customFormat="false" ht="13.8" hidden="false" customHeight="false" outlineLevel="0" collapsed="false">
      <c r="A64" s="2" t="n">
        <v>6</v>
      </c>
      <c r="B64" s="2" t="s">
        <v>68</v>
      </c>
    </row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>
      <c r="A67" s="15" t="s">
        <v>69</v>
      </c>
      <c r="B67" s="20"/>
    </row>
    <row r="68" customFormat="false" ht="13.8" hidden="false" customHeight="false" outlineLevel="0" collapsed="false">
      <c r="A68" s="21" t="s">
        <v>70</v>
      </c>
      <c r="B68" s="2" t="s">
        <v>66</v>
      </c>
    </row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</sheetData>
  <mergeCells count="18">
    <mergeCell ref="A2:D2"/>
    <mergeCell ref="E2:H2"/>
    <mergeCell ref="A21:D21"/>
    <mergeCell ref="F41:I41"/>
    <mergeCell ref="F42:I42"/>
    <mergeCell ref="F43:I43"/>
    <mergeCell ref="F44:I44"/>
    <mergeCell ref="F45:I45"/>
    <mergeCell ref="F46:I46"/>
    <mergeCell ref="F47:I47"/>
    <mergeCell ref="F48:I48"/>
    <mergeCell ref="F49:I49"/>
    <mergeCell ref="F50:I50"/>
    <mergeCell ref="F51:I51"/>
    <mergeCell ref="F52:I52"/>
    <mergeCell ref="F53:I53"/>
    <mergeCell ref="F54:I54"/>
    <mergeCell ref="F55:I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2020-10-03T15:04:12Z</dcterms:created>
  <dc:creator/>
  <dc:description/>
  <dc:language>en-US</dc:language>
  <cp:lastModifiedBy/>
  <dcterms:modified xsi:type="dcterms:W3CDTF">2020-10-03T18:30:53Z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