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15d2c8ce29828cd/Documents/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I10" i="1"/>
  <c r="L10" i="1" s="1"/>
  <c r="K9" i="1"/>
  <c r="I9" i="1"/>
  <c r="L9" i="1" s="1"/>
  <c r="K8" i="1"/>
  <c r="L8" i="1" s="1"/>
  <c r="I8" i="1"/>
  <c r="K7" i="1"/>
  <c r="L7" i="1" s="1"/>
  <c r="I7" i="1"/>
  <c r="K6" i="1"/>
  <c r="J6" i="1"/>
  <c r="I6" i="1"/>
  <c r="H6" i="1"/>
  <c r="L6" i="1" s="1"/>
  <c r="K5" i="1"/>
  <c r="J5" i="1"/>
  <c r="I5" i="1"/>
  <c r="H5" i="1"/>
  <c r="L5" i="1" s="1"/>
  <c r="K4" i="1"/>
  <c r="L4" i="1" s="1"/>
  <c r="J4" i="1"/>
  <c r="I4" i="1"/>
  <c r="H4" i="1"/>
  <c r="K3" i="1"/>
  <c r="J3" i="1"/>
  <c r="I3" i="1"/>
  <c r="H3" i="1"/>
  <c r="L3" i="1" s="1"/>
</calcChain>
</file>

<file path=xl/sharedStrings.xml><?xml version="1.0" encoding="utf-8"?>
<sst xmlns="http://schemas.openxmlformats.org/spreadsheetml/2006/main" count="98" uniqueCount="54">
  <si>
    <t>No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</si>
  <si>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</si>
  <si>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</si>
  <si>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</si>
  <si>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</si>
  <si>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</si>
  <si>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</si>
  <si>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</si>
  <si>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</si>
  <si>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</si>
  <si>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</si>
  <si>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</si>
  <si>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</si>
  <si>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</si>
  <si>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</si>
  <si>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</si>
  <si>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</si>
  <si>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</si>
  <si>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Melaksanakan Melaksanakan Peer Reviu APIP Inspektorat Kota Cilegon Tahun 2021</t>
  </si>
  <si>
    <t>Peer reviu</t>
  </si>
  <si>
    <t>Evaluasi Internal</t>
  </si>
  <si>
    <t>Inspektorat</t>
  </si>
  <si>
    <t>Oktober</t>
  </si>
  <si>
    <t>Laporan</t>
  </si>
  <si>
    <t>Laptop, ATK</t>
  </si>
  <si>
    <t>Tinggi</t>
  </si>
  <si>
    <t>Irban II</t>
  </si>
  <si>
    <t>Pengawasan Tata Kelola BUMD (BPRS)</t>
  </si>
  <si>
    <t>Monitoring</t>
  </si>
  <si>
    <t>Memberikan keyakinan Tata kelola BUMD (BPRS) telah dilakukan dengan memadai</t>
  </si>
  <si>
    <t>BPRS</t>
  </si>
  <si>
    <t>Juni</t>
  </si>
  <si>
    <t>Pengawasan Tata Kelola BUMD (PDAM)</t>
  </si>
  <si>
    <t>Memberikan keyakinan Tata kelola BUMD (PDAM) telah dilakukan dengan memadai</t>
  </si>
  <si>
    <t>PDAM</t>
  </si>
  <si>
    <t xml:space="preserve">
Audit  Pelaksanaan Distribusi dan Pengelolaan Persediaan Vaksin Covid-19</t>
  </si>
  <si>
    <t>Audit</t>
  </si>
  <si>
    <t>Memberikan keyakinan melalui pembandingan atas capaian kinerja sesuai yg diperjanjikan</t>
  </si>
  <si>
    <t>Dinkes</t>
  </si>
  <si>
    <t>September</t>
  </si>
  <si>
    <t>Pelaksanaan Vaksinasi Tahap 3 (Dosis I)</t>
  </si>
  <si>
    <t>Audit  Vaksinasi</t>
  </si>
  <si>
    <t>Fasyankes</t>
  </si>
  <si>
    <t>1 Okt</t>
  </si>
  <si>
    <t>14 Okt</t>
  </si>
  <si>
    <t>Pelaksanaan Vaksinasi Tahap 3 (Dosis 2)</t>
  </si>
  <si>
    <t>21 Okt</t>
  </si>
  <si>
    <t>3 Nop</t>
  </si>
  <si>
    <t>Pelaksanaan Vaksinasi Tahap 4 (Dosis I)</t>
  </si>
  <si>
    <t>15 Nop</t>
  </si>
  <si>
    <t>26 Nop</t>
  </si>
  <si>
    <t>Pelaksanaan Vaksinasi Tahap 4 (Dosis 2)</t>
  </si>
  <si>
    <t>29 Nop</t>
  </si>
  <si>
    <t>9 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</si>
</sst>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/>
  </cellStyleXfs>
  <cellXfs count="4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vertical="center" wrapText="1"/>
    </xf>
    <xf numFmtId="0" fontId="4" fillId="0" borderId="10" xfId="1" quotePrefix="1" applyFont="1" applyFill="1" applyBorder="1" applyAlignment="1">
      <alignment horizontal="center" vertical="center" wrapText="1"/>
    </xf>
    <xf numFmtId="15" fontId="5" fillId="0" borderId="11" xfId="2" applyNumberFormat="1" applyFont="1" applyFill="1" applyBorder="1" applyAlignment="1">
      <alignment horizontal="left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left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0" xfId="1" quotePrefix="1" applyFont="1" applyFill="1" applyBorder="1" applyAlignment="1">
      <alignment horizontal="center" vertical="center"/>
    </xf>
    <xf numFmtId="1" fontId="4" fillId="0" borderId="10" xfId="1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1" fontId="4" fillId="0" borderId="13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2" xfId="1" applyFont="1" applyFill="1" applyBorder="1" applyAlignment="1">
      <alignment horizontal="left" vertical="center" wrapText="1"/>
    </xf>
    <xf numFmtId="0" fontId="4" fillId="0" borderId="12" xfId="1" applyFont="1" applyFill="1" applyBorder="1" applyAlignment="1">
      <alignment horizontal="left" vertical="top" wrapText="1"/>
    </xf>
    <xf numFmtId="0" fontId="4" fillId="0" borderId="12" xfId="1" quotePrefix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wrapText="1"/>
    </xf>
    <xf numFmtId="0" fontId="7" fillId="0" borderId="15" xfId="3" applyFont="1" applyFill="1" applyBorder="1" applyAlignment="1">
      <alignment horizontal="left" vertical="center" wrapText="1"/>
    </xf>
    <xf numFmtId="1" fontId="4" fillId="3" borderId="13" xfId="1" applyNumberFormat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2" xfId="0" quotePrefix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1" fontId="4" fillId="0" borderId="12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 4" xfId="3"/>
    <cellStyle name="Normal 3" xfId="1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sqref="A1:Q10"/>
    </sheetView>
  </sheetViews>
  <sheetFormatPr defaultRowHeight="15" x14ac:dyDescent="0.25"/>
  <sheetData>
    <row r="1" spans="1:17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  <c r="I1" s="5"/>
      <c r="J1" s="5"/>
      <c r="K1" s="5"/>
      <c r="L1" s="6"/>
      <c r="M1" s="7" t="s">
        <v>7</v>
      </c>
      <c r="N1" s="8"/>
      <c r="O1" s="1" t="s">
        <v>8</v>
      </c>
      <c r="P1" s="1" t="s">
        <v>9</v>
      </c>
      <c r="Q1" s="1" t="s">
        <v>10</v>
      </c>
    </row>
    <row r="2" spans="1:17" ht="16.5" x14ac:dyDescent="0.25">
      <c r="A2" s="9"/>
      <c r="B2" s="9"/>
      <c r="C2" s="10"/>
      <c r="D2" s="10"/>
      <c r="E2" s="10"/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2"/>
      <c r="N2" s="13"/>
      <c r="O2" s="10"/>
      <c r="P2" s="9"/>
      <c r="Q2" s="14"/>
    </row>
    <row r="3" spans="1:17" ht="140.25" x14ac:dyDescent="0.25">
      <c r="A3" s="15">
        <v>1</v>
      </c>
      <c r="B3" s="16" t="s">
        <v>18</v>
      </c>
      <c r="C3" s="17" t="s">
        <v>19</v>
      </c>
      <c r="D3" s="18" t="s">
        <v>20</v>
      </c>
      <c r="E3" s="19" t="s">
        <v>21</v>
      </c>
      <c r="F3" s="20" t="s">
        <v>22</v>
      </c>
      <c r="G3" s="20" t="s">
        <v>22</v>
      </c>
      <c r="H3" s="21">
        <f>SUM(1/3*3)</f>
        <v>1</v>
      </c>
      <c r="I3" s="21">
        <f>1/3*3</f>
        <v>1</v>
      </c>
      <c r="J3" s="22">
        <f>1*3</f>
        <v>3</v>
      </c>
      <c r="K3" s="22">
        <f>SUM(2*3)</f>
        <v>6</v>
      </c>
      <c r="L3" s="21">
        <f t="shared" ref="L3:L6" si="0">SUM(H3:K3)</f>
        <v>11</v>
      </c>
      <c r="M3" s="23">
        <v>1</v>
      </c>
      <c r="N3" s="23" t="s">
        <v>23</v>
      </c>
      <c r="O3" s="23" t="s">
        <v>24</v>
      </c>
      <c r="P3" s="24" t="s">
        <v>25</v>
      </c>
      <c r="Q3" s="25" t="s">
        <v>26</v>
      </c>
    </row>
    <row r="4" spans="1:17" ht="181.5" x14ac:dyDescent="0.25">
      <c r="A4" s="15">
        <v>2</v>
      </c>
      <c r="B4" s="26" t="s">
        <v>27</v>
      </c>
      <c r="C4" s="17" t="s">
        <v>28</v>
      </c>
      <c r="D4" s="27" t="s">
        <v>29</v>
      </c>
      <c r="E4" s="17" t="s">
        <v>30</v>
      </c>
      <c r="F4" s="28" t="s">
        <v>31</v>
      </c>
      <c r="G4" s="28" t="s">
        <v>31</v>
      </c>
      <c r="H4" s="21">
        <f>SUM(1/4*5)</f>
        <v>1.25</v>
      </c>
      <c r="I4" s="21">
        <f>1/3*5</f>
        <v>1.6666666666666665</v>
      </c>
      <c r="J4" s="22">
        <f>2*5</f>
        <v>10</v>
      </c>
      <c r="K4" s="22">
        <f>SUM(2*3*5)</f>
        <v>30</v>
      </c>
      <c r="L4" s="21">
        <f t="shared" si="0"/>
        <v>42.916666666666664</v>
      </c>
      <c r="M4" s="23">
        <v>1</v>
      </c>
      <c r="N4" s="23" t="s">
        <v>23</v>
      </c>
      <c r="O4" s="23" t="s">
        <v>24</v>
      </c>
      <c r="P4" s="24" t="s">
        <v>25</v>
      </c>
      <c r="Q4" s="25" t="s">
        <v>26</v>
      </c>
    </row>
    <row r="5" spans="1:17" ht="181.5" x14ac:dyDescent="0.25">
      <c r="A5" s="15">
        <v>3</v>
      </c>
      <c r="B5" s="26" t="s">
        <v>32</v>
      </c>
      <c r="C5" s="17" t="s">
        <v>28</v>
      </c>
      <c r="D5" s="27" t="s">
        <v>33</v>
      </c>
      <c r="E5" s="29" t="s">
        <v>34</v>
      </c>
      <c r="F5" s="28" t="s">
        <v>31</v>
      </c>
      <c r="G5" s="28" t="s">
        <v>31</v>
      </c>
      <c r="H5" s="21">
        <f>SUM(1/4*5)</f>
        <v>1.25</v>
      </c>
      <c r="I5" s="21">
        <f>1/3*5</f>
        <v>1.6666666666666665</v>
      </c>
      <c r="J5" s="22">
        <f>2*5</f>
        <v>10</v>
      </c>
      <c r="K5" s="22">
        <f>SUM(2*3*5)</f>
        <v>30</v>
      </c>
      <c r="L5" s="21">
        <f t="shared" si="0"/>
        <v>42.916666666666664</v>
      </c>
      <c r="M5" s="23">
        <v>1</v>
      </c>
      <c r="N5" s="23" t="s">
        <v>23</v>
      </c>
      <c r="O5" s="23" t="s">
        <v>24</v>
      </c>
      <c r="P5" s="24" t="s">
        <v>25</v>
      </c>
      <c r="Q5" s="25" t="s">
        <v>26</v>
      </c>
    </row>
    <row r="6" spans="1:17" ht="181.5" x14ac:dyDescent="0.3">
      <c r="A6" s="15">
        <v>4</v>
      </c>
      <c r="B6" s="30" t="s">
        <v>35</v>
      </c>
      <c r="C6" s="19" t="s">
        <v>36</v>
      </c>
      <c r="D6" s="31" t="s">
        <v>37</v>
      </c>
      <c r="E6" s="29" t="s">
        <v>38</v>
      </c>
      <c r="F6" s="20" t="s">
        <v>39</v>
      </c>
      <c r="G6" s="20" t="s">
        <v>39</v>
      </c>
      <c r="H6" s="21">
        <f>SUM(1/4*15)</f>
        <v>3.75</v>
      </c>
      <c r="I6" s="21">
        <f>1/3*15</f>
        <v>5</v>
      </c>
      <c r="J6" s="22">
        <f>2*15</f>
        <v>30</v>
      </c>
      <c r="K6" s="22">
        <f>SUM(2*3*15)</f>
        <v>90</v>
      </c>
      <c r="L6" s="21">
        <f t="shared" si="0"/>
        <v>128.75</v>
      </c>
      <c r="M6" s="32">
        <v>1</v>
      </c>
      <c r="N6" s="32" t="s">
        <v>23</v>
      </c>
      <c r="O6" s="32" t="s">
        <v>24</v>
      </c>
      <c r="P6" s="33" t="s">
        <v>25</v>
      </c>
      <c r="Q6" s="34" t="s">
        <v>26</v>
      </c>
    </row>
    <row r="7" spans="1:17" ht="82.5" x14ac:dyDescent="0.25">
      <c r="A7" s="15">
        <v>5</v>
      </c>
      <c r="B7" s="31" t="s">
        <v>40</v>
      </c>
      <c r="C7" s="35" t="s">
        <v>41</v>
      </c>
      <c r="D7" s="36" t="s">
        <v>40</v>
      </c>
      <c r="E7" s="37" t="s">
        <v>42</v>
      </c>
      <c r="F7" s="38" t="s">
        <v>43</v>
      </c>
      <c r="G7" s="38" t="s">
        <v>44</v>
      </c>
      <c r="H7" s="39">
        <v>3</v>
      </c>
      <c r="I7" s="39">
        <f>+J7/3*2</f>
        <v>9.3333333333333339</v>
      </c>
      <c r="J7" s="35">
        <v>14</v>
      </c>
      <c r="K7" s="35">
        <f>6*7</f>
        <v>42</v>
      </c>
      <c r="L7" s="40">
        <f>SUM(H7:K7)</f>
        <v>68.333333333333343</v>
      </c>
      <c r="M7" s="41">
        <v>2</v>
      </c>
      <c r="N7" s="41" t="s">
        <v>23</v>
      </c>
      <c r="O7" s="41" t="s">
        <v>24</v>
      </c>
      <c r="P7" s="42" t="s">
        <v>25</v>
      </c>
      <c r="Q7" s="43" t="s">
        <v>26</v>
      </c>
    </row>
    <row r="8" spans="1:17" ht="60" x14ac:dyDescent="0.25">
      <c r="A8" s="15">
        <v>6</v>
      </c>
      <c r="B8" s="31" t="s">
        <v>45</v>
      </c>
      <c r="C8" s="35" t="s">
        <v>41</v>
      </c>
      <c r="D8" s="31" t="s">
        <v>45</v>
      </c>
      <c r="E8" s="37" t="s">
        <v>42</v>
      </c>
      <c r="F8" s="44" t="s">
        <v>46</v>
      </c>
      <c r="G8" s="44" t="s">
        <v>47</v>
      </c>
      <c r="H8" s="39">
        <v>3</v>
      </c>
      <c r="I8" s="39">
        <f>+J8/3*2</f>
        <v>9.3333333333333339</v>
      </c>
      <c r="J8" s="35">
        <v>14</v>
      </c>
      <c r="K8" s="35">
        <f>6*7</f>
        <v>42</v>
      </c>
      <c r="L8" s="40">
        <f>SUM(H8:K8)</f>
        <v>68.333333333333343</v>
      </c>
      <c r="M8" s="41">
        <v>2</v>
      </c>
      <c r="N8" s="41" t="s">
        <v>23</v>
      </c>
      <c r="O8" s="41" t="s">
        <v>24</v>
      </c>
      <c r="P8" s="42" t="s">
        <v>25</v>
      </c>
      <c r="Q8" s="43" t="s">
        <v>26</v>
      </c>
    </row>
    <row r="9" spans="1:17" ht="60" x14ac:dyDescent="0.25">
      <c r="A9" s="15">
        <v>7</v>
      </c>
      <c r="B9" s="31" t="s">
        <v>48</v>
      </c>
      <c r="C9" s="35" t="s">
        <v>41</v>
      </c>
      <c r="D9" s="31" t="s">
        <v>48</v>
      </c>
      <c r="E9" s="45" t="s">
        <v>42</v>
      </c>
      <c r="F9" s="38" t="s">
        <v>49</v>
      </c>
      <c r="G9" s="38" t="s">
        <v>50</v>
      </c>
      <c r="H9" s="39">
        <v>3</v>
      </c>
      <c r="I9" s="39">
        <f>+J9/3*2</f>
        <v>9.3333333333333339</v>
      </c>
      <c r="J9" s="35">
        <v>14</v>
      </c>
      <c r="K9" s="35">
        <f>6*7</f>
        <v>42</v>
      </c>
      <c r="L9" s="40">
        <f>SUM(H9:K9)</f>
        <v>68.333333333333343</v>
      </c>
      <c r="M9" s="41">
        <v>2</v>
      </c>
      <c r="N9" s="41" t="s">
        <v>23</v>
      </c>
      <c r="O9" s="41" t="s">
        <v>24</v>
      </c>
      <c r="P9" s="46" t="s">
        <v>25</v>
      </c>
      <c r="Q9" s="47" t="s">
        <v>26</v>
      </c>
    </row>
    <row r="10" spans="1:17" ht="60" x14ac:dyDescent="0.25">
      <c r="A10" s="15">
        <v>8</v>
      </c>
      <c r="B10" s="31" t="s">
        <v>51</v>
      </c>
      <c r="C10" s="35" t="s">
        <v>41</v>
      </c>
      <c r="D10" s="31" t="s">
        <v>51</v>
      </c>
      <c r="E10" s="37" t="s">
        <v>42</v>
      </c>
      <c r="F10" s="38" t="s">
        <v>52</v>
      </c>
      <c r="G10" s="38" t="s">
        <v>53</v>
      </c>
      <c r="H10" s="39">
        <v>3</v>
      </c>
      <c r="I10" s="39">
        <f>+J10/3*2</f>
        <v>9.3333333333333339</v>
      </c>
      <c r="J10" s="35">
        <v>14</v>
      </c>
      <c r="K10" s="35">
        <f>6*7</f>
        <v>42</v>
      </c>
      <c r="L10" s="40">
        <f>SUM(H10:K10)</f>
        <v>68.333333333333343</v>
      </c>
      <c r="M10" s="41">
        <v>2</v>
      </c>
      <c r="N10" s="41" t="s">
        <v>23</v>
      </c>
      <c r="O10" s="41" t="s">
        <v>24</v>
      </c>
      <c r="P10" s="46" t="s">
        <v>25</v>
      </c>
      <c r="Q10" s="47" t="s">
        <v>26</v>
      </c>
    </row>
  </sheetData>
  <mergeCells count="11">
    <mergeCell ref="H1:L1"/>
    <mergeCell ref="M1:N2"/>
    <mergeCell ref="O1:O2"/>
    <mergeCell ref="P1:P2"/>
    <mergeCell ref="Q1:Q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Mabrur</dc:creator>
  <cp:lastModifiedBy>Mabrur</cp:lastModifiedBy>
  <dcterms:created xsi:type="dcterms:W3CDTF">2023-01-17T14:22:56Z</dcterms:created>
  <dcterms:modified xsi:type="dcterms:W3CDTF">2023-01-17T14:23:19Z</dcterms:modified>
</cp:coreProperties>
</file>