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05" yWindow="-105" windowWidth="20730" windowHeight="11760" tabRatio="838" firstSheet="1" activeTab="1"/>
  </bookViews>
  <sheets>
    <sheet name="Rekap Penawaran" sheetId="10" r:id="rId1"/>
    <sheet name="RABOP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__________________DIV1">#REF!</definedName>
    <definedName name="_______________________DIV11">#REF!</definedName>
    <definedName name="_______________________DIV2">#REF!</definedName>
    <definedName name="_______________________DIV3">#REF!</definedName>
    <definedName name="_______________________DIV4">#REF!</definedName>
    <definedName name="_______________________DIV5">#REF!</definedName>
    <definedName name="_______________________DIV6">#REF!</definedName>
    <definedName name="_______________________DIV7">#REF!</definedName>
    <definedName name="_______________________DIV8">#REF!</definedName>
    <definedName name="_______________________DIV9">#REF!</definedName>
    <definedName name="_______________________LLL01">#REF!</definedName>
    <definedName name="_______________________LLL02">#REF!</definedName>
    <definedName name="_______________________LLL04">#REF!</definedName>
    <definedName name="_______________________LLL05">#REF!</definedName>
    <definedName name="_______________________LLL06">#REF!</definedName>
    <definedName name="_______________________LLL07">#REF!</definedName>
    <definedName name="_______________________LLL08">#REF!</definedName>
    <definedName name="_______________________LLL09">#REF!</definedName>
    <definedName name="_______________________MMM01">#REF!</definedName>
    <definedName name="_______________________MMM02">#REF!</definedName>
    <definedName name="_______________________MMM06">#REF!</definedName>
    <definedName name="_______________________MMM07">#REF!</definedName>
    <definedName name="_______________________MMM16">#REF!</definedName>
    <definedName name="_______________________MMM17">#REF!</definedName>
    <definedName name="______________________DIV1">#REF!</definedName>
    <definedName name="______________________DIV10">#REF!</definedName>
    <definedName name="______________________DIV11">[1]BOQ!#REF!</definedName>
    <definedName name="______________________DIV2">#REF!</definedName>
    <definedName name="______________________DIV3">#REF!</definedName>
    <definedName name="______________________DIV4">#REF!</definedName>
    <definedName name="______________________DIV5">#REF!</definedName>
    <definedName name="______________________DIV6">#REF!</definedName>
    <definedName name="______________________DIV7">#REF!</definedName>
    <definedName name="______________________DIV8">#REF!</definedName>
    <definedName name="______________________DIV9">#REF!</definedName>
    <definedName name="______________________LLL03">#REF!</definedName>
    <definedName name="______________________MDE01">[1]Alat!$BO$27</definedName>
    <definedName name="______________________MDE02">[1]Alat!$BO$47</definedName>
    <definedName name="______________________MDE03">[1]Alat!$BO$67</definedName>
    <definedName name="______________________MDE04">[1]Alat!$BO$87</definedName>
    <definedName name="______________________MDE05">[1]Alat!$BO$107</definedName>
    <definedName name="______________________MDE06">[1]Alat!$BO$127</definedName>
    <definedName name="______________________MDE07">[1]Alat!$BO$147</definedName>
    <definedName name="______________________MDE08">[1]Alat!$BO$167</definedName>
    <definedName name="______________________MDE09">[1]Alat!$BO$187</definedName>
    <definedName name="______________________MDE10">[1]Alat!$BO$207</definedName>
    <definedName name="______________________MDE11">[1]Alat!$BO$227</definedName>
    <definedName name="______________________MDE12">[1]Alat!$BO$247</definedName>
    <definedName name="______________________MDE13">[1]Alat!$BO$267</definedName>
    <definedName name="______________________MDE14">[1]Alat!$BO$287</definedName>
    <definedName name="______________________MDE15">[1]Alat!$BO$307</definedName>
    <definedName name="______________________MDE16">[1]Alat!$BO$327</definedName>
    <definedName name="______________________MDE18">[1]Alat!$BO$367</definedName>
    <definedName name="______________________MDE19">[1]Alat!$BO$387</definedName>
    <definedName name="______________________MDE20">[1]Alat!$BO$407</definedName>
    <definedName name="______________________MDE21">[1]Alat!$BO$427</definedName>
    <definedName name="______________________MDE22">[1]Alat!$BO$447</definedName>
    <definedName name="______________________MDE23">[1]Alat!$BO$467</definedName>
    <definedName name="______________________MDE24">[1]Alat!$BO$487</definedName>
    <definedName name="______________________MDE25">[1]Alat!$BO$507</definedName>
    <definedName name="______________________MDE26">[1]Alat!$BO$527</definedName>
    <definedName name="______________________MDE27">[1]Alat!$BO$547</definedName>
    <definedName name="______________________MDE28">[1]Alat!$BO$567</definedName>
    <definedName name="______________________MDE29">[1]Alat!$BO$587</definedName>
    <definedName name="______________________MDE30">[1]Alat!$BO$607</definedName>
    <definedName name="______________________MDE31">[1]Alat!$BO$627</definedName>
    <definedName name="______________________MDE32">[1]Alat!$BO$647</definedName>
    <definedName name="______________________MDE33">[1]Alat!$BO$667</definedName>
    <definedName name="______________________MDE34">[1]Alat!$BO$698</definedName>
    <definedName name="______________________ME01">[1]Alat!$BO$26</definedName>
    <definedName name="______________________ME02">[1]Alat!$BO$46</definedName>
    <definedName name="______________________ME03">[1]Alat!$BO$66</definedName>
    <definedName name="______________________ME04">[1]Alat!$BO$86</definedName>
    <definedName name="______________________ME05">[1]Alat!$BO$106</definedName>
    <definedName name="______________________ME06">[1]Alat!$BO$126</definedName>
    <definedName name="______________________ME07">[1]Alat!$BO$146</definedName>
    <definedName name="______________________ME08">[1]Alat!$BO$166</definedName>
    <definedName name="______________________ME09">[1]Alat!$BO$186</definedName>
    <definedName name="______________________ME10">[1]Alat!$BO$206</definedName>
    <definedName name="______________________ME11">[1]Alat!$BO$226</definedName>
    <definedName name="______________________ME12">[1]Alat!$BO$246</definedName>
    <definedName name="______________________ME13">[1]Alat!$BO$266</definedName>
    <definedName name="______________________ME14">[1]Alat!$BO$286</definedName>
    <definedName name="______________________ME15">[1]Alat!$BO$306</definedName>
    <definedName name="______________________ME16">[1]Alat!$BO$326</definedName>
    <definedName name="______________________ME17">[1]Alat!$BO$346</definedName>
    <definedName name="______________________ME18">[1]Alat!$BO$366</definedName>
    <definedName name="______________________ME19">[1]Alat!$BO$386</definedName>
    <definedName name="______________________ME20">[1]Alat!$BO$406</definedName>
    <definedName name="______________________ME21">[1]Alat!$BO$426</definedName>
    <definedName name="______________________ME22">[1]Alat!$BO$446</definedName>
    <definedName name="______________________ME23">[1]Alat!$BO$466</definedName>
    <definedName name="______________________ME24">[1]Alat!$BO$486</definedName>
    <definedName name="______________________ME25">[1]Alat!$BO$506</definedName>
    <definedName name="______________________ME26">[1]Alat!$BO$526</definedName>
    <definedName name="______________________ME27">[1]Alat!$BO$546</definedName>
    <definedName name="______________________ME28">[1]Alat!$BO$566</definedName>
    <definedName name="______________________ME29">[1]Alat!$BO$586</definedName>
    <definedName name="______________________ME30">[1]Alat!$BO$606</definedName>
    <definedName name="______________________ME31">[1]Alat!$BO$626</definedName>
    <definedName name="______________________ME32">[1]Alat!$BO$646</definedName>
    <definedName name="______________________ME33">[1]Alat!$BO$666</definedName>
    <definedName name="______________________ME34">[1]Alat!$BO$697</definedName>
    <definedName name="_____________________DIV1">[1]BOQ!$H$22</definedName>
    <definedName name="_____________________DIV10">[1]BOQ!$H$486</definedName>
    <definedName name="_____________________DIV11">[1]BOQ!#REF!</definedName>
    <definedName name="_____________________DIV2">[1]BOQ!$H$44</definedName>
    <definedName name="_____________________DIV3">[1]BOQ!$H$70</definedName>
    <definedName name="_____________________DIV4">[1]BOQ!$H$104</definedName>
    <definedName name="_____________________DIV5">[1]BOQ!$H$121</definedName>
    <definedName name="_____________________DIV6">[1]BOQ!$H$187</definedName>
    <definedName name="_____________________DIV7">[1]BOQ!$H$365</definedName>
    <definedName name="_____________________DIV8">[1]BOQ!$H$426</definedName>
    <definedName name="_____________________DIV9">[1]BOQ!$H$470</definedName>
    <definedName name="_____________________LLL01">'[2]Basic Price'!$F$8</definedName>
    <definedName name="_____________________LLL02">'[2]Basic Price'!$F$10</definedName>
    <definedName name="_____________________LLL03">'[2]Basic Price'!$F$12</definedName>
    <definedName name="_____________________LLL04">'[2]Basic Price'!$F$14</definedName>
    <definedName name="_____________________LLL05">'[2]Basic Price'!$F$16</definedName>
    <definedName name="_____________________LLL06">'[2]Basic Price'!$F$18</definedName>
    <definedName name="_____________________LLL07">'[2]Basic Price'!$F$20</definedName>
    <definedName name="_____________________LLL08">'[2]Basic Price'!$F$22</definedName>
    <definedName name="_____________________LLL09">'[2]Basic Price'!$F$24</definedName>
    <definedName name="_____________________MDE01">[1]Alat!$BO$27</definedName>
    <definedName name="_____________________MDE02">[1]Alat!$BO$47</definedName>
    <definedName name="_____________________MDE03">[1]Alat!$BO$67</definedName>
    <definedName name="_____________________MDE04">[1]Alat!$BO$87</definedName>
    <definedName name="_____________________MDE05">[1]Alat!$BO$107</definedName>
    <definedName name="_____________________MDE06">[1]Alat!$BO$127</definedName>
    <definedName name="_____________________MDE07">[1]Alat!$BO$147</definedName>
    <definedName name="_____________________MDE08">[1]Alat!$BO$167</definedName>
    <definedName name="_____________________MDE09">[1]Alat!$BO$187</definedName>
    <definedName name="_____________________MDE10">[1]Alat!$BO$207</definedName>
    <definedName name="_____________________MDE11">[1]Alat!$BO$227</definedName>
    <definedName name="_____________________MDE12">[1]Alat!$BO$247</definedName>
    <definedName name="_____________________MDE13">[1]Alat!$BO$267</definedName>
    <definedName name="_____________________MDE14">[1]Alat!$BO$287</definedName>
    <definedName name="_____________________MDE15">[1]Alat!$BO$307</definedName>
    <definedName name="_____________________MDE16">[1]Alat!$BO$327</definedName>
    <definedName name="_____________________MDE18">[1]Alat!$BO$367</definedName>
    <definedName name="_____________________MDE19">[1]Alat!$BO$387</definedName>
    <definedName name="_____________________MDE20">[1]Alat!$BO$407</definedName>
    <definedName name="_____________________MDE21">[1]Alat!$BO$427</definedName>
    <definedName name="_____________________MDE22">[1]Alat!$BO$447</definedName>
    <definedName name="_____________________MDE23">[1]Alat!$BO$467</definedName>
    <definedName name="_____________________MDE24">[1]Alat!$BO$487</definedName>
    <definedName name="_____________________MDE25">[1]Alat!$BO$507</definedName>
    <definedName name="_____________________MDE26">[1]Alat!$BO$527</definedName>
    <definedName name="_____________________MDE27">[1]Alat!$BO$547</definedName>
    <definedName name="_____________________MDE28">[1]Alat!$BO$567</definedName>
    <definedName name="_____________________MDE29">[1]Alat!$BO$587</definedName>
    <definedName name="_____________________MDE30">[1]Alat!$BO$607</definedName>
    <definedName name="_____________________MDE31">[1]Alat!$BO$627</definedName>
    <definedName name="_____________________MDE32">[1]Alat!$BO$647</definedName>
    <definedName name="_____________________MDE33">[1]Alat!$BO$667</definedName>
    <definedName name="_____________________MDE34">[1]Alat!$BO$698</definedName>
    <definedName name="_____________________ME01">[1]Alat!$BO$26</definedName>
    <definedName name="_____________________ME02">[1]Alat!$BO$46</definedName>
    <definedName name="_____________________ME03">[1]Alat!$BO$66</definedName>
    <definedName name="_____________________ME04">[1]Alat!$BO$86</definedName>
    <definedName name="_____________________ME05">[1]Alat!$BO$106</definedName>
    <definedName name="_____________________ME06">[1]Alat!$BO$126</definedName>
    <definedName name="_____________________ME07">[1]Alat!$BO$146</definedName>
    <definedName name="_____________________ME08">[1]Alat!$BO$166</definedName>
    <definedName name="_____________________ME09">[1]Alat!$BO$186</definedName>
    <definedName name="_____________________ME10">[1]Alat!$BO$206</definedName>
    <definedName name="_____________________ME11">[1]Alat!$BO$226</definedName>
    <definedName name="_____________________ME12">[1]Alat!$BO$246</definedName>
    <definedName name="_____________________ME13">[1]Alat!$BO$266</definedName>
    <definedName name="_____________________ME14">[1]Alat!$BO$286</definedName>
    <definedName name="_____________________ME15">[1]Alat!$BO$306</definedName>
    <definedName name="_____________________ME16">[1]Alat!$BO$326</definedName>
    <definedName name="_____________________ME17">[1]Alat!$BO$346</definedName>
    <definedName name="_____________________ME18">[1]Alat!$BO$366</definedName>
    <definedName name="_____________________ME19">[1]Alat!$BO$386</definedName>
    <definedName name="_____________________ME20">[1]Alat!$BO$406</definedName>
    <definedName name="_____________________ME21">[1]Alat!$BO$426</definedName>
    <definedName name="_____________________ME22">[1]Alat!$BO$446</definedName>
    <definedName name="_____________________ME23">[1]Alat!$BO$466</definedName>
    <definedName name="_____________________ME24">[1]Alat!$BO$486</definedName>
    <definedName name="_____________________ME25">[1]Alat!$BO$506</definedName>
    <definedName name="_____________________ME26">[1]Alat!$BO$526</definedName>
    <definedName name="_____________________ME27">[1]Alat!$BO$546</definedName>
    <definedName name="_____________________ME28">[1]Alat!$BO$566</definedName>
    <definedName name="_____________________ME29">[1]Alat!$BO$586</definedName>
    <definedName name="_____________________ME30">[1]Alat!$BO$606</definedName>
    <definedName name="_____________________ME31">[1]Alat!$BO$626</definedName>
    <definedName name="_____________________ME32">[1]Alat!$BO$646</definedName>
    <definedName name="_____________________ME33">[1]Alat!$BO$666</definedName>
    <definedName name="_____________________ME34">[1]Alat!$BO$697</definedName>
    <definedName name="_____________________MMM01">'[2]Basic Price'!$F$40</definedName>
    <definedName name="_____________________MMM02">'[2]Basic Price'!$F$42</definedName>
    <definedName name="_____________________MMM06">'[2]Basic Price'!$F$50</definedName>
    <definedName name="_____________________MMM07">'[2]Basic Price'!$F$52</definedName>
    <definedName name="_____________________MMM16">'[2]Basic Price'!$F$70</definedName>
    <definedName name="_____________________MMM17">'[2]Basic Price'!$F$72</definedName>
    <definedName name="____________________DIV1">[1]BOQ!$H$22</definedName>
    <definedName name="____________________DIV10">[1]BOQ!$H$486</definedName>
    <definedName name="____________________DIV11">#REF!</definedName>
    <definedName name="____________________DIV2">[1]BOQ!$H$44</definedName>
    <definedName name="____________________DIV3">[1]BOQ!$H$70</definedName>
    <definedName name="____________________DIV4">[1]BOQ!$H$104</definedName>
    <definedName name="____________________DIV5">[1]BOQ!$H$121</definedName>
    <definedName name="____________________DIV6">[1]BOQ!$H$187</definedName>
    <definedName name="____________________DIV7">[1]BOQ!$H$365</definedName>
    <definedName name="____________________DIV8">[1]BOQ!$H$426</definedName>
    <definedName name="____________________DIV9">[1]BOQ!$H$470</definedName>
    <definedName name="____________________LLL01">'[2]Basic Price'!$F$8</definedName>
    <definedName name="____________________LLL02">'[2]Basic Price'!$F$10</definedName>
    <definedName name="____________________LLL03">'[2]Basic Price'!$F$12</definedName>
    <definedName name="____________________LLL04">'[2]Basic Price'!$F$14</definedName>
    <definedName name="____________________LLL05">'[2]Basic Price'!$F$16</definedName>
    <definedName name="____________________LLL06">'[2]Basic Price'!$F$18</definedName>
    <definedName name="____________________LLL07">'[2]Basic Price'!$F$20</definedName>
    <definedName name="____________________LLL08">'[2]Basic Price'!$F$22</definedName>
    <definedName name="____________________LLL09">'[2]Basic Price'!$F$24</definedName>
    <definedName name="____________________MDE01">[1]Alat!$BO$27</definedName>
    <definedName name="____________________MDE02">[1]Alat!$BO$47</definedName>
    <definedName name="____________________MDE03">[1]Alat!$BO$67</definedName>
    <definedName name="____________________MDE04">[1]Alat!$BO$87</definedName>
    <definedName name="____________________MDE05">[1]Alat!$BO$107</definedName>
    <definedName name="____________________MDE06">[1]Alat!$BO$127</definedName>
    <definedName name="____________________MDE07">[1]Alat!$BO$147</definedName>
    <definedName name="____________________MDE08">[1]Alat!$BO$167</definedName>
    <definedName name="____________________MDE09">[1]Alat!$BO$187</definedName>
    <definedName name="____________________MDE10">[1]Alat!$BO$207</definedName>
    <definedName name="____________________MDE11">[1]Alat!$BO$227</definedName>
    <definedName name="____________________MDE12">[1]Alat!$BO$247</definedName>
    <definedName name="____________________MDE13">[1]Alat!$BO$267</definedName>
    <definedName name="____________________MDE14">[1]Alat!$BO$287</definedName>
    <definedName name="____________________MDE15">[1]Alat!$BO$307</definedName>
    <definedName name="____________________MDE16">[1]Alat!$BO$327</definedName>
    <definedName name="____________________MDE17">[1]Alat!$BO$347</definedName>
    <definedName name="____________________MDE18">[1]Alat!$BO$367</definedName>
    <definedName name="____________________MDE19">[1]Alat!$BO$387</definedName>
    <definedName name="____________________MDE20">[1]Alat!$BO$407</definedName>
    <definedName name="____________________MDE21">[1]Alat!$BO$427</definedName>
    <definedName name="____________________MDE22">[1]Alat!$BO$447</definedName>
    <definedName name="____________________MDE23">[1]Alat!$BO$467</definedName>
    <definedName name="____________________MDE24">[1]Alat!$BO$487</definedName>
    <definedName name="____________________MDE25">[1]Alat!$BO$507</definedName>
    <definedName name="____________________MDE26">[1]Alat!$BO$527</definedName>
    <definedName name="____________________MDE27">[1]Alat!$BO$547</definedName>
    <definedName name="____________________MDE28">[1]Alat!$BO$567</definedName>
    <definedName name="____________________MDE29">[1]Alat!$BO$587</definedName>
    <definedName name="____________________MDE30">[1]Alat!$BO$607</definedName>
    <definedName name="____________________MDE31">[1]Alat!$BO$627</definedName>
    <definedName name="____________________MDE32">[1]Alat!$BO$647</definedName>
    <definedName name="____________________MDE33">[1]Alat!$BO$667</definedName>
    <definedName name="____________________MDE34">[1]Alat!$BO$698</definedName>
    <definedName name="____________________ME01">[1]Alat!$BO$26</definedName>
    <definedName name="____________________ME02">[1]Alat!$BO$46</definedName>
    <definedName name="____________________ME03">[1]Alat!$BO$66</definedName>
    <definedName name="____________________ME04">[1]Alat!$BO$86</definedName>
    <definedName name="____________________ME05">[1]Alat!$BO$106</definedName>
    <definedName name="____________________ME06">[1]Alat!$BO$126</definedName>
    <definedName name="____________________ME07">[1]Alat!$BO$146</definedName>
    <definedName name="____________________ME08">[1]Alat!$BO$166</definedName>
    <definedName name="____________________ME09">[1]Alat!$BO$186</definedName>
    <definedName name="____________________ME10">[1]Alat!$BO$206</definedName>
    <definedName name="____________________ME11">[1]Alat!$BO$226</definedName>
    <definedName name="____________________ME12">[1]Alat!$BO$246</definedName>
    <definedName name="____________________ME13">[1]Alat!$BO$266</definedName>
    <definedName name="____________________ME14">[1]Alat!$BO$286</definedName>
    <definedName name="____________________ME15">[1]Alat!$BO$306</definedName>
    <definedName name="____________________ME16">[1]Alat!$BO$326</definedName>
    <definedName name="____________________ME17">[1]Alat!$BO$346</definedName>
    <definedName name="____________________ME18">[1]Alat!$BO$366</definedName>
    <definedName name="____________________ME19">[1]Alat!$BO$386</definedName>
    <definedName name="____________________ME20">[1]Alat!$BO$406</definedName>
    <definedName name="____________________ME21">[1]Alat!$BO$426</definedName>
    <definedName name="____________________ME22">[1]Alat!$BO$446</definedName>
    <definedName name="____________________ME23">[1]Alat!$BO$466</definedName>
    <definedName name="____________________ME24">[1]Alat!$BO$486</definedName>
    <definedName name="____________________ME25">[1]Alat!$BO$506</definedName>
    <definedName name="____________________ME26">[1]Alat!$BO$526</definedName>
    <definedName name="____________________ME27">[1]Alat!$BO$546</definedName>
    <definedName name="____________________ME28">[1]Alat!$BO$566</definedName>
    <definedName name="____________________ME29">[1]Alat!$BO$586</definedName>
    <definedName name="____________________ME30">[1]Alat!$BO$606</definedName>
    <definedName name="____________________ME31">[1]Alat!$BO$626</definedName>
    <definedName name="____________________ME32">[1]Alat!$BO$646</definedName>
    <definedName name="____________________ME33">[1]Alat!$BO$666</definedName>
    <definedName name="____________________ME34">[1]Alat!$BO$697</definedName>
    <definedName name="____________________MMM01">'[2]Basic Price'!$F$40</definedName>
    <definedName name="____________________MMM02">'[2]Basic Price'!$F$42</definedName>
    <definedName name="____________________MMM06">'[2]Basic Price'!$F$50</definedName>
    <definedName name="____________________MMM07">'[2]Basic Price'!$F$52</definedName>
    <definedName name="____________________MMM16">'[2]Basic Price'!$F$70</definedName>
    <definedName name="____________________MMM17">'[2]Basic Price'!$F$72</definedName>
    <definedName name="___________________DIV1">#REF!</definedName>
    <definedName name="___________________DIV10">#REF!</definedName>
    <definedName name="___________________DIV11">[1]BOQ!#REF!</definedName>
    <definedName name="___________________DIV2">#REF!</definedName>
    <definedName name="___________________DIV3">#REF!</definedName>
    <definedName name="___________________DIV4">#REF!</definedName>
    <definedName name="___________________DIV5">#REF!</definedName>
    <definedName name="___________________DIV6">#REF!</definedName>
    <definedName name="___________________DIV7">#REF!</definedName>
    <definedName name="___________________DIV8">#REF!</definedName>
    <definedName name="___________________DIV9">#REF!</definedName>
    <definedName name="___________________LLL01">'[2]Basic Price'!$F$8</definedName>
    <definedName name="___________________LLL02">'[2]Basic Price'!$F$10</definedName>
    <definedName name="___________________LLL03">'[2]Basic Price'!$F$12</definedName>
    <definedName name="___________________LLL04">'[2]Basic Price'!$F$14</definedName>
    <definedName name="___________________LLL05">'[2]Basic Price'!$F$16</definedName>
    <definedName name="___________________LLL06">'[2]Basic Price'!$F$18</definedName>
    <definedName name="___________________LLL07">'[2]Basic Price'!$F$20</definedName>
    <definedName name="___________________LLL08">'[2]Basic Price'!$F$22</definedName>
    <definedName name="___________________LLL09">'[2]Basic Price'!$F$24</definedName>
    <definedName name="___________________MDE01">[1]Alat!$BO$27</definedName>
    <definedName name="___________________MDE02">[1]Alat!$BO$47</definedName>
    <definedName name="___________________MDE03">[1]Alat!$BO$67</definedName>
    <definedName name="___________________MDE04">[1]Alat!$BO$87</definedName>
    <definedName name="___________________MDE05">[1]Alat!$BO$107</definedName>
    <definedName name="___________________MDE06">[1]Alat!$BO$127</definedName>
    <definedName name="___________________MDE07">[1]Alat!$BO$147</definedName>
    <definedName name="___________________MDE08">[1]Alat!$BO$167</definedName>
    <definedName name="___________________MDE09">[1]Alat!$BO$187</definedName>
    <definedName name="___________________MDE10">[1]Alat!$BO$207</definedName>
    <definedName name="___________________MDE11">[1]Alat!$BO$227</definedName>
    <definedName name="___________________MDE12">[1]Alat!$BO$247</definedName>
    <definedName name="___________________MDE13">[1]Alat!$BO$267</definedName>
    <definedName name="___________________MDE14">[1]Alat!$BO$287</definedName>
    <definedName name="___________________MDE15">[1]Alat!$BO$307</definedName>
    <definedName name="___________________MDE16">[1]Alat!$BO$327</definedName>
    <definedName name="___________________MDE17">[1]Alat!$BO$347</definedName>
    <definedName name="___________________MDE18">[1]Alat!$BO$367</definedName>
    <definedName name="___________________MDE19">[1]Alat!$BO$387</definedName>
    <definedName name="___________________MDE20">[1]Alat!$BO$407</definedName>
    <definedName name="___________________MDE21">[1]Alat!$BO$427</definedName>
    <definedName name="___________________MDE22">[1]Alat!$BO$447</definedName>
    <definedName name="___________________MDE23">[1]Alat!$BO$467</definedName>
    <definedName name="___________________MDE24">[1]Alat!$BO$487</definedName>
    <definedName name="___________________MDE25">[1]Alat!$BO$507</definedName>
    <definedName name="___________________MDE26">[1]Alat!$BO$527</definedName>
    <definedName name="___________________MDE27">[1]Alat!$BO$547</definedName>
    <definedName name="___________________MDE28">[1]Alat!$BO$567</definedName>
    <definedName name="___________________MDE29">[1]Alat!$BO$587</definedName>
    <definedName name="___________________MDE30">[1]Alat!$BO$607</definedName>
    <definedName name="___________________MDE31">[1]Alat!$BO$627</definedName>
    <definedName name="___________________MDE32">[1]Alat!$BO$647</definedName>
    <definedName name="___________________MDE33">[1]Alat!$BO$667</definedName>
    <definedName name="___________________MDE34">[1]Alat!$BO$698</definedName>
    <definedName name="___________________ME01">[1]Alat!$BO$26</definedName>
    <definedName name="___________________ME02">[1]Alat!$BO$46</definedName>
    <definedName name="___________________ME03">[1]Alat!$BO$66</definedName>
    <definedName name="___________________ME04">[1]Alat!$BO$86</definedName>
    <definedName name="___________________ME05">[1]Alat!$BO$106</definedName>
    <definedName name="___________________ME06">[1]Alat!$BO$126</definedName>
    <definedName name="___________________ME07">[1]Alat!$BO$146</definedName>
    <definedName name="___________________ME08">[1]Alat!$BO$166</definedName>
    <definedName name="___________________ME09">[1]Alat!$BO$186</definedName>
    <definedName name="___________________ME10">[1]Alat!$BO$206</definedName>
    <definedName name="___________________ME11">[1]Alat!$BO$226</definedName>
    <definedName name="___________________ME12">[1]Alat!$BO$246</definedName>
    <definedName name="___________________ME13">[1]Alat!$BO$266</definedName>
    <definedName name="___________________ME14">[1]Alat!$BO$286</definedName>
    <definedName name="___________________ME15">[1]Alat!$BO$306</definedName>
    <definedName name="___________________ME16">[1]Alat!$BO$326</definedName>
    <definedName name="___________________ME17">[1]Alat!$BO$346</definedName>
    <definedName name="___________________ME18">[1]Alat!$BO$366</definedName>
    <definedName name="___________________ME19">[1]Alat!$BO$386</definedName>
    <definedName name="___________________ME20">[1]Alat!$BO$406</definedName>
    <definedName name="___________________ME21">[1]Alat!$BO$426</definedName>
    <definedName name="___________________ME22">[1]Alat!$BO$446</definedName>
    <definedName name="___________________ME23">[1]Alat!$BO$466</definedName>
    <definedName name="___________________ME24">[1]Alat!$BO$486</definedName>
    <definedName name="___________________ME25">[1]Alat!$BO$506</definedName>
    <definedName name="___________________ME26">[1]Alat!$BO$526</definedName>
    <definedName name="___________________ME27">[1]Alat!$BO$546</definedName>
    <definedName name="___________________ME28">[1]Alat!$BO$566</definedName>
    <definedName name="___________________ME29">[1]Alat!$BO$586</definedName>
    <definedName name="___________________ME30">[1]Alat!$BO$606</definedName>
    <definedName name="___________________ME31">[1]Alat!$BO$626</definedName>
    <definedName name="___________________ME32">[1]Alat!$BO$646</definedName>
    <definedName name="___________________ME33">[1]Alat!$BO$666</definedName>
    <definedName name="___________________ME34">[1]Alat!$BO$697</definedName>
    <definedName name="___________________MMM01">'[2]Basic Price'!$F$40</definedName>
    <definedName name="___________________MMM02">'[2]Basic Price'!$F$42</definedName>
    <definedName name="___________________MMM06">'[2]Basic Price'!$F$50</definedName>
    <definedName name="___________________MMM07">'[2]Basic Price'!$F$52</definedName>
    <definedName name="___________________MMM16">'[2]Basic Price'!$F$70</definedName>
    <definedName name="___________________MMM17">'[2]Basic Price'!$F$72</definedName>
    <definedName name="__________________DIV1">[1]BOQ!$H$22</definedName>
    <definedName name="__________________DIV10">[1]BOQ!$H$486</definedName>
    <definedName name="__________________DIV11">[1]BOQ!#REF!</definedName>
    <definedName name="__________________DIV2">[1]BOQ!$H$44</definedName>
    <definedName name="__________________DIV3">[1]BOQ!$H$70</definedName>
    <definedName name="__________________DIV4">[1]BOQ!$H$104</definedName>
    <definedName name="__________________DIV5">[1]BOQ!$H$121</definedName>
    <definedName name="__________________DIV6">[1]BOQ!$H$187</definedName>
    <definedName name="__________________DIV7">[1]BOQ!$H$365</definedName>
    <definedName name="__________________DIV8">[1]BOQ!$H$426</definedName>
    <definedName name="__________________DIV9">[1]BOQ!$H$470</definedName>
    <definedName name="__________________LLL01">'[2]Basic Price'!$F$8</definedName>
    <definedName name="__________________LLL02">'[2]Basic Price'!$F$10</definedName>
    <definedName name="__________________LLL03">'[2]Basic Price'!$F$12</definedName>
    <definedName name="__________________LLL04">'[2]Basic Price'!$F$14</definedName>
    <definedName name="__________________LLL05">'[2]Basic Price'!$F$16</definedName>
    <definedName name="__________________LLL06">'[2]Basic Price'!$F$18</definedName>
    <definedName name="__________________LLL07">'[2]Basic Price'!$F$20</definedName>
    <definedName name="__________________LLL08">'[2]Basic Price'!$F$22</definedName>
    <definedName name="__________________LLL09">'[2]Basic Price'!$F$24</definedName>
    <definedName name="__________________MDE01">[1]Alat!$BO$27</definedName>
    <definedName name="__________________MDE02">[1]Alat!$BO$47</definedName>
    <definedName name="__________________MDE03">[1]Alat!$BO$67</definedName>
    <definedName name="__________________MDE04">[1]Alat!$BO$87</definedName>
    <definedName name="__________________MDE05">[1]Alat!$BO$107</definedName>
    <definedName name="__________________MDE06">[1]Alat!$BO$127</definedName>
    <definedName name="__________________MDE07">[1]Alat!$BO$147</definedName>
    <definedName name="__________________MDE08">[1]Alat!$BO$167</definedName>
    <definedName name="__________________MDE09">[1]Alat!$BO$187</definedName>
    <definedName name="__________________MDE10">[1]Alat!$BO$207</definedName>
    <definedName name="__________________MDE11">[1]Alat!$BO$227</definedName>
    <definedName name="__________________MDE12">[1]Alat!$BO$247</definedName>
    <definedName name="__________________MDE13">[1]Alat!$BO$267</definedName>
    <definedName name="__________________MDE14">[1]Alat!$BO$287</definedName>
    <definedName name="__________________MDE15">[1]Alat!$BO$307</definedName>
    <definedName name="__________________MDE16">[1]Alat!$BO$327</definedName>
    <definedName name="__________________MDE17">[1]Alat!$BO$347</definedName>
    <definedName name="__________________MDE18">[1]Alat!$BO$367</definedName>
    <definedName name="__________________MDE19">[1]Alat!$BO$387</definedName>
    <definedName name="__________________MDE20">[1]Alat!$BO$407</definedName>
    <definedName name="__________________MDE21">[1]Alat!$BO$427</definedName>
    <definedName name="__________________MDE22">[1]Alat!$BO$447</definedName>
    <definedName name="__________________MDE23">[1]Alat!$BO$467</definedName>
    <definedName name="__________________MDE24">[1]Alat!$BO$487</definedName>
    <definedName name="__________________MDE25">[1]Alat!$BO$507</definedName>
    <definedName name="__________________MDE26">[1]Alat!$BO$527</definedName>
    <definedName name="__________________MDE27">[1]Alat!$BO$547</definedName>
    <definedName name="__________________MDE28">[1]Alat!$BO$567</definedName>
    <definedName name="__________________MDE29">[1]Alat!$BO$587</definedName>
    <definedName name="__________________MDE30">[1]Alat!$BO$607</definedName>
    <definedName name="__________________MDE31">[1]Alat!$BO$627</definedName>
    <definedName name="__________________MDE32">[1]Alat!$BO$647</definedName>
    <definedName name="__________________MDE33">[1]Alat!$BO$667</definedName>
    <definedName name="__________________MDE34">[1]Alat!$BO$698</definedName>
    <definedName name="__________________ME01">[1]Alat!$BO$26</definedName>
    <definedName name="__________________ME02">[1]Alat!$BO$46</definedName>
    <definedName name="__________________ME03">[1]Alat!$BO$66</definedName>
    <definedName name="__________________ME04">[1]Alat!$BO$86</definedName>
    <definedName name="__________________ME05">[1]Alat!$BO$106</definedName>
    <definedName name="__________________ME06">[1]Alat!$BO$126</definedName>
    <definedName name="__________________ME07">[1]Alat!$BO$146</definedName>
    <definedName name="__________________ME08">[1]Alat!$BO$166</definedName>
    <definedName name="__________________ME09">[1]Alat!$BO$186</definedName>
    <definedName name="__________________ME10">[1]Alat!$BO$206</definedName>
    <definedName name="__________________ME11">[1]Alat!$BO$226</definedName>
    <definedName name="__________________ME12">[1]Alat!$BO$246</definedName>
    <definedName name="__________________ME13">[1]Alat!$BO$266</definedName>
    <definedName name="__________________ME14">[1]Alat!$BO$286</definedName>
    <definedName name="__________________ME15">[1]Alat!$BO$306</definedName>
    <definedName name="__________________ME16">[1]Alat!$BO$326</definedName>
    <definedName name="__________________ME17">[1]Alat!$BO$346</definedName>
    <definedName name="__________________ME18">[1]Alat!$BO$366</definedName>
    <definedName name="__________________ME19">[1]Alat!$BO$386</definedName>
    <definedName name="__________________ME20">[1]Alat!$BO$406</definedName>
    <definedName name="__________________ME21">[1]Alat!$BO$426</definedName>
    <definedName name="__________________ME22">[1]Alat!$BO$446</definedName>
    <definedName name="__________________ME23">[1]Alat!$BO$466</definedName>
    <definedName name="__________________ME24">[1]Alat!$BO$486</definedName>
    <definedName name="__________________ME25">[1]Alat!$BO$506</definedName>
    <definedName name="__________________ME26">[1]Alat!$BO$526</definedName>
    <definedName name="__________________ME27">[1]Alat!$BO$546</definedName>
    <definedName name="__________________ME28">[1]Alat!$BO$566</definedName>
    <definedName name="__________________ME29">[1]Alat!$BO$586</definedName>
    <definedName name="__________________ME30">[1]Alat!$BO$606</definedName>
    <definedName name="__________________ME31">[1]Alat!$BO$626</definedName>
    <definedName name="__________________ME32">[1]Alat!$BO$646</definedName>
    <definedName name="__________________ME33">[1]Alat!$BO$666</definedName>
    <definedName name="__________________ME34">[1]Alat!$BO$697</definedName>
    <definedName name="__________________MMM01">'[2]Basic Price'!$F$40</definedName>
    <definedName name="__________________MMM02">'[2]Basic Price'!$F$42</definedName>
    <definedName name="__________________MMM06">'[2]Basic Price'!$F$50</definedName>
    <definedName name="__________________MMM07">'[2]Basic Price'!$F$52</definedName>
    <definedName name="__________________MMM16">'[2]Basic Price'!$F$70</definedName>
    <definedName name="__________________MMM17">'[2]Basic Price'!$F$72</definedName>
    <definedName name="_________________DIV1">[1]BOQ!$H$22</definedName>
    <definedName name="_________________DIV10">[1]BOQ!$H$486</definedName>
    <definedName name="_________________DIV11">[1]BOQ!#REF!</definedName>
    <definedName name="_________________DIV2">[1]BOQ!$H$44</definedName>
    <definedName name="_________________DIV3">[1]BOQ!$H$70</definedName>
    <definedName name="_________________DIV4">[1]BOQ!$H$104</definedName>
    <definedName name="_________________DIV5">[1]BOQ!$H$121</definedName>
    <definedName name="_________________DIV6">[1]BOQ!$H$187</definedName>
    <definedName name="_________________DIV7">[1]BOQ!$H$365</definedName>
    <definedName name="_________________DIV8">[1]BOQ!$H$426</definedName>
    <definedName name="_________________DIV9">[1]BOQ!$H$470</definedName>
    <definedName name="_________________LLL01">'[2]Basic Price'!$F$8</definedName>
    <definedName name="_________________LLL02">'[2]Basic Price'!$F$10</definedName>
    <definedName name="_________________LLL03">'[2]Basic Price'!$F$12</definedName>
    <definedName name="_________________LLL04">'[2]Basic Price'!$F$14</definedName>
    <definedName name="_________________LLL05">'[2]Basic Price'!$F$16</definedName>
    <definedName name="_________________LLL06">'[2]Basic Price'!$F$18</definedName>
    <definedName name="_________________LLL07">'[2]Basic Price'!$F$20</definedName>
    <definedName name="_________________LLL08">'[2]Basic Price'!$F$22</definedName>
    <definedName name="_________________LLL09">'[2]Basic Price'!$F$24</definedName>
    <definedName name="_________________MDE01">[1]Alat!$BO$27</definedName>
    <definedName name="_________________MDE02">[1]Alat!$BO$47</definedName>
    <definedName name="_________________MDE03">[1]Alat!$BO$67</definedName>
    <definedName name="_________________MDE04">[1]Alat!$BO$87</definedName>
    <definedName name="_________________MDE05">[1]Alat!$BO$107</definedName>
    <definedName name="_________________MDE06">[1]Alat!$BO$127</definedName>
    <definedName name="_________________MDE07">[1]Alat!$BO$147</definedName>
    <definedName name="_________________MDE08">[1]Alat!$BO$167</definedName>
    <definedName name="_________________MDE09">[1]Alat!$BO$187</definedName>
    <definedName name="_________________MDE10">[1]Alat!$BO$207</definedName>
    <definedName name="_________________MDE11">[1]Alat!$BO$227</definedName>
    <definedName name="_________________MDE12">[1]Alat!$BO$247</definedName>
    <definedName name="_________________MDE13">[1]Alat!$BO$267</definedName>
    <definedName name="_________________MDE14">[1]Alat!$BO$287</definedName>
    <definedName name="_________________MDE15">[1]Alat!$BO$307</definedName>
    <definedName name="_________________MDE16">[1]Alat!$BO$327</definedName>
    <definedName name="_________________MDE17">[1]Alat!$BO$347</definedName>
    <definedName name="_________________MDE18">[1]Alat!$BO$367</definedName>
    <definedName name="_________________MDE19">[1]Alat!$BO$387</definedName>
    <definedName name="_________________MDE20">[1]Alat!$BO$407</definedName>
    <definedName name="_________________MDE21">[1]Alat!$BO$427</definedName>
    <definedName name="_________________MDE22">[1]Alat!$BO$447</definedName>
    <definedName name="_________________MDE23">[1]Alat!$BO$467</definedName>
    <definedName name="_________________MDE24">[1]Alat!$BO$487</definedName>
    <definedName name="_________________MDE25">[1]Alat!$BO$507</definedName>
    <definedName name="_________________MDE26">[1]Alat!$BO$527</definedName>
    <definedName name="_________________MDE27">[1]Alat!$BO$547</definedName>
    <definedName name="_________________MDE28">[1]Alat!$BO$567</definedName>
    <definedName name="_________________MDE29">[1]Alat!$BO$587</definedName>
    <definedName name="_________________MDE30">[1]Alat!$BO$607</definedName>
    <definedName name="_________________MDE31">[1]Alat!$BO$627</definedName>
    <definedName name="_________________MDE32">[1]Alat!$BO$647</definedName>
    <definedName name="_________________MDE33">[1]Alat!$BO$667</definedName>
    <definedName name="_________________MDE34">[1]Alat!$BO$698</definedName>
    <definedName name="_________________ME01">[1]Alat!$BO$26</definedName>
    <definedName name="_________________ME02">[1]Alat!$BO$46</definedName>
    <definedName name="_________________ME03">[1]Alat!$BO$66</definedName>
    <definedName name="_________________ME04">[1]Alat!$BO$86</definedName>
    <definedName name="_________________ME05">[1]Alat!$BO$106</definedName>
    <definedName name="_________________ME06">[1]Alat!$BO$126</definedName>
    <definedName name="_________________ME07">[1]Alat!$BO$146</definedName>
    <definedName name="_________________ME08">[1]Alat!$BO$166</definedName>
    <definedName name="_________________ME09">[1]Alat!$BO$186</definedName>
    <definedName name="_________________ME10">[1]Alat!$BO$206</definedName>
    <definedName name="_________________ME11">[1]Alat!$BO$226</definedName>
    <definedName name="_________________ME12">[1]Alat!$BO$246</definedName>
    <definedName name="_________________ME13">[1]Alat!$BO$266</definedName>
    <definedName name="_________________ME14">[1]Alat!$BO$286</definedName>
    <definedName name="_________________ME15">[1]Alat!$BO$306</definedName>
    <definedName name="_________________ME16">[1]Alat!$BO$326</definedName>
    <definedName name="_________________ME17">[1]Alat!$BO$346</definedName>
    <definedName name="_________________ME18">[1]Alat!$BO$366</definedName>
    <definedName name="_________________ME19">[1]Alat!$BO$386</definedName>
    <definedName name="_________________ME20">[1]Alat!$BO$406</definedName>
    <definedName name="_________________ME21">[1]Alat!$BO$426</definedName>
    <definedName name="_________________ME22">[1]Alat!$BO$446</definedName>
    <definedName name="_________________ME23">[1]Alat!$BO$466</definedName>
    <definedName name="_________________ME24">[1]Alat!$BO$486</definedName>
    <definedName name="_________________ME25">[1]Alat!$BO$506</definedName>
    <definedName name="_________________ME26">[1]Alat!$BO$526</definedName>
    <definedName name="_________________ME27">[1]Alat!$BO$546</definedName>
    <definedName name="_________________ME28">[1]Alat!$BO$566</definedName>
    <definedName name="_________________ME29">[1]Alat!$BO$586</definedName>
    <definedName name="_________________ME30">[1]Alat!$BO$606</definedName>
    <definedName name="_________________ME31">[1]Alat!$BO$626</definedName>
    <definedName name="_________________ME32">[1]Alat!$BO$646</definedName>
    <definedName name="_________________ME33">[1]Alat!$BO$666</definedName>
    <definedName name="_________________ME34">[1]Alat!$BO$697</definedName>
    <definedName name="_________________MMM01">'[2]Basic Price'!$F$40</definedName>
    <definedName name="_________________MMM02">'[2]Basic Price'!$F$42</definedName>
    <definedName name="_________________MMM06">'[2]Basic Price'!$F$50</definedName>
    <definedName name="_________________MMM07">'[2]Basic Price'!$F$52</definedName>
    <definedName name="_________________MMM16">'[2]Basic Price'!$F$70</definedName>
    <definedName name="_________________MMM17">'[2]Basic Price'!$F$72</definedName>
    <definedName name="________________DIV1">[1]BOQ!$H$22</definedName>
    <definedName name="________________DIV10">[1]BOQ!$H$486</definedName>
    <definedName name="________________DIV11">[1]BOQ!#REF!</definedName>
    <definedName name="________________DIV2">[1]BOQ!$H$44</definedName>
    <definedName name="________________DIV3">[1]BOQ!$H$70</definedName>
    <definedName name="________________DIV4">[1]BOQ!$H$104</definedName>
    <definedName name="________________DIV5">[1]BOQ!$H$121</definedName>
    <definedName name="________________DIV6">[1]BOQ!$H$187</definedName>
    <definedName name="________________DIV7">[1]BOQ!$H$365</definedName>
    <definedName name="________________DIV8">[1]BOQ!$H$426</definedName>
    <definedName name="________________DIV9">[1]BOQ!$H$470</definedName>
    <definedName name="________________LLL01">'[2]Basic Price'!$F$8</definedName>
    <definedName name="________________LLL02">'[2]Basic Price'!$F$10</definedName>
    <definedName name="________________LLL03">'[2]Basic Price'!$F$12</definedName>
    <definedName name="________________LLL04">'[2]Basic Price'!$F$14</definedName>
    <definedName name="________________LLL05">'[2]Basic Price'!$F$16</definedName>
    <definedName name="________________LLL06">'[2]Basic Price'!$F$18</definedName>
    <definedName name="________________LLL07">'[2]Basic Price'!$F$20</definedName>
    <definedName name="________________LLL08">'[2]Basic Price'!$F$22</definedName>
    <definedName name="________________LLL09">'[2]Basic Price'!$F$24</definedName>
    <definedName name="________________MDE01">[1]Alat!$BO$27</definedName>
    <definedName name="________________MDE02">[1]Alat!$BO$47</definedName>
    <definedName name="________________MDE03">[1]Alat!$BO$67</definedName>
    <definedName name="________________MDE04">[1]Alat!$BO$87</definedName>
    <definedName name="________________MDE05">[1]Alat!$BO$107</definedName>
    <definedName name="________________MDE06">[1]Alat!$BO$127</definedName>
    <definedName name="________________MDE07">[1]Alat!$BO$147</definedName>
    <definedName name="________________MDE08">[1]Alat!$BO$167</definedName>
    <definedName name="________________MDE09">[1]Alat!$BO$187</definedName>
    <definedName name="________________MDE10">[1]Alat!$BO$207</definedName>
    <definedName name="________________MDE11">[1]Alat!$BO$227</definedName>
    <definedName name="________________MDE12">[1]Alat!$BO$247</definedName>
    <definedName name="________________MDE13">[1]Alat!$BO$267</definedName>
    <definedName name="________________MDE14">[1]Alat!$BO$287</definedName>
    <definedName name="________________MDE15">[1]Alat!$BO$307</definedName>
    <definedName name="________________MDE16">[1]Alat!$BO$327</definedName>
    <definedName name="________________MDE17">[1]Alat!$BO$347</definedName>
    <definedName name="________________MDE18">[1]Alat!$BO$367</definedName>
    <definedName name="________________MDE19">[1]Alat!$BO$387</definedName>
    <definedName name="________________MDE20">[1]Alat!$BO$407</definedName>
    <definedName name="________________MDE21">[1]Alat!$BO$427</definedName>
    <definedName name="________________MDE22">[1]Alat!$BO$447</definedName>
    <definedName name="________________MDE23">[1]Alat!$BO$467</definedName>
    <definedName name="________________MDE24">[1]Alat!$BO$487</definedName>
    <definedName name="________________MDE25">[1]Alat!$BO$507</definedName>
    <definedName name="________________MDE26">[1]Alat!$BO$527</definedName>
    <definedName name="________________MDE27">[1]Alat!$BO$547</definedName>
    <definedName name="________________MDE28">[1]Alat!$BO$567</definedName>
    <definedName name="________________MDE29">[1]Alat!$BO$587</definedName>
    <definedName name="________________MDE30">[1]Alat!$BO$607</definedName>
    <definedName name="________________MDE31">[1]Alat!$BO$627</definedName>
    <definedName name="________________MDE32">[1]Alat!$BO$647</definedName>
    <definedName name="________________MDE33">[1]Alat!$BO$667</definedName>
    <definedName name="________________MDE34">[1]Alat!$BO$698</definedName>
    <definedName name="________________ME01">[1]Alat!$BO$26</definedName>
    <definedName name="________________ME02">[1]Alat!$BO$46</definedName>
    <definedName name="________________ME03">[1]Alat!$BO$66</definedName>
    <definedName name="________________ME04">[1]Alat!$BO$86</definedName>
    <definedName name="________________ME05">[1]Alat!$BO$106</definedName>
    <definedName name="________________ME06">[1]Alat!$BO$126</definedName>
    <definedName name="________________ME07">[1]Alat!$BO$146</definedName>
    <definedName name="________________ME08">[1]Alat!$BO$166</definedName>
    <definedName name="________________ME09">[1]Alat!$BO$186</definedName>
    <definedName name="________________ME10">[1]Alat!$BO$206</definedName>
    <definedName name="________________ME11">[1]Alat!$BO$226</definedName>
    <definedName name="________________ME12">[1]Alat!$BO$246</definedName>
    <definedName name="________________ME13">[1]Alat!$BO$266</definedName>
    <definedName name="________________ME14">[1]Alat!$BO$286</definedName>
    <definedName name="________________ME15">[1]Alat!$BO$306</definedName>
    <definedName name="________________ME16">[1]Alat!$BO$326</definedName>
    <definedName name="________________ME17">[1]Alat!$BO$346</definedName>
    <definedName name="________________ME18">[1]Alat!$BO$366</definedName>
    <definedName name="________________ME19">[1]Alat!$BO$386</definedName>
    <definedName name="________________ME20">[1]Alat!$BO$406</definedName>
    <definedName name="________________ME21">[1]Alat!$BO$426</definedName>
    <definedName name="________________ME22">[1]Alat!$BO$446</definedName>
    <definedName name="________________ME23">[1]Alat!$BO$466</definedName>
    <definedName name="________________ME24">[1]Alat!$BO$486</definedName>
    <definedName name="________________ME25">[1]Alat!$BO$506</definedName>
    <definedName name="________________ME26">[1]Alat!$BO$526</definedName>
    <definedName name="________________ME27">[1]Alat!$BO$546</definedName>
    <definedName name="________________ME28">[1]Alat!$BO$566</definedName>
    <definedName name="________________ME29">[1]Alat!$BO$586</definedName>
    <definedName name="________________ME30">[1]Alat!$BO$606</definedName>
    <definedName name="________________ME31">[1]Alat!$BO$626</definedName>
    <definedName name="________________ME32">[1]Alat!$BO$646</definedName>
    <definedName name="________________ME33">[1]Alat!$BO$666</definedName>
    <definedName name="________________ME34">[1]Alat!$BO$697</definedName>
    <definedName name="________________MMM01">'[2]Basic Price'!$F$40</definedName>
    <definedName name="________________MMM02">'[2]Basic Price'!$F$42</definedName>
    <definedName name="________________MMM06">'[2]Basic Price'!$F$50</definedName>
    <definedName name="________________MMM07">'[2]Basic Price'!$F$52</definedName>
    <definedName name="________________MMM16">'[2]Basic Price'!$F$70</definedName>
    <definedName name="________________MMM17">'[2]Basic Price'!$F$72</definedName>
    <definedName name="_______________DIV1">[1]BOQ!$H$22</definedName>
    <definedName name="_______________DIV10">[1]BOQ!$H$486</definedName>
    <definedName name="_______________DIV11">[1]BOQ!#REF!</definedName>
    <definedName name="_______________DIV2">[1]BOQ!$H$44</definedName>
    <definedName name="_______________DIV3">[1]BOQ!$H$70</definedName>
    <definedName name="_______________DIV4">[1]BOQ!$H$104</definedName>
    <definedName name="_______________DIV5">[1]BOQ!$H$121</definedName>
    <definedName name="_______________DIV6">[1]BOQ!$H$187</definedName>
    <definedName name="_______________DIV7">[1]BOQ!$H$365</definedName>
    <definedName name="_______________DIV8">[1]BOQ!$H$426</definedName>
    <definedName name="_______________DIV9">[1]BOQ!$H$470</definedName>
    <definedName name="_______________LLL01">'[2]Basic Price'!$F$8</definedName>
    <definedName name="_______________LLL02">'[2]Basic Price'!$F$10</definedName>
    <definedName name="_______________LLL03">'[2]Basic Price'!$F$12</definedName>
    <definedName name="_______________LLL04">'[2]Basic Price'!$F$14</definedName>
    <definedName name="_______________LLL05">'[2]Basic Price'!$F$16</definedName>
    <definedName name="_______________LLL06">'[2]Basic Price'!$F$18</definedName>
    <definedName name="_______________LLL07">'[2]Basic Price'!$F$20</definedName>
    <definedName name="_______________LLL08">'[2]Basic Price'!$F$22</definedName>
    <definedName name="_______________LLL09">'[2]Basic Price'!$F$24</definedName>
    <definedName name="_______________MDE01">[1]Alat!$BO$27</definedName>
    <definedName name="_______________MDE02">[1]Alat!$BO$47</definedName>
    <definedName name="_______________MDE03">[1]Alat!$BO$67</definedName>
    <definedName name="_______________MDE04">[1]Alat!$BO$87</definedName>
    <definedName name="_______________MDE05">[1]Alat!$BO$107</definedName>
    <definedName name="_______________MDE06">[1]Alat!$BO$127</definedName>
    <definedName name="_______________MDE07">[1]Alat!$BO$147</definedName>
    <definedName name="_______________MDE08">[1]Alat!$BO$167</definedName>
    <definedName name="_______________MDE09">[1]Alat!$BO$187</definedName>
    <definedName name="_______________MDE10">[1]Alat!$BO$207</definedName>
    <definedName name="_______________MDE11">[1]Alat!$BO$227</definedName>
    <definedName name="_______________MDE12">[1]Alat!$BO$247</definedName>
    <definedName name="_______________MDE13">[1]Alat!$BO$267</definedName>
    <definedName name="_______________MDE14">[1]Alat!$BO$287</definedName>
    <definedName name="_______________MDE15">[1]Alat!$BO$307</definedName>
    <definedName name="_______________MDE16">[1]Alat!$BO$327</definedName>
    <definedName name="_______________MDE17">[1]Alat!$BO$347</definedName>
    <definedName name="_______________MDE18">[1]Alat!$BO$367</definedName>
    <definedName name="_______________MDE19">[1]Alat!$BO$387</definedName>
    <definedName name="_______________MDE20">[1]Alat!$BO$407</definedName>
    <definedName name="_______________MDE21">[1]Alat!$BO$427</definedName>
    <definedName name="_______________MDE22">[1]Alat!$BO$447</definedName>
    <definedName name="_______________MDE23">[1]Alat!$BO$467</definedName>
    <definedName name="_______________MDE24">[1]Alat!$BO$487</definedName>
    <definedName name="_______________MDE25">[1]Alat!$BO$507</definedName>
    <definedName name="_______________MDE26">[1]Alat!$BO$527</definedName>
    <definedName name="_______________MDE27">[1]Alat!$BO$547</definedName>
    <definedName name="_______________MDE28">[1]Alat!$BO$567</definedName>
    <definedName name="_______________MDE29">[1]Alat!$BO$587</definedName>
    <definedName name="_______________MDE30">[1]Alat!$BO$607</definedName>
    <definedName name="_______________MDE31">[1]Alat!$BO$627</definedName>
    <definedName name="_______________MDE32">[1]Alat!$BO$647</definedName>
    <definedName name="_______________MDE33">[1]Alat!$BO$667</definedName>
    <definedName name="_______________MDE34">[1]Alat!$BO$698</definedName>
    <definedName name="_______________ME01">[1]Alat!$BO$26</definedName>
    <definedName name="_______________ME02">[1]Alat!$BO$46</definedName>
    <definedName name="_______________ME03">[1]Alat!$BO$66</definedName>
    <definedName name="_______________ME04">[1]Alat!$BO$86</definedName>
    <definedName name="_______________ME05">[1]Alat!$BO$106</definedName>
    <definedName name="_______________ME06">[1]Alat!$BO$126</definedName>
    <definedName name="_______________ME07">[1]Alat!$BO$146</definedName>
    <definedName name="_______________ME08">[1]Alat!$BO$166</definedName>
    <definedName name="_______________ME09">[1]Alat!$BO$186</definedName>
    <definedName name="_______________ME10">[1]Alat!$BO$206</definedName>
    <definedName name="_______________ME11">[1]Alat!$BO$226</definedName>
    <definedName name="_______________ME12">[1]Alat!$BO$246</definedName>
    <definedName name="_______________ME13">[1]Alat!$BO$266</definedName>
    <definedName name="_______________ME14">[1]Alat!$BO$286</definedName>
    <definedName name="_______________ME15">[1]Alat!$BO$306</definedName>
    <definedName name="_______________ME16">[1]Alat!$BO$326</definedName>
    <definedName name="_______________ME17">[1]Alat!$BO$346</definedName>
    <definedName name="_______________ME18">[1]Alat!$BO$366</definedName>
    <definedName name="_______________ME19">[1]Alat!$BO$386</definedName>
    <definedName name="_______________ME20">[1]Alat!$BO$406</definedName>
    <definedName name="_______________ME21">[1]Alat!$BO$426</definedName>
    <definedName name="_______________ME22">[1]Alat!$BO$446</definedName>
    <definedName name="_______________ME23">[1]Alat!$BO$466</definedName>
    <definedName name="_______________ME24">[1]Alat!$BO$486</definedName>
    <definedName name="_______________ME25">[1]Alat!$BO$506</definedName>
    <definedName name="_______________ME26">[1]Alat!$BO$526</definedName>
    <definedName name="_______________ME27">[1]Alat!$BO$546</definedName>
    <definedName name="_______________ME28">[1]Alat!$BO$566</definedName>
    <definedName name="_______________ME29">[1]Alat!$BO$586</definedName>
    <definedName name="_______________ME30">[1]Alat!$BO$606</definedName>
    <definedName name="_______________ME31">[1]Alat!$BO$626</definedName>
    <definedName name="_______________ME32">[1]Alat!$BO$646</definedName>
    <definedName name="_______________ME33">[1]Alat!$BO$666</definedName>
    <definedName name="_______________ME34">[1]Alat!$BO$697</definedName>
    <definedName name="_______________MMM01">'[2]Basic Price'!$F$40</definedName>
    <definedName name="_______________MMM02">'[2]Basic Price'!$F$42</definedName>
    <definedName name="_______________MMM06">'[2]Basic Price'!$F$50</definedName>
    <definedName name="_______________MMM07">'[2]Basic Price'!$F$52</definedName>
    <definedName name="_______________MMM16">'[2]Basic Price'!$F$70</definedName>
    <definedName name="_______________MMM17">'[2]Basic Price'!$F$72</definedName>
    <definedName name="______________DIV1">[1]BOQ!$H$22</definedName>
    <definedName name="______________DIV10">[1]BOQ!$H$486</definedName>
    <definedName name="______________DIV11">[1]BOQ!#REF!</definedName>
    <definedName name="______________DIV2">[1]BOQ!$H$44</definedName>
    <definedName name="______________DIV3">[1]BOQ!$H$70</definedName>
    <definedName name="______________DIV4">[1]BOQ!$H$104</definedName>
    <definedName name="______________DIV5">[1]BOQ!$H$121</definedName>
    <definedName name="______________DIV6">[1]BOQ!$H$187</definedName>
    <definedName name="______________DIV7">[1]BOQ!$H$365</definedName>
    <definedName name="______________DIV8">[1]BOQ!$H$426</definedName>
    <definedName name="______________DIV9">[1]BOQ!$H$470</definedName>
    <definedName name="______________LLL01">'[2]Basic Price'!$F$8</definedName>
    <definedName name="______________LLL02">'[2]Basic Price'!$F$10</definedName>
    <definedName name="______________LLL03">'[2]Basic Price'!$F$12</definedName>
    <definedName name="______________LLL04">'[2]Basic Price'!$F$14</definedName>
    <definedName name="______________LLL05">'[2]Basic Price'!$F$16</definedName>
    <definedName name="______________LLL06">'[2]Basic Price'!$F$18</definedName>
    <definedName name="______________LLL07">'[2]Basic Price'!$F$20</definedName>
    <definedName name="______________LLL08">'[2]Basic Price'!$F$22</definedName>
    <definedName name="______________LLL09">'[2]Basic Price'!$F$24</definedName>
    <definedName name="______________MDE01">[1]Alat!$BO$27</definedName>
    <definedName name="______________MDE02">[1]Alat!$BO$47</definedName>
    <definedName name="______________MDE03">[1]Alat!$BO$67</definedName>
    <definedName name="______________MDE04">[1]Alat!$BO$87</definedName>
    <definedName name="______________MDE05">[1]Alat!$BO$107</definedName>
    <definedName name="______________MDE06">[1]Alat!$BO$127</definedName>
    <definedName name="______________MDE07">[1]Alat!$BO$147</definedName>
    <definedName name="______________MDE08">[1]Alat!$BO$167</definedName>
    <definedName name="______________MDE09">[1]Alat!$BO$187</definedName>
    <definedName name="______________MDE10">[1]Alat!$BO$207</definedName>
    <definedName name="______________MDE11">[1]Alat!$BO$227</definedName>
    <definedName name="______________MDE12">[1]Alat!$BO$247</definedName>
    <definedName name="______________MDE13">[1]Alat!$BO$267</definedName>
    <definedName name="______________MDE14">[1]Alat!$BO$287</definedName>
    <definedName name="______________MDE15">[1]Alat!$BO$307</definedName>
    <definedName name="______________MDE16">[1]Alat!$BO$327</definedName>
    <definedName name="______________MDE17">[1]Alat!$BO$347</definedName>
    <definedName name="______________MDE18">[1]Alat!$BO$367</definedName>
    <definedName name="______________MDE19">[1]Alat!$BO$387</definedName>
    <definedName name="______________MDE20">[1]Alat!$BO$407</definedName>
    <definedName name="______________MDE21">[1]Alat!$BO$427</definedName>
    <definedName name="______________MDE22">[1]Alat!$BO$447</definedName>
    <definedName name="______________MDE23">[1]Alat!$BO$467</definedName>
    <definedName name="______________MDE24">[1]Alat!$BO$487</definedName>
    <definedName name="______________MDE25">[1]Alat!$BO$507</definedName>
    <definedName name="______________MDE26">[1]Alat!$BO$527</definedName>
    <definedName name="______________MDE27">[1]Alat!$BO$547</definedName>
    <definedName name="______________MDE28">[1]Alat!$BO$567</definedName>
    <definedName name="______________MDE29">[1]Alat!$BO$587</definedName>
    <definedName name="______________MDE30">[1]Alat!$BO$607</definedName>
    <definedName name="______________MDE31">[1]Alat!$BO$627</definedName>
    <definedName name="______________MDE32">[1]Alat!$BO$647</definedName>
    <definedName name="______________MDE33">[1]Alat!$BO$667</definedName>
    <definedName name="______________MDE34">[1]Alat!$BO$698</definedName>
    <definedName name="______________ME01">[1]Alat!$BO$26</definedName>
    <definedName name="______________ME02">[1]Alat!$BO$46</definedName>
    <definedName name="______________ME03">[1]Alat!$BO$66</definedName>
    <definedName name="______________ME04">[1]Alat!$BO$86</definedName>
    <definedName name="______________ME05">[1]Alat!$BO$106</definedName>
    <definedName name="______________ME06">[1]Alat!$BO$126</definedName>
    <definedName name="______________ME07">[1]Alat!$BO$146</definedName>
    <definedName name="______________ME08">[1]Alat!$BO$166</definedName>
    <definedName name="______________ME09">[1]Alat!$BO$186</definedName>
    <definedName name="______________ME10">[1]Alat!$BO$206</definedName>
    <definedName name="______________ME11">[1]Alat!$BO$226</definedName>
    <definedName name="______________ME12">[1]Alat!$BO$246</definedName>
    <definedName name="______________ME13">[1]Alat!$BO$266</definedName>
    <definedName name="______________ME14">[1]Alat!$BO$286</definedName>
    <definedName name="______________ME15">[1]Alat!$BO$306</definedName>
    <definedName name="______________ME16">[1]Alat!$BO$326</definedName>
    <definedName name="______________ME17">[1]Alat!$BO$346</definedName>
    <definedName name="______________ME18">[1]Alat!$BO$366</definedName>
    <definedName name="______________ME19">[1]Alat!$BO$386</definedName>
    <definedName name="______________ME20">[1]Alat!$BO$406</definedName>
    <definedName name="______________ME21">[1]Alat!$BO$426</definedName>
    <definedName name="______________ME22">[1]Alat!$BO$446</definedName>
    <definedName name="______________ME23">[1]Alat!$BO$466</definedName>
    <definedName name="______________ME24">[1]Alat!$BO$486</definedName>
    <definedName name="______________ME25">[1]Alat!$BO$506</definedName>
    <definedName name="______________ME26">[1]Alat!$BO$526</definedName>
    <definedName name="______________ME27">[1]Alat!$BO$546</definedName>
    <definedName name="______________ME28">[1]Alat!$BO$566</definedName>
    <definedName name="______________ME29">[1]Alat!$BO$586</definedName>
    <definedName name="______________ME30">[1]Alat!$BO$606</definedName>
    <definedName name="______________ME31">[1]Alat!$BO$626</definedName>
    <definedName name="______________ME32">[1]Alat!$BO$646</definedName>
    <definedName name="______________ME33">[1]Alat!$BO$666</definedName>
    <definedName name="______________ME34">[1]Alat!$BO$697</definedName>
    <definedName name="______________MMM01">'[2]Basic Price'!$F$40</definedName>
    <definedName name="______________MMM02">'[2]Basic Price'!$F$42</definedName>
    <definedName name="______________MMM06">'[2]Basic Price'!$F$50</definedName>
    <definedName name="______________MMM07">'[2]Basic Price'!$F$52</definedName>
    <definedName name="______________MMM16">'[2]Basic Price'!$F$70</definedName>
    <definedName name="______________MMM17">'[2]Basic Price'!$F$72</definedName>
    <definedName name="_____________DIV1">[1]BOQ!$H$22</definedName>
    <definedName name="_____________DIV10">[1]BOQ!$H$486</definedName>
    <definedName name="_____________DIV11">[1]BOQ!#REF!</definedName>
    <definedName name="_____________DIV2">[1]BOQ!$H$44</definedName>
    <definedName name="_____________DIV3">[1]BOQ!$H$70</definedName>
    <definedName name="_____________DIV4">[1]BOQ!$H$104</definedName>
    <definedName name="_____________DIV5">[1]BOQ!$H$121</definedName>
    <definedName name="_____________DIV6">[1]BOQ!$H$187</definedName>
    <definedName name="_____________DIV7">[1]BOQ!$H$365</definedName>
    <definedName name="_____________DIV8">[1]BOQ!$H$426</definedName>
    <definedName name="_____________DIV9">[1]BOQ!$H$470</definedName>
    <definedName name="_____________LLL01">'[2]Basic Price'!$F$8</definedName>
    <definedName name="_____________LLL02">'[2]Basic Price'!$F$10</definedName>
    <definedName name="_____________LLL03">'[2]Basic Price'!$F$12</definedName>
    <definedName name="_____________LLL04">'[2]Basic Price'!$F$14</definedName>
    <definedName name="_____________LLL05">'[2]Basic Price'!$F$16</definedName>
    <definedName name="_____________LLL06">'[2]Basic Price'!$F$18</definedName>
    <definedName name="_____________LLL07">'[2]Basic Price'!$F$20</definedName>
    <definedName name="_____________LLL08">'[2]Basic Price'!$F$22</definedName>
    <definedName name="_____________LLL09">'[2]Basic Price'!$F$24</definedName>
    <definedName name="_____________MDE01">[1]Alat!$BO$27</definedName>
    <definedName name="_____________MDE02">[1]Alat!$BO$47</definedName>
    <definedName name="_____________MDE03">[1]Alat!$BO$67</definedName>
    <definedName name="_____________MDE04">[1]Alat!$BO$87</definedName>
    <definedName name="_____________MDE05">[1]Alat!$BO$107</definedName>
    <definedName name="_____________MDE06">[1]Alat!$BO$127</definedName>
    <definedName name="_____________MDE07">[1]Alat!$BO$147</definedName>
    <definedName name="_____________MDE08">[1]Alat!$BO$167</definedName>
    <definedName name="_____________MDE09">[1]Alat!$BO$187</definedName>
    <definedName name="_____________MDE10">[1]Alat!$BO$207</definedName>
    <definedName name="_____________MDE11">[1]Alat!$BO$227</definedName>
    <definedName name="_____________MDE12">[1]Alat!$BO$247</definedName>
    <definedName name="_____________MDE13">[1]Alat!$BO$267</definedName>
    <definedName name="_____________MDE14">[1]Alat!$BO$287</definedName>
    <definedName name="_____________MDE15">[1]Alat!$BO$307</definedName>
    <definedName name="_____________MDE16">[1]Alat!$BO$327</definedName>
    <definedName name="_____________MDE17">[1]Alat!$BO$347</definedName>
    <definedName name="_____________MDE18">[1]Alat!$BO$367</definedName>
    <definedName name="_____________MDE19">[1]Alat!$BO$387</definedName>
    <definedName name="_____________MDE20">[1]Alat!$BO$407</definedName>
    <definedName name="_____________MDE21">[1]Alat!$BO$427</definedName>
    <definedName name="_____________MDE22">[1]Alat!$BO$447</definedName>
    <definedName name="_____________MDE23">[1]Alat!$BO$467</definedName>
    <definedName name="_____________MDE24">[1]Alat!$BO$487</definedName>
    <definedName name="_____________MDE25">[1]Alat!$BO$507</definedName>
    <definedName name="_____________MDE26">[1]Alat!$BO$527</definedName>
    <definedName name="_____________MDE27">[1]Alat!$BO$547</definedName>
    <definedName name="_____________MDE28">[1]Alat!$BO$567</definedName>
    <definedName name="_____________MDE29">[1]Alat!$BO$587</definedName>
    <definedName name="_____________MDE30">[1]Alat!$BO$607</definedName>
    <definedName name="_____________MDE31">[1]Alat!$BO$627</definedName>
    <definedName name="_____________MDE32">[1]Alat!$BO$647</definedName>
    <definedName name="_____________MDE33">[1]Alat!$BO$667</definedName>
    <definedName name="_____________MDE34">[1]Alat!$BO$698</definedName>
    <definedName name="_____________ME01">[1]Alat!$BO$26</definedName>
    <definedName name="_____________ME02">[1]Alat!$BO$46</definedName>
    <definedName name="_____________ME03">[1]Alat!$BO$66</definedName>
    <definedName name="_____________ME04">[1]Alat!$BO$86</definedName>
    <definedName name="_____________ME05">[1]Alat!$BO$106</definedName>
    <definedName name="_____________ME06">[1]Alat!$BO$126</definedName>
    <definedName name="_____________ME07">[1]Alat!$BO$146</definedName>
    <definedName name="_____________ME08">[1]Alat!$BO$166</definedName>
    <definedName name="_____________ME09">[1]Alat!$BO$186</definedName>
    <definedName name="_____________ME10">[1]Alat!$BO$206</definedName>
    <definedName name="_____________ME11">[1]Alat!$BO$226</definedName>
    <definedName name="_____________ME12">[1]Alat!$BO$246</definedName>
    <definedName name="_____________ME13">[1]Alat!$BO$266</definedName>
    <definedName name="_____________ME14">[1]Alat!$BO$286</definedName>
    <definedName name="_____________ME15">[1]Alat!$BO$306</definedName>
    <definedName name="_____________ME16">[1]Alat!$BO$326</definedName>
    <definedName name="_____________ME17">[1]Alat!$BO$346</definedName>
    <definedName name="_____________ME18">[1]Alat!$BO$366</definedName>
    <definedName name="_____________ME19">[1]Alat!$BO$386</definedName>
    <definedName name="_____________ME20">[1]Alat!$BO$406</definedName>
    <definedName name="_____________ME21">[1]Alat!$BO$426</definedName>
    <definedName name="_____________ME22">[1]Alat!$BO$446</definedName>
    <definedName name="_____________ME23">[1]Alat!$BO$466</definedName>
    <definedName name="_____________ME24">[1]Alat!$BO$486</definedName>
    <definedName name="_____________ME25">[1]Alat!$BO$506</definedName>
    <definedName name="_____________ME26">[1]Alat!$BO$526</definedName>
    <definedName name="_____________ME27">[1]Alat!$BO$546</definedName>
    <definedName name="_____________ME28">[1]Alat!$BO$566</definedName>
    <definedName name="_____________ME29">[1]Alat!$BO$586</definedName>
    <definedName name="_____________ME30">[1]Alat!$BO$606</definedName>
    <definedName name="_____________ME31">[1]Alat!$BO$626</definedName>
    <definedName name="_____________ME32">[1]Alat!$BO$646</definedName>
    <definedName name="_____________ME33">[1]Alat!$BO$666</definedName>
    <definedName name="_____________ME34">[1]Alat!$BO$697</definedName>
    <definedName name="_____________MMM01">'[2]Basic Price'!$F$40</definedName>
    <definedName name="_____________MMM02">'[2]Basic Price'!$F$42</definedName>
    <definedName name="_____________MMM06">'[2]Basic Price'!$F$50</definedName>
    <definedName name="_____________MMM07">'[2]Basic Price'!$F$52</definedName>
    <definedName name="_____________MMM16">'[2]Basic Price'!$F$70</definedName>
    <definedName name="_____________MMM17">'[2]Basic Price'!$F$72</definedName>
    <definedName name="____________DIV1">[1]BOQ!$H$22</definedName>
    <definedName name="____________DIV10">[1]BOQ!$H$486</definedName>
    <definedName name="____________DIV11">[1]BOQ!#REF!</definedName>
    <definedName name="____________DIV2">[1]BOQ!$H$44</definedName>
    <definedName name="____________DIV3">[1]BOQ!$H$70</definedName>
    <definedName name="____________DIV4">[1]BOQ!$H$104</definedName>
    <definedName name="____________DIV5">[1]BOQ!$H$121</definedName>
    <definedName name="____________DIV6">[1]BOQ!$H$187</definedName>
    <definedName name="____________DIV7">[1]BOQ!$H$365</definedName>
    <definedName name="____________DIV8">[1]BOQ!$H$426</definedName>
    <definedName name="____________DIV9">[1]BOQ!$H$470</definedName>
    <definedName name="____________LLL01">'[2]Basic Price'!$F$8</definedName>
    <definedName name="____________LLL02">'[2]Basic Price'!$F$10</definedName>
    <definedName name="____________LLL03">'[2]Basic Price'!$F$12</definedName>
    <definedName name="____________LLL04">'[2]Basic Price'!$F$14</definedName>
    <definedName name="____________LLL05">'[2]Basic Price'!$F$16</definedName>
    <definedName name="____________LLL06">'[2]Basic Price'!$F$18</definedName>
    <definedName name="____________LLL07">'[2]Basic Price'!$F$20</definedName>
    <definedName name="____________LLL08">'[2]Basic Price'!$F$22</definedName>
    <definedName name="____________LLL09">'[2]Basic Price'!$F$24</definedName>
    <definedName name="____________MDE01">[1]Alat!$BO$27</definedName>
    <definedName name="____________MDE02">[1]Alat!$BO$47</definedName>
    <definedName name="____________MDE03">[1]Alat!$BO$67</definedName>
    <definedName name="____________MDE04">[1]Alat!$BO$87</definedName>
    <definedName name="____________MDE05">[1]Alat!$BO$107</definedName>
    <definedName name="____________MDE06">[1]Alat!$BO$127</definedName>
    <definedName name="____________MDE07">[1]Alat!$BO$147</definedName>
    <definedName name="____________MDE08">[1]Alat!$BO$167</definedName>
    <definedName name="____________MDE09">[1]Alat!$BO$187</definedName>
    <definedName name="____________MDE10">[1]Alat!$BO$207</definedName>
    <definedName name="____________MDE11">[1]Alat!$BO$227</definedName>
    <definedName name="____________MDE12">[1]Alat!$BO$247</definedName>
    <definedName name="____________MDE13">[1]Alat!$BO$267</definedName>
    <definedName name="____________MDE14">[1]Alat!$BO$287</definedName>
    <definedName name="____________MDE15">[1]Alat!$BO$307</definedName>
    <definedName name="____________MDE16">[1]Alat!$BO$327</definedName>
    <definedName name="____________MDE17">[1]Alat!$BO$347</definedName>
    <definedName name="____________MDE18">[1]Alat!$BO$367</definedName>
    <definedName name="____________MDE19">[1]Alat!$BO$387</definedName>
    <definedName name="____________MDE20">[1]Alat!$BO$407</definedName>
    <definedName name="____________MDE21">[1]Alat!$BO$427</definedName>
    <definedName name="____________MDE22">[1]Alat!$BO$447</definedName>
    <definedName name="____________MDE23">[1]Alat!$BO$467</definedName>
    <definedName name="____________MDE24">[1]Alat!$BO$487</definedName>
    <definedName name="____________MDE25">[1]Alat!$BO$507</definedName>
    <definedName name="____________MDE26">[1]Alat!$BO$527</definedName>
    <definedName name="____________MDE27">[1]Alat!$BO$547</definedName>
    <definedName name="____________MDE28">[1]Alat!$BO$567</definedName>
    <definedName name="____________MDE29">[1]Alat!$BO$587</definedName>
    <definedName name="____________MDE30">[1]Alat!$BO$607</definedName>
    <definedName name="____________MDE31">[1]Alat!$BO$627</definedName>
    <definedName name="____________MDE32">[1]Alat!$BO$647</definedName>
    <definedName name="____________MDE33">[1]Alat!$BO$667</definedName>
    <definedName name="____________MDE34">[1]Alat!$BO$698</definedName>
    <definedName name="____________ME01">[1]Alat!$BO$26</definedName>
    <definedName name="____________ME02">[1]Alat!$BO$46</definedName>
    <definedName name="____________ME03">[1]Alat!$BO$66</definedName>
    <definedName name="____________ME04">[1]Alat!$BO$86</definedName>
    <definedName name="____________ME05">[1]Alat!$BO$106</definedName>
    <definedName name="____________ME06">[1]Alat!$BO$126</definedName>
    <definedName name="____________ME07">[1]Alat!$BO$146</definedName>
    <definedName name="____________ME08">[1]Alat!$BO$166</definedName>
    <definedName name="____________ME09">[1]Alat!$BO$186</definedName>
    <definedName name="____________ME10">[1]Alat!$BO$206</definedName>
    <definedName name="____________ME11">[1]Alat!$BO$226</definedName>
    <definedName name="____________ME12">[1]Alat!$BO$246</definedName>
    <definedName name="____________ME13">[1]Alat!$BO$266</definedName>
    <definedName name="____________ME14">[1]Alat!$BO$286</definedName>
    <definedName name="____________ME15">[1]Alat!$BO$306</definedName>
    <definedName name="____________ME16">[1]Alat!$BO$326</definedName>
    <definedName name="____________ME17">[1]Alat!$BO$346</definedName>
    <definedName name="____________ME18">[1]Alat!$BO$366</definedName>
    <definedName name="____________ME19">[1]Alat!$BO$386</definedName>
    <definedName name="____________ME20">[1]Alat!$BO$406</definedName>
    <definedName name="____________ME21">[1]Alat!$BO$426</definedName>
    <definedName name="____________ME22">[1]Alat!$BO$446</definedName>
    <definedName name="____________ME23">[1]Alat!$BO$466</definedName>
    <definedName name="____________ME24">[1]Alat!$BO$486</definedName>
    <definedName name="____________ME25">[1]Alat!$BO$506</definedName>
    <definedName name="____________ME26">[1]Alat!$BO$526</definedName>
    <definedName name="____________ME27">[1]Alat!$BO$546</definedName>
    <definedName name="____________ME28">[1]Alat!$BO$566</definedName>
    <definedName name="____________ME29">[1]Alat!$BO$586</definedName>
    <definedName name="____________ME30">[1]Alat!$BO$606</definedName>
    <definedName name="____________ME31">[1]Alat!$BO$626</definedName>
    <definedName name="____________ME32">[1]Alat!$BO$646</definedName>
    <definedName name="____________ME33">[1]Alat!$BO$666</definedName>
    <definedName name="____________ME34">[1]Alat!$BO$697</definedName>
    <definedName name="____________MMM01">'[2]Basic Price'!$F$40</definedName>
    <definedName name="____________MMM02">'[2]Basic Price'!$F$42</definedName>
    <definedName name="____________MMM06">'[2]Basic Price'!$F$50</definedName>
    <definedName name="____________MMM07">'[2]Basic Price'!$F$52</definedName>
    <definedName name="____________MMM16">'[2]Basic Price'!$F$70</definedName>
    <definedName name="____________MMM17">'[2]Basic Price'!$F$72</definedName>
    <definedName name="___________DIV1">[1]BOQ!$H$22</definedName>
    <definedName name="___________DIV10">[1]BOQ!$H$486</definedName>
    <definedName name="___________DIV11">[1]BOQ!#REF!</definedName>
    <definedName name="___________DIV2">[1]BOQ!$H$44</definedName>
    <definedName name="___________DIV3">[1]BOQ!$H$70</definedName>
    <definedName name="___________DIV4">[1]BOQ!$H$104</definedName>
    <definedName name="___________DIV5">[1]BOQ!$H$121</definedName>
    <definedName name="___________DIV6">[1]BOQ!$H$187</definedName>
    <definedName name="___________DIV7">[1]BOQ!$H$365</definedName>
    <definedName name="___________DIV8">[1]BOQ!$H$426</definedName>
    <definedName name="___________DIV9">[1]BOQ!$H$470</definedName>
    <definedName name="___________LLL01">'[2]Basic Price'!$F$8</definedName>
    <definedName name="___________LLL02">'[2]Basic Price'!$F$10</definedName>
    <definedName name="___________LLL03">'[2]Basic Price'!$F$12</definedName>
    <definedName name="___________LLL04">'[2]Basic Price'!$F$14</definedName>
    <definedName name="___________LLL05">'[2]Basic Price'!$F$16</definedName>
    <definedName name="___________LLL06">'[2]Basic Price'!$F$18</definedName>
    <definedName name="___________LLL07">'[2]Basic Price'!$F$20</definedName>
    <definedName name="___________LLL08">'[2]Basic Price'!$F$22</definedName>
    <definedName name="___________LLL09">'[2]Basic Price'!$F$24</definedName>
    <definedName name="___________MDE01">[1]Alat!$BO$27</definedName>
    <definedName name="___________MDE02">[1]Alat!$BO$47</definedName>
    <definedName name="___________MDE03">[1]Alat!$BO$67</definedName>
    <definedName name="___________MDE04">[1]Alat!$BO$87</definedName>
    <definedName name="___________MDE05">[1]Alat!$BO$107</definedName>
    <definedName name="___________MDE06">[1]Alat!$BO$127</definedName>
    <definedName name="___________MDE07">[1]Alat!$BO$147</definedName>
    <definedName name="___________MDE08">[1]Alat!$BO$167</definedName>
    <definedName name="___________MDE09">[1]Alat!$BO$187</definedName>
    <definedName name="___________MDE10">[1]Alat!$BO$207</definedName>
    <definedName name="___________MDE11">[1]Alat!$BO$227</definedName>
    <definedName name="___________MDE12">[1]Alat!$BO$247</definedName>
    <definedName name="___________MDE13">[1]Alat!$BO$267</definedName>
    <definedName name="___________MDE14">[1]Alat!$BO$287</definedName>
    <definedName name="___________MDE15">[1]Alat!$BO$307</definedName>
    <definedName name="___________MDE16">[1]Alat!$BO$327</definedName>
    <definedName name="___________MDE17">[1]Alat!$BO$347</definedName>
    <definedName name="___________MDE18">[1]Alat!$BO$367</definedName>
    <definedName name="___________MDE19">[1]Alat!$BO$387</definedName>
    <definedName name="___________MDE20">[1]Alat!$BO$407</definedName>
    <definedName name="___________MDE21">[1]Alat!$BO$427</definedName>
    <definedName name="___________MDE22">[1]Alat!$BO$447</definedName>
    <definedName name="___________MDE23">[1]Alat!$BO$467</definedName>
    <definedName name="___________MDE24">[1]Alat!$BO$487</definedName>
    <definedName name="___________MDE25">[1]Alat!$BO$507</definedName>
    <definedName name="___________MDE26">[1]Alat!$BO$527</definedName>
    <definedName name="___________MDE27">[1]Alat!$BO$547</definedName>
    <definedName name="___________MDE28">[1]Alat!$BO$567</definedName>
    <definedName name="___________MDE29">[1]Alat!$BO$587</definedName>
    <definedName name="___________MDE30">[1]Alat!$BO$607</definedName>
    <definedName name="___________MDE31">[1]Alat!$BO$627</definedName>
    <definedName name="___________MDE32">[1]Alat!$BO$647</definedName>
    <definedName name="___________MDE33">[1]Alat!$BO$667</definedName>
    <definedName name="___________MDE34">[1]Alat!$BO$698</definedName>
    <definedName name="___________ME01">[1]Alat!$BO$26</definedName>
    <definedName name="___________ME02">[1]Alat!$BO$46</definedName>
    <definedName name="___________ME03">[1]Alat!$BO$66</definedName>
    <definedName name="___________ME04">[1]Alat!$BO$86</definedName>
    <definedName name="___________ME05">[1]Alat!$BO$106</definedName>
    <definedName name="___________ME06">[1]Alat!$BO$126</definedName>
    <definedName name="___________ME07">[1]Alat!$BO$146</definedName>
    <definedName name="___________ME08">[1]Alat!$BO$166</definedName>
    <definedName name="___________ME09">[1]Alat!$BO$186</definedName>
    <definedName name="___________ME10">[1]Alat!$BO$206</definedName>
    <definedName name="___________ME11">[1]Alat!$BO$226</definedName>
    <definedName name="___________ME12">[1]Alat!$BO$246</definedName>
    <definedName name="___________ME13">[1]Alat!$BO$266</definedName>
    <definedName name="___________ME14">[1]Alat!$BO$286</definedName>
    <definedName name="___________ME15">[1]Alat!$BO$306</definedName>
    <definedName name="___________ME16">[1]Alat!$BO$326</definedName>
    <definedName name="___________ME17">[1]Alat!$BO$346</definedName>
    <definedName name="___________ME18">[1]Alat!$BO$366</definedName>
    <definedName name="___________ME19">[1]Alat!$BO$386</definedName>
    <definedName name="___________ME20">[1]Alat!$BO$406</definedName>
    <definedName name="___________ME21">[1]Alat!$BO$426</definedName>
    <definedName name="___________ME22">[1]Alat!$BO$446</definedName>
    <definedName name="___________ME23">[1]Alat!$BO$466</definedName>
    <definedName name="___________ME24">[1]Alat!$BO$486</definedName>
    <definedName name="___________ME25">[1]Alat!$BO$506</definedName>
    <definedName name="___________ME26">[1]Alat!$BO$526</definedName>
    <definedName name="___________ME27">[1]Alat!$BO$546</definedName>
    <definedName name="___________ME28">[1]Alat!$BO$566</definedName>
    <definedName name="___________ME29">[1]Alat!$BO$586</definedName>
    <definedName name="___________ME30">[1]Alat!$BO$606</definedName>
    <definedName name="___________ME31">[1]Alat!$BO$626</definedName>
    <definedName name="___________ME32">[1]Alat!$BO$646</definedName>
    <definedName name="___________ME33">[1]Alat!$BO$666</definedName>
    <definedName name="___________ME34">[1]Alat!$BO$697</definedName>
    <definedName name="___________MMM01">'[2]Basic Price'!$F$40</definedName>
    <definedName name="___________MMM02">'[2]Basic Price'!$F$42</definedName>
    <definedName name="___________MMM06">'[2]Basic Price'!$F$50</definedName>
    <definedName name="___________MMM07">'[2]Basic Price'!$F$52</definedName>
    <definedName name="___________MMM16">'[2]Basic Price'!$F$70</definedName>
    <definedName name="___________MMM17">'[2]Basic Price'!$F$72</definedName>
    <definedName name="__________DIV1">[1]BOQ!$H$22</definedName>
    <definedName name="__________DIV10">[1]BOQ!$H$486</definedName>
    <definedName name="__________DIV11">[1]BOQ!#REF!</definedName>
    <definedName name="__________DIV2">[1]BOQ!$H$44</definedName>
    <definedName name="__________DIV3">[1]BOQ!$H$70</definedName>
    <definedName name="__________DIV4">[1]BOQ!$H$104</definedName>
    <definedName name="__________DIV5">[1]BOQ!$H$121</definedName>
    <definedName name="__________DIV6">[1]BOQ!$H$187</definedName>
    <definedName name="__________DIV7">[1]BOQ!$H$365</definedName>
    <definedName name="__________DIV8">[1]BOQ!$H$426</definedName>
    <definedName name="__________DIV9">[1]BOQ!$H$470</definedName>
    <definedName name="__________LLL01">'[2]Basic Price'!$F$8</definedName>
    <definedName name="__________LLL02">'[2]Basic Price'!$F$10</definedName>
    <definedName name="__________LLL03">'[2]Basic Price'!$F$12</definedName>
    <definedName name="__________LLL04">'[2]Basic Price'!$F$14</definedName>
    <definedName name="__________LLL05">'[2]Basic Price'!$F$16</definedName>
    <definedName name="__________LLL06">'[2]Basic Price'!$F$18</definedName>
    <definedName name="__________LLL07">'[2]Basic Price'!$F$20</definedName>
    <definedName name="__________LLL08">'[2]Basic Price'!$F$22</definedName>
    <definedName name="__________LLL09">'[2]Basic Price'!$F$24</definedName>
    <definedName name="__________MDE01">[1]Alat!$BO$27</definedName>
    <definedName name="__________MDE02">[1]Alat!$BO$47</definedName>
    <definedName name="__________MDE03">[1]Alat!$BO$67</definedName>
    <definedName name="__________MDE04">[1]Alat!$BO$87</definedName>
    <definedName name="__________MDE05">[1]Alat!$BO$107</definedName>
    <definedName name="__________MDE06">[1]Alat!$BO$127</definedName>
    <definedName name="__________MDE07">[1]Alat!$BO$147</definedName>
    <definedName name="__________MDE08">[1]Alat!$BO$167</definedName>
    <definedName name="__________MDE09">[1]Alat!$BO$187</definedName>
    <definedName name="__________MDE10">[1]Alat!$BO$207</definedName>
    <definedName name="__________MDE11">[1]Alat!$BO$227</definedName>
    <definedName name="__________MDE12">[1]Alat!$BO$247</definedName>
    <definedName name="__________MDE13">[1]Alat!$BO$267</definedName>
    <definedName name="__________MDE14">[1]Alat!$BO$287</definedName>
    <definedName name="__________MDE15">[1]Alat!$BO$307</definedName>
    <definedName name="__________MDE16">[1]Alat!$BO$327</definedName>
    <definedName name="__________MDE17">[1]Alat!$BO$347</definedName>
    <definedName name="__________MDE18">[1]Alat!$BO$367</definedName>
    <definedName name="__________MDE19">[1]Alat!$BO$387</definedName>
    <definedName name="__________MDE20">[1]Alat!$BO$407</definedName>
    <definedName name="__________MDE21">[1]Alat!$BO$427</definedName>
    <definedName name="__________MDE22">[1]Alat!$BO$447</definedName>
    <definedName name="__________MDE23">[1]Alat!$BO$467</definedName>
    <definedName name="__________MDE24">[1]Alat!$BO$487</definedName>
    <definedName name="__________MDE25">[1]Alat!$BO$507</definedName>
    <definedName name="__________MDE26">[1]Alat!$BO$527</definedName>
    <definedName name="__________MDE27">[1]Alat!$BO$547</definedName>
    <definedName name="__________MDE28">[1]Alat!$BO$567</definedName>
    <definedName name="__________MDE29">[1]Alat!$BO$587</definedName>
    <definedName name="__________MDE30">[1]Alat!$BO$607</definedName>
    <definedName name="__________MDE31">[1]Alat!$BO$627</definedName>
    <definedName name="__________MDE32">[1]Alat!$BO$647</definedName>
    <definedName name="__________MDE33">[1]Alat!$BO$667</definedName>
    <definedName name="__________MDE34">[1]Alat!$BO$698</definedName>
    <definedName name="__________ME01">[1]Alat!$BO$26</definedName>
    <definedName name="__________ME02">[1]Alat!$BO$46</definedName>
    <definedName name="__________ME03">[1]Alat!$BO$66</definedName>
    <definedName name="__________ME04">[1]Alat!$BO$86</definedName>
    <definedName name="__________ME05">[1]Alat!$BO$106</definedName>
    <definedName name="__________ME06">[1]Alat!$BO$126</definedName>
    <definedName name="__________ME07">[1]Alat!$BO$146</definedName>
    <definedName name="__________ME08">[1]Alat!$BO$166</definedName>
    <definedName name="__________ME09">[1]Alat!$BO$186</definedName>
    <definedName name="__________ME10">[1]Alat!$BO$206</definedName>
    <definedName name="__________ME11">[1]Alat!$BO$226</definedName>
    <definedName name="__________ME12">[1]Alat!$BO$246</definedName>
    <definedName name="__________ME13">[1]Alat!$BO$266</definedName>
    <definedName name="__________ME14">[1]Alat!$BO$286</definedName>
    <definedName name="__________ME15">[1]Alat!$BO$306</definedName>
    <definedName name="__________ME16">[1]Alat!$BO$326</definedName>
    <definedName name="__________ME17">[1]Alat!$BO$346</definedName>
    <definedName name="__________ME18">[1]Alat!$BO$366</definedName>
    <definedName name="__________ME19">[1]Alat!$BO$386</definedName>
    <definedName name="__________ME20">[1]Alat!$BO$406</definedName>
    <definedName name="__________ME21">[1]Alat!$BO$426</definedName>
    <definedName name="__________ME22">[1]Alat!$BO$446</definedName>
    <definedName name="__________ME23">[1]Alat!$BO$466</definedName>
    <definedName name="__________ME24">[1]Alat!$BO$486</definedName>
    <definedName name="__________ME25">[1]Alat!$BO$506</definedName>
    <definedName name="__________ME26">[1]Alat!$BO$526</definedName>
    <definedName name="__________ME27">[1]Alat!$BO$546</definedName>
    <definedName name="__________ME28">[1]Alat!$BO$566</definedName>
    <definedName name="__________ME29">[1]Alat!$BO$586</definedName>
    <definedName name="__________ME30">[1]Alat!$BO$606</definedName>
    <definedName name="__________ME31">[1]Alat!$BO$626</definedName>
    <definedName name="__________ME32">[1]Alat!$BO$646</definedName>
    <definedName name="__________ME33">[1]Alat!$BO$666</definedName>
    <definedName name="__________ME34">[1]Alat!$BO$697</definedName>
    <definedName name="__________MMM01">'[2]Basic Price'!$F$40</definedName>
    <definedName name="__________MMM02">'[2]Basic Price'!$F$42</definedName>
    <definedName name="__________MMM06">'[2]Basic Price'!$F$50</definedName>
    <definedName name="__________MMM07">'[2]Basic Price'!$F$52</definedName>
    <definedName name="__________MMM16">'[2]Basic Price'!$F$70</definedName>
    <definedName name="__________MMM17">'[2]Basic Price'!$F$72</definedName>
    <definedName name="_________DIV1">[1]BOQ!$H$22</definedName>
    <definedName name="_________DIV10">[1]BOQ!$H$486</definedName>
    <definedName name="_________DIV11">[1]BOQ!#REF!</definedName>
    <definedName name="_________DIV2">[1]BOQ!$H$44</definedName>
    <definedName name="_________DIV3">[1]BOQ!$H$70</definedName>
    <definedName name="_________DIV4">[1]BOQ!$H$104</definedName>
    <definedName name="_________DIV5">[1]BOQ!$H$121</definedName>
    <definedName name="_________DIV6">[1]BOQ!$H$187</definedName>
    <definedName name="_________DIV7">[1]BOQ!$H$365</definedName>
    <definedName name="_________DIV8">[1]BOQ!$H$426</definedName>
    <definedName name="_________DIV9">[1]BOQ!$H$470</definedName>
    <definedName name="_________DV">#REF!</definedName>
    <definedName name="_________LLL01">'[2]Basic Price'!$F$8</definedName>
    <definedName name="_________LLL02">'[2]Basic Price'!$F$10</definedName>
    <definedName name="_________LLL03">'[2]Basic Price'!$F$12</definedName>
    <definedName name="_________LLL04">'[2]Basic Price'!$F$14</definedName>
    <definedName name="_________LLL05">'[2]Basic Price'!$F$16</definedName>
    <definedName name="_________LLL06">'[2]Basic Price'!$F$18</definedName>
    <definedName name="_________LLL07">'[2]Basic Price'!$F$20</definedName>
    <definedName name="_________LLL08">'[2]Basic Price'!$F$22</definedName>
    <definedName name="_________LLL09">'[2]Basic Price'!$F$24</definedName>
    <definedName name="_________MDE01">[1]Alat!$BO$27</definedName>
    <definedName name="_________MDE02">[1]Alat!$BO$47</definedName>
    <definedName name="_________MDE03">[1]Alat!$BO$67</definedName>
    <definedName name="_________MDE04">[1]Alat!$BO$87</definedName>
    <definedName name="_________MDE05">[1]Alat!$BO$107</definedName>
    <definedName name="_________MDE06">[1]Alat!$BO$127</definedName>
    <definedName name="_________MDE07">[1]Alat!$BO$147</definedName>
    <definedName name="_________MDE08">[1]Alat!$BO$167</definedName>
    <definedName name="_________MDE09">[1]Alat!$BO$187</definedName>
    <definedName name="_________MDE10">[1]Alat!$BO$207</definedName>
    <definedName name="_________MDE11">[1]Alat!$BO$227</definedName>
    <definedName name="_________MDE12">[1]Alat!$BO$247</definedName>
    <definedName name="_________MDE13">[1]Alat!$BO$267</definedName>
    <definedName name="_________MDE14">[1]Alat!$BO$287</definedName>
    <definedName name="_________MDE15">[1]Alat!$BO$307</definedName>
    <definedName name="_________MDE16">[1]Alat!$BO$327</definedName>
    <definedName name="_________MDE17">[1]Alat!$BO$347</definedName>
    <definedName name="_________MDE18">[1]Alat!$BO$367</definedName>
    <definedName name="_________MDE19">[1]Alat!$BO$387</definedName>
    <definedName name="_________MDE20">[1]Alat!$BO$407</definedName>
    <definedName name="_________MDE21">[1]Alat!$BO$427</definedName>
    <definedName name="_________MDE22">[1]Alat!$BO$447</definedName>
    <definedName name="_________MDE23">[1]Alat!$BO$467</definedName>
    <definedName name="_________MDE24">[1]Alat!$BO$487</definedName>
    <definedName name="_________MDE25">[1]Alat!$BO$507</definedName>
    <definedName name="_________MDE26">[1]Alat!$BO$527</definedName>
    <definedName name="_________MDE27">[1]Alat!$BO$547</definedName>
    <definedName name="_________MDE28">[1]Alat!$BO$567</definedName>
    <definedName name="_________MDE29">[1]Alat!$BO$587</definedName>
    <definedName name="_________MDE30">[1]Alat!$BO$607</definedName>
    <definedName name="_________MDE31">[1]Alat!$BO$627</definedName>
    <definedName name="_________MDE32">[1]Alat!$BO$647</definedName>
    <definedName name="_________MDE33">[1]Alat!$BO$667</definedName>
    <definedName name="_________MDE34">[1]Alat!$BO$698</definedName>
    <definedName name="_________ME01">[1]Alat!$BO$26</definedName>
    <definedName name="_________ME02">[1]Alat!$BO$46</definedName>
    <definedName name="_________ME03">[1]Alat!$BO$66</definedName>
    <definedName name="_________ME04">[1]Alat!$BO$86</definedName>
    <definedName name="_________ME05">[1]Alat!$BO$106</definedName>
    <definedName name="_________ME06">[1]Alat!$BO$126</definedName>
    <definedName name="_________ME07">[1]Alat!$BO$146</definedName>
    <definedName name="_________ME08">[1]Alat!$BO$166</definedName>
    <definedName name="_________ME09">[1]Alat!$BO$186</definedName>
    <definedName name="_________ME10">[1]Alat!$BO$206</definedName>
    <definedName name="_________ME11">[1]Alat!$BO$226</definedName>
    <definedName name="_________ME12">[1]Alat!$BO$246</definedName>
    <definedName name="_________ME13">[1]Alat!$BO$266</definedName>
    <definedName name="_________ME14">[1]Alat!$BO$286</definedName>
    <definedName name="_________ME15">[1]Alat!$BO$306</definedName>
    <definedName name="_________ME16">[1]Alat!$BO$326</definedName>
    <definedName name="_________ME17">[1]Alat!$BO$346</definedName>
    <definedName name="_________ME18">[1]Alat!$BO$366</definedName>
    <definedName name="_________ME19">[1]Alat!$BO$386</definedName>
    <definedName name="_________ME20">[1]Alat!$BO$406</definedName>
    <definedName name="_________ME21">[1]Alat!$BO$426</definedName>
    <definedName name="_________ME22">[1]Alat!$BO$446</definedName>
    <definedName name="_________ME23">[1]Alat!$BO$466</definedName>
    <definedName name="_________ME24">[1]Alat!$BO$486</definedName>
    <definedName name="_________ME25">[1]Alat!$BO$506</definedName>
    <definedName name="_________ME26">[1]Alat!$BO$526</definedName>
    <definedName name="_________ME27">[1]Alat!$BO$546</definedName>
    <definedName name="_________ME28">[1]Alat!$BO$566</definedName>
    <definedName name="_________ME29">[1]Alat!$BO$586</definedName>
    <definedName name="_________ME30">[1]Alat!$BO$606</definedName>
    <definedName name="_________ME31">[1]Alat!$BO$626</definedName>
    <definedName name="_________ME32">[1]Alat!$BO$646</definedName>
    <definedName name="_________ME33">[1]Alat!$BO$666</definedName>
    <definedName name="_________ME34">[1]Alat!$BO$697</definedName>
    <definedName name="_________MMM01">'[2]Basic Price'!$F$40</definedName>
    <definedName name="_________MMM02">'[2]Basic Price'!$F$42</definedName>
    <definedName name="_________MMM06">'[2]Basic Price'!$F$50</definedName>
    <definedName name="_________MMM07">'[2]Basic Price'!$F$52</definedName>
    <definedName name="_________MMM16">'[2]Basic Price'!$F$70</definedName>
    <definedName name="_________MMM17">'[2]Basic Price'!$F$72</definedName>
    <definedName name="________DIV1">[1]BOQ!$H$22</definedName>
    <definedName name="________DIV10">[1]BOQ!$H$486</definedName>
    <definedName name="________DIV11">[1]BOQ!#REF!</definedName>
    <definedName name="________DIV2">[1]BOQ!$H$44</definedName>
    <definedName name="________DIV3">[1]BOQ!$H$70</definedName>
    <definedName name="________DIV4">[1]BOQ!$H$104</definedName>
    <definedName name="________DIV5">[1]BOQ!$H$121</definedName>
    <definedName name="________DIV6">[1]BOQ!$H$187</definedName>
    <definedName name="________DIV7">[1]BOQ!$H$365</definedName>
    <definedName name="________DIV8">[1]BOQ!$H$426</definedName>
    <definedName name="________DIV9">[1]BOQ!$H$470</definedName>
    <definedName name="________LLL01">'[2]Basic Price'!$F$8</definedName>
    <definedName name="________LLL02">'[2]Basic Price'!$F$10</definedName>
    <definedName name="________LLL03">'[2]Basic Price'!$F$12</definedName>
    <definedName name="________LLL04">'[2]Basic Price'!$F$14</definedName>
    <definedName name="________LLL05">'[2]Basic Price'!$F$16</definedName>
    <definedName name="________LLL06">'[2]Basic Price'!$F$18</definedName>
    <definedName name="________LLL07">'[2]Basic Price'!$F$20</definedName>
    <definedName name="________LLL08">'[2]Basic Price'!$F$22</definedName>
    <definedName name="________LLL09">'[2]Basic Price'!$F$24</definedName>
    <definedName name="________MDE01">[1]Alat!$BO$27</definedName>
    <definedName name="________MDE02">[1]Alat!$BO$47</definedName>
    <definedName name="________MDE03">[1]Alat!$BO$67</definedName>
    <definedName name="________MDE04">[1]Alat!$BO$87</definedName>
    <definedName name="________MDE05">[1]Alat!$BO$107</definedName>
    <definedName name="________MDE06">[1]Alat!$BO$127</definedName>
    <definedName name="________MDE07">[1]Alat!$BO$147</definedName>
    <definedName name="________MDE08">[1]Alat!$BO$167</definedName>
    <definedName name="________MDE09">[1]Alat!$BO$187</definedName>
    <definedName name="________MDE10">[1]Alat!$BO$207</definedName>
    <definedName name="________MDE11">[1]Alat!$BO$227</definedName>
    <definedName name="________MDE12">[1]Alat!$BO$247</definedName>
    <definedName name="________MDE13">[1]Alat!$BO$267</definedName>
    <definedName name="________MDE14">[1]Alat!$BO$287</definedName>
    <definedName name="________MDE15">[1]Alat!$BO$307</definedName>
    <definedName name="________MDE16">[1]Alat!$BO$327</definedName>
    <definedName name="________MDE17">[1]Alat!$BO$347</definedName>
    <definedName name="________MDE18">[1]Alat!$BO$367</definedName>
    <definedName name="________MDE19">[1]Alat!$BO$387</definedName>
    <definedName name="________MDE20">[1]Alat!$BO$407</definedName>
    <definedName name="________MDE21">[1]Alat!$BO$427</definedName>
    <definedName name="________MDE22">[1]Alat!$BO$447</definedName>
    <definedName name="________MDE23">[1]Alat!$BO$467</definedName>
    <definedName name="________MDE24">[1]Alat!$BO$487</definedName>
    <definedName name="________MDE25">[1]Alat!$BO$507</definedName>
    <definedName name="________MDE26">[1]Alat!$BO$527</definedName>
    <definedName name="________MDE27">[1]Alat!$BO$547</definedName>
    <definedName name="________MDE28">[1]Alat!$BO$567</definedName>
    <definedName name="________MDE29">[1]Alat!$BO$587</definedName>
    <definedName name="________MDE30">[1]Alat!$BO$607</definedName>
    <definedName name="________MDE31">[1]Alat!$BO$627</definedName>
    <definedName name="________MDE32">[1]Alat!$BO$647</definedName>
    <definedName name="________MDE33">[1]Alat!$BO$667</definedName>
    <definedName name="________MDE34">[1]Alat!$BO$698</definedName>
    <definedName name="________ME01">[1]Alat!$BO$26</definedName>
    <definedName name="________ME02">[1]Alat!$BO$46</definedName>
    <definedName name="________ME03">[1]Alat!$BO$66</definedName>
    <definedName name="________ME04">[1]Alat!$BO$86</definedName>
    <definedName name="________ME05">[1]Alat!$BO$106</definedName>
    <definedName name="________ME06">[1]Alat!$BO$126</definedName>
    <definedName name="________ME07">[1]Alat!$BO$146</definedName>
    <definedName name="________ME08">[1]Alat!$BO$166</definedName>
    <definedName name="________ME09">[1]Alat!$BO$186</definedName>
    <definedName name="________ME10">[1]Alat!$BO$206</definedName>
    <definedName name="________ME11">[1]Alat!$BO$226</definedName>
    <definedName name="________ME12">[1]Alat!$BO$246</definedName>
    <definedName name="________ME13">[1]Alat!$BO$266</definedName>
    <definedName name="________ME14">[1]Alat!$BO$286</definedName>
    <definedName name="________ME15">[1]Alat!$BO$306</definedName>
    <definedName name="________ME16">[1]Alat!$BO$326</definedName>
    <definedName name="________ME17">[1]Alat!$BO$346</definedName>
    <definedName name="________ME18">[1]Alat!$BO$366</definedName>
    <definedName name="________ME19">[1]Alat!$BO$386</definedName>
    <definedName name="________ME20">[1]Alat!$BO$406</definedName>
    <definedName name="________ME21">[1]Alat!$BO$426</definedName>
    <definedName name="________ME22">[1]Alat!$BO$446</definedName>
    <definedName name="________ME23">[1]Alat!$BO$466</definedName>
    <definedName name="________ME24">[1]Alat!$BO$486</definedName>
    <definedName name="________ME25">[1]Alat!$BO$506</definedName>
    <definedName name="________ME26">[1]Alat!$BO$526</definedName>
    <definedName name="________ME27">[1]Alat!$BO$546</definedName>
    <definedName name="________ME28">[1]Alat!$BO$566</definedName>
    <definedName name="________ME29">[1]Alat!$BO$586</definedName>
    <definedName name="________ME30">[1]Alat!$BO$606</definedName>
    <definedName name="________ME31">[1]Alat!$BO$626</definedName>
    <definedName name="________ME32">[1]Alat!$BO$646</definedName>
    <definedName name="________ME33">[1]Alat!$BO$666</definedName>
    <definedName name="________ME34">[1]Alat!$BO$697</definedName>
    <definedName name="________MMM01">'[2]Basic Price'!$F$40</definedName>
    <definedName name="________MMM02">'[2]Basic Price'!$F$42</definedName>
    <definedName name="________MMM06">'[2]Basic Price'!$F$50</definedName>
    <definedName name="________MMM07">'[2]Basic Price'!$F$52</definedName>
    <definedName name="________MMM16">'[2]Basic Price'!$F$70</definedName>
    <definedName name="________MMM17">'[2]Basic Price'!$F$72</definedName>
    <definedName name="_______cer44">#REF!</definedName>
    <definedName name="_______DIV1">[1]BOQ!$H$22</definedName>
    <definedName name="_______DIV10">[1]BOQ!$H$486</definedName>
    <definedName name="_______DIV11">[1]BOQ!#REF!</definedName>
    <definedName name="_______DIV2">[1]BOQ!$H$44</definedName>
    <definedName name="_______DIV3">[1]BOQ!$H$70</definedName>
    <definedName name="_______DIV4">[1]BOQ!$H$104</definedName>
    <definedName name="_______DIV5">[1]BOQ!$H$121</definedName>
    <definedName name="_______DIV6">[1]BOQ!$H$187</definedName>
    <definedName name="_______DIV7">[1]BOQ!$H$365</definedName>
    <definedName name="_______DIV8">[1]BOQ!$H$426</definedName>
    <definedName name="_______DIV9">[1]BOQ!$H$470</definedName>
    <definedName name="_______gyp9">#REF!</definedName>
    <definedName name="_______LLL01">'[2]Basic Price'!$F$8</definedName>
    <definedName name="_______LLL02">'[2]Basic Price'!$F$10</definedName>
    <definedName name="_______LLL03">'[2]Basic Price'!$F$12</definedName>
    <definedName name="_______LLL04">'[2]Basic Price'!$F$14</definedName>
    <definedName name="_______LLL05">'[2]Basic Price'!$F$16</definedName>
    <definedName name="_______LLL06">'[2]Basic Price'!$F$18</definedName>
    <definedName name="_______LLL07">'[2]Basic Price'!$F$20</definedName>
    <definedName name="_______LLL08">'[2]Basic Price'!$F$22</definedName>
    <definedName name="_______LLL09">'[2]Basic Price'!$F$24</definedName>
    <definedName name="_______MDE01">[1]Alat!$BO$27</definedName>
    <definedName name="_______MDE02">[1]Alat!$BO$47</definedName>
    <definedName name="_______MDE03">[1]Alat!$BO$67</definedName>
    <definedName name="_______MDE04">[1]Alat!$BO$87</definedName>
    <definedName name="_______MDE05">[1]Alat!$BO$107</definedName>
    <definedName name="_______MDE06">[1]Alat!$BO$127</definedName>
    <definedName name="_______MDE07">[1]Alat!$BO$147</definedName>
    <definedName name="_______MDE08">[1]Alat!$BO$167</definedName>
    <definedName name="_______MDE09">[1]Alat!$BO$187</definedName>
    <definedName name="_______MDE10">[1]Alat!$BO$207</definedName>
    <definedName name="_______MDE11">[1]Alat!$BO$227</definedName>
    <definedName name="_______MDE12">[1]Alat!$BO$247</definedName>
    <definedName name="_______MDE13">[1]Alat!$BO$267</definedName>
    <definedName name="_______MDE14">[1]Alat!$BO$287</definedName>
    <definedName name="_______MDE15">[1]Alat!$BO$307</definedName>
    <definedName name="_______MDE16">[1]Alat!$BO$327</definedName>
    <definedName name="_______MDE17">[1]Alat!$BO$347</definedName>
    <definedName name="_______MDE18">[1]Alat!$BO$367</definedName>
    <definedName name="_______MDE19">[1]Alat!$BO$387</definedName>
    <definedName name="_______MDE20">[1]Alat!$BO$407</definedName>
    <definedName name="_______MDE21">[1]Alat!$BO$427</definedName>
    <definedName name="_______MDE22">[1]Alat!$BO$447</definedName>
    <definedName name="_______MDE23">[1]Alat!$BO$467</definedName>
    <definedName name="_______MDE24">[1]Alat!$BO$487</definedName>
    <definedName name="_______MDE25">[1]Alat!$BO$507</definedName>
    <definedName name="_______MDE26">[1]Alat!$BO$527</definedName>
    <definedName name="_______MDE27">[1]Alat!$BO$547</definedName>
    <definedName name="_______MDE28">[1]Alat!$BO$567</definedName>
    <definedName name="_______MDE29">[1]Alat!$BO$587</definedName>
    <definedName name="_______MDE30">[1]Alat!$BO$607</definedName>
    <definedName name="_______MDE31">[1]Alat!$BO$627</definedName>
    <definedName name="_______MDE32">[1]Alat!$BO$647</definedName>
    <definedName name="_______MDE33">[1]Alat!$BO$667</definedName>
    <definedName name="_______MDE34">[1]Alat!$BO$698</definedName>
    <definedName name="_______ME01">[1]Alat!$BO$26</definedName>
    <definedName name="_______ME02">[1]Alat!$BO$46</definedName>
    <definedName name="_______ME03">[1]Alat!$BO$66</definedName>
    <definedName name="_______ME04">[1]Alat!$BO$86</definedName>
    <definedName name="_______ME05">[1]Alat!$BO$106</definedName>
    <definedName name="_______ME06">[1]Alat!$BO$126</definedName>
    <definedName name="_______ME07">[1]Alat!$BO$146</definedName>
    <definedName name="_______ME08">[1]Alat!$BO$166</definedName>
    <definedName name="_______ME09">[1]Alat!$BO$186</definedName>
    <definedName name="_______ME10">[1]Alat!$BO$206</definedName>
    <definedName name="_______ME11">[1]Alat!$BO$226</definedName>
    <definedName name="_______ME12">[1]Alat!$BO$246</definedName>
    <definedName name="_______ME13">[1]Alat!$BO$266</definedName>
    <definedName name="_______ME14">[1]Alat!$BO$286</definedName>
    <definedName name="_______ME15">[1]Alat!$BO$306</definedName>
    <definedName name="_______ME16">[1]Alat!$BO$326</definedName>
    <definedName name="_______ME17">[1]Alat!$BO$346</definedName>
    <definedName name="_______ME18">[1]Alat!$BO$366</definedName>
    <definedName name="_______ME19">[1]Alat!$BO$386</definedName>
    <definedName name="_______ME20">[1]Alat!$BO$406</definedName>
    <definedName name="_______ME21">[1]Alat!$BO$426</definedName>
    <definedName name="_______ME22">[1]Alat!$BO$446</definedName>
    <definedName name="_______ME23">[1]Alat!$BO$466</definedName>
    <definedName name="_______ME24">[1]Alat!$BO$486</definedName>
    <definedName name="_______ME25">[1]Alat!$BO$506</definedName>
    <definedName name="_______ME26">[1]Alat!$BO$526</definedName>
    <definedName name="_______ME27">[1]Alat!$BO$546</definedName>
    <definedName name="_______ME28">[1]Alat!$BO$566</definedName>
    <definedName name="_______ME29">[1]Alat!$BO$586</definedName>
    <definedName name="_______ME30">[1]Alat!$BO$606</definedName>
    <definedName name="_______ME31">[1]Alat!$BO$626</definedName>
    <definedName name="_______ME32">[1]Alat!$BO$646</definedName>
    <definedName name="_______ME33">[1]Alat!$BO$666</definedName>
    <definedName name="_______ME34">[1]Alat!$BO$697</definedName>
    <definedName name="_______MMM01">'[2]Basic Price'!$F$40</definedName>
    <definedName name="_______MMM02">'[2]Basic Price'!$F$42</definedName>
    <definedName name="_______MMM06">'[2]Basic Price'!$F$50</definedName>
    <definedName name="_______MMM07">'[2]Basic Price'!$F$52</definedName>
    <definedName name="_______MMM16">'[2]Basic Price'!$F$70</definedName>
    <definedName name="_______MMM17">'[2]Basic Price'!$F$72</definedName>
    <definedName name="_______mu380">#REF!</definedName>
    <definedName name="_______mu400">#REF!</definedName>
    <definedName name="_______mu408">#REF!</definedName>
    <definedName name="_______mu440">#REF!</definedName>
    <definedName name="_______mu450">#REF!</definedName>
    <definedName name="______cer44">#REF!</definedName>
    <definedName name="______DIV1">[1]BOQ!$H$22</definedName>
    <definedName name="______DIV10">[1]BOQ!$H$486</definedName>
    <definedName name="______DIV11">[1]BOQ!#REF!</definedName>
    <definedName name="______DIV2">[1]BOQ!$H$44</definedName>
    <definedName name="______DIV3">[1]BOQ!$H$70</definedName>
    <definedName name="______DIV4">[1]BOQ!$H$104</definedName>
    <definedName name="______DIV5">[1]BOQ!$H$121</definedName>
    <definedName name="______DIV6">[1]BOQ!$H$187</definedName>
    <definedName name="______DIV7">[1]BOQ!$H$365</definedName>
    <definedName name="______DIV8">[1]BOQ!$H$426</definedName>
    <definedName name="______DIV9">[1]BOQ!$H$470</definedName>
    <definedName name="______gyp9">#REF!</definedName>
    <definedName name="______LLL01">'[2]Basic Price'!$F$8</definedName>
    <definedName name="______LLL02">'[2]Basic Price'!$F$10</definedName>
    <definedName name="______LLL03">'[2]Basic Price'!$F$12</definedName>
    <definedName name="______LLL04">'[2]Basic Price'!$F$14</definedName>
    <definedName name="______LLL05">'[2]Basic Price'!$F$16</definedName>
    <definedName name="______LLL06">'[2]Basic Price'!$F$18</definedName>
    <definedName name="______LLL07">'[2]Basic Price'!$F$20</definedName>
    <definedName name="______LLL08">'[2]Basic Price'!$F$22</definedName>
    <definedName name="______LLL09">'[2]Basic Price'!$F$24</definedName>
    <definedName name="______MDE01">[1]Alat!$BO$27</definedName>
    <definedName name="______MDE02">[1]Alat!$BO$47</definedName>
    <definedName name="______MDE03">[1]Alat!$BO$67</definedName>
    <definedName name="______MDE04">[1]Alat!$BO$87</definedName>
    <definedName name="______MDE05">[1]Alat!$BO$107</definedName>
    <definedName name="______MDE06">[1]Alat!$BO$127</definedName>
    <definedName name="______MDE07">[1]Alat!$BO$147</definedName>
    <definedName name="______MDE08">[1]Alat!$BO$167</definedName>
    <definedName name="______MDE09">[1]Alat!$BO$187</definedName>
    <definedName name="______MDE10">[1]Alat!$BO$207</definedName>
    <definedName name="______MDE11">[1]Alat!$BO$227</definedName>
    <definedName name="______MDE12">[1]Alat!$BO$247</definedName>
    <definedName name="______MDE13">[1]Alat!$BO$267</definedName>
    <definedName name="______MDE14">[1]Alat!$BO$287</definedName>
    <definedName name="______MDE15">[1]Alat!$BO$307</definedName>
    <definedName name="______MDE16">[1]Alat!$BO$327</definedName>
    <definedName name="______MDE17">[1]Alat!$BO$347</definedName>
    <definedName name="______MDE18">[1]Alat!$BO$367</definedName>
    <definedName name="______MDE19">[1]Alat!$BO$387</definedName>
    <definedName name="______MDE20">[1]Alat!$BO$407</definedName>
    <definedName name="______MDE21">[1]Alat!$BO$427</definedName>
    <definedName name="______MDE22">[1]Alat!$BO$447</definedName>
    <definedName name="______MDE23">[1]Alat!$BO$467</definedName>
    <definedName name="______MDE24">[1]Alat!$BO$487</definedName>
    <definedName name="______MDE25">[1]Alat!$BO$507</definedName>
    <definedName name="______MDE26">[1]Alat!$BO$527</definedName>
    <definedName name="______MDE27">[1]Alat!$BO$547</definedName>
    <definedName name="______MDE28">[1]Alat!$BO$567</definedName>
    <definedName name="______MDE29">[1]Alat!$BO$587</definedName>
    <definedName name="______MDE30">[1]Alat!$BO$607</definedName>
    <definedName name="______MDE31">[1]Alat!$BO$627</definedName>
    <definedName name="______MDE32">[1]Alat!$BO$647</definedName>
    <definedName name="______MDE33">[1]Alat!$BO$667</definedName>
    <definedName name="______MDE34">[1]Alat!$BO$698</definedName>
    <definedName name="______ME01">[1]Alat!$BO$26</definedName>
    <definedName name="______ME02">[1]Alat!$BO$46</definedName>
    <definedName name="______ME03">[1]Alat!$BO$66</definedName>
    <definedName name="______ME04">[1]Alat!$BO$86</definedName>
    <definedName name="______ME05">[1]Alat!$BO$106</definedName>
    <definedName name="______ME06">[1]Alat!$BO$126</definedName>
    <definedName name="______ME07">[1]Alat!$BO$146</definedName>
    <definedName name="______ME08">[1]Alat!$BO$166</definedName>
    <definedName name="______ME09">[1]Alat!$BO$186</definedName>
    <definedName name="______ME10">[1]Alat!$BO$206</definedName>
    <definedName name="______ME11">[1]Alat!$BO$226</definedName>
    <definedName name="______ME12">[1]Alat!$BO$246</definedName>
    <definedName name="______ME13">[1]Alat!$BO$266</definedName>
    <definedName name="______ME14">[1]Alat!$BO$286</definedName>
    <definedName name="______ME15">[1]Alat!$BO$306</definedName>
    <definedName name="______ME16">[1]Alat!$BO$326</definedName>
    <definedName name="______ME17">[1]Alat!$BO$346</definedName>
    <definedName name="______ME18">[1]Alat!$BO$366</definedName>
    <definedName name="______ME19">[1]Alat!$BO$386</definedName>
    <definedName name="______ME20">[1]Alat!$BO$406</definedName>
    <definedName name="______ME21">[1]Alat!$BO$426</definedName>
    <definedName name="______ME22">[1]Alat!$BO$446</definedName>
    <definedName name="______ME23">[1]Alat!$BO$466</definedName>
    <definedName name="______ME24">[1]Alat!$BO$486</definedName>
    <definedName name="______ME25">[1]Alat!$BO$506</definedName>
    <definedName name="______ME26">[1]Alat!$BO$526</definedName>
    <definedName name="______ME27">[1]Alat!$BO$546</definedName>
    <definedName name="______ME28">[1]Alat!$BO$566</definedName>
    <definedName name="______ME29">[1]Alat!$BO$586</definedName>
    <definedName name="______ME30">[1]Alat!$BO$606</definedName>
    <definedName name="______ME31">[1]Alat!$BO$626</definedName>
    <definedName name="______ME32">[1]Alat!$BO$646</definedName>
    <definedName name="______ME33">[1]Alat!$BO$666</definedName>
    <definedName name="______ME34">[1]Alat!$BO$697</definedName>
    <definedName name="______MMM01">'[2]Basic Price'!$F$40</definedName>
    <definedName name="______MMM02">'[2]Basic Price'!$F$42</definedName>
    <definedName name="______MMM06">'[2]Basic Price'!$F$50</definedName>
    <definedName name="______MMM07">'[2]Basic Price'!$F$52</definedName>
    <definedName name="______MMM16">'[2]Basic Price'!$F$70</definedName>
    <definedName name="______MMM17">'[2]Basic Price'!$F$72</definedName>
    <definedName name="______mu380">#REF!</definedName>
    <definedName name="______mu400">#REF!</definedName>
    <definedName name="______mu408">#REF!</definedName>
    <definedName name="______mu440">#REF!</definedName>
    <definedName name="______mu450">#REF!</definedName>
    <definedName name="_____cer44">#REF!</definedName>
    <definedName name="_____DIV1">[1]BOQ!$H$22</definedName>
    <definedName name="_____DIV10">[1]BOQ!$H$486</definedName>
    <definedName name="_____DIV11">[1]BOQ!#REF!</definedName>
    <definedName name="_____DIV2">[1]BOQ!$H$44</definedName>
    <definedName name="_____DIV3">[1]BOQ!$H$70</definedName>
    <definedName name="_____DIV4">[1]BOQ!$H$104</definedName>
    <definedName name="_____DIV5">[1]BOQ!$H$121</definedName>
    <definedName name="_____DIV6">[1]BOQ!$H$187</definedName>
    <definedName name="_____DIV7">[1]BOQ!$H$365</definedName>
    <definedName name="_____DIV8">[1]BOQ!$H$426</definedName>
    <definedName name="_____DIV9">[1]BOQ!$H$470</definedName>
    <definedName name="_____gyp9">#REF!</definedName>
    <definedName name="_____LLL01">'[2]Basic Price'!$F$8</definedName>
    <definedName name="_____LLL02">'[2]Basic Price'!$F$10</definedName>
    <definedName name="_____LLL03">'[2]Basic Price'!$F$12</definedName>
    <definedName name="_____LLL04">'[2]Basic Price'!$F$14</definedName>
    <definedName name="_____LLL05">'[2]Basic Price'!$F$16</definedName>
    <definedName name="_____LLL06">'[2]Basic Price'!$F$18</definedName>
    <definedName name="_____LLL07">'[2]Basic Price'!$F$20</definedName>
    <definedName name="_____LLL08">'[2]Basic Price'!$F$22</definedName>
    <definedName name="_____LLL09">'[2]Basic Price'!$F$24</definedName>
    <definedName name="_____MDE01">[1]Alat!$BO$27</definedName>
    <definedName name="_____MDE02">[1]Alat!$BO$47</definedName>
    <definedName name="_____MDE03">[1]Alat!$BO$67</definedName>
    <definedName name="_____MDE04">[1]Alat!$BO$87</definedName>
    <definedName name="_____MDE05">[1]Alat!$BO$107</definedName>
    <definedName name="_____MDE06">[1]Alat!$BO$127</definedName>
    <definedName name="_____MDE07">[1]Alat!$BO$147</definedName>
    <definedName name="_____MDE08">[1]Alat!$BO$167</definedName>
    <definedName name="_____MDE09">[1]Alat!$BO$187</definedName>
    <definedName name="_____MDE10">[1]Alat!$BO$207</definedName>
    <definedName name="_____MDE11">[1]Alat!$BO$227</definedName>
    <definedName name="_____MDE12">[1]Alat!$BO$247</definedName>
    <definedName name="_____MDE13">[1]Alat!$BO$267</definedName>
    <definedName name="_____MDE14">[1]Alat!$BO$287</definedName>
    <definedName name="_____MDE15">[1]Alat!$BO$307</definedName>
    <definedName name="_____MDE16">[1]Alat!$BO$327</definedName>
    <definedName name="_____MDE17">[1]Alat!$BO$347</definedName>
    <definedName name="_____MDE18">[1]Alat!$BO$367</definedName>
    <definedName name="_____MDE19">[1]Alat!$BO$387</definedName>
    <definedName name="_____MDE20">[1]Alat!$BO$407</definedName>
    <definedName name="_____MDE21">[1]Alat!$BO$427</definedName>
    <definedName name="_____MDE22">[1]Alat!$BO$447</definedName>
    <definedName name="_____MDE23">[1]Alat!$BO$467</definedName>
    <definedName name="_____MDE24">[1]Alat!$BO$487</definedName>
    <definedName name="_____MDE25">[1]Alat!$BO$507</definedName>
    <definedName name="_____MDE26">[1]Alat!$BO$527</definedName>
    <definedName name="_____MDE27">[1]Alat!$BO$547</definedName>
    <definedName name="_____MDE28">[1]Alat!$BO$567</definedName>
    <definedName name="_____MDE29">[1]Alat!$BO$587</definedName>
    <definedName name="_____MDE30">[1]Alat!$BO$607</definedName>
    <definedName name="_____MDE31">[1]Alat!$BO$627</definedName>
    <definedName name="_____MDE32">[1]Alat!$BO$647</definedName>
    <definedName name="_____MDE33">[1]Alat!$BO$667</definedName>
    <definedName name="_____MDE34">[1]Alat!$BO$698</definedName>
    <definedName name="_____ME01">[1]Alat!$BO$26</definedName>
    <definedName name="_____ME02">[1]Alat!$BO$46</definedName>
    <definedName name="_____ME03">[1]Alat!$BO$66</definedName>
    <definedName name="_____ME04">[1]Alat!$BO$86</definedName>
    <definedName name="_____ME05">[1]Alat!$BO$106</definedName>
    <definedName name="_____ME06">[1]Alat!$BO$126</definedName>
    <definedName name="_____ME07">[1]Alat!$BO$146</definedName>
    <definedName name="_____ME08">[1]Alat!$BO$166</definedName>
    <definedName name="_____ME09">[1]Alat!$BO$186</definedName>
    <definedName name="_____ME10">[1]Alat!$BO$206</definedName>
    <definedName name="_____ME11">[1]Alat!$BO$226</definedName>
    <definedName name="_____ME12">[1]Alat!$BO$246</definedName>
    <definedName name="_____ME13">[1]Alat!$BO$266</definedName>
    <definedName name="_____ME14">[1]Alat!$BO$286</definedName>
    <definedName name="_____ME15">[1]Alat!$BO$306</definedName>
    <definedName name="_____ME16">[1]Alat!$BO$326</definedName>
    <definedName name="_____ME17">[1]Alat!$BO$346</definedName>
    <definedName name="_____ME18">[1]Alat!$BO$366</definedName>
    <definedName name="_____ME19">[1]Alat!$BO$386</definedName>
    <definedName name="_____ME20">[1]Alat!$BO$406</definedName>
    <definedName name="_____ME21">[1]Alat!$BO$426</definedName>
    <definedName name="_____ME22">[1]Alat!$BO$446</definedName>
    <definedName name="_____ME23">[1]Alat!$BO$466</definedName>
    <definedName name="_____ME24">[1]Alat!$BO$486</definedName>
    <definedName name="_____ME25">[1]Alat!$BO$506</definedName>
    <definedName name="_____ME26">[1]Alat!$BO$526</definedName>
    <definedName name="_____ME27">[1]Alat!$BO$546</definedName>
    <definedName name="_____ME28">[1]Alat!$BO$566</definedName>
    <definedName name="_____ME29">[1]Alat!$BO$586</definedName>
    <definedName name="_____ME30">[1]Alat!$BO$606</definedName>
    <definedName name="_____ME31">[1]Alat!$BO$626</definedName>
    <definedName name="_____ME32">[1]Alat!$BO$646</definedName>
    <definedName name="_____ME33">[1]Alat!$BO$666</definedName>
    <definedName name="_____ME34">[1]Alat!$BO$697</definedName>
    <definedName name="_____MMM01">'[2]Basic Price'!$F$40</definedName>
    <definedName name="_____MMM02">'[2]Basic Price'!$F$42</definedName>
    <definedName name="_____MMM06">'[2]Basic Price'!$F$50</definedName>
    <definedName name="_____MMM07">'[2]Basic Price'!$F$52</definedName>
    <definedName name="_____MMM16">'[2]Basic Price'!$F$70</definedName>
    <definedName name="_____MMM17">'[2]Basic Price'!$F$72</definedName>
    <definedName name="_____mu380">#REF!</definedName>
    <definedName name="_____mu400">#REF!</definedName>
    <definedName name="_____mu408">#REF!</definedName>
    <definedName name="_____mu440">#REF!</definedName>
    <definedName name="_____mu450">#REF!</definedName>
    <definedName name="____cer44">#REF!</definedName>
    <definedName name="____DIV1">[1]BOQ!$H$22</definedName>
    <definedName name="____DIV10">[1]BOQ!$H$486</definedName>
    <definedName name="____DIV11">[1]BOQ!#REF!</definedName>
    <definedName name="____DIV2">[1]BOQ!$H$44</definedName>
    <definedName name="____DIV3">[1]BOQ!$H$70</definedName>
    <definedName name="____DIV4">[1]BOQ!$H$104</definedName>
    <definedName name="____DIV5">[1]BOQ!$H$121</definedName>
    <definedName name="____DIV6">[1]BOQ!$H$187</definedName>
    <definedName name="____DIV7">[1]BOQ!$H$365</definedName>
    <definedName name="____DIV8">[1]BOQ!$H$426</definedName>
    <definedName name="____DIV9">[1]BOQ!$H$470</definedName>
    <definedName name="____gyp9">#REF!</definedName>
    <definedName name="____LLL01">'[2]Basic Price'!$F$8</definedName>
    <definedName name="____LLL02">'[2]Basic Price'!$F$10</definedName>
    <definedName name="____LLL03">'[2]Basic Price'!$F$12</definedName>
    <definedName name="____LLL04">'[2]Basic Price'!$F$14</definedName>
    <definedName name="____LLL05">'[2]Basic Price'!$F$16</definedName>
    <definedName name="____LLL06">'[2]Basic Price'!$F$18</definedName>
    <definedName name="____LLL07">'[2]Basic Price'!$F$20</definedName>
    <definedName name="____LLL08">'[2]Basic Price'!$F$22</definedName>
    <definedName name="____LLL09">'[2]Basic Price'!$F$24</definedName>
    <definedName name="____MDE01">[1]Alat!$BO$27</definedName>
    <definedName name="____MDE02">[1]Alat!$BO$47</definedName>
    <definedName name="____MDE03">[1]Alat!$BO$67</definedName>
    <definedName name="____MDE04">[1]Alat!$BO$87</definedName>
    <definedName name="____MDE05">[1]Alat!$BO$107</definedName>
    <definedName name="____MDE06">[1]Alat!$BO$127</definedName>
    <definedName name="____MDE07">[1]Alat!$BO$147</definedName>
    <definedName name="____MDE08">[1]Alat!$BO$167</definedName>
    <definedName name="____MDE09">[1]Alat!$BO$187</definedName>
    <definedName name="____MDE10">[1]Alat!$BO$207</definedName>
    <definedName name="____MDE11">[1]Alat!$BO$227</definedName>
    <definedName name="____MDE12">[1]Alat!$BO$247</definedName>
    <definedName name="____MDE13">[1]Alat!$BO$267</definedName>
    <definedName name="____MDE14">[1]Alat!$BO$287</definedName>
    <definedName name="____MDE15">[1]Alat!$BO$307</definedName>
    <definedName name="____MDE16">[1]Alat!$BO$327</definedName>
    <definedName name="____MDE17">[1]Alat!$BO$347</definedName>
    <definedName name="____MDE18">[1]Alat!$BO$367</definedName>
    <definedName name="____MDE19">[1]Alat!$BO$387</definedName>
    <definedName name="____MDE20">[1]Alat!$BO$407</definedName>
    <definedName name="____MDE21">[1]Alat!$BO$427</definedName>
    <definedName name="____MDE22">[1]Alat!$BO$447</definedName>
    <definedName name="____MDE23">[1]Alat!$BO$467</definedName>
    <definedName name="____MDE24">[1]Alat!$BO$487</definedName>
    <definedName name="____MDE25">[1]Alat!$BO$507</definedName>
    <definedName name="____MDE26">[1]Alat!$BO$527</definedName>
    <definedName name="____MDE27">[1]Alat!$BO$547</definedName>
    <definedName name="____MDE28">[1]Alat!$BO$567</definedName>
    <definedName name="____MDE29">[1]Alat!$BO$587</definedName>
    <definedName name="____MDE30">[1]Alat!$BO$607</definedName>
    <definedName name="____MDE31">[1]Alat!$BO$627</definedName>
    <definedName name="____MDE32">[1]Alat!$BO$647</definedName>
    <definedName name="____MDE33">[1]Alat!$BO$667</definedName>
    <definedName name="____MDE34">[1]Alat!$BO$698</definedName>
    <definedName name="____ME01">[1]Alat!$BO$26</definedName>
    <definedName name="____ME02">[1]Alat!$BO$46</definedName>
    <definedName name="____ME03">[1]Alat!$BO$66</definedName>
    <definedName name="____ME04">[1]Alat!$BO$86</definedName>
    <definedName name="____ME05">[1]Alat!$BO$106</definedName>
    <definedName name="____ME06">[1]Alat!$BO$126</definedName>
    <definedName name="____ME07">[1]Alat!$BO$146</definedName>
    <definedName name="____ME08">[1]Alat!$BO$166</definedName>
    <definedName name="____ME09">[1]Alat!$BO$186</definedName>
    <definedName name="____ME10">[1]Alat!$BO$206</definedName>
    <definedName name="____ME11">[1]Alat!$BO$226</definedName>
    <definedName name="____ME12">[1]Alat!$BO$246</definedName>
    <definedName name="____ME13">[1]Alat!$BO$266</definedName>
    <definedName name="____ME14">[1]Alat!$BO$286</definedName>
    <definedName name="____ME15">[1]Alat!$BO$306</definedName>
    <definedName name="____ME16">[1]Alat!$BO$326</definedName>
    <definedName name="____ME17">[1]Alat!$BO$346</definedName>
    <definedName name="____ME18">[1]Alat!$BO$366</definedName>
    <definedName name="____ME19">[1]Alat!$BO$386</definedName>
    <definedName name="____ME20">[1]Alat!$BO$406</definedName>
    <definedName name="____ME21">[1]Alat!$BO$426</definedName>
    <definedName name="____ME22">[1]Alat!$BO$446</definedName>
    <definedName name="____ME23">[1]Alat!$BO$466</definedName>
    <definedName name="____ME24">[1]Alat!$BO$486</definedName>
    <definedName name="____ME25">[1]Alat!$BO$506</definedName>
    <definedName name="____ME26">[1]Alat!$BO$526</definedName>
    <definedName name="____ME27">[1]Alat!$BO$546</definedName>
    <definedName name="____ME28">[1]Alat!$BO$566</definedName>
    <definedName name="____ME29">[1]Alat!$BO$586</definedName>
    <definedName name="____ME30">[1]Alat!$BO$606</definedName>
    <definedName name="____ME31">[1]Alat!$BO$626</definedName>
    <definedName name="____ME32">[1]Alat!$BO$646</definedName>
    <definedName name="____ME33">[1]Alat!$BO$666</definedName>
    <definedName name="____ME34">[1]Alat!$BO$697</definedName>
    <definedName name="____MMM01">'[2]Basic Price'!$F$40</definedName>
    <definedName name="____MMM02">'[2]Basic Price'!$F$42</definedName>
    <definedName name="____MMM06">'[2]Basic Price'!$F$50</definedName>
    <definedName name="____MMM07">'[2]Basic Price'!$F$52</definedName>
    <definedName name="____MMM16">'[2]Basic Price'!$F$70</definedName>
    <definedName name="____MMM17">'[2]Basic Price'!$F$72</definedName>
    <definedName name="____mu380">#REF!</definedName>
    <definedName name="____mu400">#REF!</definedName>
    <definedName name="____mu408">#REF!</definedName>
    <definedName name="____mu440">#REF!</definedName>
    <definedName name="____mu450">#REF!</definedName>
    <definedName name="___cer44">#REF!</definedName>
    <definedName name="___DIV1">[1]BOQ!$H$22</definedName>
    <definedName name="___DIV10">[1]BOQ!$H$486</definedName>
    <definedName name="___DIV11">[1]BOQ!#REF!</definedName>
    <definedName name="___DIV2">[1]BOQ!$H$44</definedName>
    <definedName name="___DIV3">[1]BOQ!$H$70</definedName>
    <definedName name="___DIV4">[1]BOQ!$H$104</definedName>
    <definedName name="___DIV5">[1]BOQ!$H$121</definedName>
    <definedName name="___DIV6">[1]BOQ!$H$187</definedName>
    <definedName name="___DIV7">[1]BOQ!$H$365</definedName>
    <definedName name="___DIV8">[1]BOQ!$H$426</definedName>
    <definedName name="___DIV9">[1]BOQ!$H$470</definedName>
    <definedName name="___EEE08">#REF!</definedName>
    <definedName name="___eee27">#REF!</definedName>
    <definedName name="___gyp9">#REF!</definedName>
    <definedName name="___HAL1">#REF!</definedName>
    <definedName name="___HAL2">#REF!</definedName>
    <definedName name="___HAL3">#REF!</definedName>
    <definedName name="___HAL4">#REF!</definedName>
    <definedName name="___HAL5">#REF!</definedName>
    <definedName name="___HAL6">#REF!</definedName>
    <definedName name="___HAL7">#REF!</definedName>
    <definedName name="___HAL8">#REF!</definedName>
    <definedName name="___LLL01">'[2]Basic Price'!$F$8</definedName>
    <definedName name="___LLL02">'[2]Basic Price'!$F$10</definedName>
    <definedName name="___LLL03">'[2]Basic Price'!$F$12</definedName>
    <definedName name="___LLL04">'[2]Basic Price'!$F$14</definedName>
    <definedName name="___LLL05">'[2]Basic Price'!$F$16</definedName>
    <definedName name="___LLL06">'[2]Basic Price'!$F$18</definedName>
    <definedName name="___LLL07">'[2]Basic Price'!$F$20</definedName>
    <definedName name="___LLL08">'[2]Basic Price'!$F$22</definedName>
    <definedName name="___LLL09">'[2]Basic Price'!$F$24</definedName>
    <definedName name="___MDE01">[1]Alat!$BO$27</definedName>
    <definedName name="___MDE02">[1]Alat!$BO$47</definedName>
    <definedName name="___MDE03">[1]Alat!$BO$67</definedName>
    <definedName name="___MDE04">[1]Alat!$BO$87</definedName>
    <definedName name="___MDE05">[1]Alat!$BO$107</definedName>
    <definedName name="___MDE06">[1]Alat!$BO$127</definedName>
    <definedName name="___MDE07">[1]Alat!$BO$147</definedName>
    <definedName name="___MDE08">[1]Alat!$BO$167</definedName>
    <definedName name="___MDE09">[1]Alat!$BO$187</definedName>
    <definedName name="___MDE10">[1]Alat!$BO$207</definedName>
    <definedName name="___MDE11">[1]Alat!$BO$227</definedName>
    <definedName name="___MDE12">[1]Alat!$BO$247</definedName>
    <definedName name="___MDE13">[1]Alat!$BO$267</definedName>
    <definedName name="___MDE14">[1]Alat!$BO$287</definedName>
    <definedName name="___MDE15">[1]Alat!$BO$307</definedName>
    <definedName name="___MDE16">[1]Alat!$BO$327</definedName>
    <definedName name="___MDE17">[1]Alat!$BO$347</definedName>
    <definedName name="___MDE18">[1]Alat!$BO$367</definedName>
    <definedName name="___MDE19">[1]Alat!$BO$387</definedName>
    <definedName name="___MDE20">[1]Alat!$BO$407</definedName>
    <definedName name="___MDE21">[1]Alat!$BO$427</definedName>
    <definedName name="___MDE22">[1]Alat!$BO$447</definedName>
    <definedName name="___MDE23">[1]Alat!$BO$467</definedName>
    <definedName name="___MDE24">[1]Alat!$BO$487</definedName>
    <definedName name="___MDE25">[1]Alat!$BO$507</definedName>
    <definedName name="___MDE26">[1]Alat!$BO$527</definedName>
    <definedName name="___MDE27">[1]Alat!$BO$547</definedName>
    <definedName name="___MDE28">[1]Alat!$BO$567</definedName>
    <definedName name="___MDE29">[1]Alat!$BO$587</definedName>
    <definedName name="___MDE30">[1]Alat!$BO$607</definedName>
    <definedName name="___MDE31">[1]Alat!$BO$627</definedName>
    <definedName name="___MDE32">[1]Alat!$BO$647</definedName>
    <definedName name="___MDE33">[1]Alat!$BO$667</definedName>
    <definedName name="___MDE34">[1]Alat!$BO$698</definedName>
    <definedName name="___ME01">[1]Alat!$BO$26</definedName>
    <definedName name="___ME02">[1]Alat!$BO$46</definedName>
    <definedName name="___ME03">[1]Alat!$BO$66</definedName>
    <definedName name="___ME04">[1]Alat!$BO$86</definedName>
    <definedName name="___ME05">[1]Alat!$BO$106</definedName>
    <definedName name="___ME06">[1]Alat!$BO$126</definedName>
    <definedName name="___ME07">[1]Alat!$BO$146</definedName>
    <definedName name="___ME08">[1]Alat!$BO$166</definedName>
    <definedName name="___ME09">[1]Alat!$BO$186</definedName>
    <definedName name="___ME10">[1]Alat!$BO$206</definedName>
    <definedName name="___ME11">[1]Alat!$BO$226</definedName>
    <definedName name="___ME12">[1]Alat!$BO$246</definedName>
    <definedName name="___ME13">[1]Alat!$BO$266</definedName>
    <definedName name="___ME14">[1]Alat!$BO$286</definedName>
    <definedName name="___ME15">[1]Alat!$BO$306</definedName>
    <definedName name="___ME16">[1]Alat!$BO$326</definedName>
    <definedName name="___ME17">[1]Alat!$BO$346</definedName>
    <definedName name="___ME18">[1]Alat!$BO$366</definedName>
    <definedName name="___ME19">[1]Alat!$BO$386</definedName>
    <definedName name="___ME20">[1]Alat!$BO$406</definedName>
    <definedName name="___ME21">[1]Alat!$BO$426</definedName>
    <definedName name="___ME22">[1]Alat!$BO$446</definedName>
    <definedName name="___ME23">[1]Alat!$BO$466</definedName>
    <definedName name="___ME24">[1]Alat!$BO$486</definedName>
    <definedName name="___ME25">[1]Alat!$BO$506</definedName>
    <definedName name="___ME26">[1]Alat!$BO$526</definedName>
    <definedName name="___ME27">[1]Alat!$BO$546</definedName>
    <definedName name="___ME28">[1]Alat!$BO$566</definedName>
    <definedName name="___ME29">[1]Alat!$BO$586</definedName>
    <definedName name="___ME30">[1]Alat!$BO$606</definedName>
    <definedName name="___ME31">[1]Alat!$BO$626</definedName>
    <definedName name="___ME32">[1]Alat!$BO$646</definedName>
    <definedName name="___ME33">[1]Alat!$BO$666</definedName>
    <definedName name="___ME34">[1]Alat!$BO$697</definedName>
    <definedName name="___MMM01">'[2]Basic Price'!$F$40</definedName>
    <definedName name="___MMM02">'[2]Basic Price'!$F$42</definedName>
    <definedName name="___MMM03">#REF!</definedName>
    <definedName name="___MMM06">'[2]Basic Price'!$F$50</definedName>
    <definedName name="___MMM07">'[2]Basic Price'!$F$52</definedName>
    <definedName name="___MMM16">'[2]Basic Price'!$F$70</definedName>
    <definedName name="___MMM17">'[2]Basic Price'!$F$72</definedName>
    <definedName name="___MMM37">#REF!</definedName>
    <definedName name="___MMM39">#REF!</definedName>
    <definedName name="___mu380">#REF!</definedName>
    <definedName name="___mu400">#REF!</definedName>
    <definedName name="___mu408">#REF!</definedName>
    <definedName name="___mu440">#REF!</definedName>
    <definedName name="___mu450">#REF!</definedName>
    <definedName name="__123Graph_A" hidden="1">#REF!</definedName>
    <definedName name="__123Graph_B" hidden="1">[3]A!$AE$13:$AE$22</definedName>
    <definedName name="__123Graph_C" hidden="1">[3]A!$AG$13:$AG$22</definedName>
    <definedName name="__123Graph_D" hidden="1">'[4]RAB AR&amp;STR'!#REF!</definedName>
    <definedName name="__123Graph_X" hidden="1">[3]A!$AK$13:$AK$22</definedName>
    <definedName name="__bpc23">#REF!</definedName>
    <definedName name="__cer44">#REF!</definedName>
    <definedName name="__DIV1">[1]BOQ!$H$22</definedName>
    <definedName name="__DIV10">[1]BOQ!$H$486</definedName>
    <definedName name="__DIV11">[1]BOQ!#REF!</definedName>
    <definedName name="__DIV2">[1]BOQ!$H$44</definedName>
    <definedName name="__DIV3">[1]BOQ!$H$70</definedName>
    <definedName name="__DIV4">[1]BOQ!$H$104</definedName>
    <definedName name="__DIV5">[1]BOQ!$H$121</definedName>
    <definedName name="__DIV6">[1]BOQ!$H$187</definedName>
    <definedName name="__DIV7">[1]BOQ!$H$365</definedName>
    <definedName name="__DIV8">[1]BOQ!$H$426</definedName>
    <definedName name="__DIV9">[1]BOQ!$H$470</definedName>
    <definedName name="__EEE07">#REF!</definedName>
    <definedName name="__EEE08">'[5]5-ALAT(1)'!$AW$15</definedName>
    <definedName name="__EEE10">#REF!</definedName>
    <definedName name="__EEE23">#REF!</definedName>
    <definedName name="__eee27">'[6]5-ALAT(1)'!$AW$34</definedName>
    <definedName name="__EEE29">#REF!</definedName>
    <definedName name="__EEE31">#REF!</definedName>
    <definedName name="__gyp9">#REF!</definedName>
    <definedName name="__HAL1">#REF!</definedName>
    <definedName name="__HAL2">#REF!</definedName>
    <definedName name="__HAL3">#REF!</definedName>
    <definedName name="__HAL4">#REF!</definedName>
    <definedName name="__HAL5">#REF!</definedName>
    <definedName name="__HAL6">#REF!</definedName>
    <definedName name="__HAL7">#REF!</definedName>
    <definedName name="__HAL8">#REF!</definedName>
    <definedName name="__LLL01">'[2]Basic Price'!$F$8</definedName>
    <definedName name="__LLL02">'[2]Basic Price'!$F$10</definedName>
    <definedName name="__LLL03">'[2]Basic Price'!$F$12</definedName>
    <definedName name="__LLL04">'[2]Basic Price'!$F$14</definedName>
    <definedName name="__LLL05">'[2]Basic Price'!$F$16</definedName>
    <definedName name="__LLL06">'[2]Basic Price'!$F$18</definedName>
    <definedName name="__LLL07">'[2]Basic Price'!$F$20</definedName>
    <definedName name="__LLL08">'[2]Basic Price'!$F$22</definedName>
    <definedName name="__LLL09">'[2]Basic Price'!$F$24</definedName>
    <definedName name="__MDE01">[1]Alat!$BO$27</definedName>
    <definedName name="__MDE02">[1]Alat!$BO$47</definedName>
    <definedName name="__MDE03">[1]Alat!$BO$67</definedName>
    <definedName name="__MDE04">[1]Alat!$BO$87</definedName>
    <definedName name="__MDE05">[1]Alat!$BO$107</definedName>
    <definedName name="__MDE06">[1]Alat!$BO$127</definedName>
    <definedName name="__MDE07">[1]Alat!$BO$147</definedName>
    <definedName name="__MDE08">[1]Alat!$BO$167</definedName>
    <definedName name="__MDE09">[1]Alat!$BO$187</definedName>
    <definedName name="__MDE10">[1]Alat!$BO$207</definedName>
    <definedName name="__MDE11">[1]Alat!$BO$227</definedName>
    <definedName name="__MDE12">[1]Alat!$BO$247</definedName>
    <definedName name="__MDE13">[1]Alat!$BO$267</definedName>
    <definedName name="__MDE14">[1]Alat!$BO$287</definedName>
    <definedName name="__MDE15">[1]Alat!$BO$307</definedName>
    <definedName name="__MDE16">[1]Alat!$BO$327</definedName>
    <definedName name="__MDE17">[1]Alat!$BO$347</definedName>
    <definedName name="__MDE18">[1]Alat!$BO$367</definedName>
    <definedName name="__MDE19">[1]Alat!$BO$387</definedName>
    <definedName name="__MDE20">[1]Alat!$BO$407</definedName>
    <definedName name="__MDE21">[1]Alat!$BO$427</definedName>
    <definedName name="__MDE22">[1]Alat!$BO$447</definedName>
    <definedName name="__MDE23">[1]Alat!$BO$467</definedName>
    <definedName name="__MDE24">[1]Alat!$BO$487</definedName>
    <definedName name="__MDE25">[1]Alat!$BO$507</definedName>
    <definedName name="__MDE26">[1]Alat!$BO$527</definedName>
    <definedName name="__MDE27">[1]Alat!$BO$547</definedName>
    <definedName name="__MDE28">[1]Alat!$BO$567</definedName>
    <definedName name="__MDE29">[1]Alat!$BO$587</definedName>
    <definedName name="__MDE30">[1]Alat!$BO$607</definedName>
    <definedName name="__MDE31">[1]Alat!$BO$627</definedName>
    <definedName name="__MDE32">[1]Alat!$BO$647</definedName>
    <definedName name="__MDE33">[1]Alat!$BO$667</definedName>
    <definedName name="__MDE34">[1]Alat!$BO$698</definedName>
    <definedName name="__ME01">[1]Alat!$BO$26</definedName>
    <definedName name="__ME02">[1]Alat!$BO$46</definedName>
    <definedName name="__ME03">[1]Alat!$BO$66</definedName>
    <definedName name="__ME04">[1]Alat!$BO$86</definedName>
    <definedName name="__ME05">[1]Alat!$BO$106</definedName>
    <definedName name="__ME06">[1]Alat!$BO$126</definedName>
    <definedName name="__ME07">[1]Alat!$BO$146</definedName>
    <definedName name="__ME08">[1]Alat!$BO$166</definedName>
    <definedName name="__ME09">[1]Alat!$BO$186</definedName>
    <definedName name="__ME10">[1]Alat!$BO$206</definedName>
    <definedName name="__ME11">[1]Alat!$BO$226</definedName>
    <definedName name="__ME12">[1]Alat!$BO$246</definedName>
    <definedName name="__ME13">[1]Alat!$BO$266</definedName>
    <definedName name="__ME14">[1]Alat!$BO$286</definedName>
    <definedName name="__ME15">[1]Alat!$BO$306</definedName>
    <definedName name="__ME16">[1]Alat!$BO$326</definedName>
    <definedName name="__ME17">[1]Alat!$BO$346</definedName>
    <definedName name="__ME18">[1]Alat!$BO$366</definedName>
    <definedName name="__ME19">[1]Alat!$BO$386</definedName>
    <definedName name="__ME20">[1]Alat!$BO$406</definedName>
    <definedName name="__ME21">[1]Alat!$BO$426</definedName>
    <definedName name="__ME22">[1]Alat!$BO$446</definedName>
    <definedName name="__ME23">[1]Alat!$BO$466</definedName>
    <definedName name="__ME24">[1]Alat!$BO$486</definedName>
    <definedName name="__ME25">[1]Alat!$BO$506</definedName>
    <definedName name="__ME26">[1]Alat!$BO$526</definedName>
    <definedName name="__ME27">[1]Alat!$BO$546</definedName>
    <definedName name="__ME28">[1]Alat!$BO$566</definedName>
    <definedName name="__ME29">[1]Alat!$BO$586</definedName>
    <definedName name="__ME30">[1]Alat!$BO$606</definedName>
    <definedName name="__ME31">[1]Alat!$BO$626</definedName>
    <definedName name="__ME32">[1]Alat!$BO$646</definedName>
    <definedName name="__ME33">[1]Alat!$BO$666</definedName>
    <definedName name="__ME34">[1]Alat!$BO$697</definedName>
    <definedName name="__MMM01">'[2]Basic Price'!$F$40</definedName>
    <definedName name="__MMM02">'[2]Basic Price'!$F$42</definedName>
    <definedName name="__MMM03">'[5]4-Basic Price'!$F$53</definedName>
    <definedName name="__MMM06">'[2]Basic Price'!$F$50</definedName>
    <definedName name="__MMM07">'[2]Basic Price'!$F$52</definedName>
    <definedName name="__MMM16">'[2]Basic Price'!$F$70</definedName>
    <definedName name="__MMM17">'[2]Basic Price'!$F$72</definedName>
    <definedName name="__MMM18">#REF!</definedName>
    <definedName name="__MMM19">#REF!</definedName>
    <definedName name="__MMM37">'[5]4-Basic Price'!$F$90</definedName>
    <definedName name="__MMM38">#REF!</definedName>
    <definedName name="__MMM39">'[5]4-Basic Price'!$F$91</definedName>
    <definedName name="__MMM48">#REF!</definedName>
    <definedName name="__mu380">#REF!</definedName>
    <definedName name="__mu400">#REF!</definedName>
    <definedName name="__mu408">#REF!</definedName>
    <definedName name="__mu440">#REF!</definedName>
    <definedName name="__mu450">#REF!</definedName>
    <definedName name="__rek2">'[7]8LT 12'!#REF!</definedName>
    <definedName name="_1">#N/A</definedName>
    <definedName name="_2">#N/A</definedName>
    <definedName name="_4">#N/A</definedName>
    <definedName name="_5">#N/A</definedName>
    <definedName name="_6">#N/A</definedName>
    <definedName name="_7.1__2">#REF!</definedName>
    <definedName name="_bpc23">#REF!</definedName>
    <definedName name="_cer44">#REF!</definedName>
    <definedName name="_DIV1">[1]BOQ!$H$22</definedName>
    <definedName name="_DIV10">[1]BOQ!$H$486</definedName>
    <definedName name="_DIV11">#REF!</definedName>
    <definedName name="_DIV2">[1]BOQ!$H$44</definedName>
    <definedName name="_DIV3">[1]BOQ!$H$70</definedName>
    <definedName name="_DIV4">[1]BOQ!$H$104</definedName>
    <definedName name="_DIV5">[1]BOQ!$H$121</definedName>
    <definedName name="_DIV6">[1]BOQ!$H$187</definedName>
    <definedName name="_DIV7">[1]BOQ!$H$365</definedName>
    <definedName name="_DIV8">[1]BOQ!$H$426</definedName>
    <definedName name="_DIV9">[1]BOQ!$H$470</definedName>
    <definedName name="_EEE07">'[5]5-ALAT(1)'!$AW$14</definedName>
    <definedName name="_EEE08">#REF!</definedName>
    <definedName name="_EEE10">'[5]5-ALAT(1)'!$AW$17</definedName>
    <definedName name="_EEE17">#REF!</definedName>
    <definedName name="_EEE23">'[5]5-ALAT(1)'!$AW$30</definedName>
    <definedName name="_EEE27">#REF!</definedName>
    <definedName name="_EEE29">'[5]5-ALAT(1)'!$AW$36</definedName>
    <definedName name="_EEE31">'[5]5-ALAT(1)'!$AW$38</definedName>
    <definedName name="_Fill" hidden="1">#REF!</definedName>
    <definedName name="_gyp9">#REF!</definedName>
    <definedName name="_HAL1">#REF!</definedName>
    <definedName name="_HAL2">#REF!</definedName>
    <definedName name="_HAL3">#REF!</definedName>
    <definedName name="_HAL4">#REF!</definedName>
    <definedName name="_HAL5">#REF!</definedName>
    <definedName name="_HAL6">#REF!</definedName>
    <definedName name="_HAL7">#REF!</definedName>
    <definedName name="_HAL8">#REF!</definedName>
    <definedName name="_Key1" hidden="1">#REF!</definedName>
    <definedName name="_Key2" hidden="1">#REF!</definedName>
    <definedName name="_kof1">[8]Analisa!$AB$17</definedName>
    <definedName name="_LLL01">'[2]Basic Price'!$F$8</definedName>
    <definedName name="_LLL02">'[2]Basic Price'!$F$10</definedName>
    <definedName name="_LLL03">'[2]Basic Price'!$F$12</definedName>
    <definedName name="_LLL04">'[2]Basic Price'!$F$14</definedName>
    <definedName name="_LLL05">'[2]Basic Price'!$F$16</definedName>
    <definedName name="_LLL06">'[2]Basic Price'!$F$18</definedName>
    <definedName name="_LLL07">'[2]Basic Price'!$F$20</definedName>
    <definedName name="_LLL08">'[2]Basic Price'!$F$22</definedName>
    <definedName name="_LLL09">'[2]Basic Price'!$F$24</definedName>
    <definedName name="_MatMult_A" hidden="1">#REF!</definedName>
    <definedName name="_MatMult_AxB" hidden="1">#REF!</definedName>
    <definedName name="_MatMult_B" hidden="1">#REF!</definedName>
    <definedName name="_MDE17">[1]Alat!$BO$347</definedName>
    <definedName name="_MMM01">'[2]Basic Price'!$F$40</definedName>
    <definedName name="_MMM02">'[2]Basic Price'!$F$42</definedName>
    <definedName name="_MMM03">#REF!</definedName>
    <definedName name="_MMM04">#REF!</definedName>
    <definedName name="_MMM06">'[2]Basic Price'!$F$50</definedName>
    <definedName name="_MMM07">'[2]Basic Price'!$F$52</definedName>
    <definedName name="_MMM10">#REF!</definedName>
    <definedName name="_MMM11">#REF!</definedName>
    <definedName name="_MMM16">'[2]Basic Price'!$F$70</definedName>
    <definedName name="_MMM17">'[2]Basic Price'!$F$72</definedName>
    <definedName name="_MMM18">'[5]4-Basic Price'!$F$70</definedName>
    <definedName name="_MMM19">'[5]4-Basic Price'!$F$71</definedName>
    <definedName name="_MMM26">#REF!</definedName>
    <definedName name="_MMM27">#REF!</definedName>
    <definedName name="_MMM37">#REF!</definedName>
    <definedName name="_MMM38">'[5]4-Basic Price'!#REF!</definedName>
    <definedName name="_MMM39">#REF!</definedName>
    <definedName name="_MMM47">#REF!</definedName>
    <definedName name="_MMM48">'[5]4-Basic Price'!$F$102</definedName>
    <definedName name="_mu380">#REF!</definedName>
    <definedName name="_mu400">#REF!</definedName>
    <definedName name="_mu408">#REF!</definedName>
    <definedName name="_mu440">#REF!</definedName>
    <definedName name="_mu450">#REF!</definedName>
    <definedName name="_Order1" hidden="1">255</definedName>
    <definedName name="_Order2" hidden="1">255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rek2">'[9]8LT 12'!#REF!</definedName>
    <definedName name="_Sort" hidden="1">#REF!</definedName>
    <definedName name="_Table1_In1" hidden="1">#REF!</definedName>
    <definedName name="_Table1_Out" hidden="1">#REF!</definedName>
    <definedName name="a">#REF!</definedName>
    <definedName name="AA_02">'[10]HRG BHN'!$G$13</definedName>
    <definedName name="ABC">#REF!</definedName>
    <definedName name="ada">[11]analis!#REF!</definedName>
    <definedName name="AGREGAT">#REF!</definedName>
    <definedName name="AHS.Rev1">'[12]BQ-E20-02(Rp)'!$B$14:$I$230</definedName>
    <definedName name="akustile">#REF!</definedName>
    <definedName name="alkali">#REF!</definedName>
    <definedName name="amplas">#REF!</definedName>
    <definedName name="amplasa">#REF!</definedName>
    <definedName name="andesit33">#REF!</definedName>
    <definedName name="ANGKA2">[13]rumus!$F$15:$G$24</definedName>
    <definedName name="APPMODERATNEW">[14]S_CURVE!$K$24</definedName>
    <definedName name="aspal">#REF!</definedName>
    <definedName name="ASW">[15]SATPEK!$F$21</definedName>
    <definedName name="AT">'[16]rab 4'!$H$44</definedName>
    <definedName name="atapgentengmetal">[17]ANALISA!$H$262</definedName>
    <definedName name="Att">#REF!</definedName>
    <definedName name="bada">#REF!</definedName>
    <definedName name="BAGIAN_1">'[18]Daf 1'!$K$423</definedName>
    <definedName name="BAHU">#REF!</definedName>
    <definedName name="bantu_c">'[19]Harga Satuan'!#REF!</definedName>
    <definedName name="barkas">#REF!</definedName>
    <definedName name="bata1">#REF!</definedName>
    <definedName name="bata2">#REF!</definedName>
    <definedName name="batako">[17]harga!$E$22</definedName>
    <definedName name="batamerah">#REF!</definedName>
    <definedName name="baut">[20]HARGA!$E$65</definedName>
    <definedName name="Bekisting">#REF!</definedName>
    <definedName name="beliantakketam">[20]HARGA!$E$38</definedName>
    <definedName name="beliantkt">[17]harga!$E$45</definedName>
    <definedName name="bendrat">#REF!</definedName>
    <definedName name="Bensin">#REF!</definedName>
    <definedName name="Besi">#REF!</definedName>
    <definedName name="besi_beton">'[19]Harga Satuan'!$E$90</definedName>
    <definedName name="besi_profil">'[21]Harga Satuan (T.P.)'!#REF!</definedName>
    <definedName name="besibtn">#REF!</definedName>
    <definedName name="beton_k225">#REF!</definedName>
    <definedName name="beton_k300">#REF!</definedName>
    <definedName name="betonbertulang123">[17]ANALISA!$H$209</definedName>
    <definedName name="betonbertulang135">[17]ANALISA!$H$205</definedName>
    <definedName name="Betonk225">'[19]Grading Tahap 1'!$H$194</definedName>
    <definedName name="BetonK300">#REF!</definedName>
    <definedName name="BIDA">#REF!</definedName>
    <definedName name="BIDB">#REF!</definedName>
    <definedName name="BIDC">#REF!</definedName>
    <definedName name="BLK">'[16]rab 4'!$H$35</definedName>
    <definedName name="bouwplank">[17]ANALISA!$H$19</definedName>
    <definedName name="bt">#REF!</definedName>
    <definedName name="bt_gn">#REF!</definedName>
    <definedName name="btkali">#REF!</definedName>
    <definedName name="btnk300">#REF!</definedName>
    <definedName name="btnk350">#REF!</definedName>
    <definedName name="btt">#REF!</definedName>
    <definedName name="Buldozer">#REF!</definedName>
    <definedName name="bumbungan03">[17]ANALISA!$H$302</definedName>
    <definedName name="buruh">#REF!</definedName>
    <definedName name="cat_kayu_glotex">#REF!</definedName>
    <definedName name="cat_kayu_glotext">#REF!</definedName>
    <definedName name="cat_tembok_avitex">#REF!</definedName>
    <definedName name="catalkali">#REF!</definedName>
    <definedName name="catemulsi">#REF!</definedName>
    <definedName name="catminyak">#REF!</definedName>
    <definedName name="catweather">#REF!</definedName>
    <definedName name="CC_06">'[10]HRG BHN'!$G$61</definedName>
    <definedName name="cek">#REF!</definedName>
    <definedName name="closetc51">#REF!</definedName>
    <definedName name="closetce9">#REF!</definedName>
    <definedName name="clout">#REF!</definedName>
    <definedName name="Code" hidden="1">#REF!</definedName>
    <definedName name="compactor">#REF!</definedName>
    <definedName name="compgyp">#REF!</definedName>
    <definedName name="compress">#REF!</definedName>
    <definedName name="COMPRESSOR">#REF!</definedName>
    <definedName name="concpump">#REF!</definedName>
    <definedName name="crane">#REF!</definedName>
    <definedName name="d">#REF!</definedName>
    <definedName name="dad">'[21]Analisa HSP (T.P.)'!#REF!</definedName>
    <definedName name="data1" hidden="1">#REF!</definedName>
    <definedName name="data2" hidden="1">#REF!</definedName>
    <definedName name="data3" hidden="1">#REF!</definedName>
    <definedName name="DAYWORKS">#REF!</definedName>
    <definedName name="dempul">#REF!</definedName>
    <definedName name="DIRUT">[22]FAK!$B$16</definedName>
    <definedName name="Discount" hidden="1">#REF!</definedName>
    <definedName name="display_area_2" hidden="1">#REF!</definedName>
    <definedName name="dldl1100">'[23]Isolasi Luar Dalam'!$N$46</definedName>
    <definedName name="dldl160">'[23]Isolasi Luar Dalam'!$L$46</definedName>
    <definedName name="dldl180">'[23]Isolasi Luar Dalam'!$M$46</definedName>
    <definedName name="dldlg100">'[23]Isolasi Luar Dalam'!$N$23</definedName>
    <definedName name="dllg100">'[23]Isolasi Luar'!$N$342</definedName>
    <definedName name="dllg120">'[23]Isolasi Luar'!$O$342</definedName>
    <definedName name="dllg50">'[23]Isolasi Luar'!$K$342</definedName>
    <definedName name="dllg60">'[23]Isolasi Luar'!$L$342</definedName>
    <definedName name="dllg80">'[23]Isolasi Luar'!$M$342</definedName>
    <definedName name="DODO2">[14]S_CURVE!$K$24</definedName>
    <definedName name="DODO3">[14]S_CURVE!$K$24</definedName>
    <definedName name="drain100">#REF!</definedName>
    <definedName name="DRAINASE">#REF!</definedName>
    <definedName name="dump">#REF!</definedName>
    <definedName name="EE_01A">'[24]HRG BHN'!$G$108</definedName>
    <definedName name="EEE06REV">'[25]5-Peralatan'!$AW$13</definedName>
    <definedName name="EEE09REV1">'[25]5-Peralatan'!$AW$16</definedName>
    <definedName name="EEE17REV">'[25]5-Peralatan'!$AW$24</definedName>
    <definedName name="EEE17REV1">'[25]5-Peralatan'!$AW$24</definedName>
    <definedName name="engsel">[26]satuan!$E$75</definedName>
    <definedName name="eternit">#REF!</definedName>
    <definedName name="Excavator">#REF!</definedName>
    <definedName name="FCode" hidden="1">#REF!</definedName>
    <definedName name="fdrain">#REF!</definedName>
    <definedName name="FORM21">'[27]3-DIV2'!$L$1:$V$61</definedName>
    <definedName name="FORM22E">'[27]3-DIV2'!#REF!</definedName>
    <definedName name="FORM22L">'[27]3-DIV2'!$L$121:$V$121</definedName>
    <definedName name="FORM231">'[27]3-DIV2'!$L$123:$V$183</definedName>
    <definedName name="FORM232">'[27]3-DIV2'!$L$243:$V$303</definedName>
    <definedName name="FORM233">'[27]3-DIV2'!$L$363:$V$423</definedName>
    <definedName name="Form234">'[27]3-DIV2'!$L$483:$V$543</definedName>
    <definedName name="Form235">'[27]3-DIV2'!$L$603:$V$663</definedName>
    <definedName name="Form236">'[27]3-DIV2'!$L$854:$V$914</definedName>
    <definedName name="FORM241">'[27]3-DIV2'!#REF!</definedName>
    <definedName name="FORM242">'[27]3-DIV2'!$L$978:$V$1038</definedName>
    <definedName name="FORM243">'[27]3-DIV2'!$L$1039:$V$1100</definedName>
    <definedName name="FORM311">'[28]3-DIV3'!$L$1:$V$61</definedName>
    <definedName name="FORM312">'[28]3-DIV3'!$L$121:$V$181</definedName>
    <definedName name="FORM313">'[28]3-DIV3'!$L$255:$V$315</definedName>
    <definedName name="FORM314">'[28]3-DIV3'!$L$375:$V$435</definedName>
    <definedName name="FORM315">'[28]3-DIV3'!$L$1766:$V$1826</definedName>
    <definedName name="FORM319">'[28]3-DIV3'!$L$1886:$V$1946</definedName>
    <definedName name="FORM322">'[28]3-DIV3'!$L$1947:$V$2007</definedName>
    <definedName name="FORM323">'[28]3-DIV3'!$L$2126:$V$2186</definedName>
    <definedName name="FORM323L">#REF!</definedName>
    <definedName name="FORM324">'[28]3-DIV3'!$L$2305:$V$2365</definedName>
    <definedName name="FORM331">'[28]3-DIV3'!$L$2427:$V$2487</definedName>
    <definedName name="FORM346">'[28]3-DIV3'!$L$2547:$V$2607</definedName>
    <definedName name="FORM421">'[29]3-DIV4'!$L$1:$V$61</definedName>
    <definedName name="FORM422">'[29]3-DIV4'!$L$180:$V$240</definedName>
    <definedName name="FORM423">'[29]3-DIV4'!$L$479:$V$539</definedName>
    <definedName name="FORM424">'[29]3-DIV4'!$L$359:$V$419</definedName>
    <definedName name="FORM425">'[29]3-DIV4'!$L$718:$V$778</definedName>
    <definedName name="FORM426">'[29]3-DIV4'!$L$897:$V$957</definedName>
    <definedName name="FORM427">'[29]3-DIV4'!$L$1017:$V$1077</definedName>
    <definedName name="FORM511">'[30]3-DIV5'!$L$1:$V$61</definedName>
    <definedName name="FORM512">'[30]3-DIV5'!$L$180:$V$240</definedName>
    <definedName name="FORM521">'[30]3-DIV5'!$L$359:$V$419</definedName>
    <definedName name="FORM522">'[30]3-DIV5'!$L$3075:$V$3135</definedName>
    <definedName name="FORM541">'[30]3-DIV5'!$L$3254:$V$3314</definedName>
    <definedName name="FORM542">'[30]3-DIV5'!$L$3374:$V$3434</definedName>
    <definedName name="FORM611">#REF!</definedName>
    <definedName name="FORM612">#REF!</definedName>
    <definedName name="FORM621">#REF!</definedName>
    <definedName name="FORM622">#REF!</definedName>
    <definedName name="FORM623">#REF!</definedName>
    <definedName name="FORM631">#REF!</definedName>
    <definedName name="FORM632">#REF!</definedName>
    <definedName name="FORM633">#REF!</definedName>
    <definedName name="FORM634">#REF!</definedName>
    <definedName name="FORM635">#REF!</definedName>
    <definedName name="FORM635A">#REF!</definedName>
    <definedName name="FORM636">#REF!</definedName>
    <definedName name="FORM641L">#REF!</definedName>
    <definedName name="FORM642">#REF!</definedName>
    <definedName name="FORM65">#REF!</definedName>
    <definedName name="FORM66PERATA">#REF!</definedName>
    <definedName name="FORM66PERMUKAAN">#REF!</definedName>
    <definedName name="FORM7101">#REF!</definedName>
    <definedName name="FORM7102">#REF!</definedName>
    <definedName name="FORM7103">#REF!</definedName>
    <definedName name="FORM711">#REF!</definedName>
    <definedName name="FORM712">#REF!</definedName>
    <definedName name="FORM713">#REF!</definedName>
    <definedName name="FORM714">#REF!</definedName>
    <definedName name="FORM715">#REF!</definedName>
    <definedName name="FORM716">#REF!</definedName>
    <definedName name="FORM717">#REF!</definedName>
    <definedName name="FORM718">#REF!</definedName>
    <definedName name="FORM721">#REF!</definedName>
    <definedName name="FORM731">#REF!</definedName>
    <definedName name="FORM732">#REF!</definedName>
    <definedName name="FORM733">#REF!</definedName>
    <definedName name="FORM734">#REF!</definedName>
    <definedName name="FORM735">#REF!</definedName>
    <definedName name="FORM744">#REF!</definedName>
    <definedName name="FORM745">#REF!</definedName>
    <definedName name="FORM7610">#REF!</definedName>
    <definedName name="FORM7612a">#REF!</definedName>
    <definedName name="FORM7612b">#REF!</definedName>
    <definedName name="FORM7612c">#REF!</definedName>
    <definedName name="FORM7613a">#REF!</definedName>
    <definedName name="FORM7613b">#REF!</definedName>
    <definedName name="FORM7613c">#REF!</definedName>
    <definedName name="FORM7614a">#REF!</definedName>
    <definedName name="FORM7614b">#REF!</definedName>
    <definedName name="FORM7614c">#REF!</definedName>
    <definedName name="FORM7614d">#REF!</definedName>
    <definedName name="FORM7614e">#REF!</definedName>
    <definedName name="FORM7618">#REF!</definedName>
    <definedName name="FORM7619">#REF!</definedName>
    <definedName name="FORM768">#REF!</definedName>
    <definedName name="FORM769">#REF!</definedName>
    <definedName name="FORM76X">#REF!</definedName>
    <definedName name="FORM771a">#REF!</definedName>
    <definedName name="FORM771b">#REF!</definedName>
    <definedName name="FORM771c">#REF!</definedName>
    <definedName name="FORM771d">#REF!</definedName>
    <definedName name="FORM772a">#REF!</definedName>
    <definedName name="FORM772b">#REF!</definedName>
    <definedName name="FORM772c">#REF!</definedName>
    <definedName name="FORM772d">#REF!</definedName>
    <definedName name="FORM79manual">#REF!</definedName>
    <definedName name="FORM79mekanis">#REF!</definedName>
    <definedName name="FORM811">#REF!</definedName>
    <definedName name="FORM812">#REF!</definedName>
    <definedName name="FORM813">#REF!</definedName>
    <definedName name="FORM814">#REF!</definedName>
    <definedName name="FORM815">#REF!</definedName>
    <definedName name="FORM817">#REF!</definedName>
    <definedName name="FORM818">#REF!</definedName>
    <definedName name="FORM819">#REF!</definedName>
    <definedName name="FORM82">#REF!</definedName>
    <definedName name="FORM841">#REF!</definedName>
    <definedName name="FORM8410">#REF!</definedName>
    <definedName name="FORM842">#REF!</definedName>
    <definedName name="FORM844">#REF!</definedName>
    <definedName name="FORM845">#REF!</definedName>
    <definedName name="FORM846">#REF!</definedName>
    <definedName name="FORM847">#REF!</definedName>
    <definedName name="FORMGEOTEKSTIL">#REF!</definedName>
    <definedName name="FRRDS">#REF!</definedName>
    <definedName name="G">[31]Satpek!$F$36</definedName>
    <definedName name="G_BETON">#REF!</definedName>
    <definedName name="galiantanah">[17]ANALISA!$H$23</definedName>
    <definedName name="Gemuk">#REF!</definedName>
    <definedName name="gording">[17]ANALISA!$H$62</definedName>
    <definedName name="grader">#REF!</definedName>
    <definedName name="granit44">#REF!</definedName>
    <definedName name="granit66">#REF!</definedName>
    <definedName name="granit88">#REF!</definedName>
    <definedName name="gypwp">#REF!</definedName>
    <definedName name="HAL0">[3]A!$Q$1:$AC$45</definedName>
    <definedName name="hebel">#REF!</definedName>
    <definedName name="HiddenRows" hidden="1">#REF!</definedName>
    <definedName name="hollow24">#REF!</definedName>
    <definedName name="hollow44">#REF!</definedName>
    <definedName name="htile44">#REF!</definedName>
    <definedName name="htile63">#REF!</definedName>
    <definedName name="htile66">#REF!</definedName>
    <definedName name="htile88">#REF!</definedName>
    <definedName name="indung_q">#REF!</definedName>
    <definedName name="indung_q_1">#REF!</definedName>
    <definedName name="inti">#REF!</definedName>
    <definedName name="JAB">[22]FAK!$B$15</definedName>
    <definedName name="jaga_gd">#REF!</definedName>
    <definedName name="jetwash">#REF!</definedName>
    <definedName name="k_baja">'[21]Analisa HSP (T.P.)'!#REF!</definedName>
    <definedName name="K_r_listrik">#REF!</definedName>
    <definedName name="K_t_batu">#REF!</definedName>
    <definedName name="K_t_besi">#REF!</definedName>
    <definedName name="K_t_cat">#REF!</definedName>
    <definedName name="K_t_kayu">#REF!</definedName>
    <definedName name="k_t_listrik">#REF!</definedName>
    <definedName name="K_t_pipa">#REF!</definedName>
    <definedName name="kaca_b_3">#REF!</definedName>
    <definedName name="Kaca_b_5">#REF!</definedName>
    <definedName name="kaca_br_3">#REF!</definedName>
    <definedName name="kaca_br_5">#REF!</definedName>
    <definedName name="kalsil6">#REF!</definedName>
    <definedName name="kapal_k">#REF!</definedName>
    <definedName name="kapur">#REF!</definedName>
    <definedName name="kasaureng">[17]ANALISA!$H$88</definedName>
    <definedName name="katk">#REF!</definedName>
    <definedName name="kawat">[17]harga!$E$39</definedName>
    <definedName name="kawat_beton">#REF!</definedName>
    <definedName name="kayu_k1">#REF!</definedName>
    <definedName name="kayu_k2">#REF!</definedName>
    <definedName name="kayu_k3">#REF!</definedName>
    <definedName name="kayubulat">[32]Sheet2!$F$24</definedName>
    <definedName name="kayukl1">#REF!</definedName>
    <definedName name="kayukl2">#REF!</definedName>
    <definedName name="kayukl3">#REF!</definedName>
    <definedName name="keeeeeeeeeeeeeeeeeeeeeeeeeeeeeee">[33]basic!$B$110:$E$115</definedName>
    <definedName name="keep">[17]ANALISA!$H$70</definedName>
    <definedName name="kepalatukang">[32]Sheet2!$F$52</definedName>
    <definedName name="keptukang">#REF!</definedName>
    <definedName name="keramik30warna">#REF!</definedName>
    <definedName name="kerikil_halus">#REF!</definedName>
    <definedName name="kerikil_kasar">#REF!</definedName>
    <definedName name="kilat">[17]harga!$E$23</definedName>
    <definedName name="kloset">[26]satuan!$E$74</definedName>
    <definedName name="KOEF">[34]Analisa!$L$10</definedName>
    <definedName name="kptk">[17]harga!$E$100</definedName>
    <definedName name="kran">#REF!</definedName>
    <definedName name="kranzink">#REF!</definedName>
    <definedName name="ktukang">#REF!</definedName>
    <definedName name="KUANTITAS">#REF!</definedName>
    <definedName name="kudakudaklas2">[17]ANALISA!$H$126</definedName>
    <definedName name="kuncikecil">[26]satuan!$E$78</definedName>
    <definedName name="kycampur">[17]harga!$E$41</definedName>
    <definedName name="kyiikt">[17]harga!$E$49</definedName>
    <definedName name="kyiitkt">[17]harga!$E$50</definedName>
    <definedName name="kyikt">[17]harga!$E$47</definedName>
    <definedName name="LAINLAIN">#REF!</definedName>
    <definedName name="lampu">#REF!</definedName>
    <definedName name="lantaikeramik20">[17]ANALISA!$H$254</definedName>
    <definedName name="lantaikeramik30">[17]ANALISA!$H$245</definedName>
    <definedName name="lantaikerja">#REF!</definedName>
    <definedName name="lindung_q">#REF!</definedName>
    <definedName name="lindung_t">#REF!</definedName>
    <definedName name="lisplankbelian">[17]ANALISA!$H$104</definedName>
    <definedName name="loader">#REF!</definedName>
    <definedName name="m_gerinda">#REF!</definedName>
    <definedName name="m_las">#REF!</definedName>
    <definedName name="malat">#REF!</definedName>
    <definedName name="mand">[35]hrg!$F$113</definedName>
    <definedName name="Mandor">#REF!</definedName>
    <definedName name="mbhn">#REF!</definedName>
    <definedName name="mdr">[17]harga!$E$99</definedName>
    <definedName name="me">#REF!</definedName>
    <definedName name="mek">#REF!</definedName>
    <definedName name="mengecatkilat">[17]ANALISA!$H$376</definedName>
    <definedName name="mengecattembok">[17]ANALISA!$H$377</definedName>
    <definedName name="meni">#REF!</definedName>
    <definedName name="mesinptg">#REF!</definedName>
    <definedName name="MINOR">#REF!</definedName>
    <definedName name="minyak_cat">#REF!</definedName>
    <definedName name="MMM17A">'[2]Basic Price'!$F$73</definedName>
    <definedName name="MOBILISASI">#REF!</definedName>
    <definedName name="mozaik">#REF!</definedName>
    <definedName name="mu">#REF!</definedName>
    <definedName name="mupah">#REF!</definedName>
    <definedName name="NAMA">[22]FAK!$B$14</definedName>
    <definedName name="o">#REF!</definedName>
    <definedName name="Oli">#REF!</definedName>
    <definedName name="operator_c">#REF!</definedName>
    <definedName name="Operator_e">#REF!</definedName>
    <definedName name="operator_g">#REF!</definedName>
    <definedName name="Operator_h">#REF!</definedName>
    <definedName name="operator_l">#REF!</definedName>
    <definedName name="operator_r">#REF!</definedName>
    <definedName name="Operator_s">#REF!</definedName>
    <definedName name="OrderTable" hidden="1">#REF!</definedName>
    <definedName name="ost">#REF!</definedName>
    <definedName name="ot">#REF!</definedName>
    <definedName name="P_beton">#REF!</definedName>
    <definedName name="p_op">#REF!</definedName>
    <definedName name="P_pasang">#REF!</definedName>
    <definedName name="p_urug">#REF!</definedName>
    <definedName name="paku">#REF!</definedName>
    <definedName name="paku_biasa">#REF!</definedName>
    <definedName name="pakubel">[17]harga!$E$33</definedName>
    <definedName name="pakucam">[17]harga!$E$34</definedName>
    <definedName name="pakugyp">#REF!</definedName>
    <definedName name="pancang">[17]harga!$E$43</definedName>
    <definedName name="pancang300">#REF!</definedName>
    <definedName name="papan_k1">#REF!</definedName>
    <definedName name="papan_k2">#REF!</definedName>
    <definedName name="papan_k3">#REF!</definedName>
    <definedName name="papanmal">[32]Sheet2!$F$23</definedName>
    <definedName name="paperhold">#REF!</definedName>
    <definedName name="parug">[17]harga!$E$20</definedName>
    <definedName name="pasanganbatako">[17]ANALISA!$H$386</definedName>
    <definedName name="pasanganbatu">[17]ANALISA!$H$409</definedName>
    <definedName name="pasgra88">#REF!</definedName>
    <definedName name="pasirurug">[32]Sheet2!$F$28</definedName>
    <definedName name="PC">#REF!</definedName>
    <definedName name="pek">[17]harga!$E$106</definedName>
    <definedName name="Pekerja">#REF!</definedName>
    <definedName name="pelat_2">#REF!</definedName>
    <definedName name="pelitursederhana">[17]ANALISA!$H$391</definedName>
    <definedName name="pembantu">[32]Sheet2!$F$44</definedName>
    <definedName name="Pembersihan">[17]ANALISA!$H$428</definedName>
    <definedName name="Pembongkaran">#REF!</definedName>
    <definedName name="PEND">'[16]rab 4'!$H$20</definedName>
    <definedName name="Penjaga">#REF!</definedName>
    <definedName name="pktrip">[17]harga!$E$36</definedName>
    <definedName name="plafonrenglat">[17]ANALISA!$H$331</definedName>
    <definedName name="plafontriplek">[17]ANALISA!$H$324</definedName>
    <definedName name="plamur">#REF!</definedName>
    <definedName name="plesteran15">[17]ANALISA!$H$217</definedName>
    <definedName name="PON">'[16]rab 4'!$H$28</definedName>
    <definedName name="PRINT">#REF!</definedName>
    <definedName name="_xlnm.Print_Area" localSheetId="1">RABOP!$A$2:$H$119</definedName>
    <definedName name="_xlnm.Print_Area" localSheetId="0">'Rekap Penawaran'!$A$1:$G$43</definedName>
    <definedName name="_xlnm.Print_Area">#REF!</definedName>
    <definedName name="PRINT_AREA_MI">#REF!</definedName>
    <definedName name="_xlnm.Print_Titles" localSheetId="1">RABOP!$9:$11</definedName>
    <definedName name="_xlnm.Print_Titles">#REF!</definedName>
    <definedName name="ProdForm" hidden="1">#REF!</definedName>
    <definedName name="Product" hidden="1">#REF!</definedName>
    <definedName name="psrbtn">#REF!</definedName>
    <definedName name="psrpsg">#REF!</definedName>
    <definedName name="psrurug">#REF!</definedName>
    <definedName name="psUrug">#REF!</definedName>
    <definedName name="PT">[22]FAK!$B$13</definedName>
    <definedName name="ptgpcg">[36]Satpek!$F$18</definedName>
    <definedName name="PTJW">#REF!</definedName>
    <definedName name="rangka_nako">#REF!</definedName>
    <definedName name="rangkabadanbelian">[17]ANALISA!$H$133</definedName>
    <definedName name="RCArea" hidden="1">#REF!</definedName>
    <definedName name="REKAP">#REF!</definedName>
    <definedName name="REKAP.I">#REF!</definedName>
    <definedName name="REKAP.II">[37]REKAP!$D$40</definedName>
    <definedName name="REKAPOEVER2">#REF!</definedName>
    <definedName name="ringbalk">[17]ANALISA!$H$424</definedName>
    <definedName name="Riper">#REF!</definedName>
    <definedName name="roler">#REF!</definedName>
    <definedName name="RUTIN">[1]BOQ!#REF!</definedName>
    <definedName name="s">[11]analis!#REF!</definedName>
    <definedName name="scafbase">#REF!</definedName>
    <definedName name="scafbrace">#REF!</definedName>
    <definedName name="scafclamp">#REF!</definedName>
    <definedName name="scafcross">#REF!</definedName>
    <definedName name="scafladder">#REF!</definedName>
    <definedName name="scafmain">#REF!</definedName>
    <definedName name="scafpin">#REF!</definedName>
    <definedName name="scafuhead">#REF!</definedName>
    <definedName name="sekaturin">#REF!</definedName>
    <definedName name="semn">[32]Sheet2!$F$31</definedName>
    <definedName name="seng2">[17]harga!$E$54</definedName>
    <definedName name="seng3">[17]harga!$E$55</definedName>
    <definedName name="shower">#REF!</definedName>
    <definedName name="soap">#REF!</definedName>
    <definedName name="Solar">#REF!</definedName>
    <definedName name="sopir">#REF!</definedName>
    <definedName name="SpecialPrice" hidden="1">#REF!</definedName>
    <definedName name="split">#REF!</definedName>
    <definedName name="ss">#REF!</definedName>
    <definedName name="Stamper">#REF!</definedName>
    <definedName name="strata1">#REF!</definedName>
    <definedName name="strata2">#REF!</definedName>
    <definedName name="STRUKTUR">#REF!</definedName>
    <definedName name="T_batu">#REF!</definedName>
    <definedName name="T_besi">#REF!</definedName>
    <definedName name="T_cat">#REF!</definedName>
    <definedName name="T_kayu">#REF!</definedName>
    <definedName name="t_las">#REF!</definedName>
    <definedName name="T_listrik">#REF!</definedName>
    <definedName name="T_pipa">#REF!</definedName>
    <definedName name="T_urug">#REF!</definedName>
    <definedName name="TANAH">#REF!</definedName>
    <definedName name="tbl_ProdInfo" hidden="1">#REF!</definedName>
    <definedName name="teakwood">#REF!</definedName>
    <definedName name="tembok">[17]harga!$E$24</definedName>
    <definedName name="test">[11]analis!#REF!</definedName>
    <definedName name="TGL">[38]FAK!$B$12</definedName>
    <definedName name="timbunantanah">[17]ANALISA!$H$25</definedName>
    <definedName name="tiner">[17]harga!$E$26</definedName>
    <definedName name="tk">[17]harga!$E$101</definedName>
    <definedName name="TK_01">'[10]HRG BHN'!$G$435</definedName>
    <definedName name="TK_03">'[10]HRG BHN'!$G$437</definedName>
    <definedName name="TK_04">'[10]HRG BHN'!$G$441</definedName>
    <definedName name="tkbs">#REF!</definedName>
    <definedName name="tkbt">#REF!</definedName>
    <definedName name="tkcat">#REF!</definedName>
    <definedName name="tklis">#REF!</definedName>
    <definedName name="tkplaf">#REF!</definedName>
    <definedName name="tksan">#REF!</definedName>
    <definedName name="tky">#REF!</definedName>
    <definedName name="triplek12">#REF!</definedName>
    <definedName name="triplek9">#REF!</definedName>
    <definedName name="tripleks">[17]harga!$E$53</definedName>
    <definedName name="tukang">#REF!</definedName>
    <definedName name="tulangan">[17]harga!$E$38</definedName>
    <definedName name="turap11">#REF!</definedName>
    <definedName name="turap7">#REF!</definedName>
    <definedName name="ubin_pc30">#REF!</definedName>
    <definedName name="under">#REF!</definedName>
    <definedName name="upah">[11]analis!#REF!</definedName>
    <definedName name="UPAHBERSIH">'[39]AHS SIPIL'!$G$14</definedName>
    <definedName name="URAIAN">'[27]3-DIV2'!$A$1:$J$1101</definedName>
    <definedName name="URAIAN21">'[27]3-DIV2'!$A$1:$J$121</definedName>
    <definedName name="URAIAN22E">'[27]3-DIV2'!$A$122:$J$123</definedName>
    <definedName name="URAIAN22L">'[27]3-DIV2'!#REF!</definedName>
    <definedName name="URAIAN231">'[27]3-DIV2'!$A$124:$J$243</definedName>
    <definedName name="URAIAN232">'[27]3-DIV2'!$A$244:$J$363</definedName>
    <definedName name="URAIAN233">'[27]3-DIV2'!$A$364:$J$483</definedName>
    <definedName name="Uraian234">'[27]3-DIV2'!$A$484:$J$603</definedName>
    <definedName name="Uraian235">'[27]3-DIV2'!$A$604:$J$854</definedName>
    <definedName name="Uraian236">'[27]3-DIV2'!$A$855:$J$973</definedName>
    <definedName name="URAIAN241">'[27]3-DIV2'!$A$974:$J$978</definedName>
    <definedName name="URAIAN242">'[27]3-DIV2'!$A$979:$J$1039</definedName>
    <definedName name="URAIAN243">'[27]3-DIV2'!$A$1040:$J$1101</definedName>
    <definedName name="Uraian311">'[28]3-DIV3'!$A$1:$J$120</definedName>
    <definedName name="Uraian312">'[28]3-DIV3'!$A$121:$J$240</definedName>
    <definedName name="Uraian313">'[28]3-DIV3'!$A$255:$J$374</definedName>
    <definedName name="Uraian314">'[28]3-DIV3'!$A$375:$J$494</definedName>
    <definedName name="Uraian315">'[28]3-DIV3'!$A$1766:$J$1885</definedName>
    <definedName name="Uraian319">'[28]3-DIV3'!$A$1886:$J$1946</definedName>
    <definedName name="Uraian322">'[28]3-DIV3'!$A$1947:$J$2127</definedName>
    <definedName name="Uraian323">'[28]3-DIV3'!$A$2128:$J$2306</definedName>
    <definedName name="URAIAN323L">#REF!</definedName>
    <definedName name="Uraian324">'[28]3-DIV3'!$A$2307:$J$2428</definedName>
    <definedName name="Uraian331">'[28]3-DIV3'!$A$2429:$J$2548</definedName>
    <definedName name="Uraian346">'[28]3-DIV3'!$A$2549:$J$2609</definedName>
    <definedName name="URAIAN421">'[29]3-DIV4'!$A$1:$J$179</definedName>
    <definedName name="URAIAN422">'[29]3-DIV4'!$A$180:$J$358</definedName>
    <definedName name="URAIAN423">'[29]3-DIV4'!$A$479:$J$717</definedName>
    <definedName name="URAIAN424">'[29]3-DIV4'!$A$359:$J$478</definedName>
    <definedName name="URAIAN425">'[29]3-DIV4'!$A$718:$J$896</definedName>
    <definedName name="URAIAN426">'[29]3-DIV4'!$A$897:$J$1016</definedName>
    <definedName name="URAIAN427">'[29]3-DIV4'!$A$1017:$J$1136</definedName>
    <definedName name="URAIAN511">'[30]3-DIV5'!$A$1:$J$179</definedName>
    <definedName name="URAIAN512">'[30]3-DIV5'!$A$180:$J$358</definedName>
    <definedName name="URAIAN521">'[30]3-DIV5'!$A$359:$J$537</definedName>
    <definedName name="URAIAN522">'[30]3-DIV5'!$A$3075:$J$3253</definedName>
    <definedName name="URAIAN541">'[30]3-DIV5'!$A$3254:$J$3373</definedName>
    <definedName name="URAIAN542">'[30]3-DIV5'!$A$3374:$J$3612</definedName>
    <definedName name="URAIAN611">#REF!</definedName>
    <definedName name="URAIAN612">#REF!</definedName>
    <definedName name="URAIAN621">#REF!</definedName>
    <definedName name="URAIAN622">#REF!</definedName>
    <definedName name="URAIAN623">#REF!</definedName>
    <definedName name="URAIAN631">#REF!</definedName>
    <definedName name="URAIAN632">#REF!</definedName>
    <definedName name="URAIAN633">#REF!</definedName>
    <definedName name="URAIAN634">#REF!</definedName>
    <definedName name="URAIAN635">#REF!</definedName>
    <definedName name="URAIAN635A">#REF!</definedName>
    <definedName name="URAIAN636">#REF!</definedName>
    <definedName name="URAIAN641L">#REF!</definedName>
    <definedName name="URAIAN642">#REF!</definedName>
    <definedName name="URAIAN65">#REF!</definedName>
    <definedName name="URAIAN66PERATA">#REF!</definedName>
    <definedName name="URAIAN66PERMUKAAN">#REF!</definedName>
    <definedName name="URAIAN7101">#REF!</definedName>
    <definedName name="URAIAN7102">#REF!</definedName>
    <definedName name="URAIAN7103">#REF!</definedName>
    <definedName name="URAIAN711">#REF!</definedName>
    <definedName name="URAIAN712">#REF!</definedName>
    <definedName name="URAIAN713">#REF!</definedName>
    <definedName name="URAIAN714">#REF!</definedName>
    <definedName name="URAIAN715">#REF!</definedName>
    <definedName name="URAIAN716">#REF!</definedName>
    <definedName name="URAIAN717">#REF!</definedName>
    <definedName name="URAIAN718">#REF!</definedName>
    <definedName name="URAIAN721">#REF!</definedName>
    <definedName name="URAIAN731">#REF!</definedName>
    <definedName name="URAIAN732">#REF!</definedName>
    <definedName name="URAIAN733">#REF!</definedName>
    <definedName name="URAIAN734">#REF!</definedName>
    <definedName name="URAIAN735">#REF!</definedName>
    <definedName name="URAIAN744">#REF!</definedName>
    <definedName name="URAIAN745">#REF!</definedName>
    <definedName name="URAIAN7610">#REF!</definedName>
    <definedName name="URAIAN7612a">#REF!</definedName>
    <definedName name="URAIAN7612b">#REF!</definedName>
    <definedName name="URAIAN7612c">#REF!</definedName>
    <definedName name="URAIAN7613a">#REF!</definedName>
    <definedName name="URAIAN7613b">#REF!</definedName>
    <definedName name="URAIAN7613c">#REF!</definedName>
    <definedName name="URAIAN7614a">#REF!</definedName>
    <definedName name="URAIAN7614b">#REF!</definedName>
    <definedName name="URAIAN7614d">#REF!</definedName>
    <definedName name="URAIAN7614e">#REF!</definedName>
    <definedName name="URAIAN7618">#REF!</definedName>
    <definedName name="URAIAN7619">#REF!</definedName>
    <definedName name="URAIAN768">#REF!</definedName>
    <definedName name="URAIAN769">#REF!</definedName>
    <definedName name="URAIAN76x">#REF!</definedName>
    <definedName name="URAIAN771a">#REF!</definedName>
    <definedName name="URAIAN771b">#REF!</definedName>
    <definedName name="URAIAN771c">#REF!</definedName>
    <definedName name="URAIAN771d">#REF!</definedName>
    <definedName name="URAIAN772a">#REF!</definedName>
    <definedName name="URAIAN772b">#REF!</definedName>
    <definedName name="URAIAN772c">#REF!</definedName>
    <definedName name="URAIAN772d">#REF!</definedName>
    <definedName name="URAIAN79manual">#REF!</definedName>
    <definedName name="URAIAN79mekanis">#REF!</definedName>
    <definedName name="URAIAN811">#REF!</definedName>
    <definedName name="URAIAN812">#REF!</definedName>
    <definedName name="URAIAN813">#REF!</definedName>
    <definedName name="URAIAN814">#REF!</definedName>
    <definedName name="URAIAN815">#REF!</definedName>
    <definedName name="URAIAN817">#REF!</definedName>
    <definedName name="URAIAN818">#REF!</definedName>
    <definedName name="URAIAN819">#REF!</definedName>
    <definedName name="URAIAN82">#REF!</definedName>
    <definedName name="Uraian841">#REF!</definedName>
    <definedName name="Uraian8410">#REF!</definedName>
    <definedName name="Uraian842">#REF!</definedName>
    <definedName name="Uraian844">#REF!</definedName>
    <definedName name="Uraian845">#REF!</definedName>
    <definedName name="Uraian846">#REF!</definedName>
    <definedName name="Uraian847">#REF!</definedName>
    <definedName name="URAIANGEOTEKSTIL">#REF!</definedName>
    <definedName name="urinal">#REF!</definedName>
    <definedName name="uruganpasir">[17]ANALISA!$H$30</definedName>
    <definedName name="UTAIAN7614c">#REF!</definedName>
    <definedName name="ventilasijalusi">[17]ANALISA!$H$148</definedName>
    <definedName name="volbackfill">'[39]LK 4'!$D$31</definedName>
    <definedName name="volgaliantanki">'[39]LK 4'!$D$20</definedName>
    <definedName name="VOLUME">#REF!</definedName>
    <definedName name="w">#REF!</definedName>
    <definedName name="wastafel546">#REF!</definedName>
    <definedName name="water">#REF!</definedName>
    <definedName name="wrn.AAA." hidden="1">{#N/A,#N/A,FALSE,"REK";#N/A,#N/A,FALSE,"Bq-ARS"}</definedName>
    <definedName name="wrn.chi._.tiÆt." hidden="1">{#N/A,#N/A,FALSE,"Chi tiÆt"}</definedName>
    <definedName name="wrn.rtpl." hidden="1">{#N/A,#N/A,FALSE,"REK-S-TPL";#N/A,#N/A,FALSE,"REK-TPML";#N/A,#N/A,FALSE,"RAB-TEMPEL"}</definedName>
    <definedName name="wrn.ry." hidden="1">{#N/A,#N/A,FALSE,"REK";#N/A,#N/A,FALSE,"rab"}</definedName>
    <definedName name="wwd">#REF!</definedName>
    <definedName name="zinkroyal">#REF!</definedName>
  </definedNames>
  <calcPr calcId="125725"/>
</workbook>
</file>

<file path=xl/calcChain.xml><?xml version="1.0" encoding="utf-8"?>
<calcChain xmlns="http://schemas.openxmlformats.org/spreadsheetml/2006/main">
  <c r="H39" i="3"/>
  <c r="H19" l="1"/>
  <c r="H50" l="1"/>
  <c r="H24" l="1"/>
  <c r="G14" l="1"/>
  <c r="H96" l="1"/>
  <c r="H95"/>
  <c r="H94"/>
  <c r="H93"/>
  <c r="H92"/>
  <c r="H91"/>
  <c r="H90"/>
  <c r="H89"/>
  <c r="H88"/>
  <c r="H87"/>
  <c r="H86"/>
  <c r="H83"/>
  <c r="H84" s="1"/>
  <c r="H80"/>
  <c r="H81" s="1"/>
  <c r="H77"/>
  <c r="H76"/>
  <c r="H72"/>
  <c r="H71"/>
  <c r="H70"/>
  <c r="H67"/>
  <c r="H68" s="1"/>
  <c r="H64"/>
  <c r="H63"/>
  <c r="H57"/>
  <c r="H56"/>
  <c r="H55"/>
  <c r="H54"/>
  <c r="H46"/>
  <c r="H36"/>
  <c r="H35"/>
  <c r="H34"/>
  <c r="H32"/>
  <c r="H49"/>
  <c r="H26"/>
  <c r="H23"/>
  <c r="H21"/>
  <c r="H20"/>
  <c r="B15"/>
  <c r="H14"/>
  <c r="H16" s="1"/>
  <c r="H103" s="1"/>
  <c r="B14"/>
  <c r="H31" i="10"/>
  <c r="H29"/>
  <c r="F27"/>
  <c r="G27" s="1"/>
  <c r="G17"/>
  <c r="B17"/>
  <c r="A17"/>
  <c r="B15"/>
  <c r="A15"/>
  <c r="B13"/>
  <c r="A13"/>
  <c r="B11"/>
  <c r="A11"/>
  <c r="H78" i="3" l="1"/>
  <c r="A76" s="1"/>
  <c r="H38"/>
  <c r="H22"/>
  <c r="H45"/>
  <c r="H27"/>
  <c r="H58"/>
  <c r="H59"/>
  <c r="A83"/>
  <c r="H97"/>
  <c r="H31"/>
  <c r="A103"/>
  <c r="H105"/>
  <c r="A67"/>
  <c r="H43" l="1"/>
  <c r="F21" i="10"/>
  <c r="G21" s="1"/>
  <c r="H30" i="3"/>
  <c r="F23" i="10"/>
  <c r="G23" s="1"/>
  <c r="A88" i="3"/>
  <c r="H60"/>
  <c r="H33"/>
  <c r="F11" i="10"/>
  <c r="G11" s="1"/>
  <c r="H29" i="3"/>
  <c r="F25" i="10"/>
  <c r="G25" s="1"/>
  <c r="H40" i="3" l="1"/>
  <c r="H73"/>
  <c r="H74" s="1"/>
  <c r="A70" s="1"/>
  <c r="H61"/>
  <c r="H62"/>
  <c r="H44"/>
  <c r="H28"/>
  <c r="H65" l="1"/>
  <c r="A53" s="1"/>
  <c r="H37"/>
  <c r="H25"/>
  <c r="H47"/>
  <c r="H51" s="1"/>
  <c r="H48"/>
  <c r="H41" l="1"/>
  <c r="H98" s="1"/>
  <c r="A22" l="1"/>
  <c r="F13" i="10"/>
  <c r="G13" s="1"/>
  <c r="F15" l="1"/>
  <c r="G15" s="1"/>
  <c r="F19" l="1"/>
  <c r="G19" s="1"/>
  <c r="G29" s="1"/>
  <c r="G30" l="1"/>
  <c r="G31" s="1"/>
  <c r="H32" s="1"/>
  <c r="A43" i="3"/>
  <c r="H100"/>
  <c r="H101" s="1"/>
  <c r="A101" s="1"/>
  <c r="H102" l="1"/>
  <c r="H104" s="1"/>
  <c r="H106" s="1"/>
  <c r="H107" s="1"/>
</calcChain>
</file>

<file path=xl/sharedStrings.xml><?xml version="1.0" encoding="utf-8"?>
<sst xmlns="http://schemas.openxmlformats.org/spreadsheetml/2006/main" count="288" uniqueCount="166">
  <si>
    <t>(Rp.)</t>
  </si>
  <si>
    <t>6 = (3x5)</t>
  </si>
  <si>
    <t>D</t>
  </si>
  <si>
    <t>E</t>
  </si>
  <si>
    <t>F</t>
  </si>
  <si>
    <t>PIPE RACK</t>
  </si>
  <si>
    <t>G</t>
  </si>
  <si>
    <t>INSTALASI AIR BERSIH UNTUK EMERGENCY</t>
  </si>
  <si>
    <t>PPN 10%</t>
  </si>
  <si>
    <t>Total</t>
  </si>
  <si>
    <t>RENCANA ANGGARAN BIAYA DAN OPERASIONAL PROYEK</t>
  </si>
  <si>
    <t xml:space="preserve">CC :  </t>
  </si>
  <si>
    <t>NO.</t>
  </si>
  <si>
    <t>U R A I A N</t>
  </si>
  <si>
    <t>QTY</t>
  </si>
  <si>
    <t>UNIT</t>
  </si>
  <si>
    <t>HARGA / UNIT</t>
  </si>
  <si>
    <t>TOTAL HARGA</t>
  </si>
  <si>
    <t>Rp.</t>
  </si>
  <si>
    <t>Rp,-</t>
  </si>
  <si>
    <t>A.</t>
  </si>
  <si>
    <t>PENDAPATAN</t>
  </si>
  <si>
    <t>NILAI PROYEK</t>
  </si>
  <si>
    <t>LS</t>
  </si>
  <si>
    <t>TOTAL PENDAPATAN PROYEK (EXCLUDE PPN)</t>
  </si>
  <si>
    <t>B.</t>
  </si>
  <si>
    <t>BIAYA LANGSUNG PROYEK (HARGA POKOK PENJUALAN)</t>
  </si>
  <si>
    <t>B.1</t>
  </si>
  <si>
    <t>BIAYA SUB KONTRAKTOR</t>
  </si>
  <si>
    <t>KG</t>
  </si>
  <si>
    <t>M2</t>
  </si>
  <si>
    <t>DIA INCH</t>
  </si>
  <si>
    <t>LOT</t>
  </si>
  <si>
    <t>SUB TOTAL B.1</t>
  </si>
  <si>
    <t>B.2</t>
  </si>
  <si>
    <t xml:space="preserve">BIAYA PEMBELIAN MATERIAL, ALAT KERJA &amp; CONSUMABLE </t>
  </si>
  <si>
    <t xml:space="preserve"> -  ALAT KERJA  ASSEMBLY &amp; ERECTION</t>
  </si>
  <si>
    <t>SUB TOTAL B.2</t>
  </si>
  <si>
    <t>B.3</t>
  </si>
  <si>
    <t>BIAYA PROJECT MANAGEMENT (BEBAN PROJECT)</t>
  </si>
  <si>
    <t>BIAYA PROJECT MANAGEMENT</t>
  </si>
  <si>
    <t xml:space="preserve"> -  PROJECT CONTROL</t>
  </si>
  <si>
    <t>BULAN</t>
  </si>
  <si>
    <t>SUB TOTAL  B.3</t>
  </si>
  <si>
    <t>B.4</t>
  </si>
  <si>
    <t>BIAYA KESEJAHTERAAN KARYAWAN</t>
  </si>
  <si>
    <t>SUB TOTAL B.4</t>
  </si>
  <si>
    <t>B.5</t>
  </si>
  <si>
    <t>BIAYA SEWA ALAT</t>
  </si>
  <si>
    <t xml:space="preserve"> -  SEWA MOBIL PICKUP</t>
  </si>
  <si>
    <t>SUB TOTAL B.5</t>
  </si>
  <si>
    <t>B.6</t>
  </si>
  <si>
    <t>BIAYA UTILITY</t>
  </si>
  <si>
    <t xml:space="preserve"> -  CONTAINER OFFICE, WAREHOUSE, SHELTER &amp; TOILET (INCLUDE FURNITURE)</t>
  </si>
  <si>
    <t xml:space="preserve"> -  BBM</t>
  </si>
  <si>
    <t>SUB TOTAL B.7</t>
  </si>
  <si>
    <t>BIAYA AIR &amp; LISTRIK</t>
  </si>
  <si>
    <t>KOMUNIKASI</t>
  </si>
  <si>
    <t xml:space="preserve"> -  TELEPON DAN TELEX/ FAXCIMILE</t>
  </si>
  <si>
    <t>SUB TOTAL B.6</t>
  </si>
  <si>
    <t>B.7</t>
  </si>
  <si>
    <t>BIAYA LAIN-LAIN  :</t>
  </si>
  <si>
    <t xml:space="preserve"> - ALAT TULIS KANTOR (ATK)</t>
  </si>
  <si>
    <t xml:space="preserve"> - FOTO COPY</t>
  </si>
  <si>
    <t xml:space="preserve"> - SERAGAM KERJA &amp; ROMPI</t>
  </si>
  <si>
    <t xml:space="preserve"> - PERANGKO DAN MATERAI</t>
  </si>
  <si>
    <t>PCS</t>
  </si>
  <si>
    <t xml:space="preserve"> - BIAYA UMUM &amp; SPD</t>
  </si>
  <si>
    <t xml:space="preserve"> - BIAYA MARKETING &amp; JAMUAN PROYEK</t>
  </si>
  <si>
    <t>TOTAL B.1 - B.7 (BIAYA LANGSUNG PROYEK)</t>
  </si>
  <si>
    <t>C.</t>
  </si>
  <si>
    <t>BIAYA TIDAK LANGSUNG</t>
  </si>
  <si>
    <t>C.1</t>
  </si>
  <si>
    <t>COST OF MONEY</t>
  </si>
  <si>
    <t>Hari</t>
  </si>
  <si>
    <t>TOTAL C.1 (BIAYA TIDAK LANGSUNG)</t>
  </si>
  <si>
    <t>JUMLAH HARGA POKOK PENJUALAN (TOTAL BIAYA)</t>
  </si>
  <si>
    <t>BEBAN BIAYA CORPORATE OVERHEAD + PAJAK LABA</t>
  </si>
  <si>
    <t>KONTRIBUSI MARGIN / LABA KOTOR</t>
  </si>
  <si>
    <t>PPh</t>
  </si>
  <si>
    <t>NET MARGIN  / LABA BERSIH</t>
  </si>
  <si>
    <t xml:space="preserve"> % dari Sales</t>
  </si>
  <si>
    <t>Jangka Waktu Proyek : 6 Bulan Kalender</t>
  </si>
  <si>
    <t>PT. PTP MULTIPURPOSE</t>
  </si>
  <si>
    <t>- TEMPORARY FENCE &amp; POLICE LINE</t>
  </si>
  <si>
    <t>- JASA NDT PENETRANT</t>
  </si>
  <si>
    <t>- SERTIFIKASI DISNAKER</t>
  </si>
  <si>
    <t xml:space="preserve"> -  WELDING INSPECTOR </t>
  </si>
  <si>
    <t xml:space="preserve"> -  SEWA 1 MOBIL MINIBUS</t>
  </si>
  <si>
    <t xml:space="preserve"> -  PIPING ENGINEER/SUPERVISOR</t>
  </si>
  <si>
    <t xml:space="preserve"> -  PROJECT MANAGER </t>
  </si>
  <si>
    <t>- SCAFFOLDER &amp; SCAFFOLDING</t>
  </si>
  <si>
    <t>- JASA SUPLAI &amp; INSTALASI AIR BERSIH UNTUK EMERGENCY</t>
  </si>
  <si>
    <t>- JASA SUPLAI &amp; INSTALASI GROUNDING SYSTEM</t>
  </si>
  <si>
    <t xml:space="preserve"> -  BIAYA KONSUMSI &amp; TUNJANGAN PROYEK</t>
  </si>
  <si>
    <t>- JASA PNEUMATIC, PIGGING &amp; BLOWING (LABOUR, TOOLS &amp; WATER) JIKA DIPERLUKAN</t>
  </si>
  <si>
    <t xml:space="preserve"> - BIAYA ANTIGEN</t>
  </si>
  <si>
    <t xml:space="preserve"> -  SEWA MES 2 RUMAH &amp; LAUNDRY</t>
  </si>
  <si>
    <t>Jumlah Total</t>
  </si>
  <si>
    <t xml:space="preserve"> -  MATERIAL CAT SS</t>
  </si>
  <si>
    <t xml:space="preserve"> -  U BOLT</t>
  </si>
  <si>
    <t>PT. KRAKATAU PERBENGKELAN dan PERAWATAN</t>
  </si>
  <si>
    <t xml:space="preserve"> -  CONSUMABLE PROJECT MANAGEMENT</t>
  </si>
  <si>
    <t>SATRIO DWIWIBOWO</t>
  </si>
  <si>
    <t>DIREKTUR UTAMA</t>
  </si>
  <si>
    <t>- BIAYA LAYDOWN DAN KEAMANAN PROYEK</t>
  </si>
  <si>
    <t xml:space="preserve"> -  AIR &amp; LISTRIK PROJECT (TAPPING, CABLE POWER, METERAN PLN)</t>
  </si>
  <si>
    <t>- SUBKON ERECTION PIPE RACK, FRAME RACK GROUND &amp; PONDASI SIPIL</t>
  </si>
  <si>
    <t xml:space="preserve"> -  MATERIAL FRAME RACK &amp; BOLT NUT</t>
  </si>
  <si>
    <t>REKAPITULASI PENAWARAN HARGA</t>
  </si>
  <si>
    <t>PEKERJAAN PEMBANGUNAN PIPELINE DERMAGA GAUNG, DERMAGA DKC1, DAN DKC2 PELABUHAN TELUK BAYUR</t>
  </si>
  <si>
    <t>No</t>
  </si>
  <si>
    <t>Uraian Pekerjaan</t>
  </si>
  <si>
    <t>Volume</t>
  </si>
  <si>
    <t>Satuan</t>
  </si>
  <si>
    <t>Harga Satuan</t>
  </si>
  <si>
    <t>Jumlah</t>
  </si>
  <si>
    <t>Lot</t>
  </si>
  <si>
    <t>JALUR PIPA DKC2</t>
  </si>
  <si>
    <t>GROUNDING SYSTEM</t>
  </si>
  <si>
    <t>H</t>
  </si>
  <si>
    <t>PENGUJIAN &amp; TEST COMISSIONING</t>
  </si>
  <si>
    <t xml:space="preserve"> -  HSE REKRUT DI PADANG</t>
  </si>
  <si>
    <t xml:space="preserve"> -  ADMIN REKRUT DI PADANG</t>
  </si>
  <si>
    <t xml:space="preserve"> -  DRIVER REKRUT DI PADANG</t>
  </si>
  <si>
    <t xml:space="preserve"> - BIAYA UNTUK KUNJUNGAN PERAWATAN SELAMA 6 BULAN</t>
  </si>
  <si>
    <t>- SUBKON FABRIKASI FRAME RACK GROUND, FRAME EXISTING &amp; BRACKET MANIFOLD</t>
  </si>
  <si>
    <t>Cilegon, 25 Februari 2022</t>
  </si>
  <si>
    <t>- BIAYA LABOUR WELDER &amp; TEAM INCLUDE AKOMODASI, MOBILISASI, KONSUMSI, TOOL, CONSUMABLE, WELDER TEST, CERTIFICATE DISNAKER VALID (SS) NON MIGAS</t>
  </si>
  <si>
    <t>- BIAYA LABOUR WELDER &amp; TEAM INCLUDE AKOMODASI, MOBILISASI, KONSUMSI, TOOL, CONSUMABLE, WELDER TEST, CERTIFICATE DISNAKER VALID (CS)  NON MIGAS</t>
  </si>
  <si>
    <t>- EQUIPMENT CRANE, TMC, WINCH, TRAILER, LABOUR MANTLING FRAME TOP  RACK, ERECTION PIPE, AKSESORIS &amp; TOOLS HANDLING, STRINGING FROM LAY DOWN TO TOP RACK</t>
  </si>
  <si>
    <t>- PEMBUATAN KANOPY (JASA &amp; MATERIAL) DAN PASANG BRACKET MANIFOLD</t>
  </si>
  <si>
    <t xml:space="preserve"> -  HELPER REKRUT DI PADANG (2 ORANG)</t>
  </si>
  <si>
    <t xml:space="preserve"> -  SECURITY REKRUT DI PADANG (3 ORANG)</t>
  </si>
  <si>
    <t>Terbilang: Tiga Puluh Dua Milyar Sembilan Ratus Enam Puluh Tujuh Juta Rupiah</t>
  </si>
  <si>
    <t>KUNJUNGAN</t>
  </si>
  <si>
    <t>- BIAYA SAFETY APD (HELM, BODY HARDNESS, ANTIGEN DAN SURAT SEHAT</t>
  </si>
  <si>
    <t xml:space="preserve"> - ALAT PELINDUNG DIRI PROJECT MANAGEMENT &amp; IURAN BPJS</t>
  </si>
  <si>
    <t xml:space="preserve"> -  AIR &amp; LISTRIK WORKSHOP</t>
  </si>
  <si>
    <t>Swandari Ike S</t>
  </si>
  <si>
    <t>Kadis Komersial</t>
  </si>
  <si>
    <t>PEKERJAAN PEMBANGUNAN PIPELINE DERMAGA GAUNG, DERMAGA DKC1, DAN DERMAGA DKC2 PELABUHAN TELUK BAYUR</t>
  </si>
  <si>
    <t xml:space="preserve"> - BIAYA KSOP, SOSIAL LINGKUNGAN &amp; CSR</t>
  </si>
  <si>
    <t xml:space="preserve"> - WPS, WELDER TEST DAN ASSIST WE KUNJUNGAN SITE</t>
  </si>
  <si>
    <t xml:space="preserve"> -  QC </t>
  </si>
  <si>
    <t xml:space="preserve"> -  DRAFTMEN &amp; MATERIAL CONTROL REKRUT DI PADANG</t>
  </si>
  <si>
    <t xml:space="preserve"> -  MATERIAL CAT CARBON STEEL</t>
  </si>
  <si>
    <t>Cilegon, 01 April 2022</t>
  </si>
  <si>
    <t>- LABOUR SANDBLASTING PAINTING STAINLESS STEEL PIPE @SITE</t>
  </si>
  <si>
    <t>- LABOUR SANDBLASTING PAINTING CARBON STEEL PIPE @SITE</t>
  </si>
  <si>
    <t>- LABOUR SANDBLASTING PAINTING CARBON STEEL PIPE RACK</t>
  </si>
  <si>
    <t>- BIAYA ENGINEERING DRAWING</t>
  </si>
  <si>
    <t>-  SEWA TRAILER DAN CRANE ON WORKSHOP</t>
  </si>
  <si>
    <t xml:space="preserve"> -  PENGIRIMAN MATERIAL PIPE RACK KE LOKASI PROJECT</t>
  </si>
  <si>
    <t>- BIAYA ENGINEERING DRAWING AS BUILT</t>
  </si>
  <si>
    <t xml:space="preserve"> -  MESIN SHARING PLATE BERIKUT PEMASANGAN</t>
  </si>
  <si>
    <t xml:space="preserve"> -  MATERIAL PIPA SS304, CS, FITTING, GASKET, RUBBER &amp; AKSESORIS</t>
  </si>
  <si>
    <t>B7</t>
  </si>
  <si>
    <t>B6</t>
  </si>
  <si>
    <t>B5</t>
  </si>
  <si>
    <t>B4</t>
  </si>
  <si>
    <t>B3</t>
  </si>
  <si>
    <t>B2</t>
  </si>
  <si>
    <t>B1</t>
  </si>
  <si>
    <t>HP</t>
  </si>
  <si>
    <t>CM</t>
  </si>
</sst>
</file>

<file path=xl/styles.xml><?xml version="1.0" encoding="utf-8"?>
<styleSheet xmlns="http://schemas.openxmlformats.org/spreadsheetml/2006/main">
  <numFmts count="13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  <numFmt numFmtId="167" formatCode="_(* #,##0_);_(* \(#,##0\);_(* &quot;-&quot;??_);_(@_)"/>
    <numFmt numFmtId="168" formatCode="_([$€-2]* #,##0.00_);_([$€-2]* \(#,##0.00\);_([$€-2]* &quot;-&quot;??_)"/>
    <numFmt numFmtId="169" formatCode="_(* #,##0_);_(* \(#,##0\);_(* \-_);_(@_)"/>
    <numFmt numFmtId="170" formatCode="_(* #,##0.00_);_(* \(#,##0.00\);_(* \-_);_(@_)"/>
    <numFmt numFmtId="171" formatCode="0.0"/>
    <numFmt numFmtId="172" formatCode="0.0%"/>
    <numFmt numFmtId="173" formatCode="0.000%"/>
    <numFmt numFmtId="174" formatCode="_-* #,##0.0000_-;\-* #,##0.0000_-;_-* &quot;-&quot;??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9"/>
      <name val="Arial"/>
      <family val="2"/>
    </font>
    <font>
      <b/>
      <sz val="16"/>
      <name val="Arial"/>
      <family val="2"/>
    </font>
    <font>
      <b/>
      <u/>
      <sz val="14"/>
      <name val="Arial"/>
      <family val="2"/>
    </font>
    <font>
      <sz val="11"/>
      <name val="돋움"/>
      <family val="3"/>
      <charset val="129"/>
    </font>
    <font>
      <b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color theme="1"/>
      <name val="Noto Sans CJK KR Regular"/>
      <family val="2"/>
      <charset val="129"/>
    </font>
    <font>
      <b/>
      <sz val="12"/>
      <name val="Arial"/>
      <family val="2"/>
    </font>
    <font>
      <b/>
      <sz val="10"/>
      <name val="Gotham Book"/>
      <family val="3"/>
    </font>
    <font>
      <sz val="10"/>
      <color theme="1"/>
      <name val="Gotham Book"/>
      <family val="3"/>
    </font>
    <font>
      <sz val="10"/>
      <name val="Gotham Book"/>
      <family val="3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.5"/>
      <color rgb="FF333333"/>
      <name val="Tahoma"/>
      <family val="2"/>
    </font>
    <font>
      <sz val="12"/>
      <color rgb="FF333333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Gotham Book"/>
      <family val="3"/>
    </font>
    <font>
      <sz val="14"/>
      <name val="Gotham Book"/>
      <family val="3"/>
    </font>
    <font>
      <i/>
      <sz val="14"/>
      <name val="Gotham Book"/>
      <family val="3"/>
    </font>
    <font>
      <b/>
      <i/>
      <sz val="14"/>
      <name val="Gotham Book"/>
      <family val="3"/>
    </font>
    <font>
      <sz val="14"/>
      <color rgb="FF000000"/>
      <name val="Gotham Book"/>
      <family val="3"/>
    </font>
    <font>
      <u/>
      <sz val="14"/>
      <color rgb="FF000000"/>
      <name val="Gotham Book"/>
      <family val="3"/>
    </font>
    <font>
      <sz val="14"/>
      <color rgb="FFFF0000"/>
      <name val="Calibri"/>
      <family val="2"/>
      <scheme val="minor"/>
    </font>
    <font>
      <b/>
      <i/>
      <sz val="10"/>
      <name val="Arial"/>
      <family val="2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26"/>
      </patternFill>
    </fill>
    <fill>
      <patternFill patternType="solid">
        <fgColor theme="8" tint="0.79998168889431442"/>
        <bgColor indexed="22"/>
      </patternFill>
    </fill>
    <fill>
      <patternFill patternType="solid">
        <fgColor theme="8" tint="0.7999816888943144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8" tint="0.79998168889431442"/>
        <bgColor indexed="64"/>
      </patternFill>
    </fill>
  </fills>
  <borders count="12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  <xf numFmtId="0" fontId="11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6" fillId="0" borderId="0" applyFill="0" applyBorder="0" applyAlignment="0" applyProtection="0"/>
    <xf numFmtId="169" fontId="6" fillId="0" borderId="0" applyFill="0" applyBorder="0" applyAlignment="0" applyProtection="0"/>
    <xf numFmtId="9" fontId="6" fillId="0" borderId="0" applyFont="0" applyFill="0" applyBorder="0" applyAlignment="0" applyProtection="0"/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" fillId="0" borderId="0"/>
    <xf numFmtId="0" fontId="22" fillId="0" borderId="0">
      <alignment vertical="center"/>
    </xf>
    <xf numFmtId="0" fontId="6" fillId="0" borderId="0"/>
    <xf numFmtId="0" fontId="22" fillId="0" borderId="0">
      <alignment vertical="center"/>
    </xf>
    <xf numFmtId="0" fontId="23" fillId="0" borderId="0">
      <alignment vertical="center"/>
    </xf>
    <xf numFmtId="0" fontId="2" fillId="0" borderId="0"/>
    <xf numFmtId="0" fontId="11" fillId="0" borderId="0"/>
    <xf numFmtId="0" fontId="6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408">
    <xf numFmtId="0" fontId="0" fillId="0" borderId="0" xfId="0"/>
    <xf numFmtId="165" fontId="0" fillId="0" borderId="0" xfId="0" applyNumberFormat="1"/>
    <xf numFmtId="164" fontId="0" fillId="0" borderId="0" xfId="1" applyFont="1"/>
    <xf numFmtId="0" fontId="5" fillId="0" borderId="0" xfId="4" applyFont="1"/>
    <xf numFmtId="0" fontId="6" fillId="0" borderId="0" xfId="5"/>
    <xf numFmtId="167" fontId="6" fillId="0" borderId="0" xfId="5" applyNumberFormat="1"/>
    <xf numFmtId="167" fontId="5" fillId="0" borderId="0" xfId="6" applyNumberFormat="1" applyFont="1" applyBorder="1" applyProtection="1"/>
    <xf numFmtId="0" fontId="6" fillId="0" borderId="0" xfId="7"/>
    <xf numFmtId="0" fontId="8" fillId="5" borderId="0" xfId="8" applyFont="1" applyFill="1" applyAlignment="1">
      <alignment horizontal="left" vertical="center"/>
    </xf>
    <xf numFmtId="0" fontId="9" fillId="0" borderId="0" xfId="4" applyFont="1" applyAlignment="1">
      <alignment vertical="center"/>
    </xf>
    <xf numFmtId="167" fontId="8" fillId="5" borderId="0" xfId="8" applyNumberFormat="1" applyFont="1" applyFill="1" applyAlignment="1">
      <alignment horizontal="center" vertical="center"/>
    </xf>
    <xf numFmtId="167" fontId="9" fillId="0" borderId="0" xfId="6" applyNumberFormat="1" applyFont="1" applyBorder="1" applyAlignment="1" applyProtection="1">
      <alignment vertical="center"/>
    </xf>
    <xf numFmtId="0" fontId="6" fillId="0" borderId="0" xfId="7" applyAlignment="1">
      <alignment vertical="center"/>
    </xf>
    <xf numFmtId="167" fontId="6" fillId="0" borderId="0" xfId="7" applyNumberFormat="1" applyAlignment="1">
      <alignment vertical="center"/>
    </xf>
    <xf numFmtId="167" fontId="6" fillId="0" borderId="0" xfId="6" applyNumberFormat="1" applyFont="1" applyAlignment="1">
      <alignment vertical="center"/>
    </xf>
    <xf numFmtId="0" fontId="6" fillId="0" borderId="0" xfId="9" applyFont="1" applyAlignment="1">
      <alignment horizontal="left"/>
    </xf>
    <xf numFmtId="0" fontId="6" fillId="0" borderId="0" xfId="9" applyFont="1" applyAlignment="1">
      <alignment vertical="center"/>
    </xf>
    <xf numFmtId="0" fontId="13" fillId="2" borderId="0" xfId="9" applyFont="1" applyFill="1" applyAlignment="1">
      <alignment horizontal="left" vertical="center"/>
    </xf>
    <xf numFmtId="0" fontId="12" fillId="6" borderId="31" xfId="8" applyFont="1" applyFill="1" applyBorder="1" applyAlignment="1">
      <alignment horizontal="center" vertical="center"/>
    </xf>
    <xf numFmtId="0" fontId="12" fillId="6" borderId="32" xfId="8" applyFont="1" applyFill="1" applyBorder="1" applyAlignment="1">
      <alignment horizontal="center" vertical="center"/>
    </xf>
    <xf numFmtId="0" fontId="12" fillId="6" borderId="33" xfId="8" applyFont="1" applyFill="1" applyBorder="1" applyAlignment="1">
      <alignment horizontal="center" vertical="center"/>
    </xf>
    <xf numFmtId="167" fontId="12" fillId="6" borderId="32" xfId="8" applyNumberFormat="1" applyFont="1" applyFill="1" applyBorder="1" applyAlignment="1">
      <alignment horizontal="center" vertical="center"/>
    </xf>
    <xf numFmtId="167" fontId="12" fillId="6" borderId="34" xfId="6" applyNumberFormat="1" applyFont="1" applyFill="1" applyBorder="1" applyAlignment="1">
      <alignment horizontal="center" vertical="center"/>
    </xf>
    <xf numFmtId="0" fontId="12" fillId="6" borderId="35" xfId="8" applyFont="1" applyFill="1" applyBorder="1" applyAlignment="1">
      <alignment horizontal="center" vertical="center"/>
    </xf>
    <xf numFmtId="0" fontId="12" fillId="6" borderId="36" xfId="8" applyFont="1" applyFill="1" applyBorder="1" applyAlignment="1">
      <alignment horizontal="center" vertical="center"/>
    </xf>
    <xf numFmtId="167" fontId="12" fillId="6" borderId="37" xfId="8" applyNumberFormat="1" applyFont="1" applyFill="1" applyBorder="1" applyAlignment="1">
      <alignment horizontal="center" vertical="center"/>
    </xf>
    <xf numFmtId="0" fontId="12" fillId="6" borderId="37" xfId="8" applyFont="1" applyFill="1" applyBorder="1" applyAlignment="1">
      <alignment horizontal="center" vertical="center"/>
    </xf>
    <xf numFmtId="167" fontId="12" fillId="6" borderId="39" xfId="6" applyNumberFormat="1" applyFont="1" applyFill="1" applyBorder="1" applyAlignment="1">
      <alignment horizontal="center" vertical="center"/>
    </xf>
    <xf numFmtId="37" fontId="12" fillId="6" borderId="40" xfId="8" applyNumberFormat="1" applyFont="1" applyFill="1" applyBorder="1" applyAlignment="1">
      <alignment horizontal="center" vertical="center"/>
    </xf>
    <xf numFmtId="0" fontId="12" fillId="6" borderId="41" xfId="8" applyFont="1" applyFill="1" applyBorder="1" applyAlignment="1">
      <alignment horizontal="center" vertical="center"/>
    </xf>
    <xf numFmtId="0" fontId="12" fillId="6" borderId="42" xfId="8" applyFont="1" applyFill="1" applyBorder="1" applyAlignment="1">
      <alignment horizontal="center" vertical="center"/>
    </xf>
    <xf numFmtId="0" fontId="12" fillId="6" borderId="43" xfId="8" applyFont="1" applyFill="1" applyBorder="1" applyAlignment="1">
      <alignment horizontal="center" vertical="center"/>
    </xf>
    <xf numFmtId="167" fontId="12" fillId="6" borderId="42" xfId="8" applyNumberFormat="1" applyFont="1" applyFill="1" applyBorder="1" applyAlignment="1">
      <alignment horizontal="center" vertical="center"/>
    </xf>
    <xf numFmtId="167" fontId="12" fillId="6" borderId="44" xfId="6" applyNumberFormat="1" applyFont="1" applyFill="1" applyBorder="1" applyAlignment="1">
      <alignment horizontal="center" vertical="center"/>
    </xf>
    <xf numFmtId="37" fontId="12" fillId="6" borderId="45" xfId="8" applyNumberFormat="1" applyFont="1" applyFill="1" applyBorder="1" applyAlignment="1">
      <alignment horizontal="center" vertical="center"/>
    </xf>
    <xf numFmtId="0" fontId="14" fillId="5" borderId="31" xfId="8" applyFont="1" applyFill="1" applyBorder="1" applyAlignment="1">
      <alignment horizontal="center" vertical="center"/>
    </xf>
    <xf numFmtId="0" fontId="6" fillId="5" borderId="32" xfId="8" applyFont="1" applyFill="1" applyBorder="1" applyAlignment="1">
      <alignment horizontal="left" vertical="center"/>
    </xf>
    <xf numFmtId="0" fontId="6" fillId="5" borderId="33" xfId="8" applyFont="1" applyFill="1" applyBorder="1" applyAlignment="1">
      <alignment horizontal="left" vertical="center"/>
    </xf>
    <xf numFmtId="167" fontId="6" fillId="5" borderId="32" xfId="8" applyNumberFormat="1" applyFont="1" applyFill="1" applyBorder="1" applyAlignment="1">
      <alignment horizontal="left" vertical="center"/>
    </xf>
    <xf numFmtId="167" fontId="6" fillId="5" borderId="34" xfId="6" applyNumberFormat="1" applyFont="1" applyFill="1" applyBorder="1" applyAlignment="1">
      <alignment horizontal="left" vertical="center"/>
    </xf>
    <xf numFmtId="37" fontId="6" fillId="5" borderId="35" xfId="8" applyNumberFormat="1" applyFont="1" applyFill="1" applyBorder="1" applyAlignment="1">
      <alignment vertical="center"/>
    </xf>
    <xf numFmtId="0" fontId="14" fillId="5" borderId="46" xfId="8" applyFont="1" applyFill="1" applyBorder="1" applyAlignment="1">
      <alignment horizontal="center" vertical="center"/>
    </xf>
    <xf numFmtId="0" fontId="6" fillId="5" borderId="47" xfId="8" applyFont="1" applyFill="1" applyBorder="1" applyAlignment="1">
      <alignment horizontal="left" vertical="center"/>
    </xf>
    <xf numFmtId="0" fontId="6" fillId="5" borderId="48" xfId="8" applyFont="1" applyFill="1" applyBorder="1" applyAlignment="1">
      <alignment horizontal="left" vertical="center"/>
    </xf>
    <xf numFmtId="167" fontId="6" fillId="5" borderId="47" xfId="8" applyNumberFormat="1" applyFont="1" applyFill="1" applyBorder="1" applyAlignment="1">
      <alignment horizontal="left" vertical="center"/>
    </xf>
    <xf numFmtId="167" fontId="6" fillId="5" borderId="49" xfId="6" applyNumberFormat="1" applyFont="1" applyFill="1" applyBorder="1" applyAlignment="1">
      <alignment horizontal="left" vertical="center"/>
    </xf>
    <xf numFmtId="37" fontId="6" fillId="5" borderId="50" xfId="8" applyNumberFormat="1" applyFont="1" applyFill="1" applyBorder="1" applyAlignment="1">
      <alignment vertical="center"/>
    </xf>
    <xf numFmtId="43" fontId="6" fillId="5" borderId="52" xfId="10" applyFont="1" applyFill="1" applyBorder="1" applyAlignment="1" applyProtection="1">
      <alignment horizontal="center" vertical="center"/>
    </xf>
    <xf numFmtId="0" fontId="6" fillId="5" borderId="52" xfId="8" applyFont="1" applyFill="1" applyBorder="1" applyAlignment="1">
      <alignment horizontal="center" vertical="center"/>
    </xf>
    <xf numFmtId="167" fontId="6" fillId="5" borderId="49" xfId="6" applyNumberFormat="1" applyFont="1" applyFill="1" applyBorder="1" applyAlignment="1" applyProtection="1">
      <alignment horizontal="left" vertical="center"/>
    </xf>
    <xf numFmtId="43" fontId="6" fillId="5" borderId="50" xfId="10" applyFont="1" applyFill="1" applyBorder="1" applyAlignment="1">
      <alignment vertical="center"/>
    </xf>
    <xf numFmtId="0" fontId="14" fillId="5" borderId="53" xfId="8" applyFont="1" applyFill="1" applyBorder="1" applyAlignment="1">
      <alignment horizontal="center" vertical="center"/>
    </xf>
    <xf numFmtId="167" fontId="6" fillId="5" borderId="56" xfId="11" applyNumberFormat="1" applyFont="1" applyFill="1" applyBorder="1" applyAlignment="1">
      <alignment horizontal="center" vertical="center"/>
    </xf>
    <xf numFmtId="0" fontId="6" fillId="5" borderId="56" xfId="8" applyFont="1" applyFill="1" applyBorder="1" applyAlignment="1">
      <alignment horizontal="center" vertical="center"/>
    </xf>
    <xf numFmtId="167" fontId="6" fillId="5" borderId="56" xfId="6" applyNumberFormat="1" applyFont="1" applyFill="1" applyBorder="1" applyAlignment="1" applyProtection="1">
      <alignment horizontal="left" vertical="center"/>
    </xf>
    <xf numFmtId="43" fontId="6" fillId="5" borderId="40" xfId="10" applyFont="1" applyFill="1" applyBorder="1" applyAlignment="1">
      <alignment vertical="center"/>
    </xf>
    <xf numFmtId="0" fontId="14" fillId="7" borderId="57" xfId="8" applyFont="1" applyFill="1" applyBorder="1" applyAlignment="1">
      <alignment horizontal="center" vertical="center"/>
    </xf>
    <xf numFmtId="43" fontId="6" fillId="7" borderId="61" xfId="10" applyFont="1" applyFill="1" applyBorder="1" applyAlignment="1">
      <alignment vertical="center"/>
    </xf>
    <xf numFmtId="167" fontId="6" fillId="5" borderId="47" xfId="12" applyNumberFormat="1" applyFill="1" applyBorder="1" applyAlignment="1" applyProtection="1">
      <alignment horizontal="center" vertical="center"/>
    </xf>
    <xf numFmtId="0" fontId="6" fillId="5" borderId="47" xfId="8" applyFont="1" applyFill="1" applyBorder="1" applyAlignment="1">
      <alignment horizontal="center" vertical="center"/>
    </xf>
    <xf numFmtId="37" fontId="6" fillId="5" borderId="62" xfId="8" applyNumberFormat="1" applyFont="1" applyFill="1" applyBorder="1" applyAlignment="1">
      <alignment vertical="center"/>
    </xf>
    <xf numFmtId="170" fontId="6" fillId="0" borderId="47" xfId="13" applyNumberFormat="1" applyFill="1" applyBorder="1" applyAlignment="1" applyProtection="1">
      <alignment horizontal="center" vertical="center"/>
    </xf>
    <xf numFmtId="0" fontId="6" fillId="0" borderId="47" xfId="8" applyFont="1" applyBorder="1" applyAlignment="1">
      <alignment horizontal="center" vertical="center"/>
    </xf>
    <xf numFmtId="167" fontId="6" fillId="0" borderId="49" xfId="6" applyNumberFormat="1" applyFont="1" applyFill="1" applyBorder="1" applyAlignment="1">
      <alignment horizontal="left" vertical="center"/>
    </xf>
    <xf numFmtId="0" fontId="6" fillId="0" borderId="47" xfId="8" quotePrefix="1" applyFont="1" applyBorder="1" applyAlignment="1">
      <alignment horizontal="left" vertical="center"/>
    </xf>
    <xf numFmtId="0" fontId="6" fillId="0" borderId="48" xfId="8" applyFont="1" applyBorder="1" applyAlignment="1">
      <alignment horizontal="left" vertical="center"/>
    </xf>
    <xf numFmtId="167" fontId="6" fillId="0" borderId="64" xfId="6" applyNumberFormat="1" applyFont="1" applyFill="1" applyBorder="1" applyAlignment="1">
      <alignment horizontal="left" vertical="center"/>
    </xf>
    <xf numFmtId="0" fontId="6" fillId="0" borderId="65" xfId="8" applyFont="1" applyBorder="1" applyAlignment="1">
      <alignment horizontal="left" vertical="center"/>
    </xf>
    <xf numFmtId="170" fontId="6" fillId="0" borderId="52" xfId="13" applyNumberFormat="1" applyFill="1" applyBorder="1" applyAlignment="1" applyProtection="1">
      <alignment horizontal="center" vertical="center"/>
    </xf>
    <xf numFmtId="0" fontId="14" fillId="5" borderId="57" xfId="8" applyFont="1" applyFill="1" applyBorder="1" applyAlignment="1">
      <alignment horizontal="center" vertical="center"/>
    </xf>
    <xf numFmtId="170" fontId="14" fillId="5" borderId="61" xfId="12" applyNumberFormat="1" applyFont="1" applyFill="1" applyBorder="1" applyAlignment="1" applyProtection="1">
      <alignment vertical="center"/>
    </xf>
    <xf numFmtId="169" fontId="6" fillId="5" borderId="50" xfId="12" applyNumberFormat="1" applyFill="1" applyBorder="1" applyAlignment="1" applyProtection="1">
      <alignment vertical="center"/>
    </xf>
    <xf numFmtId="170" fontId="6" fillId="5" borderId="52" xfId="13" applyNumberFormat="1" applyFill="1" applyBorder="1" applyAlignment="1" applyProtection="1">
      <alignment horizontal="center" vertical="center"/>
    </xf>
    <xf numFmtId="0" fontId="14" fillId="5" borderId="67" xfId="8" applyFont="1" applyFill="1" applyBorder="1" applyAlignment="1">
      <alignment horizontal="center" vertical="center"/>
    </xf>
    <xf numFmtId="0" fontId="6" fillId="5" borderId="68" xfId="9" applyFont="1" applyFill="1" applyBorder="1" applyAlignment="1">
      <alignment vertical="center"/>
    </xf>
    <xf numFmtId="0" fontId="6" fillId="5" borderId="69" xfId="9" applyFont="1" applyFill="1" applyBorder="1" applyAlignment="1">
      <alignment vertical="center"/>
    </xf>
    <xf numFmtId="167" fontId="6" fillId="5" borderId="70" xfId="6" applyNumberFormat="1" applyFont="1" applyFill="1" applyBorder="1" applyAlignment="1">
      <alignment horizontal="left" vertical="center"/>
    </xf>
    <xf numFmtId="1" fontId="6" fillId="5" borderId="47" xfId="8" applyNumberFormat="1" applyFont="1" applyFill="1" applyBorder="1" applyAlignment="1">
      <alignment horizontal="right" vertical="center"/>
    </xf>
    <xf numFmtId="41" fontId="0" fillId="0" borderId="0" xfId="0" applyNumberFormat="1"/>
    <xf numFmtId="0" fontId="6" fillId="5" borderId="47" xfId="8" quotePrefix="1" applyFont="1" applyFill="1" applyBorder="1" applyAlignment="1">
      <alignment horizontal="left" vertical="center"/>
    </xf>
    <xf numFmtId="43" fontId="14" fillId="5" borderId="61" xfId="12" applyNumberFormat="1" applyFont="1" applyFill="1" applyBorder="1" applyAlignment="1" applyProtection="1">
      <alignment vertical="center"/>
    </xf>
    <xf numFmtId="0" fontId="14" fillId="5" borderId="71" xfId="8" applyFont="1" applyFill="1" applyBorder="1" applyAlignment="1">
      <alignment horizontal="center" vertical="center"/>
    </xf>
    <xf numFmtId="0" fontId="6" fillId="5" borderId="68" xfId="7" applyFill="1" applyBorder="1" applyAlignment="1">
      <alignment vertical="center"/>
    </xf>
    <xf numFmtId="0" fontId="6" fillId="5" borderId="69" xfId="7" applyFill="1" applyBorder="1" applyAlignment="1">
      <alignment vertical="center"/>
    </xf>
    <xf numFmtId="167" fontId="6" fillId="5" borderId="52" xfId="12" applyNumberFormat="1" applyFill="1" applyBorder="1" applyAlignment="1" applyProtection="1">
      <alignment horizontal="center" vertical="center"/>
    </xf>
    <xf numFmtId="10" fontId="14" fillId="5" borderId="46" xfId="3" applyNumberFormat="1" applyFont="1" applyFill="1" applyBorder="1" applyAlignment="1">
      <alignment horizontal="center" vertical="center"/>
    </xf>
    <xf numFmtId="0" fontId="14" fillId="5" borderId="76" xfId="8" applyFont="1" applyFill="1" applyBorder="1" applyAlignment="1">
      <alignment horizontal="center" vertical="center"/>
    </xf>
    <xf numFmtId="0" fontId="6" fillId="5" borderId="77" xfId="7" applyFill="1" applyBorder="1" applyAlignment="1">
      <alignment vertical="center"/>
    </xf>
    <xf numFmtId="0" fontId="6" fillId="5" borderId="78" xfId="7" applyFill="1" applyBorder="1" applyAlignment="1">
      <alignment vertical="center"/>
    </xf>
    <xf numFmtId="167" fontId="6" fillId="5" borderId="77" xfId="12" applyNumberFormat="1" applyFill="1" applyBorder="1" applyAlignment="1" applyProtection="1">
      <alignment horizontal="center" vertical="center"/>
    </xf>
    <xf numFmtId="0" fontId="6" fillId="5" borderId="77" xfId="8" applyFont="1" applyFill="1" applyBorder="1" applyAlignment="1">
      <alignment horizontal="center" vertical="center"/>
    </xf>
    <xf numFmtId="167" fontId="6" fillId="5" borderId="79" xfId="6" applyNumberFormat="1" applyFont="1" applyFill="1" applyBorder="1" applyAlignment="1">
      <alignment horizontal="left" vertical="center"/>
    </xf>
    <xf numFmtId="10" fontId="14" fillId="5" borderId="71" xfId="3" applyNumberFormat="1" applyFont="1" applyFill="1" applyBorder="1" applyAlignment="1">
      <alignment horizontal="center" vertical="center"/>
    </xf>
    <xf numFmtId="0" fontId="6" fillId="5" borderId="68" xfId="8" applyFont="1" applyFill="1" applyBorder="1" applyAlignment="1">
      <alignment horizontal="left" vertical="center"/>
    </xf>
    <xf numFmtId="0" fontId="6" fillId="5" borderId="69" xfId="8" applyFont="1" applyFill="1" applyBorder="1" applyAlignment="1">
      <alignment horizontal="left" vertical="center"/>
    </xf>
    <xf numFmtId="167" fontId="6" fillId="5" borderId="68" xfId="8" applyNumberFormat="1" applyFont="1" applyFill="1" applyBorder="1" applyAlignment="1">
      <alignment horizontal="right" vertical="center"/>
    </xf>
    <xf numFmtId="0" fontId="6" fillId="5" borderId="37" xfId="8" applyFont="1" applyFill="1" applyBorder="1" applyAlignment="1">
      <alignment horizontal="center" vertical="center"/>
    </xf>
    <xf numFmtId="0" fontId="6" fillId="5" borderId="37" xfId="8" applyFont="1" applyFill="1" applyBorder="1" applyAlignment="1">
      <alignment horizontal="left" vertical="center"/>
    </xf>
    <xf numFmtId="0" fontId="6" fillId="5" borderId="0" xfId="8" applyFont="1" applyFill="1" applyAlignment="1">
      <alignment horizontal="left" vertical="center"/>
    </xf>
    <xf numFmtId="167" fontId="6" fillId="5" borderId="37" xfId="8" applyNumberFormat="1" applyFont="1" applyFill="1" applyBorder="1" applyAlignment="1">
      <alignment horizontal="center" vertical="center"/>
    </xf>
    <xf numFmtId="167" fontId="6" fillId="5" borderId="39" xfId="6" applyNumberFormat="1" applyFont="1" applyFill="1" applyBorder="1" applyAlignment="1">
      <alignment horizontal="left" vertical="center"/>
    </xf>
    <xf numFmtId="43" fontId="6" fillId="5" borderId="40" xfId="8" applyNumberFormat="1" applyFont="1" applyFill="1" applyBorder="1" applyAlignment="1">
      <alignment vertical="center"/>
    </xf>
    <xf numFmtId="167" fontId="6" fillId="5" borderId="47" xfId="8" applyNumberFormat="1" applyFont="1" applyFill="1" applyBorder="1" applyAlignment="1">
      <alignment horizontal="right" vertical="center"/>
    </xf>
    <xf numFmtId="167" fontId="6" fillId="5" borderId="64" xfId="6" applyNumberFormat="1" applyFont="1" applyFill="1" applyBorder="1" applyAlignment="1">
      <alignment horizontal="left" vertical="center"/>
    </xf>
    <xf numFmtId="37" fontId="6" fillId="5" borderId="40" xfId="8" applyNumberFormat="1" applyFont="1" applyFill="1" applyBorder="1" applyAlignment="1">
      <alignment vertical="center"/>
    </xf>
    <xf numFmtId="10" fontId="14" fillId="5" borderId="81" xfId="8" applyNumberFormat="1" applyFont="1" applyFill="1" applyBorder="1" applyAlignment="1">
      <alignment horizontal="center" vertical="center"/>
    </xf>
    <xf numFmtId="170" fontId="14" fillId="5" borderId="75" xfId="12" applyNumberFormat="1" applyFont="1" applyFill="1" applyBorder="1" applyAlignment="1" applyProtection="1">
      <alignment vertical="center"/>
    </xf>
    <xf numFmtId="0" fontId="14" fillId="7" borderId="58" xfId="8" applyFont="1" applyFill="1" applyBorder="1" applyAlignment="1">
      <alignment vertical="center"/>
    </xf>
    <xf numFmtId="0" fontId="14" fillId="7" borderId="59" xfId="8" applyFont="1" applyFill="1" applyBorder="1" applyAlignment="1">
      <alignment vertical="center"/>
    </xf>
    <xf numFmtId="10" fontId="14" fillId="7" borderId="60" xfId="3" applyNumberFormat="1" applyFont="1" applyFill="1" applyBorder="1" applyAlignment="1">
      <alignment vertical="center"/>
    </xf>
    <xf numFmtId="170" fontId="14" fillId="7" borderId="61" xfId="12" applyNumberFormat="1" applyFont="1" applyFill="1" applyBorder="1" applyAlignment="1" applyProtection="1">
      <alignment vertical="center"/>
    </xf>
    <xf numFmtId="0" fontId="14" fillId="0" borderId="53" xfId="8" applyFont="1" applyBorder="1" applyAlignment="1">
      <alignment horizontal="center" vertical="center"/>
    </xf>
    <xf numFmtId="0" fontId="6" fillId="0" borderId="37" xfId="8" applyFont="1" applyBorder="1" applyAlignment="1">
      <alignment horizontal="left" vertical="center"/>
    </xf>
    <xf numFmtId="0" fontId="6" fillId="0" borderId="0" xfId="8" applyFont="1" applyAlignment="1">
      <alignment horizontal="left" vertical="center"/>
    </xf>
    <xf numFmtId="167" fontId="6" fillId="0" borderId="0" xfId="8" applyNumberFormat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167" fontId="6" fillId="0" borderId="38" xfId="6" applyNumberFormat="1" applyFont="1" applyFill="1" applyBorder="1" applyAlignment="1">
      <alignment horizontal="left" vertical="center"/>
    </xf>
    <xf numFmtId="169" fontId="6" fillId="0" borderId="40" xfId="12" applyNumberFormat="1" applyFill="1" applyBorder="1" applyAlignment="1" applyProtection="1">
      <alignment vertical="center"/>
    </xf>
    <xf numFmtId="10" fontId="15" fillId="5" borderId="48" xfId="3" applyNumberFormat="1" applyFont="1" applyFill="1" applyBorder="1" applyAlignment="1">
      <alignment horizontal="center" vertical="center"/>
    </xf>
    <xf numFmtId="0" fontId="6" fillId="5" borderId="48" xfId="8" applyFont="1" applyFill="1" applyBorder="1" applyAlignment="1">
      <alignment horizontal="center" vertical="center"/>
    </xf>
    <xf numFmtId="167" fontId="6" fillId="5" borderId="51" xfId="6" applyNumberFormat="1" applyFont="1" applyFill="1" applyBorder="1" applyAlignment="1">
      <alignment horizontal="center" vertical="center"/>
    </xf>
    <xf numFmtId="10" fontId="14" fillId="6" borderId="83" xfId="3" applyNumberFormat="1" applyFont="1" applyFill="1" applyBorder="1" applyAlignment="1">
      <alignment horizontal="center" vertical="center"/>
    </xf>
    <xf numFmtId="170" fontId="14" fillId="6" borderId="87" xfId="12" applyNumberFormat="1" applyFont="1" applyFill="1" applyBorder="1" applyAlignment="1" applyProtection="1">
      <alignment vertical="center"/>
    </xf>
    <xf numFmtId="0" fontId="14" fillId="7" borderId="83" xfId="8" applyFont="1" applyFill="1" applyBorder="1" applyAlignment="1">
      <alignment horizontal="left" vertical="center"/>
    </xf>
    <xf numFmtId="0" fontId="14" fillId="7" borderId="84" xfId="8" applyFont="1" applyFill="1" applyBorder="1" applyAlignment="1">
      <alignment horizontal="left" vertical="center"/>
    </xf>
    <xf numFmtId="0" fontId="6" fillId="7" borderId="85" xfId="8" applyFont="1" applyFill="1" applyBorder="1" applyAlignment="1">
      <alignment horizontal="left" vertical="center"/>
    </xf>
    <xf numFmtId="167" fontId="6" fillId="7" borderId="85" xfId="8" applyNumberFormat="1" applyFont="1" applyFill="1" applyBorder="1" applyAlignment="1">
      <alignment horizontal="center" vertical="center"/>
    </xf>
    <xf numFmtId="0" fontId="6" fillId="7" borderId="85" xfId="8" applyFont="1" applyFill="1" applyBorder="1" applyAlignment="1">
      <alignment horizontal="center" vertical="center"/>
    </xf>
    <xf numFmtId="167" fontId="6" fillId="7" borderId="86" xfId="6" applyNumberFormat="1" applyFont="1" applyFill="1" applyBorder="1" applyAlignment="1">
      <alignment horizontal="left" vertical="center"/>
    </xf>
    <xf numFmtId="170" fontId="14" fillId="7" borderId="87" xfId="12" applyNumberFormat="1" applyFont="1" applyFill="1" applyBorder="1" applyAlignment="1" applyProtection="1">
      <alignment vertical="center"/>
    </xf>
    <xf numFmtId="9" fontId="14" fillId="7" borderId="71" xfId="3" applyFont="1" applyFill="1" applyBorder="1" applyAlignment="1">
      <alignment horizontal="center" vertical="center"/>
    </xf>
    <xf numFmtId="0" fontId="6" fillId="7" borderId="68" xfId="8" applyFont="1" applyFill="1" applyBorder="1" applyAlignment="1">
      <alignment horizontal="left" vertical="center"/>
    </xf>
    <xf numFmtId="0" fontId="6" fillId="7" borderId="69" xfId="8" applyFont="1" applyFill="1" applyBorder="1" applyAlignment="1">
      <alignment horizontal="left" vertical="center"/>
    </xf>
    <xf numFmtId="10" fontId="15" fillId="7" borderId="69" xfId="3" applyNumberFormat="1" applyFont="1" applyFill="1" applyBorder="1" applyAlignment="1">
      <alignment horizontal="center" vertical="center"/>
    </xf>
    <xf numFmtId="0" fontId="6" fillId="7" borderId="69" xfId="8" applyFont="1" applyFill="1" applyBorder="1" applyAlignment="1">
      <alignment horizontal="center" vertical="center"/>
    </xf>
    <xf numFmtId="167" fontId="6" fillId="7" borderId="88" xfId="6" applyNumberFormat="1" applyFont="1" applyFill="1" applyBorder="1" applyAlignment="1">
      <alignment horizontal="center" vertical="center"/>
    </xf>
    <xf numFmtId="43" fontId="14" fillId="7" borderId="62" xfId="10" applyFont="1" applyFill="1" applyBorder="1" applyAlignment="1">
      <alignment vertical="center"/>
    </xf>
    <xf numFmtId="0" fontId="14" fillId="8" borderId="83" xfId="8" applyFont="1" applyFill="1" applyBorder="1" applyAlignment="1">
      <alignment horizontal="left" vertical="center"/>
    </xf>
    <xf numFmtId="0" fontId="14" fillId="8" borderId="84" xfId="8" applyFont="1" applyFill="1" applyBorder="1" applyAlignment="1">
      <alignment horizontal="left" vertical="center"/>
    </xf>
    <xf numFmtId="0" fontId="14" fillId="8" borderId="85" xfId="8" applyFont="1" applyFill="1" applyBorder="1" applyAlignment="1">
      <alignment horizontal="left" vertical="center"/>
    </xf>
    <xf numFmtId="167" fontId="14" fillId="8" borderId="85" xfId="8" applyNumberFormat="1" applyFont="1" applyFill="1" applyBorder="1" applyAlignment="1">
      <alignment horizontal="left" vertical="center"/>
    </xf>
    <xf numFmtId="167" fontId="14" fillId="8" borderId="86" xfId="6" applyNumberFormat="1" applyFont="1" applyFill="1" applyBorder="1" applyAlignment="1">
      <alignment horizontal="left" vertical="center"/>
    </xf>
    <xf numFmtId="170" fontId="14" fillId="8" borderId="87" xfId="12" applyNumberFormat="1" applyFont="1" applyFill="1" applyBorder="1" applyAlignment="1" applyProtection="1">
      <alignment vertical="center"/>
    </xf>
    <xf numFmtId="0" fontId="14" fillId="0" borderId="83" xfId="8" applyFont="1" applyBorder="1" applyAlignment="1">
      <alignment horizontal="center" vertical="center"/>
    </xf>
    <xf numFmtId="0" fontId="6" fillId="0" borderId="84" xfId="8" applyFont="1" applyBorder="1" applyAlignment="1">
      <alignment horizontal="left" vertical="center"/>
    </xf>
    <xf numFmtId="9" fontId="6" fillId="0" borderId="85" xfId="8" applyNumberFormat="1" applyFont="1" applyBorder="1" applyAlignment="1">
      <alignment horizontal="left" vertical="center"/>
    </xf>
    <xf numFmtId="167" fontId="15" fillId="0" borderId="85" xfId="8" applyNumberFormat="1" applyFont="1" applyBorder="1" applyAlignment="1">
      <alignment horizontal="center" vertical="center"/>
    </xf>
    <xf numFmtId="0" fontId="6" fillId="0" borderId="85" xfId="8" applyFont="1" applyBorder="1" applyAlignment="1">
      <alignment horizontal="left" vertical="center"/>
    </xf>
    <xf numFmtId="167" fontId="6" fillId="0" borderId="86" xfId="6" applyNumberFormat="1" applyFont="1" applyFill="1" applyBorder="1" applyAlignment="1">
      <alignment horizontal="left" vertical="center"/>
    </xf>
    <xf numFmtId="43" fontId="14" fillId="0" borderId="87" xfId="12" applyNumberFormat="1" applyFont="1" applyFill="1" applyBorder="1" applyAlignment="1" applyProtection="1">
      <alignment vertical="center"/>
    </xf>
    <xf numFmtId="0" fontId="14" fillId="8" borderId="83" xfId="8" applyFont="1" applyFill="1" applyBorder="1" applyAlignment="1">
      <alignment horizontal="center" vertical="center"/>
    </xf>
    <xf numFmtId="172" fontId="16" fillId="5" borderId="53" xfId="8" applyNumberFormat="1" applyFont="1" applyFill="1" applyBorder="1" applyAlignment="1">
      <alignment horizontal="left" vertical="center"/>
    </xf>
    <xf numFmtId="0" fontId="14" fillId="5" borderId="0" xfId="8" applyFont="1" applyFill="1" applyAlignment="1">
      <alignment horizontal="left" vertical="center"/>
    </xf>
    <xf numFmtId="167" fontId="14" fillId="5" borderId="0" xfId="8" applyNumberFormat="1" applyFont="1" applyFill="1" applyAlignment="1">
      <alignment horizontal="left" vertical="center"/>
    </xf>
    <xf numFmtId="0" fontId="6" fillId="0" borderId="31" xfId="4" applyFont="1" applyBorder="1" applyAlignment="1">
      <alignment vertical="center"/>
    </xf>
    <xf numFmtId="0" fontId="14" fillId="0" borderId="33" xfId="4" applyFont="1" applyBorder="1" applyAlignment="1">
      <alignment vertical="center"/>
    </xf>
    <xf numFmtId="167" fontId="14" fillId="0" borderId="33" xfId="14" applyNumberFormat="1" applyFont="1" applyFill="1" applyBorder="1" applyAlignment="1" applyProtection="1">
      <alignment horizontal="center" vertical="center"/>
    </xf>
    <xf numFmtId="0" fontId="6" fillId="0" borderId="33" xfId="4" applyFont="1" applyBorder="1" applyAlignment="1">
      <alignment horizontal="center" vertical="center"/>
    </xf>
    <xf numFmtId="167" fontId="14" fillId="0" borderId="33" xfId="6" applyNumberFormat="1" applyFont="1" applyFill="1" applyBorder="1" applyAlignment="1" applyProtection="1">
      <alignment horizontal="center" vertical="center"/>
    </xf>
    <xf numFmtId="0" fontId="6" fillId="5" borderId="90" xfId="7" applyFill="1" applyBorder="1" applyAlignment="1">
      <alignment vertical="center"/>
    </xf>
    <xf numFmtId="0" fontId="17" fillId="5" borderId="43" xfId="7" applyFont="1" applyFill="1" applyBorder="1" applyAlignment="1">
      <alignment vertical="top"/>
    </xf>
    <xf numFmtId="0" fontId="17" fillId="5" borderId="43" xfId="7" applyFont="1" applyFill="1" applyBorder="1" applyAlignment="1">
      <alignment vertical="top" wrapText="1"/>
    </xf>
    <xf numFmtId="0" fontId="19" fillId="0" borderId="0" xfId="0" applyFont="1"/>
    <xf numFmtId="167" fontId="19" fillId="0" borderId="0" xfId="0" applyNumberFormat="1" applyFont="1"/>
    <xf numFmtId="164" fontId="0" fillId="0" borderId="0" xfId="0" applyNumberFormat="1"/>
    <xf numFmtId="173" fontId="0" fillId="0" borderId="0" xfId="3" applyNumberFormat="1" applyFont="1"/>
    <xf numFmtId="9" fontId="0" fillId="0" borderId="0" xfId="3" applyFont="1"/>
    <xf numFmtId="172" fontId="0" fillId="0" borderId="0" xfId="3" applyNumberFormat="1" applyFont="1"/>
    <xf numFmtId="0" fontId="6" fillId="5" borderId="57" xfId="8" applyFont="1" applyFill="1" applyBorder="1" applyAlignment="1">
      <alignment horizontal="center" vertical="center"/>
    </xf>
    <xf numFmtId="0" fontId="6" fillId="5" borderId="72" xfId="9" applyFont="1" applyFill="1" applyBorder="1" applyAlignment="1">
      <alignment vertical="center"/>
    </xf>
    <xf numFmtId="0" fontId="6" fillId="5" borderId="73" xfId="9" applyFont="1" applyFill="1" applyBorder="1" applyAlignment="1">
      <alignment vertical="center"/>
    </xf>
    <xf numFmtId="170" fontId="6" fillId="5" borderId="72" xfId="13" applyNumberFormat="1" applyFill="1" applyBorder="1" applyAlignment="1" applyProtection="1">
      <alignment horizontal="center" vertical="center"/>
    </xf>
    <xf numFmtId="0" fontId="6" fillId="5" borderId="72" xfId="8" applyFont="1" applyFill="1" applyBorder="1" applyAlignment="1">
      <alignment horizontal="center" vertical="center"/>
    </xf>
    <xf numFmtId="167" fontId="6" fillId="5" borderId="74" xfId="6" applyNumberFormat="1" applyFont="1" applyFill="1" applyBorder="1" applyAlignment="1">
      <alignment horizontal="left" vertical="center"/>
    </xf>
    <xf numFmtId="171" fontId="6" fillId="5" borderId="47" xfId="8" applyNumberFormat="1" applyFont="1" applyFill="1" applyBorder="1" applyAlignment="1">
      <alignment horizontal="right" vertical="center"/>
    </xf>
    <xf numFmtId="171" fontId="6" fillId="5" borderId="68" xfId="8" applyNumberFormat="1" applyFont="1" applyFill="1" applyBorder="1" applyAlignment="1">
      <alignment horizontal="right" vertical="center"/>
    </xf>
    <xf numFmtId="0" fontId="6" fillId="5" borderId="49" xfId="8" applyFont="1" applyFill="1" applyBorder="1" applyAlignment="1">
      <alignment horizontal="center" vertical="center"/>
    </xf>
    <xf numFmtId="167" fontId="6" fillId="5" borderId="70" xfId="6" applyNumberFormat="1" applyFont="1" applyFill="1" applyBorder="1" applyAlignment="1" applyProtection="1">
      <alignment horizontal="left" vertical="center"/>
    </xf>
    <xf numFmtId="43" fontId="6" fillId="0" borderId="50" xfId="11" applyNumberFormat="1" applyFont="1" applyFill="1" applyBorder="1" applyAlignment="1">
      <alignment vertical="center"/>
    </xf>
    <xf numFmtId="43" fontId="6" fillId="5" borderId="50" xfId="8" applyNumberFormat="1" applyFont="1" applyFill="1" applyBorder="1" applyAlignment="1">
      <alignment vertical="center"/>
    </xf>
    <xf numFmtId="43" fontId="6" fillId="5" borderId="50" xfId="12" applyNumberFormat="1" applyFill="1" applyBorder="1" applyAlignment="1" applyProtection="1">
      <alignment vertical="center"/>
    </xf>
    <xf numFmtId="43" fontId="6" fillId="5" borderId="62" xfId="8" applyNumberFormat="1" applyFont="1" applyFill="1" applyBorder="1" applyAlignment="1">
      <alignment vertical="center"/>
    </xf>
    <xf numFmtId="43" fontId="6" fillId="5" borderId="50" xfId="11" applyNumberFormat="1" applyFont="1" applyFill="1" applyBorder="1" applyAlignment="1">
      <alignment vertical="center"/>
    </xf>
    <xf numFmtId="43" fontId="14" fillId="5" borderId="61" xfId="13" applyNumberFormat="1" applyFont="1" applyFill="1" applyBorder="1" applyAlignment="1" applyProtection="1">
      <alignment vertical="center"/>
    </xf>
    <xf numFmtId="43" fontId="6" fillId="5" borderId="75" xfId="8" applyNumberFormat="1" applyFont="1" applyFill="1" applyBorder="1" applyAlignment="1">
      <alignment vertical="center"/>
    </xf>
    <xf numFmtId="43" fontId="6" fillId="5" borderId="80" xfId="8" applyNumberFormat="1" applyFont="1" applyFill="1" applyBorder="1" applyAlignment="1">
      <alignment vertical="center"/>
    </xf>
    <xf numFmtId="170" fontId="6" fillId="0" borderId="50" xfId="11" applyNumberFormat="1" applyFont="1" applyFill="1" applyBorder="1" applyAlignment="1">
      <alignment vertical="center"/>
    </xf>
    <xf numFmtId="170" fontId="6" fillId="0" borderId="50" xfId="8" applyNumberFormat="1" applyFont="1" applyBorder="1" applyAlignment="1">
      <alignment vertical="center"/>
    </xf>
    <xf numFmtId="167" fontId="4" fillId="8" borderId="37" xfId="6" applyNumberFormat="1" applyFont="1" applyFill="1" applyBorder="1" applyAlignment="1">
      <alignment horizontal="right" vertical="center"/>
    </xf>
    <xf numFmtId="10" fontId="24" fillId="8" borderId="89" xfId="14" applyNumberFormat="1" applyFont="1" applyFill="1" applyBorder="1" applyAlignment="1" applyProtection="1">
      <alignment vertical="center"/>
    </xf>
    <xf numFmtId="43" fontId="0" fillId="0" borderId="0" xfId="0" applyNumberForma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 vertical="center"/>
    </xf>
    <xf numFmtId="166" fontId="28" fillId="0" borderId="0" xfId="1" applyNumberFormat="1" applyFont="1" applyFill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0" fontId="33" fillId="0" borderId="112" xfId="0" applyFont="1" applyBorder="1" applyAlignment="1">
      <alignment horizontal="center" vertical="center" wrapText="1"/>
    </xf>
    <xf numFmtId="0" fontId="33" fillId="0" borderId="112" xfId="0" applyFont="1" applyBorder="1" applyAlignment="1">
      <alignment horizontal="left" vertical="center" wrapText="1"/>
    </xf>
    <xf numFmtId="3" fontId="33" fillId="0" borderId="112" xfId="0" applyNumberFormat="1" applyFont="1" applyBorder="1" applyAlignment="1">
      <alignment horizontal="right" vertical="center" wrapText="1"/>
    </xf>
    <xf numFmtId="167" fontId="0" fillId="0" borderId="0" xfId="0" applyNumberFormat="1"/>
    <xf numFmtId="0" fontId="0" fillId="0" borderId="0" xfId="0" applyAlignment="1">
      <alignment vertical="top"/>
    </xf>
    <xf numFmtId="170" fontId="0" fillId="0" borderId="0" xfId="0" applyNumberFormat="1"/>
    <xf numFmtId="165" fontId="26" fillId="0" borderId="0" xfId="0" applyNumberFormat="1" applyFont="1"/>
    <xf numFmtId="174" fontId="26" fillId="0" borderId="0" xfId="0" applyNumberFormat="1" applyFont="1"/>
    <xf numFmtId="0" fontId="35" fillId="0" borderId="0" xfId="0" applyFont="1"/>
    <xf numFmtId="0" fontId="35" fillId="0" borderId="0" xfId="0" applyFont="1" applyAlignment="1">
      <alignment horizontal="center" vertical="center"/>
    </xf>
    <xf numFmtId="166" fontId="35" fillId="0" borderId="0" xfId="1" applyNumberFormat="1" applyFont="1" applyFill="1"/>
    <xf numFmtId="0" fontId="35" fillId="0" borderId="0" xfId="0" applyFont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12" xfId="0" applyFont="1" applyBorder="1"/>
    <xf numFmtId="0" fontId="36" fillId="0" borderId="13" xfId="0" applyFont="1" applyBorder="1"/>
    <xf numFmtId="0" fontId="36" fillId="0" borderId="14" xfId="0" applyFont="1" applyBorder="1"/>
    <xf numFmtId="0" fontId="36" fillId="0" borderId="15" xfId="0" applyFont="1" applyBorder="1"/>
    <xf numFmtId="0" fontId="36" fillId="0" borderId="102" xfId="0" applyFont="1" applyBorder="1" applyAlignment="1">
      <alignment horizontal="center"/>
    </xf>
    <xf numFmtId="0" fontId="36" fillId="0" borderId="17" xfId="0" applyFont="1" applyBorder="1" applyAlignment="1">
      <alignment horizontal="left"/>
    </xf>
    <xf numFmtId="0" fontId="36" fillId="0" borderId="18" xfId="0" applyFont="1" applyBorder="1"/>
    <xf numFmtId="0" fontId="36" fillId="0" borderId="21" xfId="0" applyFont="1" applyBorder="1" applyAlignment="1">
      <alignment horizontal="center"/>
    </xf>
    <xf numFmtId="165" fontId="36" fillId="0" borderId="21" xfId="0" applyNumberFormat="1" applyFont="1" applyBorder="1"/>
    <xf numFmtId="165" fontId="36" fillId="0" borderId="103" xfId="0" applyNumberFormat="1" applyFont="1" applyBorder="1"/>
    <xf numFmtId="0" fontId="36" fillId="0" borderId="17" xfId="0" applyFont="1" applyBorder="1"/>
    <xf numFmtId="0" fontId="36" fillId="0" borderId="21" xfId="0" applyFont="1" applyBorder="1"/>
    <xf numFmtId="0" fontId="36" fillId="0" borderId="103" xfId="0" applyFont="1" applyBorder="1"/>
    <xf numFmtId="0" fontId="36" fillId="0" borderId="16" xfId="0" applyFont="1" applyBorder="1" applyAlignment="1">
      <alignment horizontal="center"/>
    </xf>
    <xf numFmtId="0" fontId="36" fillId="0" borderId="22" xfId="0" applyFont="1" applyBorder="1" applyAlignment="1">
      <alignment horizontal="left"/>
    </xf>
    <xf numFmtId="0" fontId="36" fillId="0" borderId="23" xfId="0" applyFont="1" applyBorder="1"/>
    <xf numFmtId="0" fontId="36" fillId="0" borderId="19" xfId="0" applyFont="1" applyBorder="1" applyAlignment="1">
      <alignment horizontal="center"/>
    </xf>
    <xf numFmtId="165" fontId="36" fillId="0" borderId="19" xfId="0" applyNumberFormat="1" applyFont="1" applyBorder="1"/>
    <xf numFmtId="165" fontId="36" fillId="0" borderId="20" xfId="0" applyNumberFormat="1" applyFont="1" applyBorder="1"/>
    <xf numFmtId="0" fontId="36" fillId="0" borderId="104" xfId="0" applyFont="1" applyBorder="1" applyAlignment="1">
      <alignment horizontal="center"/>
    </xf>
    <xf numFmtId="0" fontId="36" fillId="0" borderId="105" xfId="0" applyFont="1" applyBorder="1"/>
    <xf numFmtId="0" fontId="36" fillId="0" borderId="106" xfId="0" applyFont="1" applyBorder="1"/>
    <xf numFmtId="0" fontId="36" fillId="0" borderId="107" xfId="0" applyFont="1" applyBorder="1"/>
    <xf numFmtId="0" fontId="36" fillId="0" borderId="108" xfId="0" applyFont="1" applyBorder="1"/>
    <xf numFmtId="165" fontId="3" fillId="0" borderId="109" xfId="0" applyNumberFormat="1" applyFont="1" applyBorder="1"/>
    <xf numFmtId="166" fontId="3" fillId="0" borderId="5" xfId="1" applyNumberFormat="1" applyFont="1" applyFill="1" applyBorder="1"/>
    <xf numFmtId="166" fontId="3" fillId="0" borderId="30" xfId="1" applyNumberFormat="1" applyFont="1" applyFill="1" applyBorder="1"/>
    <xf numFmtId="0" fontId="37" fillId="0" borderId="0" xfId="0" applyFont="1"/>
    <xf numFmtId="4" fontId="39" fillId="0" borderId="0" xfId="19" applyNumberFormat="1" applyFont="1" applyAlignment="1">
      <alignment vertical="center"/>
    </xf>
    <xf numFmtId="0" fontId="40" fillId="0" borderId="0" xfId="19" applyFont="1" applyAlignment="1">
      <alignment horizontal="center" vertical="center"/>
    </xf>
    <xf numFmtId="0" fontId="40" fillId="0" borderId="0" xfId="19" applyFont="1" applyAlignment="1">
      <alignment vertical="center"/>
    </xf>
    <xf numFmtId="0" fontId="38" fillId="0" borderId="0" xfId="19" applyFont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/>
    <xf numFmtId="0" fontId="38" fillId="0" borderId="0" xfId="0" applyFont="1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37" fillId="0" borderId="0" xfId="0" applyFont="1" applyAlignment="1">
      <alignment vertical="top" wrapText="1"/>
    </xf>
    <xf numFmtId="166" fontId="3" fillId="9" borderId="94" xfId="1" applyNumberFormat="1" applyFont="1" applyFill="1" applyBorder="1" applyAlignment="1">
      <alignment horizontal="center" vertical="center"/>
    </xf>
    <xf numFmtId="0" fontId="3" fillId="9" borderId="98" xfId="0" applyFont="1" applyFill="1" applyBorder="1" applyAlignment="1">
      <alignment horizontal="center" vertical="center"/>
    </xf>
    <xf numFmtId="166" fontId="36" fillId="9" borderId="95" xfId="1" applyNumberFormat="1" applyFont="1" applyFill="1" applyBorder="1" applyAlignment="1">
      <alignment horizontal="center" vertical="center"/>
    </xf>
    <xf numFmtId="0" fontId="36" fillId="9" borderId="101" xfId="0" applyFont="1" applyFill="1" applyBorder="1" applyAlignment="1">
      <alignment horizontal="center" vertical="center"/>
    </xf>
    <xf numFmtId="0" fontId="36" fillId="9" borderId="6" xfId="0" applyFont="1" applyFill="1" applyBorder="1" applyAlignment="1">
      <alignment horizontal="center" vertical="center"/>
    </xf>
    <xf numFmtId="0" fontId="36" fillId="9" borderId="9" xfId="0" applyFont="1" applyFill="1" applyBorder="1" applyAlignment="1">
      <alignment horizontal="center" vertical="center"/>
    </xf>
    <xf numFmtId="0" fontId="36" fillId="9" borderId="9" xfId="1" applyNumberFormat="1" applyFont="1" applyFill="1" applyBorder="1" applyAlignment="1">
      <alignment horizontal="center" vertical="center"/>
    </xf>
    <xf numFmtId="0" fontId="36" fillId="9" borderId="10" xfId="0" applyFont="1" applyFill="1" applyBorder="1" applyAlignment="1">
      <alignment horizontal="center" vertical="center"/>
    </xf>
    <xf numFmtId="170" fontId="43" fillId="0" borderId="0" xfId="0" applyNumberFormat="1" applyFont="1"/>
    <xf numFmtId="0" fontId="12" fillId="0" borderId="0" xfId="27" applyFont="1" applyAlignment="1">
      <alignment vertical="center"/>
    </xf>
    <xf numFmtId="0" fontId="17" fillId="0" borderId="53" xfId="27" applyFont="1" applyBorder="1" applyAlignment="1">
      <alignment horizontal="left" vertical="center"/>
    </xf>
    <xf numFmtId="0" fontId="17" fillId="0" borderId="0" xfId="27" applyFont="1" applyAlignment="1">
      <alignment horizontal="left" vertical="center"/>
    </xf>
    <xf numFmtId="167" fontId="17" fillId="0" borderId="0" xfId="27" applyNumberFormat="1" applyFont="1" applyAlignment="1">
      <alignment horizontal="left" vertical="center"/>
    </xf>
    <xf numFmtId="167" fontId="17" fillId="0" borderId="0" xfId="6" applyNumberFormat="1" applyFont="1" applyFill="1" applyBorder="1" applyAlignment="1">
      <alignment horizontal="left" vertical="center"/>
    </xf>
    <xf numFmtId="0" fontId="17" fillId="0" borderId="89" xfId="27" applyFont="1" applyBorder="1" applyAlignment="1">
      <alignment horizontal="left" vertical="center"/>
    </xf>
    <xf numFmtId="0" fontId="18" fillId="0" borderId="0" xfId="27" applyFont="1" applyAlignment="1">
      <alignment vertical="center"/>
    </xf>
    <xf numFmtId="0" fontId="18" fillId="0" borderId="89" xfId="27" applyFont="1" applyBorder="1" applyAlignment="1">
      <alignment horizontal="center" vertical="center"/>
    </xf>
    <xf numFmtId="0" fontId="12" fillId="0" borderId="0" xfId="27" applyFont="1" applyAlignment="1">
      <alignment vertical="top"/>
    </xf>
    <xf numFmtId="0" fontId="12" fillId="0" borderId="89" xfId="27" applyFont="1" applyBorder="1" applyAlignment="1">
      <alignment horizontal="center"/>
    </xf>
    <xf numFmtId="9" fontId="14" fillId="5" borderId="53" xfId="3" applyFont="1" applyFill="1" applyBorder="1" applyAlignment="1">
      <alignment horizontal="center" vertical="center"/>
    </xf>
    <xf numFmtId="0" fontId="44" fillId="0" borderId="47" xfId="8" quotePrefix="1" applyFont="1" applyBorder="1" applyAlignment="1">
      <alignment horizontal="left" vertical="center"/>
    </xf>
    <xf numFmtId="0" fontId="44" fillId="0" borderId="48" xfId="8" applyFont="1" applyBorder="1" applyAlignment="1">
      <alignment horizontal="left" vertical="center"/>
    </xf>
    <xf numFmtId="170" fontId="44" fillId="0" borderId="47" xfId="13" applyNumberFormat="1" applyFont="1" applyFill="1" applyBorder="1" applyAlignment="1" applyProtection="1">
      <alignment horizontal="center" vertical="center"/>
    </xf>
    <xf numFmtId="0" fontId="44" fillId="0" borderId="47" xfId="8" applyFont="1" applyBorder="1" applyAlignment="1">
      <alignment horizontal="center" vertical="center"/>
    </xf>
    <xf numFmtId="167" fontId="44" fillId="0" borderId="49" xfId="6" applyNumberFormat="1" applyFont="1" applyFill="1" applyBorder="1" applyAlignment="1">
      <alignment horizontal="left" vertical="center"/>
    </xf>
    <xf numFmtId="43" fontId="44" fillId="0" borderId="50" xfId="11" applyNumberFormat="1" applyFont="1" applyFill="1" applyBorder="1" applyAlignment="1">
      <alignment vertical="center"/>
    </xf>
    <xf numFmtId="10" fontId="0" fillId="0" borderId="0" xfId="3" applyNumberFormat="1" applyFont="1"/>
    <xf numFmtId="0" fontId="17" fillId="0" borderId="0" xfId="27" applyFont="1" applyAlignment="1">
      <alignment horizontal="center" vertical="top"/>
    </xf>
    <xf numFmtId="0" fontId="12" fillId="0" borderId="0" xfId="27" applyFont="1" applyAlignment="1">
      <alignment horizontal="left" vertical="center"/>
    </xf>
    <xf numFmtId="0" fontId="18" fillId="0" borderId="0" xfId="2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2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/>
    </xf>
    <xf numFmtId="0" fontId="12" fillId="6" borderId="0" xfId="8" applyFont="1" applyFill="1" applyAlignment="1">
      <alignment horizontal="center" vertical="center"/>
    </xf>
    <xf numFmtId="37" fontId="12" fillId="6" borderId="0" xfId="8" applyNumberFormat="1" applyFont="1" applyFill="1" applyAlignment="1">
      <alignment horizontal="center" vertical="center"/>
    </xf>
    <xf numFmtId="37" fontId="6" fillId="5" borderId="0" xfId="8" applyNumberFormat="1" applyFont="1" applyFill="1" applyAlignment="1">
      <alignment vertical="center"/>
    </xf>
    <xf numFmtId="43" fontId="6" fillId="5" borderId="0" xfId="10" applyFont="1" applyFill="1" applyBorder="1" applyAlignment="1">
      <alignment vertical="center"/>
    </xf>
    <xf numFmtId="43" fontId="6" fillId="7" borderId="0" xfId="10" applyFont="1" applyFill="1" applyBorder="1" applyAlignment="1">
      <alignment vertical="center"/>
    </xf>
    <xf numFmtId="170" fontId="6" fillId="0" borderId="0" xfId="11" applyNumberFormat="1" applyFont="1" applyFill="1" applyBorder="1" applyAlignment="1">
      <alignment vertical="center"/>
    </xf>
    <xf numFmtId="170" fontId="15" fillId="0" borderId="0" xfId="11" applyNumberFormat="1" applyFont="1" applyFill="1" applyBorder="1" applyAlignment="1">
      <alignment vertical="center"/>
    </xf>
    <xf numFmtId="43" fontId="6" fillId="5" borderId="0" xfId="11" applyNumberFormat="1" applyFont="1" applyFill="1" applyBorder="1" applyAlignment="1">
      <alignment vertical="center"/>
    </xf>
    <xf numFmtId="170" fontId="45" fillId="0" borderId="0" xfId="11" applyNumberFormat="1" applyFont="1" applyFill="1" applyBorder="1" applyAlignment="1">
      <alignment vertical="center"/>
    </xf>
    <xf numFmtId="170" fontId="6" fillId="0" borderId="0" xfId="8" applyNumberFormat="1" applyFont="1" applyAlignment="1">
      <alignment vertical="center"/>
    </xf>
    <xf numFmtId="170" fontId="15" fillId="0" borderId="0" xfId="8" applyNumberFormat="1" applyFont="1" applyAlignment="1">
      <alignment vertical="center"/>
    </xf>
    <xf numFmtId="170" fontId="14" fillId="5" borderId="0" xfId="12" applyNumberFormat="1" applyFont="1" applyFill="1" applyBorder="1" applyAlignment="1" applyProtection="1">
      <alignment vertical="center"/>
    </xf>
    <xf numFmtId="169" fontId="6" fillId="5" borderId="0" xfId="12" applyNumberFormat="1" applyFill="1" applyBorder="1" applyAlignment="1" applyProtection="1">
      <alignment vertical="center"/>
    </xf>
    <xf numFmtId="43" fontId="6" fillId="0" borderId="0" xfId="11" applyNumberFormat="1" applyFont="1" applyFill="1" applyBorder="1" applyAlignment="1">
      <alignment vertical="center"/>
    </xf>
    <xf numFmtId="43" fontId="6" fillId="5" borderId="0" xfId="8" applyNumberFormat="1" applyFont="1" applyFill="1" applyAlignment="1">
      <alignment vertical="center"/>
    </xf>
    <xf numFmtId="43" fontId="44" fillId="0" borderId="0" xfId="11" applyNumberFormat="1" applyFont="1" applyFill="1" applyBorder="1" applyAlignment="1">
      <alignment vertical="center"/>
    </xf>
    <xf numFmtId="43" fontId="14" fillId="5" borderId="0" xfId="12" applyNumberFormat="1" applyFont="1" applyFill="1" applyBorder="1" applyAlignment="1" applyProtection="1">
      <alignment vertical="center"/>
    </xf>
    <xf numFmtId="43" fontId="6" fillId="5" borderId="0" xfId="12" applyNumberFormat="1" applyFill="1" applyBorder="1" applyAlignment="1" applyProtection="1">
      <alignment vertical="center"/>
    </xf>
    <xf numFmtId="43" fontId="14" fillId="5" borderId="0" xfId="13" applyNumberFormat="1" applyFont="1" applyFill="1" applyBorder="1" applyAlignment="1" applyProtection="1">
      <alignment vertical="center"/>
    </xf>
    <xf numFmtId="170" fontId="14" fillId="7" borderId="0" xfId="12" applyNumberFormat="1" applyFont="1" applyFill="1" applyBorder="1" applyAlignment="1" applyProtection="1">
      <alignment vertical="center"/>
    </xf>
    <xf numFmtId="169" fontId="6" fillId="0" borderId="0" xfId="12" applyNumberFormat="1" applyFill="1" applyBorder="1" applyAlignment="1" applyProtection="1">
      <alignment vertical="center"/>
    </xf>
    <xf numFmtId="170" fontId="14" fillId="6" borderId="0" xfId="12" applyNumberFormat="1" applyFont="1" applyFill="1" applyBorder="1" applyAlignment="1" applyProtection="1">
      <alignment vertical="center"/>
    </xf>
    <xf numFmtId="43" fontId="14" fillId="7" borderId="0" xfId="10" applyFont="1" applyFill="1" applyBorder="1" applyAlignment="1">
      <alignment vertical="center"/>
    </xf>
    <xf numFmtId="170" fontId="14" fillId="8" borderId="0" xfId="12" applyNumberFormat="1" applyFont="1" applyFill="1" applyBorder="1" applyAlignment="1" applyProtection="1">
      <alignment vertical="center"/>
    </xf>
    <xf numFmtId="43" fontId="14" fillId="0" borderId="0" xfId="12" applyNumberFormat="1" applyFont="1" applyFill="1" applyBorder="1" applyAlignment="1" applyProtection="1">
      <alignment vertical="center"/>
    </xf>
    <xf numFmtId="10" fontId="24" fillId="8" borderId="0" xfId="14" applyNumberFormat="1" applyFont="1" applyFill="1" applyBorder="1" applyAlignment="1" applyProtection="1">
      <alignment vertical="center"/>
    </xf>
    <xf numFmtId="0" fontId="6" fillId="5" borderId="0" xfId="7" applyFill="1" applyAlignment="1">
      <alignment vertical="center"/>
    </xf>
    <xf numFmtId="0" fontId="12" fillId="0" borderId="0" xfId="27" applyFont="1" applyAlignment="1">
      <alignment horizontal="center"/>
    </xf>
    <xf numFmtId="0" fontId="17" fillId="5" borderId="0" xfId="7" applyFont="1" applyFill="1" applyAlignment="1">
      <alignment horizontal="center" vertical="top"/>
    </xf>
    <xf numFmtId="168" fontId="6" fillId="5" borderId="55" xfId="8" quotePrefix="1" applyNumberFormat="1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38" fillId="0" borderId="0" xfId="19" applyFont="1" applyAlignment="1">
      <alignment horizontal="left" vertical="center"/>
    </xf>
    <xf numFmtId="0" fontId="36" fillId="9" borderId="7" xfId="0" applyFont="1" applyFill="1" applyBorder="1" applyAlignment="1">
      <alignment horizontal="center" vertical="center"/>
    </xf>
    <xf numFmtId="0" fontId="36" fillId="9" borderId="8" xfId="0" applyFont="1" applyFill="1" applyBorder="1" applyAlignment="1">
      <alignment horizontal="center" vertical="center"/>
    </xf>
    <xf numFmtId="166" fontId="3" fillId="0" borderId="24" xfId="1" applyNumberFormat="1" applyFont="1" applyFill="1" applyBorder="1" applyAlignment="1">
      <alignment horizontal="right" vertical="center"/>
    </xf>
    <xf numFmtId="166" fontId="3" fillId="0" borderId="25" xfId="1" applyNumberFormat="1" applyFont="1" applyFill="1" applyBorder="1" applyAlignment="1">
      <alignment horizontal="right" vertical="center"/>
    </xf>
    <xf numFmtId="166" fontId="3" fillId="0" borderId="1" xfId="1" applyNumberFormat="1" applyFont="1" applyFill="1" applyBorder="1" applyAlignment="1">
      <alignment horizontal="right" vertical="center"/>
    </xf>
    <xf numFmtId="166" fontId="3" fillId="0" borderId="26" xfId="1" applyNumberFormat="1" applyFont="1" applyFill="1" applyBorder="1" applyAlignment="1">
      <alignment horizontal="right" vertical="center"/>
    </xf>
    <xf numFmtId="166" fontId="3" fillId="0" borderId="27" xfId="1" applyNumberFormat="1" applyFont="1" applyFill="1" applyBorder="1" applyAlignment="1">
      <alignment horizontal="right" vertical="center"/>
    </xf>
    <xf numFmtId="166" fontId="3" fillId="0" borderId="3" xfId="1" applyNumberFormat="1" applyFont="1" applyFill="1" applyBorder="1" applyAlignment="1">
      <alignment horizontal="right" vertical="center"/>
    </xf>
    <xf numFmtId="166" fontId="3" fillId="0" borderId="28" xfId="1" applyNumberFormat="1" applyFont="1" applyFill="1" applyBorder="1" applyAlignment="1">
      <alignment horizontal="right" vertical="center"/>
    </xf>
    <xf numFmtId="166" fontId="3" fillId="0" borderId="29" xfId="1" applyNumberFormat="1" applyFont="1" applyFill="1" applyBorder="1" applyAlignment="1">
      <alignment horizontal="right" vertical="center"/>
    </xf>
    <xf numFmtId="166" fontId="3" fillId="0" borderId="93" xfId="1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wrapText="1"/>
    </xf>
    <xf numFmtId="0" fontId="3" fillId="9" borderId="96" xfId="0" applyFont="1" applyFill="1" applyBorder="1" applyAlignment="1">
      <alignment horizontal="center" vertical="center"/>
    </xf>
    <xf numFmtId="0" fontId="3" fillId="9" borderId="99" xfId="0" applyFont="1" applyFill="1" applyBorder="1" applyAlignment="1">
      <alignment horizontal="center" vertical="center"/>
    </xf>
    <xf numFmtId="0" fontId="3" fillId="9" borderId="97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00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68" fontId="6" fillId="5" borderId="54" xfId="8" quotePrefix="1" applyNumberFormat="1" applyFont="1" applyFill="1" applyBorder="1" applyAlignment="1">
      <alignment horizontal="left" vertical="center" wrapText="1"/>
    </xf>
    <xf numFmtId="168" fontId="6" fillId="5" borderId="55" xfId="8" quotePrefix="1" applyNumberFormat="1" applyFont="1" applyFill="1" applyBorder="1" applyAlignment="1">
      <alignment horizontal="left" vertical="center" wrapText="1"/>
    </xf>
    <xf numFmtId="0" fontId="6" fillId="7" borderId="58" xfId="8" applyFont="1" applyFill="1" applyBorder="1" applyAlignment="1">
      <alignment horizontal="left" vertical="center"/>
    </xf>
    <xf numFmtId="0" fontId="6" fillId="7" borderId="59" xfId="8" applyFont="1" applyFill="1" applyBorder="1" applyAlignment="1">
      <alignment horizontal="left" vertical="center"/>
    </xf>
    <xf numFmtId="0" fontId="6" fillId="7" borderId="60" xfId="8" applyFont="1" applyFill="1" applyBorder="1" applyAlignment="1">
      <alignment horizontal="left" vertical="center"/>
    </xf>
    <xf numFmtId="0" fontId="6" fillId="0" borderId="47" xfId="8" quotePrefix="1" applyFont="1" applyBorder="1" applyAlignment="1">
      <alignment horizontal="left" vertical="center" wrapText="1"/>
    </xf>
    <xf numFmtId="0" fontId="6" fillId="0" borderId="51" xfId="8" quotePrefix="1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9" fontId="6" fillId="0" borderId="63" xfId="3" applyFont="1" applyFill="1" applyBorder="1" applyAlignment="1">
      <alignment horizontal="center" vertical="center"/>
    </xf>
    <xf numFmtId="9" fontId="6" fillId="0" borderId="36" xfId="3" applyFont="1" applyFill="1" applyBorder="1" applyAlignment="1">
      <alignment horizontal="center" vertical="center"/>
    </xf>
    <xf numFmtId="0" fontId="6" fillId="0" borderId="54" xfId="8" quotePrefix="1" applyFont="1" applyBorder="1" applyAlignment="1">
      <alignment horizontal="left" vertical="center" wrapText="1"/>
    </xf>
    <xf numFmtId="0" fontId="6" fillId="0" borderId="55" xfId="8" quotePrefix="1" applyFont="1" applyBorder="1" applyAlignment="1">
      <alignment horizontal="left" vertical="center" wrapText="1"/>
    </xf>
    <xf numFmtId="10" fontId="14" fillId="5" borderId="36" xfId="3" applyNumberFormat="1" applyFont="1" applyFill="1" applyBorder="1" applyAlignment="1">
      <alignment horizontal="center" vertical="center"/>
    </xf>
    <xf numFmtId="10" fontId="14" fillId="5" borderId="66" xfId="3" applyNumberFormat="1" applyFont="1" applyFill="1" applyBorder="1" applyAlignment="1">
      <alignment horizontal="center" vertical="center"/>
    </xf>
    <xf numFmtId="0" fontId="14" fillId="5" borderId="58" xfId="8" applyFont="1" applyFill="1" applyBorder="1" applyAlignment="1">
      <alignment horizontal="left" vertical="center"/>
    </xf>
    <xf numFmtId="0" fontId="14" fillId="5" borderId="59" xfId="8" applyFont="1" applyFill="1" applyBorder="1" applyAlignment="1">
      <alignment horizontal="left" vertical="center"/>
    </xf>
    <xf numFmtId="0" fontId="14" fillId="5" borderId="60" xfId="8" applyFont="1" applyFill="1" applyBorder="1" applyAlignment="1">
      <alignment horizontal="left" vertical="center"/>
    </xf>
    <xf numFmtId="9" fontId="14" fillId="5" borderId="63" xfId="3" applyFont="1" applyFill="1" applyBorder="1" applyAlignment="1">
      <alignment horizontal="center" vertical="center"/>
    </xf>
    <xf numFmtId="9" fontId="14" fillId="5" borderId="36" xfId="3" applyFont="1" applyFill="1" applyBorder="1" applyAlignment="1">
      <alignment horizontal="center" vertical="center"/>
    </xf>
    <xf numFmtId="10" fontId="14" fillId="5" borderId="63" xfId="3" applyNumberFormat="1" applyFont="1" applyFill="1" applyBorder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2" fillId="0" borderId="0" xfId="9" applyFont="1" applyAlignment="1">
      <alignment horizontal="center" vertical="center" wrapText="1"/>
    </xf>
    <xf numFmtId="0" fontId="12" fillId="0" borderId="0" xfId="9" applyFont="1" applyAlignment="1">
      <alignment horizontal="center" vertical="center"/>
    </xf>
    <xf numFmtId="0" fontId="12" fillId="6" borderId="37" xfId="8" applyFont="1" applyFill="1" applyBorder="1" applyAlignment="1">
      <alignment horizontal="center" vertical="center"/>
    </xf>
    <xf numFmtId="168" fontId="6" fillId="5" borderId="47" xfId="8" quotePrefix="1" applyNumberFormat="1" applyFont="1" applyFill="1" applyBorder="1" applyAlignment="1">
      <alignment horizontal="left" vertical="center" wrapText="1"/>
    </xf>
    <xf numFmtId="168" fontId="6" fillId="5" borderId="51" xfId="8" quotePrefix="1" applyNumberFormat="1" applyFont="1" applyFill="1" applyBorder="1" applyAlignment="1">
      <alignment horizontal="left" vertical="center" wrapText="1"/>
    </xf>
    <xf numFmtId="0" fontId="17" fillId="5" borderId="91" xfId="7" applyFont="1" applyFill="1" applyBorder="1" applyAlignment="1">
      <alignment horizontal="center" vertical="top"/>
    </xf>
    <xf numFmtId="0" fontId="17" fillId="5" borderId="43" xfId="7" applyFont="1" applyFill="1" applyBorder="1" applyAlignment="1">
      <alignment horizontal="center" vertical="top"/>
    </xf>
    <xf numFmtId="0" fontId="17" fillId="5" borderId="92" xfId="7" applyFont="1" applyFill="1" applyBorder="1" applyAlignment="1">
      <alignment horizontal="center" vertical="top"/>
    </xf>
    <xf numFmtId="0" fontId="14" fillId="5" borderId="72" xfId="8" applyFont="1" applyFill="1" applyBorder="1" applyAlignment="1">
      <alignment horizontal="left" vertical="center"/>
    </xf>
    <xf numFmtId="0" fontId="14" fillId="5" borderId="73" xfId="8" applyFont="1" applyFill="1" applyBorder="1" applyAlignment="1">
      <alignment horizontal="left" vertical="center"/>
    </xf>
    <xf numFmtId="0" fontId="14" fillId="5" borderId="82" xfId="8" applyFont="1" applyFill="1" applyBorder="1" applyAlignment="1">
      <alignment horizontal="left" vertical="center"/>
    </xf>
    <xf numFmtId="0" fontId="14" fillId="6" borderId="84" xfId="8" applyFont="1" applyFill="1" applyBorder="1" applyAlignment="1">
      <alignment horizontal="left" vertical="center"/>
    </xf>
    <xf numFmtId="0" fontId="14" fillId="6" borderId="85" xfId="8" applyFont="1" applyFill="1" applyBorder="1" applyAlignment="1">
      <alignment horizontal="left" vertical="center"/>
    </xf>
    <xf numFmtId="0" fontId="14" fillId="6" borderId="86" xfId="8" applyFont="1" applyFill="1" applyBorder="1" applyAlignment="1">
      <alignment horizontal="left" vertical="center"/>
    </xf>
    <xf numFmtId="0" fontId="17" fillId="0" borderId="53" xfId="27" applyFont="1" applyBorder="1" applyAlignment="1">
      <alignment horizontal="center" vertical="center"/>
    </xf>
    <xf numFmtId="0" fontId="17" fillId="0" borderId="0" xfId="27" applyFont="1" applyAlignment="1">
      <alignment horizontal="center" vertical="center"/>
    </xf>
    <xf numFmtId="0" fontId="17" fillId="0" borderId="53" xfId="27" applyFont="1" applyBorder="1" applyAlignment="1">
      <alignment horizontal="center" vertical="top"/>
    </xf>
    <xf numFmtId="0" fontId="17" fillId="0" borderId="0" xfId="27" applyFont="1" applyAlignment="1">
      <alignment horizontal="center" vertical="top"/>
    </xf>
    <xf numFmtId="0" fontId="17" fillId="0" borderId="89" xfId="27" applyFont="1" applyBorder="1" applyAlignment="1">
      <alignment horizontal="center" vertical="top"/>
    </xf>
    <xf numFmtId="0" fontId="12" fillId="0" borderId="0" xfId="27" applyFont="1" applyAlignment="1">
      <alignment horizontal="left" vertical="center"/>
    </xf>
    <xf numFmtId="0" fontId="12" fillId="0" borderId="89" xfId="27" applyFont="1" applyBorder="1" applyAlignment="1">
      <alignment horizontal="left" vertical="center"/>
    </xf>
    <xf numFmtId="0" fontId="18" fillId="0" borderId="53" xfId="27" applyFont="1" applyBorder="1" applyAlignment="1">
      <alignment horizontal="center" vertical="center"/>
    </xf>
    <xf numFmtId="0" fontId="18" fillId="0" borderId="0" xfId="27" applyFont="1" applyAlignment="1">
      <alignment horizontal="center" vertical="center"/>
    </xf>
    <xf numFmtId="0" fontId="12" fillId="0" borderId="53" xfId="27" applyFont="1" applyBorder="1" applyAlignment="1">
      <alignment horizontal="center" vertical="top"/>
    </xf>
    <xf numFmtId="0" fontId="12" fillId="0" borderId="0" xfId="27" applyFont="1" applyAlignment="1">
      <alignment horizontal="center" vertical="top"/>
    </xf>
    <xf numFmtId="172" fontId="6" fillId="5" borderId="63" xfId="3" applyNumberFormat="1" applyFont="1" applyFill="1" applyBorder="1" applyAlignment="1">
      <alignment horizontal="center" vertical="center"/>
    </xf>
    <xf numFmtId="172" fontId="6" fillId="5" borderId="66" xfId="3" applyNumberFormat="1" applyFont="1" applyFill="1" applyBorder="1" applyAlignment="1">
      <alignment horizontal="center" vertical="center"/>
    </xf>
    <xf numFmtId="0" fontId="6" fillId="5" borderId="113" xfId="8" applyFont="1" applyFill="1" applyBorder="1" applyAlignment="1">
      <alignment horizontal="left" vertical="center"/>
    </xf>
    <xf numFmtId="0" fontId="6" fillId="5" borderId="114" xfId="8" applyFont="1" applyFill="1" applyBorder="1" applyAlignment="1">
      <alignment horizontal="left" vertical="center"/>
    </xf>
    <xf numFmtId="0" fontId="12" fillId="6" borderId="0" xfId="8" applyFont="1" applyFill="1" applyBorder="1" applyAlignment="1">
      <alignment horizontal="center" vertical="center"/>
    </xf>
    <xf numFmtId="0" fontId="12" fillId="6" borderId="115" xfId="8" applyFont="1" applyFill="1" applyBorder="1" applyAlignment="1">
      <alignment horizontal="center" vertical="center"/>
    </xf>
    <xf numFmtId="0" fontId="12" fillId="6" borderId="116" xfId="8" applyFont="1" applyFill="1" applyBorder="1" applyAlignment="1">
      <alignment horizontal="center" vertical="center"/>
    </xf>
    <xf numFmtId="0" fontId="12" fillId="6" borderId="117" xfId="8" applyFont="1" applyFill="1" applyBorder="1" applyAlignment="1">
      <alignment horizontal="center" vertical="center"/>
    </xf>
    <xf numFmtId="0" fontId="6" fillId="5" borderId="116" xfId="9" applyFont="1" applyFill="1" applyBorder="1" applyAlignment="1">
      <alignment vertical="center"/>
    </xf>
    <xf numFmtId="0" fontId="6" fillId="5" borderId="118" xfId="8" applyFont="1" applyFill="1" applyBorder="1" applyAlignment="1">
      <alignment horizontal="left" vertical="center"/>
    </xf>
    <xf numFmtId="0" fontId="6" fillId="5" borderId="119" xfId="7" applyFill="1" applyBorder="1" applyAlignment="1">
      <alignment vertical="center"/>
    </xf>
    <xf numFmtId="0" fontId="6" fillId="5" borderId="119" xfId="9" applyFont="1" applyFill="1" applyBorder="1" applyAlignment="1">
      <alignment vertical="center"/>
    </xf>
    <xf numFmtId="0" fontId="6" fillId="5" borderId="120" xfId="8" applyFont="1" applyFill="1" applyBorder="1" applyAlignment="1">
      <alignment horizontal="left" vertical="center"/>
    </xf>
    <xf numFmtId="0" fontId="6" fillId="5" borderId="121" xfId="7" applyFill="1" applyBorder="1" applyAlignment="1">
      <alignment vertical="center"/>
    </xf>
    <xf numFmtId="0" fontId="6" fillId="5" borderId="119" xfId="8" applyFont="1" applyFill="1" applyBorder="1" applyAlignment="1">
      <alignment horizontal="left" vertical="center"/>
    </xf>
    <xf numFmtId="0" fontId="6" fillId="5" borderId="115" xfId="8" applyFont="1" applyFill="1" applyBorder="1" applyAlignment="1">
      <alignment horizontal="left" vertical="center"/>
    </xf>
    <xf numFmtId="0" fontId="6" fillId="0" borderId="48" xfId="8" applyFont="1" applyBorder="1" applyAlignment="1">
      <alignment horizontal="left" vertical="center" wrapText="1"/>
    </xf>
    <xf numFmtId="168" fontId="6" fillId="5" borderId="65" xfId="8" applyNumberFormat="1" applyFont="1" applyFill="1" applyBorder="1" applyAlignment="1">
      <alignment horizontal="left" vertical="center" wrapText="1"/>
    </xf>
  </cellXfs>
  <cellStyles count="29">
    <cellStyle name="Comma [0]" xfId="1" builtinId="6"/>
    <cellStyle name="Comma [0] 14 3" xfId="11"/>
    <cellStyle name="Comma [0] 2" xfId="2"/>
    <cellStyle name="Comma [0] 2 10 2" xfId="13"/>
    <cellStyle name="Comma [0] 2 10 3" xfId="12"/>
    <cellStyle name="Comma [0] 2 2" xfId="25"/>
    <cellStyle name="Comma 2 10" xfId="28"/>
    <cellStyle name="Comma 42 2" xfId="6"/>
    <cellStyle name="Comma 44" xfId="10"/>
    <cellStyle name="Good 2 2 2" xfId="15"/>
    <cellStyle name="Neutral 2 2 2" xfId="16"/>
    <cellStyle name="Normal" xfId="0" builtinId="0"/>
    <cellStyle name="Normal 16" xfId="17"/>
    <cellStyle name="Normal 2" xfId="18"/>
    <cellStyle name="Normal 2 16" xfId="19"/>
    <cellStyle name="Normal 2 2 10" xfId="27"/>
    <cellStyle name="Normal 2 2 5" xfId="9"/>
    <cellStyle name="Normal 2 2 6" xfId="7"/>
    <cellStyle name="Normal 24" xfId="20"/>
    <cellStyle name="Normal 3" xfId="21"/>
    <cellStyle name="Normal 3 3" xfId="22"/>
    <cellStyle name="Normal_bq-ashahi" xfId="4"/>
    <cellStyle name="Normal_LSM-GHD" xfId="5"/>
    <cellStyle name="Normal_STD-FORM" xfId="8"/>
    <cellStyle name="Percent" xfId="3" builtinId="5"/>
    <cellStyle name="Percent 2" xfId="26"/>
    <cellStyle name="Percent 2 10" xfId="14"/>
    <cellStyle name="표준 2" xfId="23"/>
    <cellStyle name="표준_Line Designation List(Rev.1)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1075765</xdr:colOff>
      <xdr:row>1</xdr:row>
      <xdr:rowOff>56029</xdr:rowOff>
    </xdr:from>
    <xdr:to>
      <xdr:col>4</xdr:col>
      <xdr:colOff>221316</xdr:colOff>
      <xdr:row>3</xdr:row>
      <xdr:rowOff>169113</xdr:rowOff>
    </xdr:to>
    <xdr:pic>
      <xdr:nvPicPr>
        <xdr:cNvPr id="4" name="Picture 3" descr="logo kpdp primary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2971" y="246529"/>
          <a:ext cx="2655794" cy="628555"/>
        </a:xfrm>
        <a:prstGeom prst="rect">
          <a:avLst/>
        </a:prstGeom>
        <a:noFill/>
      </xdr:spPr>
    </xdr:pic>
    <xdr:clientData/>
  </xdr:twoCellAnchor>
  <xdr:twoCellAnchor>
    <xdr:from>
      <xdr:col>0</xdr:col>
      <xdr:colOff>367393</xdr:colOff>
      <xdr:row>115</xdr:row>
      <xdr:rowOff>445024</xdr:rowOff>
    </xdr:from>
    <xdr:to>
      <xdr:col>2</xdr:col>
      <xdr:colOff>1792286</xdr:colOff>
      <xdr:row>117</xdr:row>
      <xdr:rowOff>176959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7393" y="11989324"/>
          <a:ext cx="3729943" cy="370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d-ID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Sony Yusan Diantara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522520</xdr:colOff>
      <xdr:row>109</xdr:row>
      <xdr:rowOff>13607</xdr:rowOff>
    </xdr:from>
    <xdr:to>
      <xdr:col>2</xdr:col>
      <xdr:colOff>1897202</xdr:colOff>
      <xdr:row>113</xdr:row>
      <xdr:rowOff>93972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22520" y="11243582"/>
          <a:ext cx="3679732" cy="461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Disetujui oleh,</a:t>
          </a:r>
        </a:p>
      </xdr:txBody>
    </xdr:sp>
    <xdr:clientData/>
  </xdr:twoCellAnchor>
  <xdr:twoCellAnchor>
    <xdr:from>
      <xdr:col>2</xdr:col>
      <xdr:colOff>338657</xdr:colOff>
      <xdr:row>115</xdr:row>
      <xdr:rowOff>187846</xdr:rowOff>
    </xdr:from>
    <xdr:to>
      <xdr:col>2</xdr:col>
      <xdr:colOff>2091654</xdr:colOff>
      <xdr:row>117</xdr:row>
      <xdr:rowOff>176959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635863" y="23126287"/>
          <a:ext cx="1752997" cy="370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Dadang Setiawan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1944879</xdr:colOff>
      <xdr:row>108</xdr:row>
      <xdr:rowOff>172544</xdr:rowOff>
    </xdr:from>
    <xdr:to>
      <xdr:col>5</xdr:col>
      <xdr:colOff>379235</xdr:colOff>
      <xdr:row>113</xdr:row>
      <xdr:rowOff>47472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242085" y="22348985"/>
          <a:ext cx="2479679" cy="446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Diperiksa oleh,                </a:t>
          </a:r>
        </a:p>
      </xdr:txBody>
    </xdr:sp>
    <xdr:clientData/>
  </xdr:twoCellAnchor>
  <xdr:twoCellAnchor>
    <xdr:from>
      <xdr:col>4</xdr:col>
      <xdr:colOff>161836</xdr:colOff>
      <xdr:row>115</xdr:row>
      <xdr:rowOff>165433</xdr:rowOff>
    </xdr:from>
    <xdr:to>
      <xdr:col>6</xdr:col>
      <xdr:colOff>829545</xdr:colOff>
      <xdr:row>117</xdr:row>
      <xdr:rowOff>154547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731160" y="23103874"/>
          <a:ext cx="2191709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Hafidz Furqon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71237</xdr:colOff>
      <xdr:row>109</xdr:row>
      <xdr:rowOff>13607</xdr:rowOff>
    </xdr:from>
    <xdr:to>
      <xdr:col>9</xdr:col>
      <xdr:colOff>234980</xdr:colOff>
      <xdr:row>113</xdr:row>
      <xdr:rowOff>88560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8296355" y="22380548"/>
          <a:ext cx="1474831" cy="646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none">
              <a:latin typeface="Arial" pitchFamily="34" charset="0"/>
              <a:cs typeface="Arial" pitchFamily="34" charset="0"/>
            </a:rPr>
            <a:t>Disiapkan oleh,</a:t>
          </a:r>
        </a:p>
      </xdr:txBody>
    </xdr:sp>
    <xdr:clientData/>
  </xdr:twoCellAnchor>
  <xdr:twoCellAnchor>
    <xdr:from>
      <xdr:col>0</xdr:col>
      <xdr:colOff>190500</xdr:colOff>
      <xdr:row>116</xdr:row>
      <xdr:rowOff>176893</xdr:rowOff>
    </xdr:from>
    <xdr:to>
      <xdr:col>1</xdr:col>
      <xdr:colOff>1587426</xdr:colOff>
      <xdr:row>117</xdr:row>
      <xdr:rowOff>188099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90500" y="12168868"/>
          <a:ext cx="2016051" cy="201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 Direktur </a:t>
          </a:r>
          <a:r>
            <a:rPr lang="id-ID" sz="1100" b="1">
              <a:latin typeface="Arial" pitchFamily="34" charset="0"/>
              <a:cs typeface="Arial" pitchFamily="34" charset="0"/>
            </a:rPr>
            <a:t>Bisnis &amp; Operasi</a:t>
          </a:r>
          <a:endParaRPr lang="en-US" sz="11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332977</xdr:colOff>
      <xdr:row>116</xdr:row>
      <xdr:rowOff>171450</xdr:rowOff>
    </xdr:from>
    <xdr:to>
      <xdr:col>2</xdr:col>
      <xdr:colOff>2327377</xdr:colOff>
      <xdr:row>117</xdr:row>
      <xdr:rowOff>185058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2630183" y="23300391"/>
          <a:ext cx="1994400" cy="20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Manager Operasional</a:t>
          </a:r>
        </a:p>
      </xdr:txBody>
    </xdr:sp>
    <xdr:clientData/>
  </xdr:twoCellAnchor>
  <xdr:twoCellAnchor>
    <xdr:from>
      <xdr:col>2</xdr:col>
      <xdr:colOff>2703028</xdr:colOff>
      <xdr:row>116</xdr:row>
      <xdr:rowOff>171449</xdr:rowOff>
    </xdr:from>
    <xdr:to>
      <xdr:col>7</xdr:col>
      <xdr:colOff>781739</xdr:colOff>
      <xdr:row>117</xdr:row>
      <xdr:rowOff>177857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000234" y="23300390"/>
          <a:ext cx="4006623" cy="196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itchFamily="34" charset="0"/>
              <a:cs typeface="Arial" pitchFamily="34" charset="0"/>
            </a:rPr>
            <a:t>Manager Keuangan, Umum dan SDM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Analisa%20Bina%20Marga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user\Application%20Data\Microsoft\Excel\%23PROJECTS\%23PROJECT\bina%20swadaya\windows\TEMP\MAN\BQ\ana-k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1%20Indra%20PErmana\Project\FS%20&amp;%20DED%20Mentawai\01%20DED%20Mentawai\29%20RAB%20Tua%20Pejat\RAB%20U%20Dikirim%20180109\06%20Banten\00%20Laporan\RAB\RAB%20Ciwandan_asistensi(black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Bita_nt1/bq/BQ/99-952/SEKONGKANG/E20-02Guest%20Hou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Data/RS-PELNI/B.Q/BQ_ME-D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I:/Aries%20Tecra/Dokumen%20Skedulling/S-Curve%20dan%20Sejarahnya/Master%20Schedule%202nd%20Revision-Approval%20by%20Employe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001\data%20bersama%20@fujitsu%20serv%201\2%200%201%200\GD.%20ARSIP\PMK%20-%20ARSIP\SP3%20ARSIP%20PMK\RAB%20PMK%20Pelindo%2031%20august%201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SSTAIN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Proposal\2007\PU%20Sbs\ABT07\edit4\rab-cepa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PROYEK/proyek/Th-2002/0208/bq-ruko/final-wk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rsip%20olo%207\PERIKANAN%20BAROMBONG\04-Final\Dokumen%20Tender\Vol%203%20RAB\Ra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E%20E\IBRD\Ptk-Tyn\BASI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Emi+Adm%20Proyek\NALDI\badauBARU\ANALISA-HARG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PN%20Lhokseumawe\BW%20Kuala%20Cangkoi\RAB%20FINAL%20PEMANGKAT%20BREAKWATER%20(edit%20JJM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Documents%20and%20Settings/perdana.DOMAIN/Local%20Settings/Temp/Temporary%20Directory%201%20for%20RAB-WS-8LT-TOTAL-R-KS.zip/RAB-WS-8LT-TOTAL-R-K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user\Application%20Data\Microsoft\Excel\%23PROJECTS\%23PROJECT\bina%20swadaya\windows\TEMP\DATAKALTIM\Analisa\Analisa-Persiap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PAHS2006\Copy%20of%20PAHS2006%20R2%20draft(MIS)new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Proposal\2007\PU%20Sbs\ABT07\edit4\rab-al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AP-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Divisi%20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s001\data%20bersama%20@fujitsu%20serv%201\2%200%201%200\GD.%20KP3\RAB%20DR%20KONSULTAN\092410_RAB%20KP3%20PELIND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Se7en\Desktop\flasdisc%20pak%20jamal\ArsipRAB\laporan%20progres%20dufan\PAKET%205%20PROGRES%205%20~%2011%20mAR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sinta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Div~QS/Daan%20Mogot/Ruko%20Daan%20Mogot%20R2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\EDIT%20010713\RAB%20PERENCANAAN%20JALAN%20KAB%20SAMBAS%202011\PEMELIHARAAN\PAKET%20I\RINALDI\DATABASE\ANDI\beng%20beng\Rab%20All%20200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Projects\Pelindo\KP3\RAB\092410_RAB%20KP3%20PELIND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I:/Tiang%20CCTV/RAB%20RKS/RAB%20303,%20304,%20&amp;%20305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Documents%20and%20Settings/perdana.DOMAIN/Local%20Settings/Temp/Temporary%20Directory%201%20for%20Rab-Pak-Thp2.zip/Rab-Pak-Thp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DI%20FILE\RAB\RECEIPTION%20FACITILITES\RAB%20Relokasi%20RF%20Sipil%20SA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2ng\Nu2nG\Nu2nG\NISSAN%20BSD%20Tender\NISSAN%20BSD%20PI\BQ_TIMAHR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DOKUMEN%20USER/RAB%20Rev05%20PISAH%20MATA%20ANGGARAN%20PRINT%2004feb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%20PERENCANAAN%20JALAN%20KAB%20SAMBAS%202011\PEMELIHARAAN\PAKET%20I\Dr%20Rinaldi,ST\RAB%20SUBSIDI%2006042009\Turap%20Penjajab%200+000%20sd%202+750%20PMK\AHS%20SPEC%20DES%20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.%20TRIMULIA%20REKAYASA%20UTAMA\KERJAAN%202013\SAMBAS\JEMBATAN%20SABO'\RAB%20PERENCANAAN%20JALAN%20KAB%20SAMBAS%202011\PEMELIHARAAN\PAKET%20I\Perencanaan%20Jalan%20Sambas%202009\PENINGKATAN\RAB%20JLR%20PEMERINTAHAN\9.%20AHS%20SPEC%20DES%202006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ew%20Folder\Gedung\Rsd-Cibinong\C-Rab&amp;Rap-Rsd-Cibinong-060317-compere\Gedung\Arsip%20CIMAHI\RAB-CIMAH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khriyandril/Downloads/A:/WINDOWS/TEMP/BOQ%20Permata%20Senayan%2009%20Juni%202003%20R1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UTI%20(G)/New%20Folder/Gedung/Rsd-Cibinong/C-Rab&amp;Rap-Rsd-Cibinong-060317-compere/Gedung/Arsip%20CIMAHI/RAB-CIMAH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 BOQ Bab VI"/>
      <sheetName val="BOQ Bab-VI"/>
      <sheetName val="Sum BOQ"/>
      <sheetName val="BOQ"/>
      <sheetName val="Quarry"/>
      <sheetName val="Alat"/>
      <sheetName val="Divisi 1"/>
      <sheetName val="Divisi 2"/>
      <sheetName val="Divisi 3"/>
      <sheetName val="Divisi 4"/>
      <sheetName val="Divisi 6"/>
      <sheetName val="Peny. T. Pancang Kayu"/>
      <sheetName val="Pemanc. T. Pancang Kayu"/>
      <sheetName val="Divisi 7"/>
      <sheetName val="Harga Dasar"/>
      <sheetName val="Sandaran"/>
      <sheetName val="Telford"/>
      <sheetName val="Cerucuk"/>
      <sheetName val="Cut&amp;Fill"/>
      <sheetName val="Lapen"/>
      <sheetName val="Divisi 8"/>
      <sheetName val="Informasi Umum"/>
      <sheetName val="Divisi 9"/>
      <sheetName val="Divisi 5"/>
      <sheetName val="%"/>
    </sheetNames>
    <sheetDataSet>
      <sheetData sheetId="0" refreshError="1"/>
      <sheetData sheetId="1" refreshError="1"/>
      <sheetData sheetId="2" refreshError="1"/>
      <sheetData sheetId="3" refreshError="1">
        <row r="22">
          <cell r="H22">
            <v>356270000</v>
          </cell>
        </row>
        <row r="44">
          <cell r="H44">
            <v>278303983.48244613</v>
          </cell>
        </row>
        <row r="70">
          <cell r="H70">
            <v>182889146.34607452</v>
          </cell>
        </row>
        <row r="104">
          <cell r="H104">
            <v>414281290.99961078</v>
          </cell>
        </row>
        <row r="121">
          <cell r="H121">
            <v>724282382.70527089</v>
          </cell>
        </row>
        <row r="187">
          <cell r="H187">
            <v>1207310872.2203736</v>
          </cell>
        </row>
        <row r="365">
          <cell r="H365">
            <v>1629450266.6204209</v>
          </cell>
        </row>
        <row r="426">
          <cell r="H426">
            <v>253655381.88548994</v>
          </cell>
        </row>
        <row r="470">
          <cell r="H470">
            <v>30579224.527543865</v>
          </cell>
        </row>
        <row r="486">
          <cell r="H486">
            <v>20000000</v>
          </cell>
        </row>
      </sheetData>
      <sheetData sheetId="4" refreshError="1"/>
      <sheetData sheetId="5" refreshError="1">
        <row r="26">
          <cell r="BO26" t="str">
            <v xml:space="preserve"> Alat Baru</v>
          </cell>
        </row>
        <row r="27">
          <cell r="BO27">
            <v>2468400000</v>
          </cell>
        </row>
        <row r="46">
          <cell r="BO46" t="str">
            <v xml:space="preserve"> Alat Baru</v>
          </cell>
        </row>
        <row r="47">
          <cell r="BO47">
            <v>544200000</v>
          </cell>
        </row>
        <row r="66">
          <cell r="BO66" t="str">
            <v xml:space="preserve"> Alat Baru</v>
          </cell>
        </row>
        <row r="67">
          <cell r="BO67">
            <v>84200000</v>
          </cell>
        </row>
        <row r="86">
          <cell r="BO86" t="str">
            <v xml:space="preserve"> Alat Baru</v>
          </cell>
        </row>
        <row r="87">
          <cell r="BO87">
            <v>1615700000</v>
          </cell>
        </row>
        <row r="106">
          <cell r="BO106" t="str">
            <v xml:space="preserve"> Alat Baru</v>
          </cell>
        </row>
        <row r="107">
          <cell r="BO107">
            <v>80000000</v>
          </cell>
        </row>
        <row r="126">
          <cell r="BO126" t="str">
            <v xml:space="preserve"> Alat Baru</v>
          </cell>
        </row>
        <row r="127">
          <cell r="BO127">
            <v>10100000</v>
          </cell>
        </row>
        <row r="146">
          <cell r="BO146" t="str">
            <v xml:space="preserve"> Alat Baru</v>
          </cell>
        </row>
        <row r="147">
          <cell r="BO147">
            <v>1554000000</v>
          </cell>
        </row>
        <row r="166">
          <cell r="BO166" t="str">
            <v xml:space="preserve"> Alat Baru</v>
          </cell>
        </row>
        <row r="167">
          <cell r="BO167">
            <v>127500000</v>
          </cell>
        </row>
        <row r="186">
          <cell r="BO186" t="str">
            <v xml:space="preserve"> Alat Baru</v>
          </cell>
        </row>
        <row r="187">
          <cell r="BO187">
            <v>173900000</v>
          </cell>
        </row>
        <row r="206">
          <cell r="BO206" t="str">
            <v xml:space="preserve"> Alat Baru</v>
          </cell>
        </row>
        <row r="207">
          <cell r="BO207">
            <v>841500000</v>
          </cell>
        </row>
        <row r="226">
          <cell r="BO226" t="str">
            <v xml:space="preserve"> Alat Baru</v>
          </cell>
        </row>
        <row r="227">
          <cell r="BO227">
            <v>106600000</v>
          </cell>
        </row>
        <row r="246">
          <cell r="BO246" t="str">
            <v xml:space="preserve"> Alat Baru</v>
          </cell>
        </row>
        <row r="247">
          <cell r="BO247">
            <v>72900000</v>
          </cell>
        </row>
        <row r="266">
          <cell r="BO266" t="str">
            <v xml:space="preserve"> Alat Baru</v>
          </cell>
        </row>
        <row r="267">
          <cell r="BO267">
            <v>1294800000</v>
          </cell>
        </row>
        <row r="286">
          <cell r="BO286" t="str">
            <v xml:space="preserve"> Alat Baru</v>
          </cell>
        </row>
        <row r="287">
          <cell r="BO287">
            <v>1043500000</v>
          </cell>
        </row>
        <row r="306">
          <cell r="BO306" t="str">
            <v xml:space="preserve"> Alat Baru</v>
          </cell>
        </row>
        <row r="307">
          <cell r="BO307">
            <v>673200000</v>
          </cell>
        </row>
        <row r="326">
          <cell r="BO326" t="str">
            <v xml:space="preserve"> Alat Baru</v>
          </cell>
        </row>
        <row r="327">
          <cell r="BO327">
            <v>394900000</v>
          </cell>
        </row>
        <row r="346">
          <cell r="BO346" t="str">
            <v xml:space="preserve"> Alat Baru</v>
          </cell>
        </row>
        <row r="347">
          <cell r="BO347">
            <v>235600000</v>
          </cell>
        </row>
        <row r="366">
          <cell r="BO366" t="str">
            <v xml:space="preserve"> Alat Baru</v>
          </cell>
        </row>
        <row r="367">
          <cell r="BO367">
            <v>723700000</v>
          </cell>
        </row>
        <row r="386">
          <cell r="BO386" t="str">
            <v xml:space="preserve"> Alat Baru</v>
          </cell>
        </row>
        <row r="387">
          <cell r="BO387">
            <v>454400000</v>
          </cell>
        </row>
        <row r="406">
          <cell r="BO406" t="str">
            <v xml:space="preserve"> Alat Baru</v>
          </cell>
        </row>
        <row r="407">
          <cell r="BO407">
            <v>4900000</v>
          </cell>
        </row>
        <row r="426">
          <cell r="BO426" t="str">
            <v xml:space="preserve"> Alat Baru</v>
          </cell>
        </row>
        <row r="427">
          <cell r="BO427">
            <v>1294800000</v>
          </cell>
        </row>
        <row r="446">
          <cell r="BO446" t="str">
            <v xml:space="preserve"> Alat Baru</v>
          </cell>
        </row>
        <row r="447">
          <cell r="BO447">
            <v>6100000</v>
          </cell>
        </row>
        <row r="466">
          <cell r="BO466" t="str">
            <v xml:space="preserve"> Alat Baru</v>
          </cell>
        </row>
        <row r="467">
          <cell r="BO467">
            <v>110000000</v>
          </cell>
        </row>
        <row r="486">
          <cell r="BO486" t="str">
            <v xml:space="preserve"> Alat Baru</v>
          </cell>
        </row>
        <row r="487">
          <cell r="BO487">
            <v>53900000</v>
          </cell>
        </row>
        <row r="506">
          <cell r="BO506" t="str">
            <v xml:space="preserve"> Alat Baru</v>
          </cell>
        </row>
        <row r="507">
          <cell r="BO507">
            <v>10100000</v>
          </cell>
        </row>
        <row r="526">
          <cell r="BO526" t="str">
            <v xml:space="preserve"> Alat Baru</v>
          </cell>
        </row>
        <row r="527">
          <cell r="BO527">
            <v>14000000</v>
          </cell>
        </row>
        <row r="546">
          <cell r="BO546" t="str">
            <v xml:space="preserve"> Alat Baru</v>
          </cell>
        </row>
        <row r="547">
          <cell r="BO547">
            <v>213200000</v>
          </cell>
        </row>
        <row r="566">
          <cell r="BO566" t="str">
            <v xml:space="preserve"> Alat Baru</v>
          </cell>
        </row>
        <row r="567">
          <cell r="BO567">
            <v>112500000</v>
          </cell>
        </row>
        <row r="586">
          <cell r="BO586" t="str">
            <v xml:space="preserve"> Alat Baru</v>
          </cell>
        </row>
        <row r="587">
          <cell r="BO587">
            <v>166250000</v>
          </cell>
        </row>
        <row r="606">
          <cell r="BO606" t="str">
            <v xml:space="preserve"> Alat Baru</v>
          </cell>
        </row>
        <row r="607">
          <cell r="BO607">
            <v>70000000</v>
          </cell>
        </row>
        <row r="626">
          <cell r="BO626" t="str">
            <v xml:space="preserve"> Alat Baru</v>
          </cell>
        </row>
        <row r="627">
          <cell r="BO627">
            <v>350000000</v>
          </cell>
        </row>
        <row r="646">
          <cell r="BO646" t="str">
            <v xml:space="preserve"> Alat Baru</v>
          </cell>
        </row>
        <row r="647">
          <cell r="BO647">
            <v>17500000</v>
          </cell>
        </row>
        <row r="666">
          <cell r="BO666" t="str">
            <v xml:space="preserve"> Alat Baru</v>
          </cell>
        </row>
        <row r="667">
          <cell r="BO667">
            <v>2250000000</v>
          </cell>
        </row>
        <row r="697">
          <cell r="BO697" t="str">
            <v xml:space="preserve"> Alat Baru</v>
          </cell>
        </row>
        <row r="698">
          <cell r="BO698">
            <v>15000000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HRG BHN"/>
      <sheetName val="ANALS ARS"/>
      <sheetName val="ANALS KY"/>
      <sheetName val="ANALS ME"/>
      <sheetName val="CONTOH RAB"/>
    </sheetNames>
    <sheetDataSet>
      <sheetData sheetId="0" refreshError="1">
        <row r="13">
          <cell r="G13">
            <v>85000</v>
          </cell>
        </row>
        <row r="61">
          <cell r="G61">
            <v>1700000</v>
          </cell>
        </row>
        <row r="435">
          <cell r="G435">
            <v>25000</v>
          </cell>
        </row>
        <row r="437">
          <cell r="G437">
            <v>30000</v>
          </cell>
        </row>
        <row r="441">
          <cell r="G441">
            <v>37000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RAB"/>
      <sheetName val="analis"/>
      <sheetName val="lemker"/>
      <sheetName val="hr.sat"/>
      <sheetName val="Volume PENGHANCURAN"/>
      <sheetName val="VOLUME PEMBUATA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Q-E20-02(Rp)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umus"/>
      <sheetName val="BQ-Aresitrktur"/>
      <sheetName val="RAB"/>
      <sheetName val="Analisa"/>
      <sheetName val="daftar harga"/>
      <sheetName val="Sheet2"/>
      <sheetName val="Person"/>
      <sheetName val="Alat"/>
      <sheetName val="Sheet3"/>
      <sheetName val="me"/>
      <sheetName val="BTL tahap 1"/>
      <sheetName val="BTL total"/>
      <sheetName val="har-sat"/>
      <sheetName val="struktur tdk dipakai"/>
      <sheetName val="HARGA ALAT"/>
      <sheetName val="Macro1"/>
      <sheetName val="Sheet1"/>
      <sheetName val="Bill rekap"/>
      <sheetName val="Analisa HSP"/>
      <sheetName val="anal"/>
      <sheetName val="harsat"/>
      <sheetName val="Bill-2"/>
      <sheetName val="Material"/>
      <sheetName val="Upah"/>
      <sheetName val="BAHAN UPAH"/>
      <sheetName val="rekap"/>
      <sheetName val="FINISHING"/>
      <sheetName val="Breakdown Structure"/>
      <sheetName val="Breakdown Architecture"/>
      <sheetName val="Harga Satuan"/>
      <sheetName val="huruf"/>
      <sheetName val="BQ_E20_02_Rp_"/>
      <sheetName val="HB me"/>
      <sheetName val="Rekap. ME"/>
      <sheetName val="TS"/>
      <sheetName val="Surat Penw. "/>
      <sheetName val="Pek. Elektrikal"/>
      <sheetName val="Pek-ARS"/>
      <sheetName val="LIFT DAN TRAVELATOR"/>
      <sheetName val="Instalasi Tata Udara"/>
      <sheetName val="Plumbing"/>
      <sheetName val="AN-PAS.&amp;PLESTR"/>
      <sheetName val="AN-CAT"/>
      <sheetName val="AN-GRC"/>
      <sheetName val="AN-KUSEN"/>
      <sheetName val="AN-LANTAI"/>
      <sheetName val="AN-PLAFOND"/>
      <sheetName val="AN-SANITAIR"/>
      <sheetName val="AN-LAIN-LAIN"/>
      <sheetName val="AN-RAILING"/>
      <sheetName val="AN-SKIMCOAT"/>
      <sheetName val="Bill of Qty"/>
      <sheetName val="DivVI"/>
      <sheetName val="bahan"/>
      <sheetName val="RAB_DK"/>
      <sheetName val="daftar_harga"/>
      <sheetName val="BTL_tahap_1"/>
      <sheetName val="BTL_total"/>
      <sheetName val="struktur_tdk_dipakai"/>
      <sheetName val="HARGA_ALAT"/>
      <sheetName val="Ahs.1"/>
      <sheetName val="Ahs.2"/>
      <sheetName val="BAG_2"/>
      <sheetName val="Anl"/>
      <sheetName val="BQ-Tenis"/>
      <sheetName val="Arsitektur"/>
      <sheetName val="BOQ_Aula"/>
      <sheetName val="Prelim"/>
      <sheetName val="Persiapan"/>
      <sheetName val="I-KAMAR"/>
      <sheetName val="Analisa RAB"/>
      <sheetName val="Analisa RAP"/>
      <sheetName val="CekList"/>
      <sheetName val="BQ OE"/>
      <sheetName val="Sch Tender"/>
      <sheetName val="Alat B"/>
      <sheetName val="Bahan B"/>
      <sheetName val="Sub"/>
      <sheetName val="Upah B"/>
      <sheetName val="Lain-Lain"/>
      <sheetName val="RAP"/>
      <sheetName val="Telusur"/>
      <sheetName val="Penyebaran M"/>
      <sheetName val="Rekap RAP"/>
      <sheetName val="BUL"/>
      <sheetName val="LS-Rutin"/>
      <sheetName val="ANA"/>
      <sheetName val="HRG BHN"/>
      <sheetName val="Harga Upah"/>
      <sheetName val="Koef"/>
      <sheetName val="BQ-1A prelim"/>
      <sheetName val="CH"/>
      <sheetName val="meth hsl nego"/>
      <sheetName val="Daf-Harga"/>
      <sheetName val="J"/>
      <sheetName val="Ven"/>
      <sheetName val="BQ-E20-02(Rp)"/>
      <sheetName val="say"/>
      <sheetName val="a.h ars sum"/>
      <sheetName val="Sanitair"/>
      <sheetName val="a.h str"/>
      <sheetName val="a.h ars"/>
      <sheetName val="KWIT"/>
      <sheetName val="RAB "/>
      <sheetName val="RAB  CIP"/>
      <sheetName val="RAB  LANDSCAPE"/>
      <sheetName val="REKAP CIP"/>
      <sheetName val="RAB  SERVER"/>
      <sheetName val="Analisa HS"/>
      <sheetName val="RAB  TERMINAL"/>
      <sheetName val="BahanUpah"/>
      <sheetName val="BTL-Persiapan"/>
      <sheetName val="BTL-Bau"/>
      <sheetName val="BTL-alat"/>
      <sheetName val="BTL-Rupa"/>
      <sheetName val="Isolasi Luar Dalam"/>
      <sheetName val="Isolasi Luar"/>
      <sheetName val="Input"/>
      <sheetName val="A2"/>
      <sheetName val="H-BHN"/>
      <sheetName val="Analisa 2"/>
      <sheetName val="概総括1"/>
      <sheetName val="Daf 1"/>
      <sheetName val="B&amp;U"/>
      <sheetName val="villa"/>
      <sheetName val="Cover"/>
      <sheetName val="PIPA"/>
      <sheetName val="ANALISA SOFT"/>
      <sheetName val="Analisa-1"/>
      <sheetName val="#REF!"/>
      <sheetName val="Elektronik"/>
      <sheetName val="Electrikal"/>
      <sheetName val="Fire Fighting"/>
      <sheetName val="Item Kompensasi"/>
      <sheetName val="AC"/>
      <sheetName val="rp"/>
      <sheetName val="HARSAT_BAH"/>
      <sheetName val="Upah_Bahan"/>
      <sheetName val="MAPP"/>
      <sheetName val="rek det 1-3"/>
      <sheetName val="har_sat"/>
      <sheetName val="R P"/>
      <sheetName val="5"/>
      <sheetName val="6"/>
      <sheetName val="Sheet1 (2)"/>
      <sheetName val="an.mek"/>
      <sheetName val="an.lstrk"/>
      <sheetName val="Bahan1"/>
      <sheetName val="Sat Bah &amp; Up"/>
      <sheetName val="Agregat Halus &amp; Kasar"/>
      <sheetName val="H.Satuan"/>
      <sheetName val="DIVI6"/>
      <sheetName val="DIVI5"/>
      <sheetName val="ALT"/>
      <sheetName val="DIVI8"/>
      <sheetName val="DIVI7"/>
      <sheetName val="BOQ"/>
      <sheetName val="DIVI3"/>
      <sheetName val="DIVI2"/>
      <sheetName val="BASC"/>
      <sheetName val="DIVI1"/>
      <sheetName val="Ana_har_sat 1"/>
      <sheetName val="Upah, Bahan, Alat"/>
      <sheetName val="daf-3(OK)"/>
      <sheetName val="daf-7(OK)"/>
      <sheetName val="NAMES"/>
      <sheetName val="dft-harga"/>
      <sheetName val="Tabels"/>
      <sheetName val="PENAWARAN"/>
      <sheetName val="rincian A"/>
      <sheetName val="BAG-2"/>
      <sheetName val="I_KAMAR"/>
      <sheetName val="TOWN"/>
      <sheetName val="An_pdk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_CURVE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 MEP"/>
      <sheetName val="E. site develop"/>
      <sheetName val="SATPEK"/>
      <sheetName val="help"/>
      <sheetName val="BHN"/>
      <sheetName val="BAG-2"/>
      <sheetName val="Hrg"/>
      <sheetName val="BAHAN"/>
      <sheetName val="REKAP_Akap"/>
      <sheetName val="Calculation Sheet"/>
      <sheetName val="ANALISA"/>
      <sheetName val="FAK"/>
      <sheetName val="rab - persiapan &amp; lantai-1"/>
      <sheetName val="RAB"/>
      <sheetName val="LISTR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1">
          <cell r="F21">
            <v>164400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ab 4"/>
      <sheetName val="METHA"/>
      <sheetName val="JADWAL"/>
      <sheetName val="MASTER_AN"/>
      <sheetName val="ALAT"/>
      <sheetName val="mat"/>
      <sheetName val="112-885"/>
      <sheetName val="AHSbj"/>
      <sheetName val="4-Basic Price"/>
      <sheetName val="lampiran harga bahan ok"/>
      <sheetName val="ANALISA "/>
      <sheetName val="HARGA"/>
      <sheetName val="II.3 RKB"/>
      <sheetName val="basic"/>
      <sheetName val="Anl_Sewa Alat"/>
      <sheetName val="pelengkap"/>
      <sheetName val="Daftar HSUB"/>
      <sheetName val="phsp"/>
      <sheetName val="As"/>
      <sheetName val="UPH. BHN"/>
      <sheetName val="rab_4"/>
      <sheetName val="ANALISA_"/>
      <sheetName val="II_3_RKB"/>
      <sheetName val="4-Basic_Price"/>
      <sheetName val="TIME SCHEDULE"/>
      <sheetName val="An. Beton"/>
      <sheetName val="Analisa"/>
      <sheetName val="daftar harga"/>
      <sheetName val="HB "/>
      <sheetName val="LAMP II BAHAN final"/>
      <sheetName val="lampiran_harga_bahan_ok"/>
      <sheetName val="rab_41"/>
      <sheetName val="lampiran_harga_bahan_ok1"/>
      <sheetName val="4-Basic_Price1"/>
      <sheetName val="rab_42"/>
      <sheetName val="lampiran_harga_bahan_ok2"/>
      <sheetName val="4-Basic_Price2"/>
      <sheetName val="rab_43"/>
      <sheetName val="lampiran_harga_bahan_ok3"/>
      <sheetName val="4-Basic_Price3"/>
      <sheetName val="rab_44"/>
      <sheetName val="lampiran_harga_bahan_ok4"/>
      <sheetName val="4-Basic_Price4"/>
      <sheetName val="rab_45"/>
      <sheetName val="lampiran_harga_bahan_ok5"/>
      <sheetName val="4-Basic_Price5"/>
      <sheetName val="rab_46"/>
      <sheetName val="lampiran_harga_bahan_ok6"/>
      <sheetName val="4-Basic_Price6"/>
      <sheetName val="rab_47"/>
      <sheetName val="4-Basic_Price7"/>
      <sheetName val="lampiran_harga_bahan_ok7"/>
      <sheetName val="UPH__BHN"/>
      <sheetName val="ANALISA_1"/>
      <sheetName val="II_3_RKB1"/>
      <sheetName val="Anl_Sewa_Alat"/>
      <sheetName val="Daftar_HSUB"/>
      <sheetName val="rab_410"/>
      <sheetName val="lampiran_harga_bahan_ok10"/>
      <sheetName val="4-Basic_Price10"/>
      <sheetName val="UPH__BHN3"/>
      <sheetName val="ANALISA_4"/>
      <sheetName val="II_3_RKB4"/>
      <sheetName val="Anl_Sewa_Alat3"/>
      <sheetName val="Daftar_HSUB3"/>
      <sheetName val="rab_48"/>
      <sheetName val="lampiran_harga_bahan_ok8"/>
      <sheetName val="4-Basic_Price8"/>
      <sheetName val="UPH__BHN1"/>
      <sheetName val="ANALISA_2"/>
      <sheetName val="II_3_RKB2"/>
      <sheetName val="Anl_Sewa_Alat1"/>
      <sheetName val="Daftar_HSUB1"/>
      <sheetName val="rab_49"/>
      <sheetName val="lampiran_harga_bahan_ok9"/>
      <sheetName val="4-Basic_Price9"/>
      <sheetName val="UPH__BHN2"/>
      <sheetName val="ANALISA_3"/>
      <sheetName val="II_3_RKB3"/>
      <sheetName val="Anl_Sewa_Alat2"/>
      <sheetName val="Daftar_HSUB2"/>
      <sheetName val="rab_411"/>
      <sheetName val="lampiran_harga_bahan_ok11"/>
      <sheetName val="4-Basic_Price11"/>
      <sheetName val="UPH__BHN4"/>
      <sheetName val="ANALISA_5"/>
      <sheetName val="II_3_RKB5"/>
      <sheetName val="Anl_Sewa_Alat4"/>
      <sheetName val="Daftar_HSUB4"/>
      <sheetName val="rab_412"/>
      <sheetName val="lampiran_harga_bahan_ok12"/>
      <sheetName val="4-Basic_Price12"/>
      <sheetName val="UPH__BHN5"/>
      <sheetName val="ANALISA_6"/>
      <sheetName val="II_3_RKB6"/>
      <sheetName val="Anl_Sewa_Alat5"/>
      <sheetName val="Daftar_HSUB5"/>
      <sheetName val="rab_413"/>
      <sheetName val="lampiran_harga_bahan_ok13"/>
      <sheetName val="4-Basic_Price13"/>
      <sheetName val="UPH__BHN6"/>
      <sheetName val="ANALISA_7"/>
      <sheetName val="II_3_RKB7"/>
      <sheetName val="Anl_Sewa_Alat6"/>
      <sheetName val="Daftar_HSUB6"/>
      <sheetName val="rab_414"/>
      <sheetName val="lampiran_harga_bahan_ok14"/>
      <sheetName val="4-Basic_Price14"/>
      <sheetName val="UPH__BHN7"/>
      <sheetName val="ANALISA_8"/>
      <sheetName val="II_3_RKB8"/>
      <sheetName val="Anl_Sewa_Alat7"/>
      <sheetName val="Daftar_HSUB7"/>
      <sheetName val="rab_415"/>
      <sheetName val="lampiran_harga_bahan_ok15"/>
      <sheetName val="4-Basic_Price15"/>
      <sheetName val="UPH__BHN8"/>
      <sheetName val="ANALISA_9"/>
      <sheetName val="II_3_RKB9"/>
      <sheetName val="Anl_Sewa_Alat8"/>
      <sheetName val="Daftar_HSUB8"/>
      <sheetName val="rab_417"/>
      <sheetName val="lampiran_harga_bahan_ok17"/>
      <sheetName val="4-Basic_Price17"/>
      <sheetName val="UPH__BHN10"/>
      <sheetName val="ANALISA_11"/>
      <sheetName val="II_3_RKB11"/>
      <sheetName val="Anl_Sewa_Alat10"/>
      <sheetName val="Daftar_HSUB10"/>
      <sheetName val="rab_416"/>
      <sheetName val="lampiran_harga_bahan_ok16"/>
      <sheetName val="4-Basic_Price16"/>
      <sheetName val="UPH__BHN9"/>
      <sheetName val="ANALISA_10"/>
      <sheetName val="II_3_RKB10"/>
      <sheetName val="Anl_Sewa_Alat9"/>
      <sheetName val="Daftar_HSUB9"/>
      <sheetName val="rab_418"/>
      <sheetName val="lampiran_harga_bahan_ok18"/>
      <sheetName val="4-Basic_Price18"/>
      <sheetName val="UPH__BHN11"/>
      <sheetName val="ANALISA_12"/>
      <sheetName val="II_3_RKB12"/>
      <sheetName val="Anl_Sewa_Alat11"/>
      <sheetName val="Daftar_HSUB11"/>
      <sheetName val="rab_419"/>
      <sheetName val="lampiran_harga_bahan_ok19"/>
      <sheetName val="4-Basic_Price19"/>
      <sheetName val="Anl_Sewa_Alat12"/>
      <sheetName val="Daftar_HSUB12"/>
      <sheetName val="ANALISA_13"/>
      <sheetName val="II_3_RKB13"/>
      <sheetName val="UPH__BHN12"/>
      <sheetName val="rab_420"/>
      <sheetName val="lampiran_harga_bahan_ok20"/>
      <sheetName val="4-Basic_Price20"/>
      <sheetName val="UPH__BHN13"/>
      <sheetName val="ANALISA_14"/>
      <sheetName val="II_3_RKB14"/>
      <sheetName val="Anl_Sewa_Alat13"/>
      <sheetName val="Daftar_HSUB13"/>
      <sheetName val="rab_422"/>
      <sheetName val="lampiran_harga_bahan_ok22"/>
      <sheetName val="4-Basic_Price22"/>
      <sheetName val="Anl_Sewa_Alat15"/>
      <sheetName val="Daftar_HSUB15"/>
      <sheetName val="ANALISA_16"/>
      <sheetName val="II_3_RKB16"/>
      <sheetName val="UPH__BHN15"/>
      <sheetName val="rab_421"/>
      <sheetName val="lampiran_harga_bahan_ok21"/>
      <sheetName val="4-Basic_Price21"/>
      <sheetName val="Anl_Sewa_Alat14"/>
      <sheetName val="Daftar_HSUB14"/>
      <sheetName val="ANALISA_15"/>
      <sheetName val="II_3_RKB15"/>
      <sheetName val="UPH__BHN14"/>
      <sheetName val="rab_423"/>
      <sheetName val="lampiran_harga_bahan_ok23"/>
      <sheetName val="4-Basic_Price23"/>
      <sheetName val="UPH__BHN16"/>
      <sheetName val="ANALISA_17"/>
      <sheetName val="II_3_RKB17"/>
      <sheetName val="Anl_Sewa_Alat16"/>
      <sheetName val="Daftar_HSUB16"/>
      <sheetName val="rab_424"/>
      <sheetName val="lampiran_harga_bahan_ok24"/>
      <sheetName val="4-Basic_Price24"/>
      <sheetName val="Anl_Sewa_Alat17"/>
      <sheetName val="Daftar_HSUB17"/>
      <sheetName val="ANALISA_18"/>
      <sheetName val="II_3_RKB18"/>
      <sheetName val="UPH__BHN17"/>
      <sheetName val="rab_425"/>
      <sheetName val="lampiran_harga_bahan_ok25"/>
      <sheetName val="4-Basic_Price25"/>
      <sheetName val="rab_426"/>
      <sheetName val="lampiran_harga_bahan_ok26"/>
      <sheetName val="4-Basic_Price26"/>
      <sheetName val="rab_427"/>
      <sheetName val="lampiran_harga_bahan_ok27"/>
      <sheetName val="4-Basic_Price27"/>
      <sheetName val="rab_430"/>
      <sheetName val="lampiran_harga_bahan_ok30"/>
      <sheetName val="4-Basic_Price30"/>
      <sheetName val="Anl_Sewa_Alat18"/>
      <sheetName val="Daftar_HSUB18"/>
      <sheetName val="ANALISA_19"/>
      <sheetName val="II_3_RKB19"/>
      <sheetName val="UPH__BHN18"/>
      <sheetName val="rab_428"/>
      <sheetName val="lampiran_harga_bahan_ok28"/>
      <sheetName val="4-Basic_Price28"/>
      <sheetName val="rab_429"/>
      <sheetName val="lampiran_harga_bahan_ok29"/>
      <sheetName val="4-Basic_Price29"/>
      <sheetName val="rab_431"/>
      <sheetName val="lampiran_harga_bahan_ok31"/>
      <sheetName val="4-Basic_Price31"/>
      <sheetName val="UPH__BHN19"/>
      <sheetName val="ANALISA_20"/>
      <sheetName val="II_3_RKB20"/>
      <sheetName val="Anl_Sewa_Alat19"/>
      <sheetName val="Daftar_HSUB19"/>
      <sheetName val="rab_432"/>
      <sheetName val="lampiran_harga_bahan_ok32"/>
      <sheetName val="4-Basic_Price32"/>
      <sheetName val="Anl_Sewa_Alat20"/>
      <sheetName val="Daftar_HSUB20"/>
      <sheetName val="ANALISA_21"/>
      <sheetName val="II_3_RKB21"/>
      <sheetName val="UPH__BHN20"/>
      <sheetName val="Scedule"/>
      <sheetName val="GABUNGAN Harga Upah Bahan"/>
      <sheetName val="Morsip Ht Julu"/>
      <sheetName val="Agregat Halus &amp; Kasar"/>
      <sheetName val="Analisanya"/>
      <sheetName val="Div 7"/>
      <sheetName val="RAB"/>
      <sheetName val="Hsatbahan"/>
      <sheetName val="BasicPrice"/>
      <sheetName val="rab_433"/>
      <sheetName val="lampiran_harga_bahan_ok33"/>
      <sheetName val="4-Basic_Price33"/>
      <sheetName val="Anl_Sewa_Alat21"/>
      <sheetName val="Daftar_HSUB21"/>
      <sheetName val="ANALISA_22"/>
      <sheetName val="II_3_RKB22"/>
      <sheetName val="UPH__BHN21"/>
      <sheetName val="rab_434"/>
      <sheetName val="lampiran_harga_bahan_ok34"/>
      <sheetName val="4-Basic_Price34"/>
      <sheetName val="Anl_Sewa_Alat22"/>
      <sheetName val="Daftar_HSUB22"/>
      <sheetName val="ANALISA_23"/>
      <sheetName val="II_3_RKB23"/>
      <sheetName val="UPH__BHN22"/>
      <sheetName val="rab_435"/>
      <sheetName val="lampiran_harga_bahan_ok35"/>
      <sheetName val="4-Basic_Price35"/>
      <sheetName val="UPH__BHN23"/>
      <sheetName val="ANALISA_24"/>
      <sheetName val="II_3_RKB24"/>
      <sheetName val="Anl_Sewa_Alat23"/>
      <sheetName val="Daftar_HSUB23"/>
      <sheetName val="rab_436"/>
      <sheetName val="lampiran_harga_bahan_ok36"/>
      <sheetName val="4-Basic_Price36"/>
      <sheetName val="UPH__BHN24"/>
      <sheetName val="ANALISA_25"/>
      <sheetName val="II_3_RKB25"/>
      <sheetName val="Anl_Sewa_Alat24"/>
      <sheetName val="Daftar_HSUB24"/>
      <sheetName val="Skedjul Rev"/>
      <sheetName val="Basic Price"/>
      <sheetName val="3-DIV3"/>
      <sheetName val="3-DIV2"/>
      <sheetName val="ANL-E"/>
      <sheetName val="MINGGUAN"/>
      <sheetName val="Upah &amp; Bahan"/>
      <sheetName val="UPAH"/>
      <sheetName val="rek"/>
      <sheetName val="BAHAN"/>
      <sheetName val="BAG_2"/>
      <sheetName val="BOW"/>
      <sheetName val="RAB JBT.10X6"/>
      <sheetName val="Emergency juli"/>
      <sheetName val="F2"/>
      <sheetName val="F3a"/>
      <sheetName val="G1"/>
      <sheetName val="G3"/>
      <sheetName val="G4a"/>
      <sheetName val="TABEL LABOR"/>
      <sheetName val="UB"/>
      <sheetName val="BOQ-Indonesia"/>
      <sheetName val="D7(1)"/>
      <sheetName val="5-ALAT(1)"/>
      <sheetName val="BOQ"/>
      <sheetName val="paket 16"/>
      <sheetName val="upah-rtjk"/>
      <sheetName val="ANALISA SMK.6"/>
      <sheetName val="daf kh"/>
      <sheetName val="HARSAT"/>
      <sheetName val="R A B"/>
      <sheetName val="Kuantitas &amp; Harga"/>
      <sheetName val="analisa (2)"/>
      <sheetName val="harga (2)"/>
      <sheetName val="teori (3)"/>
      <sheetName val="UR-TEKNIS"/>
      <sheetName val="Rank"/>
      <sheetName val="U&amp;B"/>
      <sheetName val="Anls Hrg Sat"/>
      <sheetName val="ACBC"/>
      <sheetName val="Tuk Koef"/>
      <sheetName val="UMUR ALAT"/>
      <sheetName val="FAKTOR MODAL CRF"/>
      <sheetName val="Sheet1"/>
    </sheetNames>
    <sheetDataSet>
      <sheetData sheetId="0" refreshError="1">
        <row r="20">
          <cell r="H20">
            <v>900000</v>
          </cell>
        </row>
        <row r="28">
          <cell r="H28">
            <v>17665600</v>
          </cell>
        </row>
        <row r="35">
          <cell r="H35">
            <v>0</v>
          </cell>
        </row>
        <row r="44">
          <cell r="H44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20">
          <cell r="H20">
            <v>900000</v>
          </cell>
        </row>
      </sheetData>
      <sheetData sheetId="34">
        <row r="20">
          <cell r="H20">
            <v>900000</v>
          </cell>
        </row>
      </sheetData>
      <sheetData sheetId="35">
        <row r="20">
          <cell r="H20">
            <v>900000</v>
          </cell>
        </row>
      </sheetData>
      <sheetData sheetId="36">
        <row r="20">
          <cell r="H20">
            <v>900000</v>
          </cell>
        </row>
      </sheetData>
      <sheetData sheetId="37">
        <row r="20">
          <cell r="H20">
            <v>900000</v>
          </cell>
        </row>
      </sheetData>
      <sheetData sheetId="38">
        <row r="20">
          <cell r="H20">
            <v>900000</v>
          </cell>
        </row>
      </sheetData>
      <sheetData sheetId="39">
        <row r="20">
          <cell r="H20">
            <v>900000</v>
          </cell>
        </row>
      </sheetData>
      <sheetData sheetId="40">
        <row r="20">
          <cell r="H20">
            <v>900000</v>
          </cell>
        </row>
      </sheetData>
      <sheetData sheetId="41">
        <row r="20">
          <cell r="H20">
            <v>900000</v>
          </cell>
        </row>
      </sheetData>
      <sheetData sheetId="42">
        <row r="20">
          <cell r="H20">
            <v>900000</v>
          </cell>
        </row>
      </sheetData>
      <sheetData sheetId="43">
        <row r="20">
          <cell r="H20">
            <v>900000</v>
          </cell>
        </row>
      </sheetData>
      <sheetData sheetId="44" refreshError="1"/>
      <sheetData sheetId="45">
        <row r="20">
          <cell r="H20">
            <v>900000</v>
          </cell>
        </row>
      </sheetData>
      <sheetData sheetId="46">
        <row r="20">
          <cell r="H20">
            <v>900000</v>
          </cell>
        </row>
      </sheetData>
      <sheetData sheetId="47">
        <row r="20">
          <cell r="H20">
            <v>900000</v>
          </cell>
        </row>
      </sheetData>
      <sheetData sheetId="48">
        <row r="20">
          <cell r="H20">
            <v>900000</v>
          </cell>
        </row>
      </sheetData>
      <sheetData sheetId="49">
        <row r="20">
          <cell r="H20">
            <v>900000</v>
          </cell>
        </row>
      </sheetData>
      <sheetData sheetId="50">
        <row r="20">
          <cell r="H20">
            <v>900000</v>
          </cell>
        </row>
      </sheetData>
      <sheetData sheetId="51">
        <row r="20">
          <cell r="H20">
            <v>900000</v>
          </cell>
        </row>
      </sheetData>
      <sheetData sheetId="52">
        <row r="20">
          <cell r="H20">
            <v>900000</v>
          </cell>
        </row>
      </sheetData>
      <sheetData sheetId="53">
        <row r="20">
          <cell r="H20">
            <v>900000</v>
          </cell>
        </row>
      </sheetData>
      <sheetData sheetId="54">
        <row r="20">
          <cell r="H20">
            <v>900000</v>
          </cell>
        </row>
      </sheetData>
      <sheetData sheetId="55">
        <row r="20">
          <cell r="H20">
            <v>900000</v>
          </cell>
        </row>
      </sheetData>
      <sheetData sheetId="56">
        <row r="20">
          <cell r="H20">
            <v>900000</v>
          </cell>
        </row>
      </sheetData>
      <sheetData sheetId="57">
        <row r="20">
          <cell r="H20">
            <v>900000</v>
          </cell>
        </row>
      </sheetData>
      <sheetData sheetId="58">
        <row r="20">
          <cell r="H20">
            <v>900000</v>
          </cell>
        </row>
      </sheetData>
      <sheetData sheetId="59">
        <row r="20">
          <cell r="H20">
            <v>900000</v>
          </cell>
        </row>
      </sheetData>
      <sheetData sheetId="60">
        <row r="20">
          <cell r="H20">
            <v>900000</v>
          </cell>
        </row>
      </sheetData>
      <sheetData sheetId="61">
        <row r="20">
          <cell r="H20">
            <v>900000</v>
          </cell>
        </row>
      </sheetData>
      <sheetData sheetId="62">
        <row r="20">
          <cell r="H20">
            <v>900000</v>
          </cell>
        </row>
      </sheetData>
      <sheetData sheetId="63">
        <row r="20">
          <cell r="H20">
            <v>900000</v>
          </cell>
        </row>
      </sheetData>
      <sheetData sheetId="64">
        <row r="20">
          <cell r="H20">
            <v>900000</v>
          </cell>
        </row>
      </sheetData>
      <sheetData sheetId="65">
        <row r="20">
          <cell r="H20">
            <v>900000</v>
          </cell>
        </row>
      </sheetData>
      <sheetData sheetId="66">
        <row r="20">
          <cell r="H20">
            <v>900000</v>
          </cell>
        </row>
      </sheetData>
      <sheetData sheetId="67">
        <row r="20">
          <cell r="H20">
            <v>900000</v>
          </cell>
        </row>
      </sheetData>
      <sheetData sheetId="68">
        <row r="20">
          <cell r="H20">
            <v>900000</v>
          </cell>
        </row>
      </sheetData>
      <sheetData sheetId="69">
        <row r="20">
          <cell r="H20">
            <v>900000</v>
          </cell>
        </row>
      </sheetData>
      <sheetData sheetId="70">
        <row r="20">
          <cell r="H20">
            <v>900000</v>
          </cell>
        </row>
      </sheetData>
      <sheetData sheetId="71">
        <row r="20">
          <cell r="H20">
            <v>900000</v>
          </cell>
        </row>
      </sheetData>
      <sheetData sheetId="72">
        <row r="20">
          <cell r="H20">
            <v>900000</v>
          </cell>
        </row>
      </sheetData>
      <sheetData sheetId="73">
        <row r="20">
          <cell r="H20">
            <v>900000</v>
          </cell>
        </row>
      </sheetData>
      <sheetData sheetId="74">
        <row r="20">
          <cell r="H20">
            <v>900000</v>
          </cell>
        </row>
      </sheetData>
      <sheetData sheetId="75">
        <row r="20">
          <cell r="H20">
            <v>900000</v>
          </cell>
        </row>
      </sheetData>
      <sheetData sheetId="76">
        <row r="20">
          <cell r="H20">
            <v>900000</v>
          </cell>
        </row>
      </sheetData>
      <sheetData sheetId="77">
        <row r="20">
          <cell r="H20">
            <v>900000</v>
          </cell>
        </row>
      </sheetData>
      <sheetData sheetId="78">
        <row r="20">
          <cell r="H20">
            <v>900000</v>
          </cell>
        </row>
      </sheetData>
      <sheetData sheetId="79">
        <row r="20">
          <cell r="H20">
            <v>900000</v>
          </cell>
        </row>
      </sheetData>
      <sheetData sheetId="80">
        <row r="20">
          <cell r="H20">
            <v>900000</v>
          </cell>
        </row>
      </sheetData>
      <sheetData sheetId="81">
        <row r="20">
          <cell r="H20">
            <v>900000</v>
          </cell>
        </row>
      </sheetData>
      <sheetData sheetId="82">
        <row r="20">
          <cell r="H20">
            <v>900000</v>
          </cell>
        </row>
      </sheetData>
      <sheetData sheetId="83">
        <row r="20">
          <cell r="H20">
            <v>900000</v>
          </cell>
        </row>
      </sheetData>
      <sheetData sheetId="84">
        <row r="20">
          <cell r="H20">
            <v>900000</v>
          </cell>
        </row>
      </sheetData>
      <sheetData sheetId="85">
        <row r="20">
          <cell r="H20">
            <v>900000</v>
          </cell>
        </row>
      </sheetData>
      <sheetData sheetId="86">
        <row r="20">
          <cell r="H20">
            <v>900000</v>
          </cell>
        </row>
      </sheetData>
      <sheetData sheetId="87">
        <row r="20">
          <cell r="H20">
            <v>900000</v>
          </cell>
        </row>
      </sheetData>
      <sheetData sheetId="88">
        <row r="20">
          <cell r="H20">
            <v>900000</v>
          </cell>
        </row>
      </sheetData>
      <sheetData sheetId="89">
        <row r="20">
          <cell r="H20">
            <v>900000</v>
          </cell>
        </row>
      </sheetData>
      <sheetData sheetId="90">
        <row r="20">
          <cell r="H20">
            <v>900000</v>
          </cell>
        </row>
      </sheetData>
      <sheetData sheetId="91">
        <row r="20">
          <cell r="H20">
            <v>900000</v>
          </cell>
        </row>
      </sheetData>
      <sheetData sheetId="92">
        <row r="20">
          <cell r="H20">
            <v>900000</v>
          </cell>
        </row>
      </sheetData>
      <sheetData sheetId="93">
        <row r="20">
          <cell r="H20">
            <v>900000</v>
          </cell>
        </row>
      </sheetData>
      <sheetData sheetId="94">
        <row r="20">
          <cell r="H20">
            <v>900000</v>
          </cell>
        </row>
      </sheetData>
      <sheetData sheetId="95">
        <row r="20">
          <cell r="H20">
            <v>900000</v>
          </cell>
        </row>
      </sheetData>
      <sheetData sheetId="96">
        <row r="20">
          <cell r="H20">
            <v>900000</v>
          </cell>
        </row>
      </sheetData>
      <sheetData sheetId="97">
        <row r="20">
          <cell r="H20">
            <v>900000</v>
          </cell>
        </row>
      </sheetData>
      <sheetData sheetId="98">
        <row r="20">
          <cell r="H20">
            <v>900000</v>
          </cell>
        </row>
      </sheetData>
      <sheetData sheetId="99">
        <row r="20">
          <cell r="H20">
            <v>900000</v>
          </cell>
        </row>
      </sheetData>
      <sheetData sheetId="100">
        <row r="20">
          <cell r="H20">
            <v>900000</v>
          </cell>
        </row>
      </sheetData>
      <sheetData sheetId="101">
        <row r="20">
          <cell r="H20">
            <v>900000</v>
          </cell>
        </row>
      </sheetData>
      <sheetData sheetId="102">
        <row r="20">
          <cell r="H20">
            <v>900000</v>
          </cell>
        </row>
      </sheetData>
      <sheetData sheetId="103">
        <row r="20">
          <cell r="H20">
            <v>900000</v>
          </cell>
        </row>
      </sheetData>
      <sheetData sheetId="104">
        <row r="20">
          <cell r="H20">
            <v>900000</v>
          </cell>
        </row>
      </sheetData>
      <sheetData sheetId="105">
        <row r="20">
          <cell r="H20">
            <v>900000</v>
          </cell>
        </row>
      </sheetData>
      <sheetData sheetId="106">
        <row r="20">
          <cell r="H20">
            <v>900000</v>
          </cell>
        </row>
      </sheetData>
      <sheetData sheetId="107">
        <row r="20">
          <cell r="H20">
            <v>900000</v>
          </cell>
        </row>
      </sheetData>
      <sheetData sheetId="108">
        <row r="20">
          <cell r="H20">
            <v>900000</v>
          </cell>
        </row>
      </sheetData>
      <sheetData sheetId="109">
        <row r="20">
          <cell r="H20">
            <v>900000</v>
          </cell>
        </row>
      </sheetData>
      <sheetData sheetId="110">
        <row r="20">
          <cell r="H20">
            <v>900000</v>
          </cell>
        </row>
      </sheetData>
      <sheetData sheetId="111">
        <row r="20">
          <cell r="H20">
            <v>900000</v>
          </cell>
        </row>
      </sheetData>
      <sheetData sheetId="112">
        <row r="20">
          <cell r="H20">
            <v>900000</v>
          </cell>
        </row>
      </sheetData>
      <sheetData sheetId="113">
        <row r="20">
          <cell r="H20">
            <v>900000</v>
          </cell>
        </row>
      </sheetData>
      <sheetData sheetId="114">
        <row r="20">
          <cell r="H20">
            <v>900000</v>
          </cell>
        </row>
      </sheetData>
      <sheetData sheetId="115">
        <row r="20">
          <cell r="H20">
            <v>900000</v>
          </cell>
        </row>
      </sheetData>
      <sheetData sheetId="116">
        <row r="20">
          <cell r="H20">
            <v>900000</v>
          </cell>
        </row>
      </sheetData>
      <sheetData sheetId="117">
        <row r="20">
          <cell r="H20">
            <v>900000</v>
          </cell>
        </row>
      </sheetData>
      <sheetData sheetId="118">
        <row r="20">
          <cell r="H20">
            <v>900000</v>
          </cell>
        </row>
      </sheetData>
      <sheetData sheetId="119">
        <row r="20">
          <cell r="H20">
            <v>900000</v>
          </cell>
        </row>
      </sheetData>
      <sheetData sheetId="120">
        <row r="20">
          <cell r="H20">
            <v>900000</v>
          </cell>
        </row>
      </sheetData>
      <sheetData sheetId="121">
        <row r="20">
          <cell r="H20">
            <v>900000</v>
          </cell>
        </row>
      </sheetData>
      <sheetData sheetId="122">
        <row r="20">
          <cell r="H20">
            <v>900000</v>
          </cell>
        </row>
      </sheetData>
      <sheetData sheetId="123">
        <row r="20">
          <cell r="H20">
            <v>900000</v>
          </cell>
        </row>
      </sheetData>
      <sheetData sheetId="124">
        <row r="20">
          <cell r="H20">
            <v>900000</v>
          </cell>
        </row>
      </sheetData>
      <sheetData sheetId="125">
        <row r="20">
          <cell r="H20">
            <v>900000</v>
          </cell>
        </row>
      </sheetData>
      <sheetData sheetId="126">
        <row r="20">
          <cell r="H20">
            <v>900000</v>
          </cell>
        </row>
      </sheetData>
      <sheetData sheetId="127">
        <row r="20">
          <cell r="H20">
            <v>900000</v>
          </cell>
        </row>
      </sheetData>
      <sheetData sheetId="128">
        <row r="20">
          <cell r="H20">
            <v>900000</v>
          </cell>
        </row>
      </sheetData>
      <sheetData sheetId="129">
        <row r="20">
          <cell r="H20">
            <v>900000</v>
          </cell>
        </row>
      </sheetData>
      <sheetData sheetId="130">
        <row r="20">
          <cell r="H20">
            <v>900000</v>
          </cell>
        </row>
      </sheetData>
      <sheetData sheetId="131">
        <row r="20">
          <cell r="H20">
            <v>900000</v>
          </cell>
        </row>
      </sheetData>
      <sheetData sheetId="132">
        <row r="20">
          <cell r="H20">
            <v>900000</v>
          </cell>
        </row>
      </sheetData>
      <sheetData sheetId="133">
        <row r="20">
          <cell r="H20">
            <v>900000</v>
          </cell>
        </row>
      </sheetData>
      <sheetData sheetId="134">
        <row r="20">
          <cell r="H20">
            <v>900000</v>
          </cell>
        </row>
      </sheetData>
      <sheetData sheetId="135">
        <row r="20">
          <cell r="H20">
            <v>900000</v>
          </cell>
        </row>
      </sheetData>
      <sheetData sheetId="136">
        <row r="20">
          <cell r="H20">
            <v>900000</v>
          </cell>
        </row>
      </sheetData>
      <sheetData sheetId="137">
        <row r="20">
          <cell r="H20">
            <v>900000</v>
          </cell>
        </row>
      </sheetData>
      <sheetData sheetId="138">
        <row r="20">
          <cell r="H20">
            <v>900000</v>
          </cell>
        </row>
      </sheetData>
      <sheetData sheetId="139">
        <row r="20">
          <cell r="H20">
            <v>900000</v>
          </cell>
        </row>
      </sheetData>
      <sheetData sheetId="140">
        <row r="20">
          <cell r="H20">
            <v>900000</v>
          </cell>
        </row>
      </sheetData>
      <sheetData sheetId="141">
        <row r="20">
          <cell r="H20">
            <v>900000</v>
          </cell>
        </row>
      </sheetData>
      <sheetData sheetId="142">
        <row r="20">
          <cell r="H20">
            <v>900000</v>
          </cell>
        </row>
      </sheetData>
      <sheetData sheetId="143">
        <row r="20">
          <cell r="H20">
            <v>900000</v>
          </cell>
        </row>
      </sheetData>
      <sheetData sheetId="144">
        <row r="20">
          <cell r="H20">
            <v>900000</v>
          </cell>
        </row>
      </sheetData>
      <sheetData sheetId="145">
        <row r="20">
          <cell r="H20">
            <v>900000</v>
          </cell>
        </row>
      </sheetData>
      <sheetData sheetId="146">
        <row r="20">
          <cell r="H20">
            <v>900000</v>
          </cell>
        </row>
      </sheetData>
      <sheetData sheetId="147">
        <row r="20">
          <cell r="H20">
            <v>900000</v>
          </cell>
        </row>
      </sheetData>
      <sheetData sheetId="148">
        <row r="20">
          <cell r="H20">
            <v>900000</v>
          </cell>
        </row>
      </sheetData>
      <sheetData sheetId="149">
        <row r="20">
          <cell r="H20">
            <v>900000</v>
          </cell>
        </row>
      </sheetData>
      <sheetData sheetId="150">
        <row r="20">
          <cell r="H20">
            <v>900000</v>
          </cell>
        </row>
      </sheetData>
      <sheetData sheetId="151">
        <row r="20">
          <cell r="H20">
            <v>900000</v>
          </cell>
        </row>
      </sheetData>
      <sheetData sheetId="152">
        <row r="20">
          <cell r="H20">
            <v>900000</v>
          </cell>
        </row>
      </sheetData>
      <sheetData sheetId="153">
        <row r="20">
          <cell r="H20">
            <v>900000</v>
          </cell>
        </row>
      </sheetData>
      <sheetData sheetId="154">
        <row r="20">
          <cell r="H20">
            <v>900000</v>
          </cell>
        </row>
      </sheetData>
      <sheetData sheetId="155">
        <row r="20">
          <cell r="H20">
            <v>900000</v>
          </cell>
        </row>
      </sheetData>
      <sheetData sheetId="156">
        <row r="20">
          <cell r="H20">
            <v>900000</v>
          </cell>
        </row>
      </sheetData>
      <sheetData sheetId="157">
        <row r="20">
          <cell r="H20">
            <v>900000</v>
          </cell>
        </row>
      </sheetData>
      <sheetData sheetId="158">
        <row r="20">
          <cell r="H20">
            <v>900000</v>
          </cell>
        </row>
      </sheetData>
      <sheetData sheetId="159">
        <row r="20">
          <cell r="H20">
            <v>900000</v>
          </cell>
        </row>
      </sheetData>
      <sheetData sheetId="160">
        <row r="20">
          <cell r="H20">
            <v>900000</v>
          </cell>
        </row>
      </sheetData>
      <sheetData sheetId="161">
        <row r="20">
          <cell r="H20">
            <v>900000</v>
          </cell>
        </row>
      </sheetData>
      <sheetData sheetId="162">
        <row r="20">
          <cell r="H20">
            <v>900000</v>
          </cell>
        </row>
      </sheetData>
      <sheetData sheetId="163">
        <row r="20">
          <cell r="H20">
            <v>900000</v>
          </cell>
        </row>
      </sheetData>
      <sheetData sheetId="164">
        <row r="20">
          <cell r="H20">
            <v>900000</v>
          </cell>
        </row>
      </sheetData>
      <sheetData sheetId="165">
        <row r="20">
          <cell r="H20">
            <v>900000</v>
          </cell>
        </row>
      </sheetData>
      <sheetData sheetId="166">
        <row r="20">
          <cell r="H20">
            <v>900000</v>
          </cell>
        </row>
      </sheetData>
      <sheetData sheetId="167">
        <row r="20">
          <cell r="H20">
            <v>900000</v>
          </cell>
        </row>
      </sheetData>
      <sheetData sheetId="168">
        <row r="20">
          <cell r="H20">
            <v>900000</v>
          </cell>
        </row>
      </sheetData>
      <sheetData sheetId="169">
        <row r="20">
          <cell r="H20">
            <v>900000</v>
          </cell>
        </row>
      </sheetData>
      <sheetData sheetId="170">
        <row r="20">
          <cell r="H20">
            <v>900000</v>
          </cell>
        </row>
      </sheetData>
      <sheetData sheetId="171">
        <row r="20">
          <cell r="H20">
            <v>900000</v>
          </cell>
        </row>
      </sheetData>
      <sheetData sheetId="172">
        <row r="20">
          <cell r="H20">
            <v>900000</v>
          </cell>
        </row>
      </sheetData>
      <sheetData sheetId="173">
        <row r="20">
          <cell r="H20">
            <v>900000</v>
          </cell>
        </row>
      </sheetData>
      <sheetData sheetId="174">
        <row r="20">
          <cell r="H20">
            <v>900000</v>
          </cell>
        </row>
      </sheetData>
      <sheetData sheetId="175">
        <row r="20">
          <cell r="H20">
            <v>900000</v>
          </cell>
        </row>
      </sheetData>
      <sheetData sheetId="176">
        <row r="20">
          <cell r="H20">
            <v>900000</v>
          </cell>
        </row>
      </sheetData>
      <sheetData sheetId="177">
        <row r="20">
          <cell r="H20">
            <v>900000</v>
          </cell>
        </row>
      </sheetData>
      <sheetData sheetId="178">
        <row r="20">
          <cell r="H20">
            <v>900000</v>
          </cell>
        </row>
      </sheetData>
      <sheetData sheetId="179">
        <row r="20">
          <cell r="H20">
            <v>900000</v>
          </cell>
        </row>
      </sheetData>
      <sheetData sheetId="180">
        <row r="20">
          <cell r="H20">
            <v>900000</v>
          </cell>
        </row>
      </sheetData>
      <sheetData sheetId="181">
        <row r="20">
          <cell r="H20">
            <v>900000</v>
          </cell>
        </row>
      </sheetData>
      <sheetData sheetId="182">
        <row r="20">
          <cell r="H20">
            <v>900000</v>
          </cell>
        </row>
      </sheetData>
      <sheetData sheetId="183">
        <row r="20">
          <cell r="H20">
            <v>900000</v>
          </cell>
        </row>
      </sheetData>
      <sheetData sheetId="184">
        <row r="20">
          <cell r="H20">
            <v>900000</v>
          </cell>
        </row>
      </sheetData>
      <sheetData sheetId="185">
        <row r="20">
          <cell r="H20">
            <v>900000</v>
          </cell>
        </row>
      </sheetData>
      <sheetData sheetId="186">
        <row r="20">
          <cell r="H20">
            <v>900000</v>
          </cell>
        </row>
      </sheetData>
      <sheetData sheetId="187">
        <row r="20">
          <cell r="H20">
            <v>900000</v>
          </cell>
        </row>
      </sheetData>
      <sheetData sheetId="188">
        <row r="20">
          <cell r="H20">
            <v>900000</v>
          </cell>
        </row>
      </sheetData>
      <sheetData sheetId="189">
        <row r="20">
          <cell r="H20">
            <v>900000</v>
          </cell>
        </row>
      </sheetData>
      <sheetData sheetId="190">
        <row r="20">
          <cell r="H20">
            <v>900000</v>
          </cell>
        </row>
      </sheetData>
      <sheetData sheetId="191">
        <row r="20">
          <cell r="H20">
            <v>900000</v>
          </cell>
        </row>
      </sheetData>
      <sheetData sheetId="192">
        <row r="20">
          <cell r="H20">
            <v>900000</v>
          </cell>
        </row>
      </sheetData>
      <sheetData sheetId="193">
        <row r="20">
          <cell r="H20">
            <v>900000</v>
          </cell>
        </row>
      </sheetData>
      <sheetData sheetId="194">
        <row r="20">
          <cell r="H20">
            <v>900000</v>
          </cell>
        </row>
      </sheetData>
      <sheetData sheetId="195">
        <row r="20">
          <cell r="H20">
            <v>900000</v>
          </cell>
        </row>
      </sheetData>
      <sheetData sheetId="196">
        <row r="20">
          <cell r="H20">
            <v>900000</v>
          </cell>
        </row>
      </sheetData>
      <sheetData sheetId="197">
        <row r="20">
          <cell r="H20">
            <v>900000</v>
          </cell>
        </row>
      </sheetData>
      <sheetData sheetId="198">
        <row r="20">
          <cell r="H20">
            <v>900000</v>
          </cell>
        </row>
      </sheetData>
      <sheetData sheetId="199">
        <row r="20">
          <cell r="H20">
            <v>900000</v>
          </cell>
        </row>
      </sheetData>
      <sheetData sheetId="200">
        <row r="20">
          <cell r="H20">
            <v>900000</v>
          </cell>
        </row>
      </sheetData>
      <sheetData sheetId="201">
        <row r="20">
          <cell r="H20">
            <v>900000</v>
          </cell>
        </row>
      </sheetData>
      <sheetData sheetId="202">
        <row r="20">
          <cell r="H20">
            <v>900000</v>
          </cell>
        </row>
      </sheetData>
      <sheetData sheetId="203">
        <row r="20">
          <cell r="H20">
            <v>900000</v>
          </cell>
        </row>
      </sheetData>
      <sheetData sheetId="204">
        <row r="20">
          <cell r="H20">
            <v>900000</v>
          </cell>
        </row>
      </sheetData>
      <sheetData sheetId="205">
        <row r="20">
          <cell r="H20">
            <v>900000</v>
          </cell>
        </row>
      </sheetData>
      <sheetData sheetId="206">
        <row r="20">
          <cell r="H20">
            <v>900000</v>
          </cell>
        </row>
      </sheetData>
      <sheetData sheetId="207">
        <row r="20">
          <cell r="H20">
            <v>900000</v>
          </cell>
        </row>
      </sheetData>
      <sheetData sheetId="208">
        <row r="20">
          <cell r="H20">
            <v>900000</v>
          </cell>
        </row>
      </sheetData>
      <sheetData sheetId="209">
        <row r="20">
          <cell r="H20">
            <v>900000</v>
          </cell>
        </row>
      </sheetData>
      <sheetData sheetId="210">
        <row r="20">
          <cell r="H20">
            <v>900000</v>
          </cell>
        </row>
      </sheetData>
      <sheetData sheetId="211">
        <row r="20">
          <cell r="H20">
            <v>900000</v>
          </cell>
        </row>
      </sheetData>
      <sheetData sheetId="212">
        <row r="20">
          <cell r="H20">
            <v>900000</v>
          </cell>
        </row>
      </sheetData>
      <sheetData sheetId="213">
        <row r="20">
          <cell r="H20">
            <v>900000</v>
          </cell>
        </row>
      </sheetData>
      <sheetData sheetId="214">
        <row r="20">
          <cell r="H20">
            <v>900000</v>
          </cell>
        </row>
      </sheetData>
      <sheetData sheetId="215">
        <row r="20">
          <cell r="H20">
            <v>900000</v>
          </cell>
        </row>
      </sheetData>
      <sheetData sheetId="216">
        <row r="20">
          <cell r="H20">
            <v>900000</v>
          </cell>
        </row>
      </sheetData>
      <sheetData sheetId="217">
        <row r="20">
          <cell r="H20">
            <v>900000</v>
          </cell>
        </row>
      </sheetData>
      <sheetData sheetId="218">
        <row r="20">
          <cell r="H20">
            <v>900000</v>
          </cell>
        </row>
      </sheetData>
      <sheetData sheetId="219">
        <row r="20">
          <cell r="H20">
            <v>900000</v>
          </cell>
        </row>
      </sheetData>
      <sheetData sheetId="220">
        <row r="20">
          <cell r="H20">
            <v>900000</v>
          </cell>
        </row>
      </sheetData>
      <sheetData sheetId="221">
        <row r="20">
          <cell r="H20">
            <v>900000</v>
          </cell>
        </row>
      </sheetData>
      <sheetData sheetId="222">
        <row r="20">
          <cell r="H20">
            <v>900000</v>
          </cell>
        </row>
      </sheetData>
      <sheetData sheetId="223">
        <row r="20">
          <cell r="H20">
            <v>900000</v>
          </cell>
        </row>
      </sheetData>
      <sheetData sheetId="224">
        <row r="20">
          <cell r="H20">
            <v>900000</v>
          </cell>
        </row>
      </sheetData>
      <sheetData sheetId="225">
        <row r="20">
          <cell r="H20">
            <v>900000</v>
          </cell>
        </row>
      </sheetData>
      <sheetData sheetId="226">
        <row r="20">
          <cell r="H20">
            <v>900000</v>
          </cell>
        </row>
      </sheetData>
      <sheetData sheetId="227">
        <row r="20">
          <cell r="H20">
            <v>900000</v>
          </cell>
        </row>
      </sheetData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>
        <row r="20">
          <cell r="H20">
            <v>900000</v>
          </cell>
        </row>
      </sheetData>
      <sheetData sheetId="242">
        <row r="20">
          <cell r="H20">
            <v>900000</v>
          </cell>
        </row>
      </sheetData>
      <sheetData sheetId="243">
        <row r="20">
          <cell r="H20">
            <v>900000</v>
          </cell>
        </row>
      </sheetData>
      <sheetData sheetId="244">
        <row r="20">
          <cell r="H20">
            <v>900000</v>
          </cell>
        </row>
      </sheetData>
      <sheetData sheetId="245">
        <row r="20">
          <cell r="H20">
            <v>900000</v>
          </cell>
        </row>
      </sheetData>
      <sheetData sheetId="246">
        <row r="20">
          <cell r="H20">
            <v>900000</v>
          </cell>
        </row>
      </sheetData>
      <sheetData sheetId="247">
        <row r="20">
          <cell r="H20">
            <v>900000</v>
          </cell>
        </row>
      </sheetData>
      <sheetData sheetId="248">
        <row r="20">
          <cell r="H20">
            <v>900000</v>
          </cell>
        </row>
      </sheetData>
      <sheetData sheetId="249">
        <row r="20">
          <cell r="H20">
            <v>900000</v>
          </cell>
        </row>
      </sheetData>
      <sheetData sheetId="250">
        <row r="20">
          <cell r="H20">
            <v>900000</v>
          </cell>
        </row>
      </sheetData>
      <sheetData sheetId="251">
        <row r="20">
          <cell r="H20">
            <v>900000</v>
          </cell>
        </row>
      </sheetData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>
        <row r="20">
          <cell r="H20">
            <v>900000</v>
          </cell>
        </row>
      </sheetData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harga"/>
      <sheetName val="ANALISA"/>
      <sheetName val="ANALISA (2)"/>
      <sheetName val="PPLB"/>
      <sheetName val="PEMERIKSAAN"/>
      <sheetName val="PENGELOLA"/>
    </sheetNames>
    <sheetDataSet>
      <sheetData sheetId="0" refreshError="1">
        <row r="20">
          <cell r="E20">
            <v>112000</v>
          </cell>
        </row>
        <row r="22">
          <cell r="E22">
            <v>1500</v>
          </cell>
        </row>
        <row r="23">
          <cell r="E23">
            <v>28000</v>
          </cell>
        </row>
        <row r="24">
          <cell r="E24">
            <v>15820</v>
          </cell>
        </row>
        <row r="26">
          <cell r="E26">
            <v>16100</v>
          </cell>
        </row>
        <row r="33">
          <cell r="E33">
            <v>17500</v>
          </cell>
        </row>
        <row r="34">
          <cell r="E34">
            <v>11200</v>
          </cell>
        </row>
        <row r="36">
          <cell r="E36">
            <v>21000</v>
          </cell>
        </row>
        <row r="38">
          <cell r="E38">
            <v>11620</v>
          </cell>
        </row>
        <row r="39">
          <cell r="E39">
            <v>14700</v>
          </cell>
        </row>
        <row r="41">
          <cell r="E41">
            <v>180000</v>
          </cell>
        </row>
        <row r="43">
          <cell r="E43">
            <v>1500</v>
          </cell>
        </row>
        <row r="45">
          <cell r="E45">
            <v>1850000</v>
          </cell>
        </row>
        <row r="47">
          <cell r="E47">
            <v>1400000</v>
          </cell>
        </row>
        <row r="49">
          <cell r="E49">
            <v>770000</v>
          </cell>
        </row>
        <row r="50">
          <cell r="E50">
            <v>665000</v>
          </cell>
        </row>
        <row r="53">
          <cell r="E53">
            <v>34580</v>
          </cell>
        </row>
        <row r="54">
          <cell r="E54">
            <v>33600</v>
          </cell>
        </row>
        <row r="55">
          <cell r="E55">
            <v>39200</v>
          </cell>
        </row>
        <row r="99">
          <cell r="E99">
            <v>32000</v>
          </cell>
        </row>
        <row r="100">
          <cell r="E100">
            <v>32000</v>
          </cell>
        </row>
        <row r="101">
          <cell r="E101">
            <v>28000</v>
          </cell>
        </row>
        <row r="106">
          <cell r="E106">
            <v>23000</v>
          </cell>
        </row>
      </sheetData>
      <sheetData sheetId="1" refreshError="1">
        <row r="19">
          <cell r="H19">
            <v>12303.880000000001</v>
          </cell>
        </row>
        <row r="23">
          <cell r="H23">
            <v>9680.0000000000018</v>
          </cell>
        </row>
        <row r="25">
          <cell r="H25">
            <v>2420.0000000000005</v>
          </cell>
        </row>
        <row r="30">
          <cell r="H30">
            <v>23540</v>
          </cell>
        </row>
        <row r="62">
          <cell r="H62">
            <v>1136520</v>
          </cell>
        </row>
        <row r="70">
          <cell r="H70">
            <v>2044130</v>
          </cell>
        </row>
        <row r="88">
          <cell r="H88">
            <v>13183.5</v>
          </cell>
        </row>
        <row r="104">
          <cell r="H104">
            <v>64622.8</v>
          </cell>
        </row>
        <row r="126">
          <cell r="H126">
            <v>1170620</v>
          </cell>
        </row>
        <row r="133">
          <cell r="H133">
            <v>2372260</v>
          </cell>
        </row>
        <row r="148">
          <cell r="H148">
            <v>36003</v>
          </cell>
        </row>
        <row r="205">
          <cell r="H205">
            <v>2098980.4</v>
          </cell>
        </row>
        <row r="209">
          <cell r="H209">
            <v>1861545.4</v>
          </cell>
        </row>
        <row r="217">
          <cell r="H217">
            <v>15942.960000000001</v>
          </cell>
        </row>
        <row r="245">
          <cell r="H245">
            <v>55481.36</v>
          </cell>
        </row>
        <row r="254">
          <cell r="H254">
            <v>60981.36</v>
          </cell>
        </row>
        <row r="262">
          <cell r="H262">
            <v>58550.25</v>
          </cell>
        </row>
        <row r="302">
          <cell r="H302">
            <v>24238.500000000004</v>
          </cell>
        </row>
        <row r="324">
          <cell r="H324">
            <v>43362</v>
          </cell>
        </row>
        <row r="331">
          <cell r="H331">
            <v>46571.25</v>
          </cell>
        </row>
        <row r="376">
          <cell r="H376">
            <v>16225.770000000002</v>
          </cell>
        </row>
        <row r="377">
          <cell r="H377">
            <v>11534.437750000001</v>
          </cell>
        </row>
        <row r="386">
          <cell r="H386">
            <v>29602.639000000003</v>
          </cell>
        </row>
        <row r="391">
          <cell r="H391">
            <v>21481.762500000004</v>
          </cell>
        </row>
        <row r="409">
          <cell r="H409">
            <v>306470.56</v>
          </cell>
        </row>
        <row r="424">
          <cell r="H424">
            <v>2372260</v>
          </cell>
        </row>
        <row r="428">
          <cell r="H428">
            <v>1512.5000000000002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Daf 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Harga Satuan"/>
      <sheetName val="Analisa HSP "/>
      <sheetName val="(HSP)"/>
      <sheetName val="Rekapitulasi"/>
      <sheetName val="TAHAP 1"/>
      <sheetName val="Persiapan"/>
      <sheetName val="Grading Tahap 1"/>
      <sheetName val="Pengerukan Tahap I"/>
      <sheetName val="Turap"/>
      <sheetName val="Lantai Dermaga (Tahap I)"/>
      <sheetName val="TPI 240"/>
      <sheetName val="MENARA AIR"/>
      <sheetName val="Airbersih"/>
      <sheetName val="JALAN(Tahap I)"/>
      <sheetName val="Drainase(TAHAP I)"/>
      <sheetName val="Alternatif 2"/>
      <sheetName val="Rekapitulasi (2)"/>
      <sheetName val="Pengerukan Tahap I alt2"/>
      <sheetName val="Dermaga Kayu Sementara"/>
      <sheetName val="JALAN"/>
      <sheetName val="Jetty Sepotong"/>
      <sheetName val="SISA TAHAP 1"/>
      <sheetName val="TPI"/>
      <sheetName val="Kantor Administrasi"/>
      <sheetName val="IPAL"/>
      <sheetName val="TPS"/>
      <sheetName val="Kiosbbm(1)"/>
      <sheetName val="Pasar Ikan"/>
      <sheetName val="Jetty (1)"/>
      <sheetName val="toilet"/>
      <sheetName val="Genset"/>
      <sheetName val="PAGAR TAHAP I "/>
      <sheetName val="TAHAP II"/>
      <sheetName val="Grading Tahap II"/>
      <sheetName val="Pengerukan Tahap II"/>
      <sheetName val="Dermaga (Tahap II)"/>
      <sheetName val="JALAN(Tahap II)"/>
      <sheetName val="PAGAR TAHAP II"/>
      <sheetName val="Jetty Tahap II"/>
      <sheetName val="Bengkel"/>
      <sheetName val="GUDANG"/>
      <sheetName val="POS JAGA"/>
      <sheetName val="RUMAH DINAS"/>
      <sheetName val="BALAI NELAYAN"/>
      <sheetName val="RUMAH KEPALA"/>
      <sheetName val="GUDANG ES"/>
      <sheetName val="Drainase(TAHAP II)"/>
      <sheetName val="Drainase(TAHAP III)"/>
      <sheetName val="Analisa HSP"/>
    </sheetNames>
    <sheetDataSet>
      <sheetData sheetId="0" refreshError="1">
        <row r="90">
          <cell r="E90">
            <v>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asic Velman"/>
      <sheetName val="Basic Price"/>
    </sheetNames>
    <sheetDataSet>
      <sheetData sheetId="0"/>
      <sheetData sheetId="1">
        <row r="8">
          <cell r="F8">
            <v>4500</v>
          </cell>
        </row>
        <row r="10">
          <cell r="F10">
            <v>5000</v>
          </cell>
        </row>
        <row r="12">
          <cell r="F12">
            <v>5500</v>
          </cell>
        </row>
        <row r="14">
          <cell r="F14">
            <v>5500</v>
          </cell>
        </row>
        <row r="16">
          <cell r="F16">
            <v>4500</v>
          </cell>
        </row>
        <row r="18">
          <cell r="F18">
            <v>5500</v>
          </cell>
        </row>
        <row r="20">
          <cell r="F20">
            <v>4500</v>
          </cell>
        </row>
        <row r="22">
          <cell r="F22">
            <v>5500</v>
          </cell>
        </row>
        <row r="24">
          <cell r="F24">
            <v>4500</v>
          </cell>
        </row>
        <row r="40">
          <cell r="F40">
            <v>47400</v>
          </cell>
        </row>
        <row r="42">
          <cell r="F42">
            <v>192100</v>
          </cell>
        </row>
        <row r="50">
          <cell r="F50">
            <v>180600</v>
          </cell>
        </row>
        <row r="52">
          <cell r="F52">
            <v>74600</v>
          </cell>
        </row>
        <row r="70">
          <cell r="F70">
            <v>30200</v>
          </cell>
        </row>
        <row r="72">
          <cell r="F72">
            <v>30000</v>
          </cell>
        </row>
        <row r="73">
          <cell r="F73">
            <v>35000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HARGA"/>
      <sheetName val="Sheet1"/>
      <sheetName val="KERAS"/>
      <sheetName val="ANALISA"/>
      <sheetName val="ANALISA-HARGA"/>
    </sheetNames>
    <sheetDataSet>
      <sheetData sheetId="0" refreshError="1">
        <row r="38">
          <cell r="E38">
            <v>1212200</v>
          </cell>
        </row>
        <row r="65">
          <cell r="E65">
            <v>7700.0000000000009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Produktifitas"/>
      <sheetName val="Volume"/>
      <sheetName val="BW-1"/>
      <sheetName val="BW-2"/>
      <sheetName val="BW-3"/>
      <sheetName val="BW-4"/>
      <sheetName val="BW-5"/>
      <sheetName val="BW-6"/>
      <sheetName val="BW-7"/>
      <sheetName val="BW-8"/>
      <sheetName val="B. Breakwater"/>
      <sheetName val="Persiapan (T.P.)"/>
      <sheetName val="Sheet1"/>
      <sheetName val="Analisa HSP (T.P.)"/>
      <sheetName val="Harga Satuan (T.P.)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FAK"/>
      <sheetName val="rekap"/>
      <sheetName val="ren.bupati a"/>
      <sheetName val="rek-bup"/>
      <sheetName val="ren.hubbup"/>
      <sheetName val="rek-hub"/>
      <sheetName val="temu"/>
      <sheetName val="rek-temu"/>
      <sheetName val="pond"/>
      <sheetName val="rek-pond"/>
      <sheetName val="1-4"/>
      <sheetName val="rek1-4"/>
      <sheetName val="ANAL"/>
      <sheetName val="SAT"/>
      <sheetName val="Sheet1"/>
      <sheetName val="landscp"/>
      <sheetName val="rek-landscp"/>
    </sheetNames>
    <sheetDataSet>
      <sheetData sheetId="0" refreshError="1">
        <row r="13">
          <cell r="B13" t="str">
            <v>PT. WIDYA SATRIA</v>
          </cell>
        </row>
        <row r="14">
          <cell r="B14" t="str">
            <v>IR. H. DIRGAHAJU GADJAH PERDANA</v>
          </cell>
        </row>
        <row r="15">
          <cell r="B15" t="str">
            <v>DIREKTUR TEKNIK</v>
          </cell>
        </row>
        <row r="16">
          <cell r="B16" t="str">
            <v>DIREKTUR UTAMA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UPY"/>
      <sheetName val="INDEKS"/>
      <sheetName val="JABATAN"/>
      <sheetName val="DATA"/>
      <sheetName val=""/>
      <sheetName val="U&amp;B"/>
      <sheetName val="BQ-4storey"/>
      <sheetName val="Material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FAK"/>
      <sheetName val="Code"/>
      <sheetName val="Price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Analisa  (2)"/>
      <sheetName val="SELISIH HARGA"/>
      <sheetName val="PDMP"/>
      <sheetName val="PCE"/>
      <sheetName val="PRODUK"/>
      <sheetName val="TOOL-ME"/>
      <sheetName val="Alat"/>
      <sheetName val="Persiapan"/>
      <sheetName val="REMUNERASISTANDAR"/>
      <sheetName val="TABEL_DETASIR"/>
      <sheetName val="Summary"/>
      <sheetName val="Rkp"/>
      <sheetName val="BQ-AC"/>
      <sheetName val="Sheet1"/>
      <sheetName val="wk prgs"/>
      <sheetName val="Tabel"/>
      <sheetName val="Sat Bahan"/>
      <sheetName val="Sat Alat"/>
      <sheetName val="Sat Upah"/>
      <sheetName val="L3 An H Sat Mob"/>
      <sheetName val="B _ Norelec"/>
      <sheetName val="A"/>
      <sheetName val="Elektrikal"/>
      <sheetName val="DAF_2"/>
      <sheetName val="Kuantitas &amp; Harga"/>
      <sheetName val="Kuan&amp;Har(PT)"/>
      <sheetName val="A-7"/>
      <sheetName val="Basic"/>
      <sheetName val="NAMES"/>
      <sheetName val="BQ-Tenis"/>
      <sheetName val="Arsitektur"/>
      <sheetName val="BOQ_Aula"/>
      <sheetName val="Prelim"/>
      <sheetName val="Pile"/>
      <sheetName val="SAP"/>
      <sheetName val="Anls"/>
      <sheetName val="NAME"/>
      <sheetName val="TABEL-DETASIR"/>
      <sheetName val="AHS_Kusen"/>
      <sheetName val="harsat&amp;upah"/>
      <sheetName val="Harga ME "/>
      <sheetName val="RAB"/>
      <sheetName val="TOWN"/>
      <sheetName val="BASEMENT"/>
      <sheetName val="Bill 2.1 DW"/>
      <sheetName val="2-Genset print"/>
      <sheetName val="gvl"/>
      <sheetName val="I-KAMAR"/>
      <sheetName val="REF.ONLY"/>
      <sheetName val="An_1"/>
      <sheetName val="An_3"/>
      <sheetName val="An_2"/>
      <sheetName val="STRUKTUR"/>
      <sheetName val="duct"/>
      <sheetName val="Daftmat"/>
      <sheetName val="3Arch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Mat.Mek"/>
      <sheetName val="Fill this out first___"/>
      <sheetName val="Bill of Quantity_ws_"/>
      <sheetName val="BOQ"/>
      <sheetName val="BQ &amp; Harga"/>
      <sheetName val="RAW MATERIALS "/>
      <sheetName val="Analisa  _2_"/>
      <sheetName val="ANALISA PEK.UMUM"/>
      <sheetName val="ASS-UNIT"/>
      <sheetName val="HSPK"/>
      <sheetName val="ALEK"/>
      <sheetName val="har-sat"/>
      <sheetName val="RAB-STR"/>
      <sheetName val="Sales Rental"/>
      <sheetName val="Sales Parameter"/>
      <sheetName val="Sheet4"/>
      <sheetName val="Sheet2"/>
      <sheetName val="ANALIS.2"/>
      <sheetName val="ANALIS.1"/>
      <sheetName val="E.MedGas"/>
      <sheetName val="hsp-STR-ARS"/>
      <sheetName val="Profil"/>
      <sheetName val="Ars"/>
      <sheetName val="Plumbing"/>
      <sheetName val="COST-PERSON-J.O."/>
      <sheetName val="RENTAL1"/>
      <sheetName val="Analisa Harga"/>
      <sheetName val="PL"/>
      <sheetName val="Upah-Bahan"/>
      <sheetName val="ISIAN"/>
      <sheetName val="Harga S Dasar"/>
      <sheetName val="hub"/>
      <sheetName val="Slab"/>
      <sheetName val="Bill No 2.1 "/>
      <sheetName val="Bill 2.7"/>
      <sheetName val="Final Summary"/>
      <sheetName val="SITE-E"/>
      <sheetName val="ES STG"/>
      <sheetName val="PEKERJAAN PERSIAPAN"/>
      <sheetName val="Ans Kom Precast"/>
      <sheetName val="PJ"/>
      <sheetName val="UPAH &amp; BHN"/>
      <sheetName val="Bill No 2.1 Cold Water System"/>
      <sheetName val="sort2"/>
      <sheetName val="VAC"/>
      <sheetName val="Bgt_Jun-05"/>
      <sheetName val="REKAP-BQ"/>
      <sheetName val="Metode 4"/>
      <sheetName val="Metode 8"/>
      <sheetName val="Metode 16"/>
      <sheetName val="Metode 11"/>
      <sheetName val="Metode 5"/>
      <sheetName val="2-JTW"/>
      <sheetName val="Schedule Yasmin"/>
      <sheetName val="Schedule Lingkar Barat"/>
      <sheetName val="Schedule Daan Mogot"/>
      <sheetName val="An. Beton"/>
      <sheetName val="Fire Alarm"/>
      <sheetName val="koef"/>
      <sheetName val="Memb Schd"/>
      <sheetName val="STD"/>
      <sheetName val="3_ Plumbing"/>
      <sheetName val="2_Hydrant"/>
      <sheetName val="RAB_STR"/>
      <sheetName val="Hrg_Bahan"/>
      <sheetName val="hsp_STR_ARS"/>
      <sheetName val="Rekapitulasi"/>
      <sheetName val="REKAP"/>
      <sheetName val="BAG-2"/>
      <sheetName val="SEX"/>
      <sheetName val="Cover"/>
      <sheetName val="Cover (WS)"/>
      <sheetName val="Fill this out first..."/>
      <sheetName val="Fire Fighting"/>
      <sheetName val="Tuk Koef"/>
      <sheetName val="RAB_HREZ"/>
      <sheetName val="ANAL_HREZ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Bahan"/>
      <sheetName val="Upah"/>
      <sheetName val="FS"/>
      <sheetName val="4-Basic Price"/>
      <sheetName val="5-ALAT(1)"/>
      <sheetName val="Daftar"/>
      <sheetName val="DAF_3"/>
      <sheetName val="DAF_4"/>
      <sheetName val="dia.pipe"/>
      <sheetName val="harga"/>
      <sheetName val="HARGA ALAT"/>
      <sheetName val="BoQ Major Item "/>
      <sheetName val="Markup"/>
      <sheetName val="REQDELTA"/>
      <sheetName val="Cover Daf-2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Informa®&quot;"/>
      <sheetName val="4_MVAC"/>
      <sheetName val="ELEKTRONIK"/>
      <sheetName val="수입"/>
      <sheetName val="DAF-9"/>
      <sheetName val="COST SUMM"/>
      <sheetName val="Analisarev"/>
      <sheetName val="REKAP PEMATANGAN"/>
      <sheetName val="Ch"/>
      <sheetName val="BQ"/>
      <sheetName val="??"/>
      <sheetName val="COA"/>
      <sheetName val="DKH"/>
      <sheetName val="Lamp-2(Alat)"/>
      <sheetName val="Lamp-2(Bahan)"/>
      <sheetName val="Lamp-2(Upah)"/>
      <sheetName val="arp-3a"/>
      <sheetName val="ARP-10"/>
      <sheetName val="Bill 3.8"/>
      <sheetName val="Bill 3.7"/>
      <sheetName val="Informa�&quot;"/>
      <sheetName val="Man Power"/>
      <sheetName val="BoQ "/>
      <sheetName val="BQ_Tenis"/>
      <sheetName val="D.78"/>
      <sheetName val="D.79"/>
      <sheetName val="Tab"/>
      <sheetName val="sph"/>
      <sheetName val="sat das"/>
      <sheetName val="LISTRIK"/>
      <sheetName val="UPH BHN"/>
      <sheetName val="REKAP_MEKANIKAL"/>
      <sheetName val="an. struktur"/>
      <sheetName val="harsat"/>
      <sheetName val="Dashboard"/>
      <sheetName val="NP"/>
      <sheetName val="Valve"/>
      <sheetName val="GAs Medis "/>
      <sheetName val="Master Schedule"/>
      <sheetName val="dasboard"/>
      <sheetName val="TOWER D"/>
      <sheetName val="tulang"/>
      <sheetName val="hit_BKMM"/>
      <sheetName val="DONGIA"/>
      <sheetName val="Div2"/>
      <sheetName val="Isolasi_Luar2"/>
      <sheetName val="Isolasi_Luar_Dalam2"/>
      <sheetName val="Tanpa_Isolasi2"/>
      <sheetName val="D_&amp;_W_sizes2"/>
      <sheetName val="Analisa__(2)"/>
      <sheetName val="HR_Detail"/>
      <sheetName val="Unit_Rate"/>
      <sheetName val="ANAL_BOW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Input Data"/>
      <sheetName val="DAPRO"/>
      <sheetName val="BL"/>
      <sheetName val="FINAL"/>
      <sheetName val="Electrikal"/>
      <sheetName val="WF "/>
      <sheetName val="mat-me pipa"/>
      <sheetName val="tul"/>
      <sheetName val="dil"/>
      <sheetName val="H.Satuan"/>
      <sheetName val="DHS AC"/>
      <sheetName val="Bill No 6 Koord &amp; Attendance"/>
      <sheetName val="HS"/>
      <sheetName val="BOQ 2"/>
      <sheetName val="__"/>
      <sheetName val="FINISHING"/>
      <sheetName val="Cost"/>
      <sheetName val="Kuantitas"/>
      <sheetName val="Pengalaman Per"/>
      <sheetName val="K"/>
      <sheetName val="Analisa -Baku"/>
      <sheetName val="Rekap Direct Cost"/>
      <sheetName val="BQNSC"/>
      <sheetName val="Div-2"/>
      <sheetName val="Regulated Tariff"/>
      <sheetName val="Unit Rates"/>
      <sheetName val="Fee - Materials"/>
      <sheetName val="hsat-SD"/>
      <sheetName val="an-satuan"/>
      <sheetName val="Rekap-SD"/>
      <sheetName val="Du_lieu"/>
      <sheetName val="Basic Price"/>
      <sheetName val="SAA"/>
      <sheetName val="03.BoQ Architecture"/>
      <sheetName val="Deliverable"/>
      <sheetName val="Discipline"/>
      <sheetName val="Area"/>
      <sheetName val="Phase"/>
      <sheetName val="Type"/>
      <sheetName val="YesNo"/>
      <sheetName val="REKAP ANALISA TO PRINT"/>
      <sheetName val="ANALISA STRUKTUR "/>
      <sheetName val="ARP 10 2 BUL"/>
      <sheetName val="D3.4.3"/>
      <sheetName val="D3.4.4"/>
      <sheetName val="BOQ-Indonesia"/>
      <sheetName val="SATUAN"/>
      <sheetName val="BQ-E20-02(Rp)"/>
      <sheetName val="daf-3(OK)"/>
      <sheetName val="material "/>
      <sheetName val="Dft Harga"/>
      <sheetName val="anal_hs"/>
      <sheetName val="SUM"/>
      <sheetName val="map"/>
      <sheetName val="AKUN"/>
      <sheetName val="anal_alat"/>
      <sheetName val="hsd"/>
      <sheetName val="SP17"/>
      <sheetName val="Daf 1"/>
      <sheetName val="BLOK A"/>
      <sheetName val="UTILITAS"/>
      <sheetName val="DSBDY"/>
      <sheetName val="BASIC-PRICE"/>
      <sheetName val="SAT-DAS"/>
      <sheetName val="Upah&amp;Bahan"/>
      <sheetName val="BQNK"/>
      <sheetName val="BA_ADD"/>
      <sheetName val="HRG BHN"/>
      <sheetName val="R.A.B."/>
      <sheetName val="BQ_&amp;_Harga"/>
      <sheetName val="REF_ONLY"/>
      <sheetName val="B___Norelec"/>
      <sheetName val="Kuantitas_&amp;_Harga"/>
      <sheetName val="Harga_ME_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2-Genset_print"/>
      <sheetName val="Schedule_Yasmin"/>
      <sheetName val="Schedule_Lingkar_Barat"/>
      <sheetName val="Schedule_Daan_Mogot"/>
      <sheetName val="RAW_MATERIALS_"/>
      <sheetName val="COST-PERSON-J_O_"/>
      <sheetName val="Foundation"/>
      <sheetName val="DJUMANDJI"/>
      <sheetName val="PAR"/>
      <sheetName val="HSBU"/>
      <sheetName val="volume"/>
      <sheetName val="analisa harga satuan"/>
      <sheetName val="PONDASI PANCANG"/>
      <sheetName val="TBL_BANTU"/>
      <sheetName val="TBL_PROYEK"/>
      <sheetName val="Data-Masukan"/>
      <sheetName val="H.DASAR"/>
      <sheetName val="Bhn+Uph"/>
      <sheetName val="Inf®&quot;:wS("/>
      <sheetName val="Grand summary"/>
      <sheetName val="Informa?&quot;"/>
      <sheetName val="B - Norelec"/>
      <sheetName val="Lap"/>
      <sheetName val="Mat"/>
      <sheetName val="WI"/>
      <sheetName val="VLOOK"/>
      <sheetName val="A_2"/>
      <sheetName val="Level"/>
      <sheetName val="TSS"/>
      <sheetName val="Perm. Test"/>
      <sheetName val="06b"/>
      <sheetName val="Gudang non AC-AC Struktur"/>
      <sheetName val="Analisa 2"/>
      <sheetName val="UBA"/>
      <sheetName val="Schedule(S-Curve)"/>
      <sheetName val="exf"/>
      <sheetName val="anal"/>
      <sheetName val="Master Edit"/>
      <sheetName val="SD"/>
      <sheetName val="huruf (2)"/>
      <sheetName val="sat-pek"/>
      <sheetName val="dasar"/>
      <sheetName val="harsat_str"/>
      <sheetName val="ANS ALAT"/>
      <sheetName val="Pintu-Jend."/>
      <sheetName val="GASATAGG.XLS"/>
      <sheetName val="PIK_QUO"/>
      <sheetName val="Bengkel_str"/>
      <sheetName val="Bengkel_fin"/>
      <sheetName val="Pagar_hal"/>
      <sheetName val="Fasilitas"/>
      <sheetName val="KK2"/>
      <sheetName val="Villa A"/>
      <sheetName val="Bill_Qua"/>
      <sheetName val="Uph&amp;bhn"/>
      <sheetName val="Ref. Vínculos"/>
      <sheetName val="Energy Model"/>
      <sheetName val="PHU 05"/>
      <sheetName val="SAPON"/>
      <sheetName val="DATA_KUI"/>
      <sheetName val="data-pendukung"/>
      <sheetName val="Analisa-Harga"/>
      <sheetName val="Analisa1-10"/>
      <sheetName val="R A B1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AKTOR"/>
      <sheetName val="BoQ C4"/>
      <sheetName val="Pag_hal"/>
      <sheetName val="An-Dinding"/>
      <sheetName val="An-Kusen"/>
      <sheetName val="formula"/>
      <sheetName val="Jurnal"/>
      <sheetName val="I_KAMAR"/>
      <sheetName val="Fill_this_out_first___"/>
      <sheetName val="Analisa___2_"/>
      <sheetName val="ANALISA_PEK_UMUM"/>
      <sheetName val="Mat_Mek"/>
      <sheetName val="Bill_of_Quantity_ws_"/>
      <sheetName val="ANALIS_2"/>
      <sheetName val="ANALIS_1"/>
      <sheetName val="Analisa_Harga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#REF!"/>
      <sheetName val="AHSbj"/>
      <sheetName val="BQ-Str"/>
      <sheetName val="D4"/>
      <sheetName val="D5"/>
      <sheetName val="[BQ-AC.xls]Inf®&quot;:wS("/>
      <sheetName val="[BQ-AC.xls][BQ-AC.xls]Inf®&quot;:wS("/>
      <sheetName val="Rekap-L3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PENJUMLAHAN TOTAL"/>
      <sheetName val="작성기준"/>
      <sheetName val="Rek-Analisa"/>
      <sheetName val="Ladder-Tray"/>
      <sheetName val="Ref. V�nculos"/>
      <sheetName val="Analisa &amp; Upah"/>
      <sheetName val="Lists"/>
      <sheetName val="Informa_&quot;"/>
      <sheetName val="Inf®&quot;_wS("/>
      <sheetName val="An.1"/>
      <sheetName val="WT-LIST"/>
      <sheetName val="B-BLOW.1"/>
      <sheetName val="B-BLOW.2"/>
      <sheetName val="Harsat Elektrikal "/>
      <sheetName val="Trafo"/>
      <sheetName val="CMS"/>
      <sheetName val="61004"/>
      <sheetName val="H. Dasar"/>
      <sheetName val="BACK UP VOL. RELOKASI"/>
      <sheetName val="Penwrn"/>
      <sheetName val="Scd_RAB"/>
      <sheetName val="KODE BAHAN"/>
      <sheetName val="KODE UPAH"/>
      <sheetName val="INPUT AGST"/>
      <sheetName val="Skedjul-Pelaksanaan"/>
      <sheetName val="daf-7(OK)"/>
      <sheetName val="OFFICE 2 LT"/>
      <sheetName val="Schedule_Daan_Mogot1"/>
      <sheetName val="COST_SUMM1"/>
      <sheetName val="BoQ_Major_Item_1"/>
      <sheetName val="BQ_(by_owner)1"/>
      <sheetName val="rab_me_(fisik)1"/>
      <sheetName val="PercenDiv"/>
      <sheetName val="ANGGARAN"/>
      <sheetName val="Comp"/>
      <sheetName val="Sub"/>
      <sheetName val="SILICATE"/>
      <sheetName val="RFP006"/>
      <sheetName val="Header Data"/>
      <sheetName val="Metode"/>
      <sheetName val="HrgUpahBahan"/>
      <sheetName val="KURVA S"/>
      <sheetName val="REKAP TOTAL"/>
      <sheetName val="BAG_III"/>
      <sheetName val="data-1"/>
      <sheetName val="finalisasi"/>
      <sheetName val="330000 CABANG VII"/>
      <sheetName val="LMKC"/>
      <sheetName val="Laba JO"/>
      <sheetName val="CF"/>
      <sheetName val="Rumus"/>
      <sheetName val="D &amp; W_x000c_âwHe"/>
      <sheetName val="Subkon"/>
      <sheetName val="INDEX"/>
      <sheetName val="BAG_2"/>
      <sheetName val="Rekap "/>
      <sheetName val="Bill sipil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PLAT_&amp;_BALOK_TAMBAHAN1"/>
      <sheetName val="ANALISA_PONDASI1"/>
      <sheetName val="ANALISA_STP1"/>
      <sheetName val="ANALISA_PEK_TANAH1"/>
      <sheetName val="Metode_41"/>
      <sheetName val="Metode_81"/>
      <sheetName val="Metode_161"/>
      <sheetName val="Metode_111"/>
      <sheetName val="D6"/>
      <sheetName val="D7"/>
      <sheetName val="D8"/>
      <sheetName val="head Jan"/>
      <sheetName val="Prod-CS"/>
      <sheetName val="ENG-101"/>
      <sheetName val="Price ARCH"/>
      <sheetName val="Matr'l"/>
      <sheetName val="An.3"/>
      <sheetName val="An.2"/>
      <sheetName val="penawaran baja"/>
      <sheetName val="Pos 4-1"/>
      <sheetName val="R.S_KELAS"/>
      <sheetName val="R.S_GSG"/>
      <sheetName val="PC"/>
      <sheetName val="TB &amp; PLAT 1"/>
      <sheetName val="BL &amp; PLAT 2"/>
      <sheetName val="BESI"/>
      <sheetName val="BL &amp; PLAT 3"/>
      <sheetName val="BL &amp; PLAT 4"/>
      <sheetName val="BL &amp; PLAT MEP"/>
      <sheetName val="TANGGA"/>
      <sheetName val="ITEM PEK"/>
      <sheetName val="ITEM PEK."/>
      <sheetName val="V.Din POLNEP"/>
      <sheetName val="ATAP"/>
      <sheetName val="ATAP (2)"/>
      <sheetName val="MASTER DATA STR"/>
      <sheetName val="V.Din.PH (2)"/>
      <sheetName val="Ker. PH (2)"/>
      <sheetName val="Data Konsultan"/>
      <sheetName val="."/>
      <sheetName val="Calc."/>
      <sheetName val="Produksi &amp; Scedule"/>
      <sheetName val="INCOME"/>
      <sheetName val="Jual Mtr 07"/>
      <sheetName val="Beli Mtr 07"/>
      <sheetName val="Jual Mtr 06"/>
      <sheetName val="Beli Mtr 06"/>
      <sheetName val="Assumptions"/>
      <sheetName val="Admin"/>
      <sheetName val="WACC"/>
      <sheetName val="data-2"/>
      <sheetName val="Faktor Markup"/>
      <sheetName val="AC-2"/>
      <sheetName val="dinding Spilway lama"/>
      <sheetName val="Rekap AZBIL"/>
      <sheetName val="KET"/>
      <sheetName val="Equip"/>
      <sheetName val="3-DIV7"/>
      <sheetName val="MASTER"/>
      <sheetName val="Cover page"/>
      <sheetName val="Komposisi"/>
      <sheetName val="WC . SG"/>
      <sheetName val="RAB ARSITEKTUR &amp; struktur"/>
      <sheetName val="Kurv. S, Skema Bhn, Alat,tenaga"/>
      <sheetName val="REK"/>
      <sheetName val="Customize Your Invoice"/>
      <sheetName val="G_SUMMARY"/>
      <sheetName val="HARGA MATERIAL"/>
      <sheetName val="Metode_51"/>
      <sheetName val="4-Basic_Price"/>
      <sheetName val="dia_pipe"/>
      <sheetName val="Summary 6.4"/>
      <sheetName val="HPP"/>
      <sheetName val="Aggr"/>
      <sheetName val="INTERNAL"/>
      <sheetName val="Notes"/>
      <sheetName val="Config(Dont delete this sheet)"/>
      <sheetName val="Input"/>
      <sheetName val="PR"/>
      <sheetName val="Elect (3)"/>
      <sheetName val="Kode"/>
      <sheetName val="Page2"/>
      <sheetName val="Dbase"/>
      <sheetName val="PivotNERACA"/>
      <sheetName val="komponen"/>
      <sheetName val="sub-total.bag-7"/>
      <sheetName val="ITB COST"/>
      <sheetName val="Summary Sheets"/>
      <sheetName val="Preface"/>
      <sheetName val="Source"/>
      <sheetName val="Proj'n(Piping Big Crew)"/>
      <sheetName val="BQ List"/>
      <sheetName val="BoQ_"/>
      <sheetName val="Ref__Vínculos"/>
      <sheetName val="Proj'n(Piping_Big_Crew)"/>
      <sheetName val="BQ_List"/>
      <sheetName val="dwa-01"/>
      <sheetName val="DHT"/>
      <sheetName val="Satuan Pek."/>
      <sheetName val="lam_moi"/>
      <sheetName val="TH XL"/>
      <sheetName val="TNHCHINH"/>
      <sheetName val="TONGKE3p "/>
      <sheetName val="gtrinh"/>
      <sheetName val="CHITIET VL_NC"/>
      <sheetName val="_REF"/>
      <sheetName val="THPDMoi  _2_"/>
      <sheetName val="t_h HA THE"/>
      <sheetName val="chitiet"/>
      <sheetName val="DON GIA"/>
      <sheetName val="thao_go"/>
      <sheetName val="CHITIET VL_NC_TT _1p"/>
      <sheetName val="VC"/>
      <sheetName val="dongia _2_"/>
      <sheetName val="giathanh1"/>
      <sheetName val="Tiepdia"/>
      <sheetName val="CHITIET VL_NC_TT_3p"/>
      <sheetName val="TONGKE_HT"/>
      <sheetName val="TDTKP"/>
      <sheetName val="TDTKP1"/>
      <sheetName val="KPVC_BD "/>
      <sheetName val="VCV_BE_TONG"/>
      <sheetName val="310000 CABANG V"/>
      <sheetName val="DaftarHarga"/>
      <sheetName val="Monitor"/>
      <sheetName val="ANALISA GSE"/>
      <sheetName val="REKAP GSE ROAD"/>
      <sheetName val="DCF"/>
      <sheetName val="Re-Mill Building  "/>
      <sheetName val="FORM-X-1"/>
      <sheetName val="kki"/>
      <sheetName val="fin pro centers"/>
      <sheetName val="RESIDU"/>
      <sheetName val="K.000"/>
      <sheetName val="hallo"/>
      <sheetName val="AN-ALAT"/>
      <sheetName val="SPK (2)"/>
      <sheetName val="A+Supl."/>
      <sheetName val="7"/>
      <sheetName val="Material-mr"/>
      <sheetName val="LIST (2)"/>
      <sheetName val="Isolasi_Luar4"/>
      <sheetName val="Isolasi_Luar_Dalam4"/>
      <sheetName val="Tanpa_Isolasi4"/>
      <sheetName val="D_&amp;_W_sizes4"/>
      <sheetName val="Analisa__(2)2"/>
      <sheetName val="HR_Detail2"/>
      <sheetName val="Unit_Rate2"/>
      <sheetName val="ANAL_BOW2"/>
      <sheetName val="Kuantitas___Harga2"/>
      <sheetName val="AHS_Marka2"/>
      <sheetName val="AHS_Aspal2"/>
      <sheetName val="SELISIH_HARGA2"/>
      <sheetName val="Sat_Bahan2"/>
      <sheetName val="Sat_Alat2"/>
      <sheetName val="Sat_Upah2"/>
      <sheetName val="L3_An_H_Sat_Mob2"/>
      <sheetName val="B___Norelec2"/>
      <sheetName val="Kuantitas_&amp;_Harga2"/>
      <sheetName val="wk_prgs2"/>
      <sheetName val="Harga_ME_2"/>
      <sheetName val="2-Genset_print2"/>
      <sheetName val="REF_ONLY2"/>
      <sheetName val="GRAND_REKAPITULASI2"/>
      <sheetName val="RAB_G_ADM__PUSAT_(1)2"/>
      <sheetName val="RAB_R__GENSET_&amp;_PANEL_(10)_2"/>
      <sheetName val="RAB_R__DNS__PENGLL_T_54_(11_A_2"/>
      <sheetName val="RAB_R__DNS__PENGLL_T_54_(11_B_2"/>
      <sheetName val="RAB_R__DNS__PENGLL_T_54_(11_C_2"/>
      <sheetName val="RAB_R__DNS__PENGLL_T_70_(12_A_2"/>
      <sheetName val="RAB_R__DNS__PENGLL_T_70_(12_B_2"/>
      <sheetName val="RAB_R__DNS__PENGLL_T_70_(12_C_2"/>
      <sheetName val="RAB_SPORT_CLUB_(14)2"/>
      <sheetName val="RAB_MASJID_&amp;_T_WUDLU_(15)2"/>
      <sheetName val="RAB_LOUNDRY_&amp;_WORKSHOP_(16)2"/>
      <sheetName val="RAB_MINIMARKET_&amp;_KANTIN_(17_)2"/>
      <sheetName val="RAB_RMH__PENJAGA_(18)2"/>
      <sheetName val="RAB_POS_JAGA_(19__A_)2"/>
      <sheetName val="RAB_POS_JAGA_(19__B_)2"/>
      <sheetName val="RAB_R__POMPA_(20)2"/>
      <sheetName val="RAB_R__KELAS_(2_A)2"/>
      <sheetName val="RAB_R__KELAS_(2_B)2"/>
      <sheetName val="RAB_AULA_UTAMA_(5)2"/>
      <sheetName val="RAB_AULA_SEDANG_(6)2"/>
      <sheetName val="RAB_ASRAMA_(7__B_)2"/>
      <sheetName val="RAB_ASRAMA_(7__C_)2"/>
      <sheetName val="RAB_ASRAMA_(7__D_)2"/>
      <sheetName val="RAB_R__MAKAN_(8)2"/>
      <sheetName val="RAB_GUEST_HOUSE_(9__A_)2"/>
      <sheetName val="RAB_GUEST_HOUSE_(9__B_)2"/>
      <sheetName val="Analisa_Harga2"/>
      <sheetName val="Fill_this_out_first___4"/>
      <sheetName val="Mat_Mek2"/>
      <sheetName val="Bill_of_Quantity_ws_2"/>
      <sheetName val="ANALIS_22"/>
      <sheetName val="ANALIS_12"/>
      <sheetName val="Sales_Rental2"/>
      <sheetName val="Sales_Parameter2"/>
      <sheetName val="ANALISA_PEK_UMUM2"/>
      <sheetName val="BQ_&amp;_Harga2"/>
      <sheetName val="RAW_MATERIALS_2"/>
      <sheetName val="COST-PERSON-J_O_2"/>
      <sheetName val="BQ_(by_owner)2"/>
      <sheetName val="BoQ_Major_Item_2"/>
      <sheetName val="Schedule_Yasmin2"/>
      <sheetName val="Schedule_Lingkar_Barat2"/>
      <sheetName val="Schedule_Daan_Mogot2"/>
      <sheetName val="Analisa___2_2"/>
      <sheetName val="Bill_2_1_DW2"/>
      <sheetName val="E_MedGas2"/>
      <sheetName val="Harga_S_Dasar2"/>
      <sheetName val="An__Beton2"/>
      <sheetName val="Bill_No_2_1_2"/>
      <sheetName val="Bill_2_72"/>
      <sheetName val="Fire_Alarm2"/>
      <sheetName val="Bill_No_2_1_Cold_Water_System2"/>
      <sheetName val="Fill_this_out_first___5"/>
      <sheetName val="Cover_(WS)2"/>
      <sheetName val="Memb_Schd2"/>
      <sheetName val="3__Plumbing2"/>
      <sheetName val="Fire_Fighting2"/>
      <sheetName val="Tuk_Koef2"/>
      <sheetName val="D3_4_3"/>
      <sheetName val="D3_4_4"/>
      <sheetName val="COST_SUMM2"/>
      <sheetName val="Final_Summary"/>
      <sheetName val="Bill_3_8"/>
      <sheetName val="Bill_3_7"/>
      <sheetName val="REKAP_PEMATANGAN"/>
      <sheetName val="Man_Power"/>
      <sheetName val="ES_STG"/>
      <sheetName val="PEKERJAAN_PERSIAPAN"/>
      <sheetName val="Ans_Kom_Precast"/>
      <sheetName val="UPAH_&amp;_BHN"/>
      <sheetName val="DHS_AC"/>
      <sheetName val="UPH_BHN"/>
      <sheetName val="sat_das"/>
      <sheetName val="Bill_No_6_Koord_&amp;_Attendance"/>
      <sheetName val="an__struktur"/>
      <sheetName val="Input_Data"/>
      <sheetName val="WF_"/>
      <sheetName val="mat-me_pipa"/>
      <sheetName val="GAs_Medis_"/>
      <sheetName val="D_78"/>
      <sheetName val="D_79"/>
      <sheetName val="Master_Schedule"/>
      <sheetName val="TOWER_D2"/>
      <sheetName val="Grand_summary"/>
      <sheetName val="Pengalaman_Per"/>
      <sheetName val="H_Satuan"/>
      <sheetName val="analisa_harga_satuan"/>
      <sheetName val="Unit_Rates"/>
      <sheetName val="Fee_-_Materials"/>
      <sheetName val="Daf_1"/>
      <sheetName val="BLOK_A"/>
      <sheetName val="Analisa_-Baku"/>
      <sheetName val="Rekap_Direct_Cost"/>
      <sheetName val="B_-_Norelec"/>
      <sheetName val="PONDASI_PANCANG"/>
      <sheetName val="BOQ_2"/>
      <sheetName val="PENJUMLAHAN_TOTAL"/>
      <sheetName val="B-BLOW_1"/>
      <sheetName val="B-BLOW_2"/>
      <sheetName val="An_11"/>
      <sheetName val="An_31"/>
      <sheetName val="An_21"/>
      <sheetName val="_"/>
      <sheetName val="Calc_"/>
      <sheetName val="Produksi_&amp;_Scedule"/>
      <sheetName val="Jual_Mtr_07"/>
      <sheetName val="Beli_Mtr_07"/>
      <sheetName val="Jual_Mtr_06"/>
      <sheetName val="Beli_Mtr_06"/>
      <sheetName val="Regulated_Tariff"/>
      <sheetName val="D2_4"/>
      <sheetName val="D4_3_(TE)"/>
      <sheetName val="D5_3_(TF)_"/>
      <sheetName val="D8_3_(TJ)"/>
      <sheetName val="Perm__Test"/>
      <sheetName val="Gudang_non_AC-AC_Struktur"/>
      <sheetName val="Analisa_2"/>
      <sheetName val="Basic_Price"/>
      <sheetName val="03_BoQ_Architecture"/>
      <sheetName val="REKAP_ANALISA_TO_PRINT"/>
      <sheetName val="ANALISA_STRUKTUR_"/>
      <sheetName val="ARP_10_2_BUL"/>
      <sheetName val="Pintu-Jend_"/>
      <sheetName val="H_DASAR"/>
      <sheetName val="Bill 1 - 9"/>
      <sheetName val="Bill 12"/>
      <sheetName val="Bill 10"/>
      <sheetName val="sat-jadi"/>
      <sheetName val="DIV.5"/>
      <sheetName val="DIV.6"/>
      <sheetName val="DIV.7.1"/>
      <sheetName val="ASMSI.5"/>
      <sheetName val="ASMSI.6"/>
      <sheetName val="ASMSI.7"/>
      <sheetName val="3.1 (1)"/>
      <sheetName val="5.1(1)"/>
      <sheetName val="5.1(2)"/>
      <sheetName val="5.2(1)"/>
      <sheetName val="Agg. Hls-Ksr"/>
      <sheetName val="umum"/>
      <sheetName val="112-885"/>
      <sheetName val="srtberkas"/>
      <sheetName val="TPI"/>
      <sheetName val="RAB Gedung Utama"/>
      <sheetName val="notasi"/>
      <sheetName val="STRUKTUR-1"/>
      <sheetName val="CashFlow"/>
      <sheetName val="[BQ-AC.xls][BQ-AC.xls][BQ-AC.xl"/>
      <sheetName val="TA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  <sheetName val="All"/>
      <sheetName val="Sat Bah &amp; Up"/>
      <sheetName val="DG"/>
      <sheetName val="DASHB"/>
      <sheetName val="D3"/>
      <sheetName val="10.1 (1)"/>
      <sheetName val="10.1 (2)"/>
      <sheetName val="10.1 (3)"/>
      <sheetName val="10.1 (4)"/>
      <sheetName val="10.1 (5)"/>
      <sheetName val="Panel,feeder,elek"/>
      <sheetName val="S.UPAH"/>
      <sheetName val="S.BAHAN"/>
      <sheetName val="Lt. 1 (A)"/>
      <sheetName val="Appendix 2(SatDas)"/>
      <sheetName val="610.07A"/>
      <sheetName val="Als Struk"/>
      <sheetName val="Rencana Anggaran Biaya"/>
      <sheetName val="Harga Satuan"/>
      <sheetName val="Qty"/>
      <sheetName val="Bsc"/>
      <sheetName val="kerb-Marka"/>
      <sheetName val="7a"/>
      <sheetName val="m"/>
      <sheetName val="Hargasatuan"/>
      <sheetName val="APP-9"/>
      <sheetName val="SP"/>
      <sheetName val="Prod"/>
      <sheetName val="Anal Alat Type II A"/>
      <sheetName val="Sum_Intern"/>
      <sheetName val="SAT-BHN"/>
      <sheetName val="41,9&amp;36,3"/>
      <sheetName val="MATERIAL ANALISA"/>
      <sheetName val="BOQ - ARS"/>
      <sheetName val="B_7"/>
      <sheetName val="B_6"/>
      <sheetName val="BCP.1"/>
      <sheetName val="Isolasi_Luar5"/>
      <sheetName val="Isolasi_Luar_Dalam5"/>
      <sheetName val="Tanpa_Isolasi5"/>
      <sheetName val="D_&amp;_W_sizes5"/>
      <sheetName val="Unit_Rate3"/>
      <sheetName val="HR_Detail3"/>
      <sheetName val="ANAL_BOW3"/>
      <sheetName val="Kuantitas___Harga3"/>
      <sheetName val="AHS_Marka3"/>
      <sheetName val="AHS_Aspal3"/>
      <sheetName val="Analisa__(2)3"/>
      <sheetName val="SELISIH_HARGA3"/>
      <sheetName val="REF_ONLY3"/>
      <sheetName val="wk_prgs3"/>
      <sheetName val="2-Genset_print3"/>
      <sheetName val="Sat_Bahan3"/>
      <sheetName val="Sat_Alat3"/>
      <sheetName val="Sat_Upah3"/>
      <sheetName val="L3_An_H_Sat_Mob3"/>
      <sheetName val="Harga_ME_3"/>
      <sheetName val="B___Norelec3"/>
      <sheetName val="Kuantitas_&amp;_Harga3"/>
      <sheetName val="Sales_Rental3"/>
      <sheetName val="Sales_Parameter3"/>
      <sheetName val="BQ_&amp;_Harga3"/>
      <sheetName val="Schedule_Yasmin3"/>
      <sheetName val="Schedule_Lingkar_Barat3"/>
      <sheetName val="Schedule_Daan_Mogot3"/>
      <sheetName val="GRAND_REKAPITULASI3"/>
      <sheetName val="RAB_G_ADM__PUSAT_(1)3"/>
      <sheetName val="RAB_R__GENSET_&amp;_PANEL_(10)_3"/>
      <sheetName val="RAB_R__DNS__PENGLL_T_54_(11_A_3"/>
      <sheetName val="RAB_R__DNS__PENGLL_T_54_(11_B_3"/>
      <sheetName val="RAB_R__DNS__PENGLL_T_54_(11_C_3"/>
      <sheetName val="RAB_R__DNS__PENGLL_T_70_(12_A_3"/>
      <sheetName val="RAB_R__DNS__PENGLL_T_70_(12_B_3"/>
      <sheetName val="RAB_R__DNS__PENGLL_T_70_(12_C_3"/>
      <sheetName val="RAB_SPORT_CLUB_(14)3"/>
      <sheetName val="RAB_MASJID_&amp;_T_WUDLU_(15)3"/>
      <sheetName val="RAB_LOUNDRY_&amp;_WORKSHOP_(16)3"/>
      <sheetName val="RAB_MINIMARKET_&amp;_KANTIN_(17_)3"/>
      <sheetName val="RAB_RMH__PENJAGA_(18)3"/>
      <sheetName val="RAB_POS_JAGA_(19__A_)3"/>
      <sheetName val="RAB_POS_JAGA_(19__B_)3"/>
      <sheetName val="RAB_R__POMPA_(20)3"/>
      <sheetName val="RAB_R__KELAS_(2_A)3"/>
      <sheetName val="RAB_R__KELAS_(2_B)3"/>
      <sheetName val="RAB_AULA_UTAMA_(5)3"/>
      <sheetName val="RAB_AULA_SEDANG_(6)3"/>
      <sheetName val="RAB_ASRAMA_(7__B_)3"/>
      <sheetName val="RAB_ASRAMA_(7__C_)3"/>
      <sheetName val="RAB_ASRAMA_(7__D_)3"/>
      <sheetName val="RAB_R__MAKAN_(8)3"/>
      <sheetName val="RAB_GUEST_HOUSE_(9__A_)3"/>
      <sheetName val="RAB_GUEST_HOUSE_(9__B_)3"/>
      <sheetName val="RAW_MATERIALS_3"/>
      <sheetName val="COST-PERSON-J_O_3"/>
      <sheetName val="BoQ_Major_Item_3"/>
      <sheetName val="UPH_BHN1"/>
      <sheetName val="Analisa___2_3"/>
      <sheetName val="ANALISA_PEK_UMUM3"/>
      <sheetName val="ANALISA_GWT3"/>
      <sheetName val="ANALISA_DDG_KOLAM_&amp;_PLANTER3"/>
      <sheetName val="ANALISA_LAIN-LAIN3"/>
      <sheetName val="PLAT_&amp;_BALOK_TAMBAHAN3"/>
      <sheetName val="ANALISA_PONDASI3"/>
      <sheetName val="ANALISA_STP3"/>
      <sheetName val="ANALISA_PEK_TANAH3"/>
      <sheetName val="ANALIS_23"/>
      <sheetName val="ANALIS_13"/>
      <sheetName val="BQ_(by_owner)3"/>
      <sheetName val="rab_me_(fisik)3"/>
      <sheetName val="rab_me_(by_owner)_3"/>
      <sheetName val="Fill_this_out_first___6"/>
      <sheetName val="ES_STG1"/>
      <sheetName val="PEKERJAAN_PERSIAPAN1"/>
      <sheetName val="Ans_Kom_Precast1"/>
      <sheetName val="UPAH_&amp;_BHN1"/>
      <sheetName val="Bill_No_2_1_3"/>
      <sheetName val="Bill_2_73"/>
      <sheetName val="Mat_Mek3"/>
      <sheetName val="Bill_of_Quantity_ws_3"/>
      <sheetName val="Bill_2_1_DW3"/>
      <sheetName val="Analisa_Harga3"/>
      <sheetName val="Harga_S_Dasar3"/>
      <sheetName val="E_MedGas3"/>
      <sheetName val="Bill_No_2_1_Cold_Water_System3"/>
      <sheetName val="An__Beton3"/>
      <sheetName val="Unit_Rates1"/>
      <sheetName val="Fee_-_Materials1"/>
      <sheetName val="HARGA_ALAT3"/>
      <sheetName val="BoQ_1"/>
      <sheetName val="Memb_Schd3"/>
      <sheetName val="Fire_Alarm3"/>
      <sheetName val="3__Plumbing3"/>
      <sheetName val="Fill_this_out_first___7"/>
      <sheetName val="Cover_(WS)3"/>
      <sheetName val="Tuk_Koef3"/>
      <sheetName val="Basic_Price1"/>
      <sheetName val="Fire_Fighting3"/>
      <sheetName val="D_803"/>
      <sheetName val="D_813"/>
      <sheetName val="D_823"/>
      <sheetName val="D_833"/>
      <sheetName val="D_843"/>
      <sheetName val="D_853"/>
      <sheetName val="D_863"/>
      <sheetName val="D_873"/>
      <sheetName val="D_883"/>
      <sheetName val="D_893"/>
      <sheetName val="D_913"/>
      <sheetName val="D_923"/>
      <sheetName val="D_933"/>
      <sheetName val="D_943"/>
      <sheetName val="D_953"/>
      <sheetName val="D_963"/>
      <sheetName val="an__struktur1"/>
      <sheetName val="Metode_43"/>
      <sheetName val="Metode_83"/>
      <sheetName val="Metode_163"/>
      <sheetName val="Metode_113"/>
      <sheetName val="Metode_52"/>
      <sheetName val="REKAP_PEMATANGAN1"/>
      <sheetName val="Man_Power1"/>
      <sheetName val="03_BoQ_Architecture1"/>
      <sheetName val="REKAP_ANALISA_TO_PRINT1"/>
      <sheetName val="ANALISA_STRUKTUR_1"/>
      <sheetName val="4-Basic_Price1"/>
      <sheetName val="Cover_Daf-23"/>
      <sheetName val="ARP_10_2_BUL1"/>
      <sheetName val="COST_SUMM3"/>
      <sheetName val="DHS_AC1"/>
      <sheetName val="dia_pipe1"/>
      <sheetName val="Final_Summary1"/>
      <sheetName val="Bill_3_81"/>
      <sheetName val="Bill_3_71"/>
      <sheetName val="sat_das1"/>
      <sheetName val="Dft_Harga1"/>
      <sheetName val="material_1"/>
      <sheetName val="D_781"/>
      <sheetName val="D_791"/>
      <sheetName val="Pengalaman_Per1"/>
      <sheetName val="D3_4_31"/>
      <sheetName val="D3_4_41"/>
      <sheetName val="Bill_No_6_Koord_&amp;_Attendance1"/>
      <sheetName val="Master_Schedule1"/>
      <sheetName val="mat-me_pipa1"/>
      <sheetName val="HRG_BHN1"/>
      <sheetName val="GAs_Medis_1"/>
      <sheetName val="TOWER_D3"/>
      <sheetName val="H_Satuan1"/>
      <sheetName val="Input_Data1"/>
      <sheetName val="WF_1"/>
      <sheetName val="BOQ_21"/>
      <sheetName val="R_A_B_1"/>
      <sheetName val="H_DASAR1"/>
      <sheetName val="Daf_11"/>
      <sheetName val="BLOK_A1"/>
      <sheetName val="Analisa_-Baku1"/>
      <sheetName val="Rekap_Direct_Cost1"/>
      <sheetName val="analisa_harga_satuan1"/>
      <sheetName val="PONDASI_PANCANG1"/>
      <sheetName val="Grand_summary1"/>
      <sheetName val="B_-_Norelec1"/>
      <sheetName val="Regulated_Tariff1"/>
      <sheetName val="Perm__Test1"/>
      <sheetName val="Gudang_non_AC-AC_Struktur1"/>
      <sheetName val="Analisa_21"/>
      <sheetName val="Master_Edit1"/>
      <sheetName val="huruf_(2)1"/>
      <sheetName val="ANS_ALAT1"/>
      <sheetName val="Pintu-Jend_1"/>
      <sheetName val="GASATAGG_XLS1"/>
      <sheetName val="fin_pro_centers1"/>
      <sheetName val="Villa_A1"/>
      <sheetName val="Ref__Vínculos1"/>
      <sheetName val="Energy_Model1"/>
      <sheetName val="PHU_051"/>
      <sheetName val="R_A_B11"/>
      <sheetName val="H__Dasar1"/>
      <sheetName val="Rencana_Anggaran_Biaya1"/>
      <sheetName val="Harga_Satuan1"/>
      <sheetName val="_1"/>
      <sheetName val="Calc_1"/>
      <sheetName val="Produksi_&amp;_Scedule1"/>
      <sheetName val="Jual_Mtr_071"/>
      <sheetName val="Beli_Mtr_071"/>
      <sheetName val="Jual_Mtr_061"/>
      <sheetName val="Beli_Mtr_061"/>
      <sheetName val="KURVA_S1"/>
      <sheetName val="D2_41"/>
      <sheetName val="D4_3_(TE)1"/>
      <sheetName val="D5_3_(TF)_1"/>
      <sheetName val="D8_3_(TJ)1"/>
      <sheetName val="Analisa_&amp;_Upah1"/>
      <sheetName val="BoQ_C41"/>
      <sheetName val="KODE_BAHAN1"/>
      <sheetName val="KODE_UPAH1"/>
      <sheetName val="INPUT_AGST1"/>
      <sheetName val="Harsat_Elektrikal_1"/>
      <sheetName val="PENJUMLAHAN_TOTAL1"/>
      <sheetName val="BACK_UP_VOL__RELOKASI1"/>
      <sheetName val="DIV_51"/>
      <sheetName val="DIV_61"/>
      <sheetName val="DIV_7_11"/>
      <sheetName val="ASMSI_51"/>
      <sheetName val="ASMSI_61"/>
      <sheetName val="ASMSI_71"/>
      <sheetName val="3_1_(1)1"/>
      <sheetName val="5_1(1)1"/>
      <sheetName val="5_1(2)1"/>
      <sheetName val="5_2(1)1"/>
      <sheetName val="Agg__Hls-Ksr1"/>
      <sheetName val="RAB_Gedung_Utama1"/>
      <sheetName val="ANALISA_GWT2"/>
      <sheetName val="ANALISA_DDG_KOLAM_&amp;_PLANTER2"/>
      <sheetName val="ANALISA_LAIN-LAIN2"/>
      <sheetName val="PLAT_&amp;_BALOK_TAMBAHAN2"/>
      <sheetName val="ANALISA_PONDASI2"/>
      <sheetName val="ANALISA_STP2"/>
      <sheetName val="ANALISA_PEK_TANAH2"/>
      <sheetName val="rab_me_(fisik)2"/>
      <sheetName val="rab_me_(by_owner)_2"/>
      <sheetName val="HARGA_ALAT2"/>
      <sheetName val="D_802"/>
      <sheetName val="D_812"/>
      <sheetName val="D_822"/>
      <sheetName val="D_832"/>
      <sheetName val="D_842"/>
      <sheetName val="D_852"/>
      <sheetName val="D_862"/>
      <sheetName val="D_872"/>
      <sheetName val="D_882"/>
      <sheetName val="D_892"/>
      <sheetName val="D_912"/>
      <sheetName val="D_922"/>
      <sheetName val="D_932"/>
      <sheetName val="D_942"/>
      <sheetName val="D_952"/>
      <sheetName val="D_962"/>
      <sheetName val="Metode_42"/>
      <sheetName val="Metode_82"/>
      <sheetName val="Metode_162"/>
      <sheetName val="Metode_112"/>
      <sheetName val="Cover_Daf-22"/>
      <sheetName val="Dft_Harga"/>
      <sheetName val="material_"/>
      <sheetName val="HRG_BHN"/>
      <sheetName val="R_A_B_"/>
      <sheetName val="Master_Edit"/>
      <sheetName val="huruf_(2)"/>
      <sheetName val="ANS_ALAT"/>
      <sheetName val="GASATAGG_XLS"/>
      <sheetName val="fin_pro_centers"/>
      <sheetName val="Villa_A"/>
      <sheetName val="Energy_Model"/>
      <sheetName val="PHU_05"/>
      <sheetName val="R_A_B1"/>
      <sheetName val="H__Dasar"/>
      <sheetName val="Rencana_Anggaran_Biaya"/>
      <sheetName val="Harga_Satuan"/>
      <sheetName val="KURVA_S"/>
      <sheetName val="Analisa_&amp;_Upah"/>
      <sheetName val="BoQ_C4"/>
      <sheetName val="KODE_BAHAN"/>
      <sheetName val="KODE_UPAH"/>
      <sheetName val="INPUT_AGST"/>
      <sheetName val="Harsat_Elektrikal_"/>
      <sheetName val="BACK_UP_VOL__RELOKASI"/>
      <sheetName val="DIV_5"/>
      <sheetName val="DIV_6"/>
      <sheetName val="DIV_7_1"/>
      <sheetName val="ASMSI_5"/>
      <sheetName val="ASMSI_6"/>
      <sheetName val="ASMSI_7"/>
      <sheetName val="3_1_(1)"/>
      <sheetName val="5_1(1)"/>
      <sheetName val="5_1(2)"/>
      <sheetName val="5_2(1)"/>
      <sheetName val="Agg__Hls-Ksr"/>
      <sheetName val="RAB_Gedung_Utama"/>
      <sheetName val="B-BLOW_11"/>
      <sheetName val="B-BLOW_21"/>
      <sheetName val="Isolasi_Luar6"/>
      <sheetName val="Isolasi_Luar_Dalam6"/>
      <sheetName val="Tanpa_Isolasi6"/>
      <sheetName val="D_&amp;_W_sizes6"/>
      <sheetName val="Unit_Rate4"/>
      <sheetName val="HR_Detail4"/>
      <sheetName val="ANAL_BOW4"/>
      <sheetName val="Kuantitas___Harga4"/>
      <sheetName val="AHS_Marka4"/>
      <sheetName val="AHS_Aspal4"/>
      <sheetName val="Analisa__(2)4"/>
      <sheetName val="SELISIH_HARGA4"/>
      <sheetName val="REF_ONLY4"/>
      <sheetName val="wk_prgs4"/>
      <sheetName val="2-Genset_print4"/>
      <sheetName val="Sat_Bahan4"/>
      <sheetName val="Sat_Alat4"/>
      <sheetName val="Sat_Upah4"/>
      <sheetName val="L3_An_H_Sat_Mob4"/>
      <sheetName val="Harga_ME_4"/>
      <sheetName val="B___Norelec4"/>
      <sheetName val="Kuantitas_&amp;_Harga4"/>
      <sheetName val="Sales_Rental4"/>
      <sheetName val="Sales_Parameter4"/>
      <sheetName val="BQ_&amp;_Harga4"/>
      <sheetName val="Schedule_Yasmin4"/>
      <sheetName val="Schedule_Lingkar_Barat4"/>
      <sheetName val="Schedule_Daan_Mogot4"/>
      <sheetName val="GRAND_REKAPITULASI4"/>
      <sheetName val="RAB_G_ADM__PUSAT_(1)4"/>
      <sheetName val="RAB_R__GENSET_&amp;_PANEL_(10)_4"/>
      <sheetName val="RAB_R__DNS__PENGLL_T_54_(11_A_4"/>
      <sheetName val="RAB_R__DNS__PENGLL_T_54_(11_B_4"/>
      <sheetName val="RAB_R__DNS__PENGLL_T_54_(11_C_4"/>
      <sheetName val="RAB_R__DNS__PENGLL_T_70_(12_A_4"/>
      <sheetName val="RAB_R__DNS__PENGLL_T_70_(12_B_4"/>
      <sheetName val="RAB_R__DNS__PENGLL_T_70_(12_C_4"/>
      <sheetName val="RAB_SPORT_CLUB_(14)4"/>
      <sheetName val="RAB_MASJID_&amp;_T_WUDLU_(15)4"/>
      <sheetName val="RAB_LOUNDRY_&amp;_WORKSHOP_(16)4"/>
      <sheetName val="RAB_MINIMARKET_&amp;_KANTIN_(17_)4"/>
      <sheetName val="RAB_RMH__PENJAGA_(18)4"/>
      <sheetName val="RAB_POS_JAGA_(19__A_)4"/>
      <sheetName val="RAB_POS_JAGA_(19__B_)4"/>
      <sheetName val="RAB_R__POMPA_(20)4"/>
      <sheetName val="RAB_R__KELAS_(2_A)4"/>
      <sheetName val="RAB_R__KELAS_(2_B)4"/>
      <sheetName val="RAB_AULA_UTAMA_(5)4"/>
      <sheetName val="RAB_AULA_SEDANG_(6)4"/>
      <sheetName val="RAB_ASRAMA_(7__B_)4"/>
      <sheetName val="RAB_ASRAMA_(7__C_)4"/>
      <sheetName val="RAB_ASRAMA_(7__D_)4"/>
      <sheetName val="RAB_R__MAKAN_(8)4"/>
      <sheetName val="RAB_GUEST_HOUSE_(9__A_)4"/>
      <sheetName val="RAB_GUEST_HOUSE_(9__B_)4"/>
      <sheetName val="RAW_MATERIALS_4"/>
      <sheetName val="COST-PERSON-J_O_4"/>
      <sheetName val="BoQ_Major_Item_4"/>
      <sheetName val="UPH_BHN2"/>
      <sheetName val="Analisa___2_4"/>
      <sheetName val="ANALISA_PEK_UMUM4"/>
      <sheetName val="ANALISA_GWT4"/>
      <sheetName val="ANALISA_DDG_KOLAM_&amp;_PLANTER4"/>
      <sheetName val="ANALISA_LAIN-LAIN4"/>
      <sheetName val="PLAT_&amp;_BALOK_TAMBAHAN4"/>
      <sheetName val="ANALISA_PONDASI4"/>
      <sheetName val="ANALISA_STP4"/>
      <sheetName val="ANALISA_PEK_TANAH4"/>
      <sheetName val="ANALIS_24"/>
      <sheetName val="ANALIS_14"/>
      <sheetName val="BQ_(by_owner)4"/>
      <sheetName val="rab_me_(fisik)4"/>
      <sheetName val="rab_me_(by_owner)_4"/>
      <sheetName val="Fill_this_out_first___8"/>
      <sheetName val="ES_STG2"/>
      <sheetName val="PEKERJAAN_PERSIAPAN2"/>
      <sheetName val="Ans_Kom_Precast2"/>
      <sheetName val="UPAH_&amp;_BHN2"/>
      <sheetName val="Bill_No_2_1_4"/>
      <sheetName val="Bill_2_74"/>
      <sheetName val="Mat_Mek4"/>
      <sheetName val="Bill_of_Quantity_ws_4"/>
      <sheetName val="Bill_2_1_DW4"/>
      <sheetName val="Analisa_Harga4"/>
      <sheetName val="Harga_S_Dasar4"/>
      <sheetName val="E_MedGas4"/>
      <sheetName val="Bill_No_2_1_Cold_Water_System4"/>
      <sheetName val="An__Beton4"/>
      <sheetName val="Unit_Rates2"/>
      <sheetName val="Fee_-_Materials2"/>
      <sheetName val="HARGA_ALAT4"/>
      <sheetName val="Memb_Schd4"/>
      <sheetName val="Fire_Alarm4"/>
      <sheetName val="3__Plumbing4"/>
      <sheetName val="Fill_this_out_first___9"/>
      <sheetName val="Cover_(WS)4"/>
      <sheetName val="Tuk_Koef4"/>
      <sheetName val="Basic_Price2"/>
      <sheetName val="Fire_Fighting4"/>
      <sheetName val="D_804"/>
      <sheetName val="D_814"/>
      <sheetName val="D_824"/>
      <sheetName val="D_834"/>
      <sheetName val="D_844"/>
      <sheetName val="D_854"/>
      <sheetName val="D_864"/>
      <sheetName val="D_874"/>
      <sheetName val="D_884"/>
      <sheetName val="D_894"/>
      <sheetName val="D_914"/>
      <sheetName val="D_924"/>
      <sheetName val="D_934"/>
      <sheetName val="D_944"/>
      <sheetName val="D_954"/>
      <sheetName val="D_964"/>
      <sheetName val="an__struktur2"/>
      <sheetName val="Metode_44"/>
      <sheetName val="Metode_84"/>
      <sheetName val="Metode_164"/>
      <sheetName val="Metode_114"/>
      <sheetName val="Metode_53"/>
      <sheetName val="REKAP_PEMATANGAN2"/>
      <sheetName val="Man_Power2"/>
      <sheetName val="03_BoQ_Architecture2"/>
      <sheetName val="REKAP_ANALISA_TO_PRINT2"/>
      <sheetName val="ANALISA_STRUKTUR_2"/>
      <sheetName val="4-Basic_Price2"/>
      <sheetName val="Cover_Daf-24"/>
      <sheetName val="ARP_10_2_BUL2"/>
      <sheetName val="COST_SUMM4"/>
      <sheetName val="DHS_AC2"/>
      <sheetName val="dia_pipe2"/>
      <sheetName val="Final_Summary2"/>
      <sheetName val="Bill_3_82"/>
      <sheetName val="Bill_3_72"/>
      <sheetName val="sat_das2"/>
      <sheetName val="Dft_Harga2"/>
      <sheetName val="material_2"/>
      <sheetName val="D_782"/>
      <sheetName val="D_792"/>
      <sheetName val="Pengalaman_Per2"/>
      <sheetName val="D3_4_32"/>
      <sheetName val="D3_4_42"/>
      <sheetName val="Bill_No_6_Koord_&amp;_Attendance2"/>
      <sheetName val="Master_Schedule2"/>
      <sheetName val="mat-me_pipa2"/>
      <sheetName val="HRG_BHN2"/>
      <sheetName val="GAs_Medis_2"/>
      <sheetName val="TOWER_D4"/>
      <sheetName val="H_Satuan2"/>
      <sheetName val="Input_Data2"/>
      <sheetName val="WF_2"/>
      <sheetName val="BOQ_22"/>
      <sheetName val="R_A_B_2"/>
      <sheetName val="H_DASAR2"/>
      <sheetName val="Daf_12"/>
      <sheetName val="BLOK_A2"/>
      <sheetName val="Analisa_-Baku2"/>
      <sheetName val="Rekap_Direct_Cost2"/>
      <sheetName val="analisa_harga_satuan2"/>
      <sheetName val="PONDASI_PANCANG2"/>
      <sheetName val="Grand_summary2"/>
      <sheetName val="B_-_Norelec2"/>
      <sheetName val="Regulated_Tariff2"/>
      <sheetName val="Perm__Test2"/>
      <sheetName val="Gudang_non_AC-AC_Struktur2"/>
      <sheetName val="Analisa_22"/>
      <sheetName val="Master_Edit2"/>
      <sheetName val="huruf_(2)2"/>
      <sheetName val="ANS_ALAT2"/>
      <sheetName val="Pintu-Jend_2"/>
      <sheetName val="GASATAGG_XLS2"/>
      <sheetName val="fin_pro_centers2"/>
      <sheetName val="Villa_A2"/>
      <sheetName val="Ref__Vínculos2"/>
      <sheetName val="Energy_Model2"/>
      <sheetName val="PHU_052"/>
      <sheetName val="R_A_B12"/>
      <sheetName val="H__Dasar2"/>
      <sheetName val="Rencana_Anggaran_Biaya2"/>
      <sheetName val="Harga_Satuan2"/>
      <sheetName val="_2"/>
      <sheetName val="Calc_2"/>
      <sheetName val="Produksi_&amp;_Scedule2"/>
      <sheetName val="Jual_Mtr_072"/>
      <sheetName val="Beli_Mtr_072"/>
      <sheetName val="Jual_Mtr_062"/>
      <sheetName val="Beli_Mtr_062"/>
      <sheetName val="KURVA_S2"/>
      <sheetName val="D2_42"/>
      <sheetName val="D4_3_(TE)2"/>
      <sheetName val="D5_3_(TF)_2"/>
      <sheetName val="D8_3_(TJ)2"/>
      <sheetName val="Analisa_&amp;_Upah2"/>
      <sheetName val="BoQ_C42"/>
      <sheetName val="KODE_BAHAN2"/>
      <sheetName val="KODE_UPAH2"/>
      <sheetName val="INPUT_AGST2"/>
      <sheetName val="Harsat_Elektrikal_2"/>
      <sheetName val="PENJUMLAHAN_TOTAL2"/>
      <sheetName val="BACK_UP_VOL__RELOKASI2"/>
      <sheetName val="DIV_52"/>
      <sheetName val="DIV_62"/>
      <sheetName val="DIV_7_12"/>
      <sheetName val="ASMSI_52"/>
      <sheetName val="ASMSI_62"/>
      <sheetName val="ASMSI_72"/>
      <sheetName val="3_1_(1)2"/>
      <sheetName val="5_1(1)2"/>
      <sheetName val="5_1(2)2"/>
      <sheetName val="5_2(1)2"/>
      <sheetName val="Agg__Hls-Ksr2"/>
      <sheetName val="RAB_Gedung_Utama2"/>
      <sheetName val="B-BLOW_12"/>
      <sheetName val="B-BLOW_22"/>
      <sheetName val="Isolasi_Luar7"/>
      <sheetName val="Isolasi_Luar_Dalam7"/>
      <sheetName val="Tanpa_Isolasi7"/>
      <sheetName val="D_&amp;_W_sizes7"/>
      <sheetName val="Unit_Rate5"/>
      <sheetName val="HR_Detail5"/>
      <sheetName val="ANAL_BOW5"/>
      <sheetName val="Kuantitas___Harga5"/>
      <sheetName val="AHS_Marka5"/>
      <sheetName val="AHS_Aspal5"/>
      <sheetName val="Analisa__(2)5"/>
      <sheetName val="SELISIH_HARGA5"/>
      <sheetName val="REF_ONLY5"/>
      <sheetName val="wk_prgs5"/>
      <sheetName val="2-Genset_print5"/>
      <sheetName val="Sat_Bahan5"/>
      <sheetName val="Sat_Alat5"/>
      <sheetName val="Sat_Upah5"/>
      <sheetName val="L3_An_H_Sat_Mob5"/>
      <sheetName val="Harga_ME_5"/>
      <sheetName val="B___Norelec5"/>
      <sheetName val="Kuantitas_&amp;_Harga5"/>
      <sheetName val="Sales_Rental5"/>
      <sheetName val="Sales_Parameter5"/>
      <sheetName val="BQ_&amp;_Harga5"/>
      <sheetName val="Schedule_Yasmin5"/>
      <sheetName val="Schedule_Lingkar_Barat5"/>
      <sheetName val="Schedule_Daan_Mogot5"/>
      <sheetName val="GRAND_REKAPITULASI5"/>
      <sheetName val="RAB_G_ADM__PUSAT_(1)5"/>
      <sheetName val="RAB_R__GENSET_&amp;_PANEL_(10)_5"/>
      <sheetName val="RAB_R__DNS__PENGLL_T_54_(11_A_5"/>
      <sheetName val="RAB_R__DNS__PENGLL_T_54_(11_B_5"/>
      <sheetName val="RAB_R__DNS__PENGLL_T_54_(11_C_5"/>
      <sheetName val="RAB_R__DNS__PENGLL_T_70_(12_A_5"/>
      <sheetName val="RAB_R__DNS__PENGLL_T_70_(12_B_5"/>
      <sheetName val="RAB_R__DNS__PENGLL_T_70_(12_C_5"/>
      <sheetName val="RAB_SPORT_CLUB_(14)5"/>
      <sheetName val="RAB_MASJID_&amp;_T_WUDLU_(15)5"/>
      <sheetName val="RAB_LOUNDRY_&amp;_WORKSHOP_(16)5"/>
      <sheetName val="RAB_MINIMARKET_&amp;_KANTIN_(17_)5"/>
      <sheetName val="RAB_RMH__PENJAGA_(18)5"/>
      <sheetName val="RAB_POS_JAGA_(19__A_)5"/>
      <sheetName val="RAB_POS_JAGA_(19__B_)5"/>
      <sheetName val="RAB_R__POMPA_(20)5"/>
      <sheetName val="RAB_R__KELAS_(2_A)5"/>
      <sheetName val="RAB_R__KELAS_(2_B)5"/>
      <sheetName val="RAB_AULA_UTAMA_(5)5"/>
      <sheetName val="RAB_AULA_SEDANG_(6)5"/>
      <sheetName val="RAB_ASRAMA_(7__B_)5"/>
      <sheetName val="RAB_ASRAMA_(7__C_)5"/>
      <sheetName val="RAB_ASRAMA_(7__D_)5"/>
      <sheetName val="RAB_R__MAKAN_(8)5"/>
      <sheetName val="RAB_GUEST_HOUSE_(9__A_)5"/>
      <sheetName val="RAB_GUEST_HOUSE_(9__B_)5"/>
      <sheetName val="RAW_MATERIALS_5"/>
      <sheetName val="COST-PERSON-J_O_5"/>
      <sheetName val="BoQ_Major_Item_5"/>
      <sheetName val="UPH_BHN3"/>
      <sheetName val="Analisa___2_5"/>
      <sheetName val="ANALISA_PEK_UMUM5"/>
      <sheetName val="ANALISA_GWT5"/>
      <sheetName val="ANALISA_DDG_KOLAM_&amp;_PLANTER5"/>
      <sheetName val="ANALISA_LAIN-LAIN5"/>
      <sheetName val="PLAT_&amp;_BALOK_TAMBAHAN5"/>
      <sheetName val="ANALISA_PONDASI5"/>
      <sheetName val="ANALISA_STP5"/>
      <sheetName val="ANALISA_PEK_TANAH5"/>
      <sheetName val="ANALIS_25"/>
      <sheetName val="ANALIS_15"/>
      <sheetName val="BQ_(by_owner)5"/>
      <sheetName val="rab_me_(fisik)5"/>
      <sheetName val="rab_me_(by_owner)_5"/>
      <sheetName val="Fill_this_out_first___10"/>
      <sheetName val="ES_STG3"/>
      <sheetName val="PEKERJAAN_PERSIAPAN3"/>
      <sheetName val="Ans_Kom_Precast3"/>
      <sheetName val="UPAH_&amp;_BHN3"/>
      <sheetName val="Bill_No_2_1_5"/>
      <sheetName val="Bill_2_75"/>
      <sheetName val="Mat_Mek5"/>
      <sheetName val="Bill_of_Quantity_ws_5"/>
      <sheetName val="Bill_2_1_DW5"/>
      <sheetName val="Analisa_Harga5"/>
      <sheetName val="Harga_S_Dasar5"/>
      <sheetName val="E_MedGas5"/>
      <sheetName val="Bill_No_2_1_Cold_Water_System5"/>
      <sheetName val="An__Beton5"/>
      <sheetName val="Unit_Rates3"/>
      <sheetName val="Fee_-_Materials3"/>
      <sheetName val="HARGA_ALAT5"/>
      <sheetName val="Memb_Schd5"/>
      <sheetName val="Fire_Alarm5"/>
      <sheetName val="3__Plumbing5"/>
      <sheetName val="Fill_this_out_first___11"/>
      <sheetName val="Cover_(WS)5"/>
      <sheetName val="Tuk_Koef5"/>
      <sheetName val="Basic_Price3"/>
      <sheetName val="Fire_Fighting5"/>
      <sheetName val="D_805"/>
      <sheetName val="D_815"/>
      <sheetName val="D_825"/>
      <sheetName val="D_835"/>
      <sheetName val="D_845"/>
      <sheetName val="D_855"/>
      <sheetName val="D_865"/>
      <sheetName val="D_875"/>
      <sheetName val="D_885"/>
      <sheetName val="D_895"/>
      <sheetName val="D_915"/>
      <sheetName val="D_925"/>
      <sheetName val="D_935"/>
      <sheetName val="D_945"/>
      <sheetName val="D_955"/>
      <sheetName val="D_965"/>
      <sheetName val="an__struktur3"/>
      <sheetName val="Metode_45"/>
      <sheetName val="Metode_85"/>
      <sheetName val="Metode_165"/>
      <sheetName val="Metode_115"/>
      <sheetName val="Metode_54"/>
      <sheetName val="REKAP_PEMATANGAN3"/>
      <sheetName val="Man_Power3"/>
      <sheetName val="03_BoQ_Architecture3"/>
      <sheetName val="REKAP_ANALISA_TO_PRINT3"/>
      <sheetName val="ANALISA_STRUKTUR_3"/>
      <sheetName val="4-Basic_Price3"/>
      <sheetName val="Cover_Daf-25"/>
      <sheetName val="ARP_10_2_BUL3"/>
      <sheetName val="COST_SUMM5"/>
      <sheetName val="DHS_AC3"/>
      <sheetName val="dia_pipe3"/>
      <sheetName val="Final_Summary3"/>
      <sheetName val="Bill_3_83"/>
      <sheetName val="Bill_3_73"/>
      <sheetName val="sat_das3"/>
      <sheetName val="Dft_Harga3"/>
      <sheetName val="material_3"/>
      <sheetName val="D_783"/>
      <sheetName val="D_793"/>
      <sheetName val="Pengalaman_Per3"/>
      <sheetName val="D3_4_33"/>
      <sheetName val="D3_4_43"/>
      <sheetName val="Bill_No_6_Koord_&amp;_Attendance3"/>
      <sheetName val="Master_Schedule3"/>
      <sheetName val="mat-me_pipa3"/>
      <sheetName val="HRG_BHN3"/>
      <sheetName val="GAs_Medis_3"/>
      <sheetName val="TOWER_D5"/>
      <sheetName val="H_Satuan3"/>
      <sheetName val="Input_Data3"/>
      <sheetName val="WF_3"/>
      <sheetName val="BOQ_23"/>
      <sheetName val="R_A_B_3"/>
      <sheetName val="H_DASAR3"/>
      <sheetName val="Daf_13"/>
      <sheetName val="BLOK_A3"/>
      <sheetName val="Analisa_-Baku3"/>
      <sheetName val="Rekap_Direct_Cost3"/>
      <sheetName val="analisa_harga_satuan3"/>
      <sheetName val="PONDASI_PANCANG3"/>
      <sheetName val="Grand_summary3"/>
      <sheetName val="B_-_Norelec3"/>
      <sheetName val="Regulated_Tariff3"/>
      <sheetName val="Perm__Test3"/>
      <sheetName val="Gudang_non_AC-AC_Struktur3"/>
      <sheetName val="Analisa_23"/>
      <sheetName val="Master_Edit3"/>
      <sheetName val="huruf_(2)3"/>
      <sheetName val="ANS_ALAT3"/>
      <sheetName val="Pintu-Jend_3"/>
      <sheetName val="GASATAGG_XLS3"/>
      <sheetName val="fin_pro_centers3"/>
      <sheetName val="Villa_A3"/>
      <sheetName val="Ref__Vínculos3"/>
      <sheetName val="Energy_Model3"/>
      <sheetName val="PHU_053"/>
      <sheetName val="R_A_B13"/>
      <sheetName val="H__Dasar3"/>
      <sheetName val="Rencana_Anggaran_Biaya3"/>
      <sheetName val="Harga_Satuan3"/>
      <sheetName val="D2_43"/>
      <sheetName val="D4_3_(TE)3"/>
      <sheetName val="D5_3_(TF)_3"/>
      <sheetName val="D8_3_(TJ)3"/>
      <sheetName val="_3"/>
      <sheetName val="Calc_3"/>
      <sheetName val="Produksi_&amp;_Scedule3"/>
      <sheetName val="Jual_Mtr_073"/>
      <sheetName val="Beli_Mtr_073"/>
      <sheetName val="Jual_Mtr_063"/>
      <sheetName val="Beli_Mtr_063"/>
      <sheetName val="KURVA_S3"/>
      <sheetName val="Analisa_&amp;_Upah3"/>
      <sheetName val="BoQ_C43"/>
      <sheetName val="KODE_BAHAN3"/>
      <sheetName val="KODE_UPAH3"/>
      <sheetName val="INPUT_AGST3"/>
      <sheetName val="Harsat_Elektrikal_3"/>
      <sheetName val="PENJUMLAHAN_TOTAL3"/>
      <sheetName val="BACK_UP_VOL__RELOKASI3"/>
      <sheetName val="DIV_53"/>
      <sheetName val="DIV_63"/>
      <sheetName val="DIV_7_13"/>
      <sheetName val="ASMSI_53"/>
      <sheetName val="ASMSI_63"/>
      <sheetName val="ASMSI_73"/>
      <sheetName val="3_1_(1)3"/>
      <sheetName val="5_1(1)3"/>
      <sheetName val="5_1(2)3"/>
      <sheetName val="5_2(1)3"/>
      <sheetName val="Agg__Hls-Ksr3"/>
      <sheetName val="RAB_Gedung_Utama3"/>
      <sheetName val="B-BLOW_13"/>
      <sheetName val="B-BLOW_23"/>
      <sheetName val="3-DIV2"/>
      <sheetName val="3-DIV3"/>
      <sheetName val="3-DIV8"/>
      <sheetName val="3-DIV10"/>
      <sheetName val="BoQ(APBN)"/>
      <sheetName val="Quarry"/>
      <sheetName val="ESCON"/>
      <sheetName val="QSS"/>
      <sheetName val="ISI1107A"/>
      <sheetName val="ISI1107B"/>
      <sheetName val="Detail Subcon Status"/>
      <sheetName val="Deep Well"/>
      <sheetName val="Pek Luar"/>
      <sheetName val="Mall"/>
      <sheetName val="Parkir"/>
      <sheetName val="Fnl-Smry"/>
      <sheetName val="AC_C"/>
      <sheetName val="inst.pemrintah"/>
      <sheetName val="metode "/>
      <sheetName val="D.1.7"/>
      <sheetName val="D.1.5"/>
      <sheetName val="D.2.3"/>
      <sheetName val="D.2.2"/>
      <sheetName val="Bangunan Utama B"/>
      <sheetName val="TABEL HARGA"/>
      <sheetName val="BILL 4"/>
      <sheetName val="Bill 2.3"/>
      <sheetName val="Bill 2.5B"/>
      <sheetName val="Bill 2.1"/>
      <sheetName val="HM"/>
      <sheetName val="nama PT."/>
      <sheetName val="AC"/>
      <sheetName val="Model"/>
      <sheetName val="CONSTRUCTION COMPONENT"/>
      <sheetName val="CCO 1 GAGAL"/>
      <sheetName val="Data Input"/>
      <sheetName val="Asumsi"/>
      <sheetName val="RAB Arsitek"/>
      <sheetName val="KANTOR&amp;GALERI-MEK"/>
      <sheetName val="KANTOR&amp;GALERI-ELEK"/>
      <sheetName val="Probbl - Production"/>
      <sheetName val="Harga Bahan"/>
      <sheetName val="BUL"/>
      <sheetName val="DAF-5"/>
      <sheetName val="DAPUR"/>
      <sheetName val="INFR STR"/>
      <sheetName val="PAGAR KLLG"/>
      <sheetName val="ANAL_P4"/>
      <sheetName val="ANTEK"/>
      <sheetName val="定额"/>
      <sheetName val="Sheet3"/>
      <sheetName val="Client AJE"/>
      <sheetName val="Telephone &amp; KSO Rev"/>
      <sheetName val="CP HOTEL"/>
      <sheetName val="HARGADASAR"/>
      <sheetName val="BASIC ASSUMPTION"/>
      <sheetName val="Analisa SNI"/>
      <sheetName val="Anls FA (Inst)"/>
      <sheetName val="MAP-S"/>
      <sheetName val="EVAL-ANAL"/>
      <sheetName val="HB ARSITEKTUR"/>
      <sheetName val="HB STRUKTUR"/>
      <sheetName val="_BQ-AC.xls_Inf®&quot;_wS("/>
      <sheetName val="MPB-01"/>
      <sheetName val="HARSAT Das"/>
      <sheetName val="MAPP PPTR"/>
      <sheetName val="SDM"/>
      <sheetName val="Bekisting"/>
      <sheetName val="Bab10"/>
      <sheetName val="Stressing bed"/>
      <sheetName val="RAB-1"/>
      <sheetName val="BETON"/>
      <sheetName val="Accueil"/>
      <sheetName val="DKONSOL"/>
      <sheetName val="TABEL2"/>
      <sheetName val="Rekap_"/>
      <sheetName val="Header_Data"/>
      <sheetName val="REKAP_TOTAL"/>
      <sheetName val="Cover_page"/>
      <sheetName val="Faktor_Markup"/>
      <sheetName val="WC___SG"/>
      <sheetName val="OFFICE_2_LT"/>
      <sheetName val="Bill_1_-_9"/>
      <sheetName val="Bill_12"/>
      <sheetName val="Bill_10"/>
      <sheetName val="Rekap_1"/>
      <sheetName val="Header_Data1"/>
      <sheetName val="REKAP_TOTAL1"/>
      <sheetName val="Cover_page1"/>
      <sheetName val="Faktor_Markup1"/>
      <sheetName val="WC___SG1"/>
      <sheetName val="OFFICE_2_LT1"/>
      <sheetName val="Bill_1_-_91"/>
      <sheetName val="Bill_121"/>
      <sheetName val="Bill_101"/>
      <sheetName val="FORM"/>
      <sheetName val="BOI+harga"/>
      <sheetName val="DAFTAR BESI"/>
      <sheetName val="Fin-Sum"/>
      <sheetName val="II.5"/>
      <sheetName val="Harga Dasar"/>
      <sheetName val="Bill of Qty MEP"/>
      <sheetName val="Wcw-01"/>
      <sheetName val="_BQ-AC.xls__BQ-AC.xls__BQ-AC.xl"/>
      <sheetName val="RAB 1"/>
      <sheetName val="HB"/>
      <sheetName val="VOLUME MATERIL"/>
      <sheetName val="MB"/>
      <sheetName val="lab bahasa"/>
      <sheetName val="RAB 2"/>
      <sheetName val="RAB 3"/>
      <sheetName val="anaUTama"/>
      <sheetName val="HASAT DASAR"/>
      <sheetName val="DAF.ALAT"/>
      <sheetName val="BasicPrice"/>
      <sheetName val="keb-BHN"/>
      <sheetName val="db"/>
      <sheetName val="MC_Qty"/>
      <sheetName val="DISCLAIMER"/>
      <sheetName val="Bhn,Alat&amp;Upah"/>
      <sheetName val="H Satuan Dasar"/>
      <sheetName val="Data Pendukung"/>
      <sheetName val="R.A.B"/>
      <sheetName val="PAD-F"/>
      <sheetName val="COVER BASEMEN"/>
      <sheetName val="COVER PODIUM"/>
      <sheetName val="COVER APARTEMEN"/>
      <sheetName val="COVER HOTEL"/>
      <sheetName val="ub"/>
      <sheetName val="Sat Bah _ Up"/>
      <sheetName val="arab"/>
      <sheetName val="SCH2"/>
      <sheetName val="AI"/>
      <sheetName val="Harsat Bahan"/>
      <sheetName val="Harsat Upah"/>
      <sheetName val="Currency Rate"/>
      <sheetName val="Hargamat"/>
      <sheetName val="Proj Data"/>
      <sheetName val="LO"/>
      <sheetName val="Analisa Baku ME"/>
      <sheetName val="Rekap Prelim"/>
      <sheetName val="TYPE A1"/>
      <sheetName val="a.h ars"/>
      <sheetName val="BQ29"/>
      <sheetName val="Lamp. 3.Analisa"/>
      <sheetName val="Agg Halus &amp; Kasar"/>
      <sheetName val="Proj'n(Piping_Big_Crew)1"/>
      <sheetName val="BQ_List1"/>
      <sheetName val="DIV1"/>
      <sheetName val="TJ1Q47"/>
      <sheetName val="#REF"/>
      <sheetName val="M.Pekerjaan"/>
      <sheetName val="Jagorawi"/>
      <sheetName val="Galian 1"/>
      <sheetName val="compaction"/>
      <sheetName val="daf_3_OK_"/>
      <sheetName val="U.div.6"/>
      <sheetName val="Des-Penysut-Manager"/>
      <sheetName val="Database"/>
      <sheetName val="HARGA SAT."/>
      <sheetName val="DIREKSI"/>
      <sheetName val="Hrg Pipa"/>
      <sheetName val="Hrg Upah"/>
      <sheetName val="DIV.1"/>
      <sheetName val="351BQMCN"/>
      <sheetName val="dnc4"/>
      <sheetName val="Rekap-link"/>
      <sheetName val="PS-Instr"/>
      <sheetName val="Hargapek"/>
      <sheetName val="PS Elec"/>
      <sheetName val="VAC PS"/>
      <sheetName val="Multiplier"/>
      <sheetName val="Budget"/>
      <sheetName val="A&amp;BP"/>
      <sheetName val="Bhn"/>
      <sheetName val="ALS5"/>
      <sheetName val="ALS3"/>
      <sheetName val="ALS4"/>
      <sheetName val="ALS1"/>
      <sheetName val="Income S"/>
      <sheetName val="balance sheet"/>
      <sheetName val="MING"/>
      <sheetName val="_BQ-AC.xls__BQ-AC.xls_Inf®&quot;_wS("/>
      <sheetName val="CAT_5"/>
      <sheetName val="AHS - Riel"/>
      <sheetName val="Bahan "/>
      <sheetName val="Pekerjaan "/>
      <sheetName val="HOLDING-TB"/>
      <sheetName val="DATs"/>
      <sheetName val="1.B"/>
      <sheetName val="BQ EXTERN"/>
      <sheetName val="BQ(Piping)"/>
      <sheetName val="PipWT"/>
      <sheetName val="Kapro_dan_Sam_Sem_Som"/>
      <sheetName val="Isolasi_Luar8"/>
      <sheetName val="Isolasi_Luar_Dalam8"/>
      <sheetName val="Tanpa_Isolasi8"/>
      <sheetName val="D_&amp;_W_sizes8"/>
      <sheetName val="Unit_Rate6"/>
      <sheetName val="HR_Detail6"/>
      <sheetName val="ANAL_BOW6"/>
      <sheetName val="Kuantitas___Harga6"/>
      <sheetName val="AHS_Marka6"/>
      <sheetName val="AHS_Aspal6"/>
      <sheetName val="Analisa__(2)6"/>
      <sheetName val="SELISIH_HARGA6"/>
      <sheetName val="REF_ONLY6"/>
      <sheetName val="wk_prgs6"/>
      <sheetName val="2-Genset_print6"/>
      <sheetName val="Sat_Bahan6"/>
      <sheetName val="Sat_Alat6"/>
      <sheetName val="Sat_Upah6"/>
      <sheetName val="L3_An_H_Sat_Mob6"/>
      <sheetName val="Harga_ME_6"/>
      <sheetName val="B___Norelec6"/>
      <sheetName val="Kuantitas_&amp;_Harga6"/>
      <sheetName val="Sales_Rental6"/>
      <sheetName val="Sales_Parameter6"/>
      <sheetName val="BQ_&amp;_Harga6"/>
      <sheetName val="Schedule_Yasmin6"/>
      <sheetName val="Schedule_Lingkar_Barat6"/>
      <sheetName val="Schedule_Daan_Mogot6"/>
      <sheetName val="GRAND_REKAPITULASI6"/>
      <sheetName val="RAB_G_ADM__PUSAT_(1)6"/>
      <sheetName val="RAB_R__GENSET_&amp;_PANEL_(10)_6"/>
      <sheetName val="RAB_R__DNS__PENGLL_T_54_(11_A_6"/>
      <sheetName val="RAB_R__DNS__PENGLL_T_54_(11_B_6"/>
      <sheetName val="RAB_R__DNS__PENGLL_T_54_(11_C_6"/>
      <sheetName val="RAB_R__DNS__PENGLL_T_70_(12_A_6"/>
      <sheetName val="RAB_R__DNS__PENGLL_T_70_(12_B_6"/>
      <sheetName val="RAB_R__DNS__PENGLL_T_70_(12_C_6"/>
      <sheetName val="RAB_SPORT_CLUB_(14)6"/>
      <sheetName val="RAB_MASJID_&amp;_T_WUDLU_(15)6"/>
      <sheetName val="RAB_LOUNDRY_&amp;_WORKSHOP_(16)6"/>
      <sheetName val="RAB_MINIMARKET_&amp;_KANTIN_(17_)6"/>
      <sheetName val="RAB_RMH__PENJAGA_(18)6"/>
      <sheetName val="RAB_POS_JAGA_(19__A_)6"/>
      <sheetName val="RAB_POS_JAGA_(19__B_)6"/>
      <sheetName val="RAB_R__POMPA_(20)6"/>
      <sheetName val="RAB_R__KELAS_(2_A)6"/>
      <sheetName val="RAB_R__KELAS_(2_B)6"/>
      <sheetName val="RAB_AULA_UTAMA_(5)6"/>
      <sheetName val="RAB_AULA_SEDANG_(6)6"/>
      <sheetName val="RAB_ASRAMA_(7__B_)6"/>
      <sheetName val="RAB_ASRAMA_(7__C_)6"/>
      <sheetName val="RAB_ASRAMA_(7__D_)6"/>
      <sheetName val="RAB_R__MAKAN_(8)6"/>
      <sheetName val="RAB_GUEST_HOUSE_(9__A_)6"/>
      <sheetName val="RAB_GUEST_HOUSE_(9__B_)6"/>
      <sheetName val="RAW_MATERIALS_6"/>
      <sheetName val="COST-PERSON-J_O_6"/>
      <sheetName val="BoQ_Major_Item_6"/>
      <sheetName val="UPH_BHN4"/>
      <sheetName val="Analisa___2_6"/>
      <sheetName val="ANALISA_PEK_UMUM6"/>
      <sheetName val="ANALISA_GWT6"/>
      <sheetName val="ANALISA_DDG_KOLAM_&amp;_PLANTER6"/>
      <sheetName val="ANALISA_LAIN-LAIN6"/>
      <sheetName val="PLAT_&amp;_BALOK_TAMBAHAN6"/>
      <sheetName val="ANALISA_PONDASI6"/>
      <sheetName val="ANALISA_STP6"/>
      <sheetName val="ANALISA_PEK_TANAH6"/>
      <sheetName val="ANALIS_26"/>
      <sheetName val="ANALIS_16"/>
      <sheetName val="BQ_(by_owner)6"/>
      <sheetName val="rab_me_(fisik)6"/>
      <sheetName val="rab_me_(by_owner)_6"/>
      <sheetName val="Fill_this_out_first___12"/>
      <sheetName val="ES_STG4"/>
      <sheetName val="PEKERJAAN_PERSIAPAN4"/>
      <sheetName val="Ans_Kom_Precast4"/>
      <sheetName val="UPAH_&amp;_BHN4"/>
      <sheetName val="Bill_No_2_1_6"/>
      <sheetName val="Bill_2_76"/>
      <sheetName val="Mat_Mek6"/>
      <sheetName val="Bill_of_Quantity_ws_6"/>
      <sheetName val="Bill_2_1_DW6"/>
      <sheetName val="Analisa_Harga6"/>
      <sheetName val="Harga_S_Dasar6"/>
      <sheetName val="E_MedGas6"/>
      <sheetName val="Bill_No_2_1_Cold_Water_System6"/>
      <sheetName val="An__Beton6"/>
      <sheetName val="Unit_Rates4"/>
      <sheetName val="Fee_-_Materials4"/>
      <sheetName val="HARGA_ALAT6"/>
      <sheetName val="Memb_Schd6"/>
      <sheetName val="Fire_Alarm6"/>
      <sheetName val="3__Plumbing6"/>
      <sheetName val="Fill_this_out_first___13"/>
      <sheetName val="Cover_(WS)6"/>
      <sheetName val="Tuk_Koef6"/>
      <sheetName val="Basic_Price4"/>
      <sheetName val="Fire_Fighting6"/>
      <sheetName val="D_806"/>
      <sheetName val="D_816"/>
      <sheetName val="D_826"/>
      <sheetName val="D_836"/>
      <sheetName val="D_846"/>
      <sheetName val="D_856"/>
      <sheetName val="D_866"/>
      <sheetName val="D_876"/>
      <sheetName val="D_886"/>
      <sheetName val="D_896"/>
      <sheetName val="D_916"/>
      <sheetName val="D_926"/>
      <sheetName val="D_936"/>
      <sheetName val="D_946"/>
      <sheetName val="D_956"/>
      <sheetName val="D_966"/>
      <sheetName val="an__struktur4"/>
      <sheetName val="Metode_46"/>
      <sheetName val="Metode_86"/>
      <sheetName val="Metode_166"/>
      <sheetName val="Metode_116"/>
      <sheetName val="Metode_55"/>
      <sheetName val="REKAP_PEMATANGAN4"/>
      <sheetName val="Man_Power4"/>
      <sheetName val="03_BoQ_Architecture4"/>
      <sheetName val="REKAP_ANALISA_TO_PRINT4"/>
      <sheetName val="ANALISA_STRUKTUR_4"/>
      <sheetName val="4-Basic_Price4"/>
      <sheetName val="Cover_Daf-26"/>
      <sheetName val="ARP_10_2_BUL4"/>
      <sheetName val="COST_SUMM6"/>
      <sheetName val="DHS_AC4"/>
      <sheetName val="dia_pipe4"/>
      <sheetName val="Final_Summary4"/>
      <sheetName val="Bill_3_84"/>
      <sheetName val="Bill_3_74"/>
      <sheetName val="sat_das4"/>
      <sheetName val="Dft_Harga4"/>
      <sheetName val="material_4"/>
      <sheetName val="D_784"/>
      <sheetName val="D_794"/>
      <sheetName val="Pengalaman_Per4"/>
      <sheetName val="D3_4_34"/>
      <sheetName val="D3_4_44"/>
      <sheetName val="Bill_No_6_Koord_&amp;_Attendance4"/>
      <sheetName val="Master_Schedule4"/>
      <sheetName val="mat-me_pipa4"/>
      <sheetName val="HRG_BHN4"/>
      <sheetName val="GAs_Medis_4"/>
      <sheetName val="TOWER_D6"/>
      <sheetName val="H_Satuan4"/>
      <sheetName val="Input_Data4"/>
      <sheetName val="WF_4"/>
      <sheetName val="BOQ_24"/>
      <sheetName val="R_A_B_4"/>
      <sheetName val="H_DASAR4"/>
      <sheetName val="Daf_14"/>
      <sheetName val="BLOK_A4"/>
      <sheetName val="Analisa_-Baku4"/>
      <sheetName val="Rekap_Direct_Cost4"/>
      <sheetName val="analisa_harga_satuan4"/>
      <sheetName val="PONDASI_PANCANG4"/>
      <sheetName val="Grand_summary4"/>
      <sheetName val="B_-_Norelec4"/>
      <sheetName val="Regulated_Tariff4"/>
      <sheetName val="Perm__Test4"/>
      <sheetName val="Gudang_non_AC-AC_Struktur4"/>
      <sheetName val="Analisa_24"/>
      <sheetName val="Master_Edit4"/>
      <sheetName val="huruf_(2)4"/>
      <sheetName val="ANS_ALAT4"/>
      <sheetName val="Pintu-Jend_4"/>
      <sheetName val="GASATAGG_XLS4"/>
      <sheetName val="fin_pro_centers4"/>
      <sheetName val="Villa_A4"/>
      <sheetName val="Ref__Vínculos4"/>
      <sheetName val="Energy_Model4"/>
      <sheetName val="PHU_054"/>
      <sheetName val="R_A_B14"/>
      <sheetName val="H__Dasar4"/>
      <sheetName val="Rencana_Anggaran_Biaya4"/>
      <sheetName val="Harga_Satuan4"/>
      <sheetName val="_4"/>
      <sheetName val="Calc_4"/>
      <sheetName val="Produksi_&amp;_Scedule4"/>
      <sheetName val="Jual_Mtr_074"/>
      <sheetName val="Beli_Mtr_074"/>
      <sheetName val="Jual_Mtr_064"/>
      <sheetName val="Beli_Mtr_064"/>
      <sheetName val="KURVA_S4"/>
      <sheetName val="D2_44"/>
      <sheetName val="D4_3_(TE)4"/>
      <sheetName val="D5_3_(TF)_4"/>
      <sheetName val="D8_3_(TJ)4"/>
      <sheetName val="Analisa_&amp;_Upah4"/>
      <sheetName val="BoQ_C44"/>
      <sheetName val="KODE_BAHAN4"/>
      <sheetName val="KODE_UPAH4"/>
      <sheetName val="INPUT_AGST4"/>
      <sheetName val="Harsat_Elektrikal_4"/>
      <sheetName val="PENJUMLAHAN_TOTAL4"/>
      <sheetName val="BACK_UP_VOL__RELOKASI4"/>
      <sheetName val="DIV_54"/>
      <sheetName val="DIV_64"/>
      <sheetName val="DIV_7_14"/>
      <sheetName val="ASMSI_54"/>
      <sheetName val="ASMSI_64"/>
      <sheetName val="ASMSI_74"/>
      <sheetName val="3_1_(1)4"/>
      <sheetName val="5_1(1)4"/>
      <sheetName val="5_1(2)4"/>
      <sheetName val="5_2(1)4"/>
      <sheetName val="Agg__Hls-Ksr4"/>
      <sheetName val="RAB_Gedung_Utama4"/>
      <sheetName val="B-BLOW_14"/>
      <sheetName val="B-BLOW_24"/>
      <sheetName val="FAO_6"/>
      <sheetName val="FORMAT_FAO_6"/>
      <sheetName val="MATERIAL_ANALISA"/>
      <sheetName val="Analisa_SNI"/>
      <sheetName val="BOQ_-_ARS"/>
      <sheetName val="330000_CABANG_VII"/>
      <sheetName val="Laba_JO"/>
      <sheetName val="D_&amp;_WâwHe"/>
      <sheetName val="310000_CABANG_V"/>
      <sheetName val="ANALISA_GSE"/>
      <sheetName val="REKAP_GSE_ROAD"/>
      <sheetName val="TH_XL"/>
      <sheetName val="TONGKE3p_"/>
      <sheetName val="CHITIET_VL_NC"/>
      <sheetName val="THPDMoi___2_"/>
      <sheetName val="t_h_HA_THE"/>
      <sheetName val="DON_GIA"/>
      <sheetName val="CHITIET_VL_NC_TT__1p"/>
      <sheetName val="dongia__2_"/>
      <sheetName val="CHITIET_VL_NC_TT_3p"/>
      <sheetName val="KPVC_BD_"/>
      <sheetName val="Daf Harga"/>
      <sheetName val="OPERATION COST"/>
      <sheetName val="3-DIV5"/>
      <sheetName val="sch"/>
      <sheetName val="HARGA "/>
      <sheetName val="Isolasi_Luar9"/>
      <sheetName val="Isolasi_Luar_Dalam9"/>
      <sheetName val="Tanpa_Isolasi9"/>
      <sheetName val="D_&amp;_W_sizes9"/>
      <sheetName val="Analisa__(2)7"/>
      <sheetName val="SELISIH_HARGA7"/>
      <sheetName val="HR_Detail7"/>
      <sheetName val="Unit_Rate7"/>
      <sheetName val="ANAL_BOW7"/>
      <sheetName val="Kuantitas___Harga7"/>
      <sheetName val="AHS_Marka7"/>
      <sheetName val="AHS_Aspal7"/>
      <sheetName val="Sat_Bahan7"/>
      <sheetName val="Sat_Alat7"/>
      <sheetName val="Sat_Upah7"/>
      <sheetName val="wk_prgs7"/>
      <sheetName val="L3_An_H_Sat_Mob7"/>
      <sheetName val="Harga_ME_7"/>
      <sheetName val="B___Norelec7"/>
      <sheetName val="Kuantitas_&amp;_Harga7"/>
      <sheetName val="REF_ONLY7"/>
      <sheetName val="Sales_Rental7"/>
      <sheetName val="Sales_Parameter7"/>
      <sheetName val="GRAND_REKAPITULASI7"/>
      <sheetName val="RAB_G_ADM__PUSAT_(1)7"/>
      <sheetName val="RAB_R__GENSET_&amp;_PANEL_(10)_7"/>
      <sheetName val="RAB_R__DNS__PENGLL_T_54_(11_A_7"/>
      <sheetName val="RAB_R__DNS__PENGLL_T_54_(11_B_7"/>
      <sheetName val="RAB_R__DNS__PENGLL_T_54_(11_C_7"/>
      <sheetName val="RAB_R__DNS__PENGLL_T_70_(12_A_7"/>
      <sheetName val="RAB_R__DNS__PENGLL_T_70_(12_B_7"/>
      <sheetName val="RAB_R__DNS__PENGLL_T_70_(12_C_7"/>
      <sheetName val="RAB_SPORT_CLUB_(14)7"/>
      <sheetName val="RAB_MASJID_&amp;_T_WUDLU_(15)7"/>
      <sheetName val="RAB_LOUNDRY_&amp;_WORKSHOP_(16)7"/>
      <sheetName val="RAB_MINIMARKET_&amp;_KANTIN_(17_)7"/>
      <sheetName val="RAB_RMH__PENJAGA_(18)7"/>
      <sheetName val="RAB_POS_JAGA_(19__A_)7"/>
      <sheetName val="RAB_POS_JAGA_(19__B_)7"/>
      <sheetName val="RAB_R__POMPA_(20)7"/>
      <sheetName val="RAB_R__KELAS_(2_A)7"/>
      <sheetName val="RAB_R__KELAS_(2_B)7"/>
      <sheetName val="RAB_AULA_UTAMA_(5)7"/>
      <sheetName val="RAB_AULA_SEDANG_(6)7"/>
      <sheetName val="RAB_ASRAMA_(7__B_)7"/>
      <sheetName val="RAB_ASRAMA_(7__C_)7"/>
      <sheetName val="RAB_ASRAMA_(7__D_)7"/>
      <sheetName val="RAB_R__MAKAN_(8)7"/>
      <sheetName val="RAB_GUEST_HOUSE_(9__A_)7"/>
      <sheetName val="RAB_GUEST_HOUSE_(9__B_)7"/>
      <sheetName val="ANALIS_27"/>
      <sheetName val="ANALIS_17"/>
      <sheetName val="Fill_this_out_first___14"/>
      <sheetName val="2-Genset_print7"/>
      <sheetName val="ANALISA_PEK_UMUM7"/>
      <sheetName val="BQ_&amp;_Harga7"/>
      <sheetName val="RAW_MATERIALS_7"/>
      <sheetName val="Mat_Mek7"/>
      <sheetName val="Bill_of_Quantity_ws_7"/>
      <sheetName val="COST-PERSON-J_O_7"/>
      <sheetName val="E_MedGas7"/>
      <sheetName val="Analisa_Harga7"/>
      <sheetName val="Analisa___2_7"/>
      <sheetName val="Harga_S_Dasar7"/>
      <sheetName val="Bill_No_2_1_Cold_Water_System7"/>
      <sheetName val="Bill_2_1_DW7"/>
      <sheetName val="An__Beton7"/>
      <sheetName val="BoQ_Major_Item_7"/>
      <sheetName val="Schedule_Yasmin7"/>
      <sheetName val="Schedule_Lingkar_Barat7"/>
      <sheetName val="Schedule_Daan_Mogot7"/>
      <sheetName val="HARGA_ALAT7"/>
      <sheetName val="3__Plumbing7"/>
      <sheetName val="Memb_Schd7"/>
      <sheetName val="Tuk_Koef7"/>
      <sheetName val="Cover_(WS)7"/>
      <sheetName val="Fill_this_out_first___15"/>
      <sheetName val="Fire_Alarm7"/>
      <sheetName val="Metode_47"/>
      <sheetName val="Metode_87"/>
      <sheetName val="Metode_167"/>
      <sheetName val="Metode_117"/>
      <sheetName val="Metode_56"/>
      <sheetName val="Fire_Fighting7"/>
      <sheetName val="Bill_No_2_1_7"/>
      <sheetName val="Bill_2_77"/>
      <sheetName val="COST_SUMM7"/>
      <sheetName val="BQ_(by_owner)7"/>
      <sheetName val="rab_me_(fisik)7"/>
      <sheetName val="rab_me_(by_owner)_7"/>
      <sheetName val="ANALISA_GWT7"/>
      <sheetName val="ANALISA_DDG_KOLAM_&amp;_PLANTER7"/>
      <sheetName val="ANALISA_LAIN-LAIN7"/>
      <sheetName val="PLAT_&amp;_BALOK_TAMBAHAN7"/>
      <sheetName val="ANALISA_PONDASI7"/>
      <sheetName val="ANALISA_STP7"/>
      <sheetName val="ANALISA_PEK_TANAH7"/>
      <sheetName val="4-Basic_Price5"/>
      <sheetName val="REKAP_PEMATANGAN5"/>
      <sheetName val="Man_Power5"/>
      <sheetName val="D_785"/>
      <sheetName val="D_795"/>
      <sheetName val="D_807"/>
      <sheetName val="D_817"/>
      <sheetName val="D_827"/>
      <sheetName val="D_837"/>
      <sheetName val="D_847"/>
      <sheetName val="D_857"/>
      <sheetName val="D_867"/>
      <sheetName val="D_877"/>
      <sheetName val="D_887"/>
      <sheetName val="D_897"/>
      <sheetName val="D_917"/>
      <sheetName val="D_927"/>
      <sheetName val="D_937"/>
      <sheetName val="D_947"/>
      <sheetName val="D_957"/>
      <sheetName val="D_967"/>
      <sheetName val="Cover_Daf-27"/>
      <sheetName val="UPH_BHN5"/>
      <sheetName val="mat-me_pipa5"/>
      <sheetName val="ES_STG5"/>
      <sheetName val="PEKERJAAN_PERSIAPAN5"/>
      <sheetName val="Ans_Kom_Precast5"/>
      <sheetName val="UPAH_&amp;_BHN5"/>
      <sheetName val="Bill_3_85"/>
      <sheetName val="Bill_3_75"/>
      <sheetName val="Final_Summary5"/>
      <sheetName val="dia_pipe5"/>
      <sheetName val="sat_das5"/>
      <sheetName val="an__struktur5"/>
      <sheetName val="Bill_No_6_Koord_&amp;_Attendance5"/>
      <sheetName val="Input_Data5"/>
      <sheetName val="D2_45"/>
      <sheetName val="D4_3_(TE)5"/>
      <sheetName val="D5_3_(TF)_5"/>
      <sheetName val="D8_3_(TJ)5"/>
      <sheetName val="Pengalaman_Per5"/>
      <sheetName val="Unit_Rates5"/>
      <sheetName val="Fee_-_Materials5"/>
      <sheetName val="Basic_Price5"/>
      <sheetName val="03_BoQ_Architecture5"/>
      <sheetName val="REKAP_ANALISA_TO_PRINT5"/>
      <sheetName val="ANALISA_STRUKTUR_5"/>
      <sheetName val="ARP_10_2_BUL5"/>
      <sheetName val="DHS_AC5"/>
      <sheetName val="WF_5"/>
      <sheetName val="H_Satuan5"/>
      <sheetName val="GAs_Medis_5"/>
      <sheetName val="Master_Schedule5"/>
      <sheetName val="TOWER_D7"/>
      <sheetName val="Daf_15"/>
      <sheetName val="BLOK_A5"/>
      <sheetName val="BOQ_25"/>
      <sheetName val="Analisa_-Baku5"/>
      <sheetName val="Rekap_Direct_Cost5"/>
      <sheetName val="Ref__Vínculos5"/>
      <sheetName val="Grand_summary5"/>
      <sheetName val="huruf_(2)5"/>
      <sheetName val="Analisa_25"/>
      <sheetName val="analisa_harga_satuan5"/>
      <sheetName val="ANS_ALAT5"/>
      <sheetName val="material_5"/>
      <sheetName val="Dft_Harga5"/>
      <sheetName val="D3_4_35"/>
      <sheetName val="D3_4_45"/>
      <sheetName val="HRG_BHN5"/>
      <sheetName val="R_A_B_5"/>
      <sheetName val="H_DASAR5"/>
      <sheetName val="PONDASI_PANCANG5"/>
      <sheetName val="B_-_Norelec5"/>
      <sheetName val="Regulated_Tariff5"/>
      <sheetName val="Perm__Test5"/>
      <sheetName val="Gudang_non_AC-AC_Struktur5"/>
      <sheetName val="Master_Edit5"/>
      <sheetName val="fin_pro_centers5"/>
      <sheetName val="Pintu-Jend_5"/>
      <sheetName val="GASATAGG_XLS5"/>
      <sheetName val="Villa_A5"/>
      <sheetName val="Energy_Model5"/>
      <sheetName val="PHU_055"/>
      <sheetName val="R_A_B15"/>
      <sheetName val="H__Dasar5"/>
      <sheetName val="Rencana_Anggaran_Biaya5"/>
      <sheetName val="Harga_Satuan5"/>
      <sheetName val="_5"/>
      <sheetName val="Calc_5"/>
      <sheetName val="Produksi_&amp;_Scedule5"/>
      <sheetName val="Jual_Mtr_075"/>
      <sheetName val="Beli_Mtr_075"/>
      <sheetName val="Jual_Mtr_065"/>
      <sheetName val="Beli_Mtr_065"/>
      <sheetName val="KURVA_S5"/>
      <sheetName val="Analisa_&amp;_Upah5"/>
      <sheetName val="BoQ_C45"/>
      <sheetName val="KODE_BAHAN5"/>
      <sheetName val="KODE_UPAH5"/>
      <sheetName val="INPUT_AGST5"/>
      <sheetName val="Harsat_Elektrikal_5"/>
      <sheetName val="PENJUMLAHAN_TOTAL5"/>
      <sheetName val="BACK_UP_VOL__RELOKASI5"/>
      <sheetName val="DIV_55"/>
      <sheetName val="DIV_65"/>
      <sheetName val="DIV_7_15"/>
      <sheetName val="ASMSI_55"/>
      <sheetName val="ASMSI_65"/>
      <sheetName val="ASMSI_75"/>
      <sheetName val="3_1_(1)5"/>
      <sheetName val="5_1(1)5"/>
      <sheetName val="5_1(2)5"/>
      <sheetName val="5_2(1)5"/>
      <sheetName val="Agg__Hls-Ksr5"/>
      <sheetName val="RAB_Gedung_Utama5"/>
      <sheetName val="B-BLOW_15"/>
      <sheetName val="B-BLOW_25"/>
      <sheetName val="An_12"/>
      <sheetName val="An_32"/>
      <sheetName val="An_22"/>
      <sheetName val="FAO_61"/>
      <sheetName val="FORMAT_FAO_61"/>
      <sheetName val="MATERIAL_ANALISA1"/>
      <sheetName val="Analisa_SNI1"/>
      <sheetName val="330000_CABANG_VII1"/>
      <sheetName val="Laba_JO1"/>
      <sheetName val="310000_CABANG_V1"/>
      <sheetName val="Summary_6_4"/>
      <sheetName val="Price_ARCH"/>
      <sheetName val="BCP_1"/>
      <sheetName val="TH_XL1"/>
      <sheetName val="TONGKE3p_1"/>
      <sheetName val="CHITIET_VL_NC1"/>
      <sheetName val="THPDMoi___2_1"/>
      <sheetName val="t_h_HA_THE1"/>
      <sheetName val="DON_GIA1"/>
      <sheetName val="CHITIET_VL_NC_TT__1p1"/>
      <sheetName val="dongia__2_1"/>
      <sheetName val="CHITIET_VL_NC_TT_3p1"/>
      <sheetName val="KPVC_BD_1"/>
      <sheetName val="ANALISA_GSE1"/>
      <sheetName val="REKAP_GSE_ROAD1"/>
      <sheetName val="BOQ_-_ARS1"/>
      <sheetName val="Rekap_AZBIL"/>
      <sheetName val="Anls_FA_(Inst)"/>
      <sheetName val="Ref__V�nculos"/>
      <sheetName val="Bill_sipil"/>
      <sheetName val="head_Jan"/>
      <sheetName val="Anal_Alat_Type_II_A"/>
      <sheetName val="penawaran_baja"/>
      <sheetName val="Pos_4-1"/>
      <sheetName val="R_S_KELAS"/>
      <sheetName val="R_S_GSG"/>
      <sheetName val="TB_&amp;_PLAT_1"/>
      <sheetName val="BL_&amp;_PLAT_2"/>
      <sheetName val="BL_&amp;_PLAT_3"/>
      <sheetName val="BL_&amp;_PLAT_4"/>
      <sheetName val="BL_&amp;_PLAT_MEP"/>
      <sheetName val="ITEM_PEK"/>
      <sheetName val="ITEM_PEK_"/>
      <sheetName val="V_Din_POLNEP"/>
      <sheetName val="ATAP_(2)"/>
      <sheetName val="MASTER_DATA_STR"/>
      <sheetName val="V_Din_PH_(2)"/>
      <sheetName val="Ker__PH_(2)"/>
      <sheetName val="HASAT_DASAR"/>
      <sheetName val="Data_Konsultan"/>
      <sheetName val="Re-Mill_Building__"/>
      <sheetName val="Satuan_Pek_"/>
      <sheetName val="R_A_B"/>
      <sheetName val="RAB_ARSITEKTUR_&amp;_struktur"/>
      <sheetName val="Kurv__S,_Skema_Bhn,_Alat,tenaga"/>
      <sheetName val="Customize_Your_Invoice"/>
      <sheetName val="[BQ-AC_xls][BQ-AC_xls]Inf®&quot;:wS("/>
      <sheetName val="[BQ-AC_xls]Inf®&quot;:wS("/>
      <sheetName val="Lt__1_(A)"/>
      <sheetName val="Income_S"/>
      <sheetName val="balance_sheet"/>
      <sheetName val="A+Supl_"/>
      <sheetName val="dinding_Spilway_lama"/>
      <sheetName val="_BQ-AC_xls_Inf®&quot;_wS("/>
      <sheetName val="_BQ-AC_xls__BQ-AC_xls_Inf®&quot;_wS("/>
      <sheetName val="Bahan_"/>
      <sheetName val="Pekerjaan_"/>
      <sheetName val="[BQ-AC_xls][BQ-AC_xls][BQ-AC_xl"/>
      <sheetName val="AHS_-_Riel"/>
      <sheetName val="nama_PT_"/>
      <sheetName val="10_1_(1)"/>
      <sheetName val="10_1_(2)"/>
      <sheetName val="10_1_(3)"/>
      <sheetName val="10_1_(4)"/>
      <sheetName val="10_1_(5)"/>
      <sheetName val="HARGA_MATERIAL"/>
      <sheetName val="K_000"/>
      <sheetName val="SPK_(2)"/>
      <sheetName val="DIV_1"/>
      <sheetName val="1_B"/>
      <sheetName val="BQ_EXTERN"/>
      <sheetName val="Harsat_Bahan"/>
      <sheetName val="Harsat_Upah"/>
      <sheetName val="Harga_Bahan"/>
      <sheetName val="Sat_Bah___Up"/>
      <sheetName val="Config(Dont_delete_this_sheet)"/>
      <sheetName val="Daf_Harga"/>
      <sheetName val="OPERATION_COST"/>
      <sheetName val="HARGA_"/>
      <sheetName val="KRB(ALT)"/>
      <sheetName val="KRB(BHN)"/>
      <sheetName val="KRB(BNK)"/>
      <sheetName val="KRB(BUA)"/>
      <sheetName val="KRB(PP)"/>
      <sheetName val="KPB_PP"/>
      <sheetName val="[BQ-AC.xls][BQ-AC_xls]Inf®&quot;:wS("/>
      <sheetName val="BBS C.house"/>
      <sheetName val="Dafmat"/>
      <sheetName val="Ven Fan"/>
      <sheetName val="PENG"/>
      <sheetName val="MODAL"/>
      <sheetName val="SRT"/>
      <sheetName val="Lamp"/>
      <sheetName val="lamp.6"/>
      <sheetName val="lamp.7"/>
      <sheetName val="Lamp.8"/>
      <sheetName val="lamp.9"/>
      <sheetName val="lamp.10"/>
      <sheetName val="CV"/>
      <sheetName val="nonABRI"/>
      <sheetName val="REK (anak)"/>
      <sheetName val="%"/>
      <sheetName val="BOQ (anak)"/>
      <sheetName val="Input Variables"/>
      <sheetName val="Table"/>
      <sheetName val="COGS recon"/>
      <sheetName val="Sales"/>
      <sheetName val="LR"/>
      <sheetName val="NERACA"/>
      <sheetName val="fiscal depr(E)"/>
      <sheetName val="JSiar"/>
      <sheetName val="Satdas"/>
      <sheetName val="MOB"/>
      <sheetName val="MASTER_AN"/>
      <sheetName val="ANALISA ALAT"/>
      <sheetName val="DSBD_x000c_"/>
      <sheetName val="DSBD_x0000_"/>
      <sheetName val="ANHAS"/>
      <sheetName val="May"/>
      <sheetName val="Pay Items"/>
      <sheetName val="교각1"/>
      <sheetName val="Load"/>
      <sheetName val="DHSD"/>
      <sheetName val="BILL MC 1"/>
      <sheetName val="Calculation-R0"/>
      <sheetName val="data-3"/>
      <sheetName val="Material_Shipment"/>
      <sheetName val="Prefab-SS_ana"/>
      <sheetName val="UP_ana"/>
      <sheetName val="dinding_Spilway_lama1"/>
      <sheetName val="dinding_Spilway_lama2"/>
      <sheetName val="UNITPRICE"/>
      <sheetName val="Direct Cost"/>
      <sheetName val="RIDOUT"/>
      <sheetName val="p3Ros"/>
      <sheetName val="RESUME (2)"/>
      <sheetName val="FORM BQ TL PRATU 4cct"/>
      <sheetName val="ANALISA PNL"/>
      <sheetName val="RFP005"/>
      <sheetName val="Bill rekap"/>
      <sheetName val="Data Base"/>
      <sheetName val="Analisa HS"/>
      <sheetName val="KH Bahagia"/>
      <sheetName val="DSBD"/>
      <sheetName val="Harsat-Isal"/>
      <sheetName val="Analisa ME"/>
      <sheetName val="Daf-III.4 Plafond"/>
      <sheetName val="JUMLAHAN TOTAL "/>
      <sheetName val="Daf-III.6. lain-lain"/>
      <sheetName val="Daf-III.2. Pintu"/>
      <sheetName val="Daf-II.3 (Baja) "/>
      <sheetName val="AnProd"/>
    </sheetNames>
    <sheetDataSet>
      <sheetData sheetId="0" refreshError="1"/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>
        <row r="23">
          <cell r="N23">
            <v>28.799999999999997</v>
          </cell>
        </row>
      </sheetData>
      <sheetData sheetId="495">
        <row r="23">
          <cell r="N23">
            <v>28.799999999999997</v>
          </cell>
        </row>
      </sheetData>
      <sheetData sheetId="496">
        <row r="23">
          <cell r="N23">
            <v>28.799999999999997</v>
          </cell>
        </row>
      </sheetData>
      <sheetData sheetId="497">
        <row r="23">
          <cell r="N23">
            <v>28.799999999999997</v>
          </cell>
        </row>
      </sheetData>
      <sheetData sheetId="498">
        <row r="23">
          <cell r="N23">
            <v>28.799999999999997</v>
          </cell>
        </row>
      </sheetData>
      <sheetData sheetId="499">
        <row r="23">
          <cell r="N23">
            <v>28.799999999999997</v>
          </cell>
        </row>
      </sheetData>
      <sheetData sheetId="500">
        <row r="23">
          <cell r="N23">
            <v>28.799999999999997</v>
          </cell>
        </row>
      </sheetData>
      <sheetData sheetId="501">
        <row r="23">
          <cell r="N23">
            <v>28.799999999999997</v>
          </cell>
        </row>
      </sheetData>
      <sheetData sheetId="502">
        <row r="23">
          <cell r="N23">
            <v>28.799999999999997</v>
          </cell>
        </row>
      </sheetData>
      <sheetData sheetId="503">
        <row r="23">
          <cell r="N23">
            <v>28.799999999999997</v>
          </cell>
        </row>
      </sheetData>
      <sheetData sheetId="504">
        <row r="23">
          <cell r="N23">
            <v>28.799999999999997</v>
          </cell>
        </row>
      </sheetData>
      <sheetData sheetId="505">
        <row r="23">
          <cell r="N23">
            <v>28.799999999999997</v>
          </cell>
        </row>
      </sheetData>
      <sheetData sheetId="506">
        <row r="23">
          <cell r="N23">
            <v>28.799999999999997</v>
          </cell>
        </row>
      </sheetData>
      <sheetData sheetId="507">
        <row r="23">
          <cell r="N23">
            <v>28.799999999999997</v>
          </cell>
        </row>
      </sheetData>
      <sheetData sheetId="508">
        <row r="23">
          <cell r="N23">
            <v>28.799999999999997</v>
          </cell>
        </row>
      </sheetData>
      <sheetData sheetId="509">
        <row r="23">
          <cell r="N23">
            <v>28.799999999999997</v>
          </cell>
        </row>
      </sheetData>
      <sheetData sheetId="510">
        <row r="23">
          <cell r="N23">
            <v>28.799999999999997</v>
          </cell>
        </row>
      </sheetData>
      <sheetData sheetId="511">
        <row r="23">
          <cell r="N23">
            <v>28.799999999999997</v>
          </cell>
        </row>
      </sheetData>
      <sheetData sheetId="512">
        <row r="23">
          <cell r="N23">
            <v>28.799999999999997</v>
          </cell>
        </row>
      </sheetData>
      <sheetData sheetId="513">
        <row r="23">
          <cell r="N23">
            <v>28.799999999999997</v>
          </cell>
        </row>
      </sheetData>
      <sheetData sheetId="514">
        <row r="23">
          <cell r="N23">
            <v>28.799999999999997</v>
          </cell>
        </row>
      </sheetData>
      <sheetData sheetId="515">
        <row r="23">
          <cell r="N23">
            <v>28.799999999999997</v>
          </cell>
        </row>
      </sheetData>
      <sheetData sheetId="516">
        <row r="23">
          <cell r="N23">
            <v>28.799999999999997</v>
          </cell>
        </row>
      </sheetData>
      <sheetData sheetId="517">
        <row r="23">
          <cell r="N23">
            <v>28.799999999999997</v>
          </cell>
        </row>
      </sheetData>
      <sheetData sheetId="518">
        <row r="23">
          <cell r="N23">
            <v>28.799999999999997</v>
          </cell>
        </row>
      </sheetData>
      <sheetData sheetId="519">
        <row r="23">
          <cell r="N23">
            <v>28.799999999999997</v>
          </cell>
        </row>
      </sheetData>
      <sheetData sheetId="520">
        <row r="23">
          <cell r="N23">
            <v>28.799999999999997</v>
          </cell>
        </row>
      </sheetData>
      <sheetData sheetId="521">
        <row r="23">
          <cell r="N23">
            <v>28.799999999999997</v>
          </cell>
        </row>
      </sheetData>
      <sheetData sheetId="522">
        <row r="23">
          <cell r="N23">
            <v>28.799999999999997</v>
          </cell>
        </row>
      </sheetData>
      <sheetData sheetId="523">
        <row r="23">
          <cell r="N23">
            <v>28.799999999999997</v>
          </cell>
        </row>
      </sheetData>
      <sheetData sheetId="524">
        <row r="23">
          <cell r="N23">
            <v>28.799999999999997</v>
          </cell>
        </row>
      </sheetData>
      <sheetData sheetId="525">
        <row r="23">
          <cell r="N23">
            <v>28.799999999999997</v>
          </cell>
        </row>
      </sheetData>
      <sheetData sheetId="526">
        <row r="23">
          <cell r="N23">
            <v>28.799999999999997</v>
          </cell>
        </row>
      </sheetData>
      <sheetData sheetId="527">
        <row r="23">
          <cell r="N23">
            <v>28.799999999999997</v>
          </cell>
        </row>
      </sheetData>
      <sheetData sheetId="528">
        <row r="23">
          <cell r="N23">
            <v>28.799999999999997</v>
          </cell>
        </row>
      </sheetData>
      <sheetData sheetId="529">
        <row r="23">
          <cell r="N23">
            <v>28.799999999999997</v>
          </cell>
        </row>
      </sheetData>
      <sheetData sheetId="530">
        <row r="23">
          <cell r="N23">
            <v>28.799999999999997</v>
          </cell>
        </row>
      </sheetData>
      <sheetData sheetId="531">
        <row r="23">
          <cell r="N23">
            <v>28.799999999999997</v>
          </cell>
        </row>
      </sheetData>
      <sheetData sheetId="532">
        <row r="23">
          <cell r="N23">
            <v>28.799999999999997</v>
          </cell>
        </row>
      </sheetData>
      <sheetData sheetId="533">
        <row r="23">
          <cell r="N23">
            <v>28.799999999999997</v>
          </cell>
        </row>
      </sheetData>
      <sheetData sheetId="534">
        <row r="23">
          <cell r="N23">
            <v>28.799999999999997</v>
          </cell>
        </row>
      </sheetData>
      <sheetData sheetId="535">
        <row r="23">
          <cell r="N23">
            <v>28.799999999999997</v>
          </cell>
        </row>
      </sheetData>
      <sheetData sheetId="536">
        <row r="23">
          <cell r="N23">
            <v>28.799999999999997</v>
          </cell>
        </row>
      </sheetData>
      <sheetData sheetId="537">
        <row r="23">
          <cell r="N23">
            <v>28.799999999999997</v>
          </cell>
        </row>
      </sheetData>
      <sheetData sheetId="538">
        <row r="23">
          <cell r="N23">
            <v>28.799999999999997</v>
          </cell>
        </row>
      </sheetData>
      <sheetData sheetId="539">
        <row r="23">
          <cell r="N23">
            <v>28.799999999999997</v>
          </cell>
        </row>
      </sheetData>
      <sheetData sheetId="540">
        <row r="23">
          <cell r="N23">
            <v>28.799999999999997</v>
          </cell>
        </row>
      </sheetData>
      <sheetData sheetId="541">
        <row r="23">
          <cell r="N23">
            <v>28.799999999999997</v>
          </cell>
        </row>
      </sheetData>
      <sheetData sheetId="542">
        <row r="23">
          <cell r="N23">
            <v>28.799999999999997</v>
          </cell>
        </row>
      </sheetData>
      <sheetData sheetId="543">
        <row r="23">
          <cell r="N23">
            <v>28.799999999999997</v>
          </cell>
        </row>
      </sheetData>
      <sheetData sheetId="544">
        <row r="23">
          <cell r="N23">
            <v>28.799999999999997</v>
          </cell>
        </row>
      </sheetData>
      <sheetData sheetId="545">
        <row r="23">
          <cell r="N23">
            <v>28.799999999999997</v>
          </cell>
        </row>
      </sheetData>
      <sheetData sheetId="546">
        <row r="23">
          <cell r="N23">
            <v>28.799999999999997</v>
          </cell>
        </row>
      </sheetData>
      <sheetData sheetId="547">
        <row r="23">
          <cell r="N23">
            <v>28.799999999999997</v>
          </cell>
        </row>
      </sheetData>
      <sheetData sheetId="548">
        <row r="23">
          <cell r="N23">
            <v>28.799999999999997</v>
          </cell>
        </row>
      </sheetData>
      <sheetData sheetId="549">
        <row r="23">
          <cell r="N23">
            <v>28.799999999999997</v>
          </cell>
        </row>
      </sheetData>
      <sheetData sheetId="550">
        <row r="23">
          <cell r="N23">
            <v>28.799999999999997</v>
          </cell>
        </row>
      </sheetData>
      <sheetData sheetId="551">
        <row r="23">
          <cell r="N23">
            <v>28.799999999999997</v>
          </cell>
        </row>
      </sheetData>
      <sheetData sheetId="552">
        <row r="23">
          <cell r="N23">
            <v>28.799999999999997</v>
          </cell>
        </row>
      </sheetData>
      <sheetData sheetId="553">
        <row r="23">
          <cell r="N23">
            <v>28.799999999999997</v>
          </cell>
        </row>
      </sheetData>
      <sheetData sheetId="554">
        <row r="23">
          <cell r="N23">
            <v>28.799999999999997</v>
          </cell>
        </row>
      </sheetData>
      <sheetData sheetId="555">
        <row r="23">
          <cell r="N23">
            <v>28.799999999999997</v>
          </cell>
        </row>
      </sheetData>
      <sheetData sheetId="556">
        <row r="23">
          <cell r="N23">
            <v>28.799999999999997</v>
          </cell>
        </row>
      </sheetData>
      <sheetData sheetId="557">
        <row r="23">
          <cell r="N23">
            <v>28.799999999999997</v>
          </cell>
        </row>
      </sheetData>
      <sheetData sheetId="558">
        <row r="23">
          <cell r="N23">
            <v>28.799999999999997</v>
          </cell>
        </row>
      </sheetData>
      <sheetData sheetId="559">
        <row r="23">
          <cell r="N23">
            <v>28.799999999999997</v>
          </cell>
        </row>
      </sheetData>
      <sheetData sheetId="560">
        <row r="23">
          <cell r="N23">
            <v>28.799999999999997</v>
          </cell>
        </row>
      </sheetData>
      <sheetData sheetId="561">
        <row r="23">
          <cell r="N23">
            <v>28.799999999999997</v>
          </cell>
        </row>
      </sheetData>
      <sheetData sheetId="562">
        <row r="23">
          <cell r="N23">
            <v>28.799999999999997</v>
          </cell>
        </row>
      </sheetData>
      <sheetData sheetId="563">
        <row r="23">
          <cell r="N23">
            <v>28.799999999999997</v>
          </cell>
        </row>
      </sheetData>
      <sheetData sheetId="564">
        <row r="23">
          <cell r="N23">
            <v>28.799999999999997</v>
          </cell>
        </row>
      </sheetData>
      <sheetData sheetId="565">
        <row r="23">
          <cell r="N23">
            <v>28.799999999999997</v>
          </cell>
        </row>
      </sheetData>
      <sheetData sheetId="566">
        <row r="23">
          <cell r="N23">
            <v>28.799999999999997</v>
          </cell>
        </row>
      </sheetData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>
        <row r="23">
          <cell r="N23">
            <v>28.799999999999997</v>
          </cell>
        </row>
      </sheetData>
      <sheetData sheetId="604">
        <row r="23">
          <cell r="N23">
            <v>28.799999999999997</v>
          </cell>
        </row>
      </sheetData>
      <sheetData sheetId="605"/>
      <sheetData sheetId="606"/>
      <sheetData sheetId="607">
        <row r="23">
          <cell r="N23">
            <v>28.799999999999997</v>
          </cell>
        </row>
      </sheetData>
      <sheetData sheetId="608"/>
      <sheetData sheetId="609"/>
      <sheetData sheetId="610">
        <row r="23">
          <cell r="N23">
            <v>28.799999999999997</v>
          </cell>
        </row>
      </sheetData>
      <sheetData sheetId="611">
        <row r="23">
          <cell r="N23">
            <v>28.799999999999997</v>
          </cell>
        </row>
      </sheetData>
      <sheetData sheetId="612">
        <row r="23">
          <cell r="N23">
            <v>28.799999999999997</v>
          </cell>
        </row>
      </sheetData>
      <sheetData sheetId="613"/>
      <sheetData sheetId="614">
        <row r="23">
          <cell r="N23">
            <v>28.799999999999997</v>
          </cell>
        </row>
      </sheetData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>
        <row r="23">
          <cell r="N23">
            <v>28.799999999999997</v>
          </cell>
        </row>
      </sheetData>
      <sheetData sheetId="645">
        <row r="23">
          <cell r="N23">
            <v>28.799999999999997</v>
          </cell>
        </row>
      </sheetData>
      <sheetData sheetId="646"/>
      <sheetData sheetId="647">
        <row r="23">
          <cell r="N23">
            <v>28.799999999999997</v>
          </cell>
        </row>
      </sheetData>
      <sheetData sheetId="648"/>
      <sheetData sheetId="649"/>
      <sheetData sheetId="650"/>
      <sheetData sheetId="651"/>
      <sheetData sheetId="652"/>
      <sheetData sheetId="653"/>
      <sheetData sheetId="654"/>
      <sheetData sheetId="655">
        <row r="23">
          <cell r="N23">
            <v>28.799999999999997</v>
          </cell>
        </row>
      </sheetData>
      <sheetData sheetId="656">
        <row r="23">
          <cell r="N23">
            <v>28.799999999999997</v>
          </cell>
        </row>
      </sheetData>
      <sheetData sheetId="657">
        <row r="23">
          <cell r="N23">
            <v>28.799999999999997</v>
          </cell>
        </row>
      </sheetData>
      <sheetData sheetId="658">
        <row r="23">
          <cell r="N23">
            <v>28.799999999999997</v>
          </cell>
        </row>
      </sheetData>
      <sheetData sheetId="659">
        <row r="23">
          <cell r="N23">
            <v>28.799999999999997</v>
          </cell>
        </row>
      </sheetData>
      <sheetData sheetId="660">
        <row r="23">
          <cell r="N23">
            <v>28.799999999999997</v>
          </cell>
        </row>
      </sheetData>
      <sheetData sheetId="661">
        <row r="23">
          <cell r="N23">
            <v>28.799999999999997</v>
          </cell>
        </row>
      </sheetData>
      <sheetData sheetId="662"/>
      <sheetData sheetId="663"/>
      <sheetData sheetId="664">
        <row r="23">
          <cell r="N23">
            <v>28.799999999999997</v>
          </cell>
        </row>
      </sheetData>
      <sheetData sheetId="665">
        <row r="23">
          <cell r="N23">
            <v>28.799999999999997</v>
          </cell>
        </row>
      </sheetData>
      <sheetData sheetId="666">
        <row r="23">
          <cell r="N23">
            <v>28.799999999999997</v>
          </cell>
        </row>
      </sheetData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>
        <row r="23">
          <cell r="N23">
            <v>28.799999999999997</v>
          </cell>
        </row>
      </sheetData>
      <sheetData sheetId="684"/>
      <sheetData sheetId="685"/>
      <sheetData sheetId="686"/>
      <sheetData sheetId="687">
        <row r="23">
          <cell r="N23">
            <v>28.799999999999997</v>
          </cell>
        </row>
      </sheetData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/>
      <sheetData sheetId="727"/>
      <sheetData sheetId="728"/>
      <sheetData sheetId="729"/>
      <sheetData sheetId="730"/>
      <sheetData sheetId="731"/>
      <sheetData sheetId="732"/>
      <sheetData sheetId="733">
        <row r="23">
          <cell r="N23">
            <v>28.799999999999997</v>
          </cell>
        </row>
      </sheetData>
      <sheetData sheetId="734">
        <row r="23">
          <cell r="N23">
            <v>28.799999999999997</v>
          </cell>
        </row>
      </sheetData>
      <sheetData sheetId="735">
        <row r="23">
          <cell r="N23">
            <v>28.799999999999997</v>
          </cell>
        </row>
      </sheetData>
      <sheetData sheetId="736">
        <row r="23">
          <cell r="N23">
            <v>28.799999999999997</v>
          </cell>
        </row>
      </sheetData>
      <sheetData sheetId="737">
        <row r="23">
          <cell r="N23">
            <v>28.799999999999997</v>
          </cell>
        </row>
      </sheetData>
      <sheetData sheetId="738">
        <row r="23">
          <cell r="N23">
            <v>28.799999999999997</v>
          </cell>
        </row>
      </sheetData>
      <sheetData sheetId="739">
        <row r="23">
          <cell r="N23">
            <v>28.799999999999997</v>
          </cell>
        </row>
      </sheetData>
      <sheetData sheetId="740">
        <row r="23">
          <cell r="N23">
            <v>28.799999999999997</v>
          </cell>
        </row>
      </sheetData>
      <sheetData sheetId="741">
        <row r="23">
          <cell r="N23">
            <v>28.799999999999997</v>
          </cell>
        </row>
      </sheetData>
      <sheetData sheetId="742">
        <row r="23">
          <cell r="N23">
            <v>28.799999999999997</v>
          </cell>
        </row>
      </sheetData>
      <sheetData sheetId="743">
        <row r="23">
          <cell r="N23">
            <v>28.799999999999997</v>
          </cell>
        </row>
      </sheetData>
      <sheetData sheetId="744">
        <row r="23">
          <cell r="N23">
            <v>28.799999999999997</v>
          </cell>
        </row>
      </sheetData>
      <sheetData sheetId="745">
        <row r="23">
          <cell r="N23">
            <v>28.799999999999997</v>
          </cell>
        </row>
      </sheetData>
      <sheetData sheetId="746">
        <row r="23">
          <cell r="N23">
            <v>28.799999999999997</v>
          </cell>
        </row>
      </sheetData>
      <sheetData sheetId="747"/>
      <sheetData sheetId="748"/>
      <sheetData sheetId="749"/>
      <sheetData sheetId="750">
        <row r="23">
          <cell r="N23">
            <v>28.799999999999997</v>
          </cell>
        </row>
      </sheetData>
      <sheetData sheetId="751">
        <row r="23">
          <cell r="N23">
            <v>28.799999999999997</v>
          </cell>
        </row>
      </sheetData>
      <sheetData sheetId="752">
        <row r="23">
          <cell r="N23">
            <v>28.799999999999997</v>
          </cell>
        </row>
      </sheetData>
      <sheetData sheetId="753"/>
      <sheetData sheetId="754"/>
      <sheetData sheetId="755"/>
      <sheetData sheetId="756">
        <row r="23">
          <cell r="N23">
            <v>28.799999999999997</v>
          </cell>
        </row>
      </sheetData>
      <sheetData sheetId="757">
        <row r="23">
          <cell r="N23">
            <v>28.799999999999997</v>
          </cell>
        </row>
      </sheetData>
      <sheetData sheetId="758">
        <row r="23">
          <cell r="N23">
            <v>28.799999999999997</v>
          </cell>
        </row>
      </sheetData>
      <sheetData sheetId="759">
        <row r="23">
          <cell r="N23">
            <v>28.799999999999997</v>
          </cell>
        </row>
      </sheetData>
      <sheetData sheetId="760">
        <row r="23">
          <cell r="N23">
            <v>28.799999999999997</v>
          </cell>
        </row>
      </sheetData>
      <sheetData sheetId="761">
        <row r="23">
          <cell r="N23">
            <v>28.799999999999997</v>
          </cell>
        </row>
      </sheetData>
      <sheetData sheetId="762">
        <row r="23">
          <cell r="N23">
            <v>28.799999999999997</v>
          </cell>
        </row>
      </sheetData>
      <sheetData sheetId="763"/>
      <sheetData sheetId="764">
        <row r="23">
          <cell r="N23">
            <v>28.799999999999997</v>
          </cell>
        </row>
      </sheetData>
      <sheetData sheetId="765">
        <row r="23">
          <cell r="N23">
            <v>28.799999999999997</v>
          </cell>
        </row>
      </sheetData>
      <sheetData sheetId="766">
        <row r="23">
          <cell r="N23">
            <v>28.799999999999997</v>
          </cell>
        </row>
      </sheetData>
      <sheetData sheetId="767"/>
      <sheetData sheetId="768"/>
      <sheetData sheetId="769"/>
      <sheetData sheetId="770">
        <row r="23">
          <cell r="N23">
            <v>28.799999999999997</v>
          </cell>
        </row>
      </sheetData>
      <sheetData sheetId="771" refreshError="1"/>
      <sheetData sheetId="772"/>
      <sheetData sheetId="773"/>
      <sheetData sheetId="774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>
        <row r="23">
          <cell r="N23">
            <v>28.799999999999997</v>
          </cell>
        </row>
      </sheetData>
      <sheetData sheetId="907">
        <row r="23">
          <cell r="N23">
            <v>28.799999999999997</v>
          </cell>
        </row>
      </sheetData>
      <sheetData sheetId="908">
        <row r="23">
          <cell r="N23">
            <v>28.799999999999997</v>
          </cell>
        </row>
      </sheetData>
      <sheetData sheetId="909">
        <row r="23">
          <cell r="N23">
            <v>28.799999999999997</v>
          </cell>
        </row>
      </sheetData>
      <sheetData sheetId="910">
        <row r="23">
          <cell r="N23">
            <v>28.799999999999997</v>
          </cell>
        </row>
      </sheetData>
      <sheetData sheetId="911">
        <row r="23">
          <cell r="N23">
            <v>28.799999999999997</v>
          </cell>
        </row>
      </sheetData>
      <sheetData sheetId="912">
        <row r="23">
          <cell r="N23">
            <v>28.799999999999997</v>
          </cell>
        </row>
      </sheetData>
      <sheetData sheetId="913">
        <row r="23">
          <cell r="N23">
            <v>28.799999999999997</v>
          </cell>
        </row>
      </sheetData>
      <sheetData sheetId="914">
        <row r="23">
          <cell r="N23">
            <v>28.799999999999997</v>
          </cell>
        </row>
      </sheetData>
      <sheetData sheetId="915">
        <row r="23">
          <cell r="N23">
            <v>28.799999999999997</v>
          </cell>
        </row>
      </sheetData>
      <sheetData sheetId="916">
        <row r="23">
          <cell r="N23">
            <v>28.799999999999997</v>
          </cell>
        </row>
      </sheetData>
      <sheetData sheetId="917">
        <row r="23">
          <cell r="N23">
            <v>28.799999999999997</v>
          </cell>
        </row>
      </sheetData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>
        <row r="23">
          <cell r="N23">
            <v>28.799999999999997</v>
          </cell>
        </row>
      </sheetData>
      <sheetData sheetId="1145">
        <row r="23">
          <cell r="N23">
            <v>28.799999999999997</v>
          </cell>
        </row>
      </sheetData>
      <sheetData sheetId="1146">
        <row r="23">
          <cell r="N23">
            <v>28.799999999999997</v>
          </cell>
        </row>
      </sheetData>
      <sheetData sheetId="1147">
        <row r="23">
          <cell r="N23">
            <v>28.799999999999997</v>
          </cell>
        </row>
      </sheetData>
      <sheetData sheetId="1148">
        <row r="23">
          <cell r="N23">
            <v>28.799999999999997</v>
          </cell>
        </row>
      </sheetData>
      <sheetData sheetId="1149">
        <row r="23">
          <cell r="N23">
            <v>28.799999999999997</v>
          </cell>
        </row>
      </sheetData>
      <sheetData sheetId="1150">
        <row r="23">
          <cell r="N23">
            <v>28.799999999999997</v>
          </cell>
        </row>
      </sheetData>
      <sheetData sheetId="1151">
        <row r="23">
          <cell r="N23">
            <v>28.799999999999997</v>
          </cell>
        </row>
      </sheetData>
      <sheetData sheetId="1152">
        <row r="23">
          <cell r="N23">
            <v>28.799999999999997</v>
          </cell>
        </row>
      </sheetData>
      <sheetData sheetId="1153">
        <row r="23">
          <cell r="N23">
            <v>28.799999999999997</v>
          </cell>
        </row>
      </sheetData>
      <sheetData sheetId="1154">
        <row r="23">
          <cell r="N23">
            <v>28.799999999999997</v>
          </cell>
        </row>
      </sheetData>
      <sheetData sheetId="1155">
        <row r="23">
          <cell r="N23">
            <v>28.799999999999997</v>
          </cell>
        </row>
      </sheetData>
      <sheetData sheetId="1156">
        <row r="23">
          <cell r="N23">
            <v>28.799999999999997</v>
          </cell>
        </row>
      </sheetData>
      <sheetData sheetId="1157">
        <row r="23">
          <cell r="N23">
            <v>28.799999999999997</v>
          </cell>
        </row>
      </sheetData>
      <sheetData sheetId="1158">
        <row r="23">
          <cell r="N23">
            <v>28.799999999999997</v>
          </cell>
        </row>
      </sheetData>
      <sheetData sheetId="1159">
        <row r="23">
          <cell r="N23">
            <v>28.799999999999997</v>
          </cell>
        </row>
      </sheetData>
      <sheetData sheetId="1160">
        <row r="23">
          <cell r="N23">
            <v>28.799999999999997</v>
          </cell>
        </row>
      </sheetData>
      <sheetData sheetId="1161">
        <row r="23">
          <cell r="N23">
            <v>28.799999999999997</v>
          </cell>
        </row>
      </sheetData>
      <sheetData sheetId="1162">
        <row r="23">
          <cell r="N23">
            <v>28.799999999999997</v>
          </cell>
        </row>
      </sheetData>
      <sheetData sheetId="1163">
        <row r="23">
          <cell r="N23">
            <v>28.799999999999997</v>
          </cell>
        </row>
      </sheetData>
      <sheetData sheetId="1164">
        <row r="23">
          <cell r="N23">
            <v>28.799999999999997</v>
          </cell>
        </row>
      </sheetData>
      <sheetData sheetId="1165">
        <row r="23">
          <cell r="N23">
            <v>28.799999999999997</v>
          </cell>
        </row>
      </sheetData>
      <sheetData sheetId="1166">
        <row r="23">
          <cell r="N23">
            <v>28.799999999999997</v>
          </cell>
        </row>
      </sheetData>
      <sheetData sheetId="1167">
        <row r="23">
          <cell r="N23">
            <v>28.799999999999997</v>
          </cell>
        </row>
      </sheetData>
      <sheetData sheetId="1168">
        <row r="23">
          <cell r="N23">
            <v>28.799999999999997</v>
          </cell>
        </row>
      </sheetData>
      <sheetData sheetId="1169">
        <row r="23">
          <cell r="N23">
            <v>28.799999999999997</v>
          </cell>
        </row>
      </sheetData>
      <sheetData sheetId="1170">
        <row r="23">
          <cell r="N23">
            <v>28.799999999999997</v>
          </cell>
        </row>
      </sheetData>
      <sheetData sheetId="1171">
        <row r="23">
          <cell r="N23">
            <v>28.799999999999997</v>
          </cell>
        </row>
      </sheetData>
      <sheetData sheetId="1172">
        <row r="23">
          <cell r="N23">
            <v>28.799999999999997</v>
          </cell>
        </row>
      </sheetData>
      <sheetData sheetId="1173">
        <row r="23">
          <cell r="N23">
            <v>28.799999999999997</v>
          </cell>
        </row>
      </sheetData>
      <sheetData sheetId="1174">
        <row r="23">
          <cell r="N23">
            <v>28.799999999999997</v>
          </cell>
        </row>
      </sheetData>
      <sheetData sheetId="1175">
        <row r="23">
          <cell r="N23">
            <v>28.799999999999997</v>
          </cell>
        </row>
      </sheetData>
      <sheetData sheetId="1176">
        <row r="23">
          <cell r="N23">
            <v>28.799999999999997</v>
          </cell>
        </row>
      </sheetData>
      <sheetData sheetId="1177">
        <row r="23">
          <cell r="N23">
            <v>28.799999999999997</v>
          </cell>
        </row>
      </sheetData>
      <sheetData sheetId="1178">
        <row r="23">
          <cell r="N23">
            <v>28.799999999999997</v>
          </cell>
        </row>
      </sheetData>
      <sheetData sheetId="1179">
        <row r="23">
          <cell r="N23">
            <v>28.799999999999997</v>
          </cell>
        </row>
      </sheetData>
      <sheetData sheetId="1180">
        <row r="23">
          <cell r="N23">
            <v>28.799999999999997</v>
          </cell>
        </row>
      </sheetData>
      <sheetData sheetId="1181">
        <row r="23">
          <cell r="N23">
            <v>28.799999999999997</v>
          </cell>
        </row>
      </sheetData>
      <sheetData sheetId="1182">
        <row r="23">
          <cell r="N23">
            <v>28.799999999999997</v>
          </cell>
        </row>
      </sheetData>
      <sheetData sheetId="1183">
        <row r="23">
          <cell r="N23">
            <v>28.799999999999997</v>
          </cell>
        </row>
      </sheetData>
      <sheetData sheetId="1184">
        <row r="23">
          <cell r="N23">
            <v>28.799999999999997</v>
          </cell>
        </row>
      </sheetData>
      <sheetData sheetId="1185">
        <row r="23">
          <cell r="N23">
            <v>28.799999999999997</v>
          </cell>
        </row>
      </sheetData>
      <sheetData sheetId="1186">
        <row r="23">
          <cell r="N23">
            <v>28.799999999999997</v>
          </cell>
        </row>
      </sheetData>
      <sheetData sheetId="1187">
        <row r="23">
          <cell r="N23">
            <v>28.799999999999997</v>
          </cell>
        </row>
      </sheetData>
      <sheetData sheetId="1188">
        <row r="23">
          <cell r="N23">
            <v>28.799999999999997</v>
          </cell>
        </row>
      </sheetData>
      <sheetData sheetId="1189">
        <row r="23">
          <cell r="N23">
            <v>28.799999999999997</v>
          </cell>
        </row>
      </sheetData>
      <sheetData sheetId="1190">
        <row r="23">
          <cell r="N23">
            <v>28.799999999999997</v>
          </cell>
        </row>
      </sheetData>
      <sheetData sheetId="1191">
        <row r="23">
          <cell r="N23">
            <v>28.799999999999997</v>
          </cell>
        </row>
      </sheetData>
      <sheetData sheetId="1192">
        <row r="23">
          <cell r="N23">
            <v>28.799999999999997</v>
          </cell>
        </row>
      </sheetData>
      <sheetData sheetId="1193">
        <row r="23">
          <cell r="N23">
            <v>28.799999999999997</v>
          </cell>
        </row>
      </sheetData>
      <sheetData sheetId="1194">
        <row r="23">
          <cell r="N23">
            <v>28.799999999999997</v>
          </cell>
        </row>
      </sheetData>
      <sheetData sheetId="1195">
        <row r="23">
          <cell r="N23">
            <v>28.799999999999997</v>
          </cell>
        </row>
      </sheetData>
      <sheetData sheetId="1196">
        <row r="23">
          <cell r="N23">
            <v>28.799999999999997</v>
          </cell>
        </row>
      </sheetData>
      <sheetData sheetId="1197">
        <row r="23">
          <cell r="N23">
            <v>28.799999999999997</v>
          </cell>
        </row>
      </sheetData>
      <sheetData sheetId="1198">
        <row r="23">
          <cell r="N23">
            <v>28.799999999999997</v>
          </cell>
        </row>
      </sheetData>
      <sheetData sheetId="1199">
        <row r="23">
          <cell r="N23">
            <v>28.799999999999997</v>
          </cell>
        </row>
      </sheetData>
      <sheetData sheetId="1200">
        <row r="23">
          <cell r="N23">
            <v>28.799999999999997</v>
          </cell>
        </row>
      </sheetData>
      <sheetData sheetId="1201">
        <row r="23">
          <cell r="N23">
            <v>28.799999999999997</v>
          </cell>
        </row>
      </sheetData>
      <sheetData sheetId="1202">
        <row r="23">
          <cell r="N23">
            <v>28.799999999999997</v>
          </cell>
        </row>
      </sheetData>
      <sheetData sheetId="1203">
        <row r="23">
          <cell r="N23">
            <v>28.799999999999997</v>
          </cell>
        </row>
      </sheetData>
      <sheetData sheetId="1204">
        <row r="23">
          <cell r="N23">
            <v>28.799999999999997</v>
          </cell>
        </row>
      </sheetData>
      <sheetData sheetId="1205">
        <row r="23">
          <cell r="N23">
            <v>28.799999999999997</v>
          </cell>
        </row>
      </sheetData>
      <sheetData sheetId="1206">
        <row r="23">
          <cell r="N23">
            <v>28.799999999999997</v>
          </cell>
        </row>
      </sheetData>
      <sheetData sheetId="1207">
        <row r="23">
          <cell r="N23">
            <v>28.799999999999997</v>
          </cell>
        </row>
      </sheetData>
      <sheetData sheetId="1208">
        <row r="23">
          <cell r="N23">
            <v>28.799999999999997</v>
          </cell>
        </row>
      </sheetData>
      <sheetData sheetId="1209">
        <row r="23">
          <cell r="N23">
            <v>28.799999999999997</v>
          </cell>
        </row>
      </sheetData>
      <sheetData sheetId="1210">
        <row r="23">
          <cell r="N23">
            <v>28.799999999999997</v>
          </cell>
        </row>
      </sheetData>
      <sheetData sheetId="1211">
        <row r="23">
          <cell r="N23">
            <v>28.799999999999997</v>
          </cell>
        </row>
      </sheetData>
      <sheetData sheetId="1212">
        <row r="23">
          <cell r="N23">
            <v>28.799999999999997</v>
          </cell>
        </row>
      </sheetData>
      <sheetData sheetId="1213">
        <row r="23">
          <cell r="N23">
            <v>28.799999999999997</v>
          </cell>
        </row>
      </sheetData>
      <sheetData sheetId="1214">
        <row r="23">
          <cell r="N23">
            <v>28.799999999999997</v>
          </cell>
        </row>
      </sheetData>
      <sheetData sheetId="1215">
        <row r="23">
          <cell r="N23">
            <v>28.799999999999997</v>
          </cell>
        </row>
      </sheetData>
      <sheetData sheetId="1216">
        <row r="23">
          <cell r="N23">
            <v>28.799999999999997</v>
          </cell>
        </row>
      </sheetData>
      <sheetData sheetId="1217">
        <row r="23">
          <cell r="N23">
            <v>28.799999999999997</v>
          </cell>
        </row>
      </sheetData>
      <sheetData sheetId="1218">
        <row r="23">
          <cell r="N23">
            <v>28.799999999999997</v>
          </cell>
        </row>
      </sheetData>
      <sheetData sheetId="1219">
        <row r="23">
          <cell r="N23">
            <v>28.799999999999997</v>
          </cell>
        </row>
      </sheetData>
      <sheetData sheetId="1220">
        <row r="23">
          <cell r="N23">
            <v>28.799999999999997</v>
          </cell>
        </row>
      </sheetData>
      <sheetData sheetId="1221">
        <row r="23">
          <cell r="N23">
            <v>28.799999999999997</v>
          </cell>
        </row>
      </sheetData>
      <sheetData sheetId="1222">
        <row r="23">
          <cell r="N23">
            <v>28.799999999999997</v>
          </cell>
        </row>
      </sheetData>
      <sheetData sheetId="1223">
        <row r="23">
          <cell r="N23">
            <v>28.799999999999997</v>
          </cell>
        </row>
      </sheetData>
      <sheetData sheetId="1224">
        <row r="23">
          <cell r="N23">
            <v>28.799999999999997</v>
          </cell>
        </row>
      </sheetData>
      <sheetData sheetId="1225">
        <row r="23">
          <cell r="N23">
            <v>28.799999999999997</v>
          </cell>
        </row>
      </sheetData>
      <sheetData sheetId="1226">
        <row r="23">
          <cell r="N23">
            <v>28.799999999999997</v>
          </cell>
        </row>
      </sheetData>
      <sheetData sheetId="1227">
        <row r="23">
          <cell r="N23">
            <v>28.799999999999997</v>
          </cell>
        </row>
      </sheetData>
      <sheetData sheetId="1228">
        <row r="23">
          <cell r="N23">
            <v>28.799999999999997</v>
          </cell>
        </row>
      </sheetData>
      <sheetData sheetId="1229">
        <row r="23">
          <cell r="N23">
            <v>28.799999999999997</v>
          </cell>
        </row>
      </sheetData>
      <sheetData sheetId="1230">
        <row r="23">
          <cell r="N23">
            <v>28.799999999999997</v>
          </cell>
        </row>
      </sheetData>
      <sheetData sheetId="1231">
        <row r="23">
          <cell r="N23">
            <v>28.799999999999997</v>
          </cell>
        </row>
      </sheetData>
      <sheetData sheetId="1232">
        <row r="23">
          <cell r="N23">
            <v>28.799999999999997</v>
          </cell>
        </row>
      </sheetData>
      <sheetData sheetId="1233">
        <row r="23">
          <cell r="N23">
            <v>28.799999999999997</v>
          </cell>
        </row>
      </sheetData>
      <sheetData sheetId="1234">
        <row r="23">
          <cell r="N23">
            <v>28.799999999999997</v>
          </cell>
        </row>
      </sheetData>
      <sheetData sheetId="1235">
        <row r="23">
          <cell r="N23">
            <v>28.799999999999997</v>
          </cell>
        </row>
      </sheetData>
      <sheetData sheetId="1236">
        <row r="23">
          <cell r="N23">
            <v>28.799999999999997</v>
          </cell>
        </row>
      </sheetData>
      <sheetData sheetId="1237">
        <row r="23">
          <cell r="N23">
            <v>28.799999999999997</v>
          </cell>
        </row>
      </sheetData>
      <sheetData sheetId="1238">
        <row r="23">
          <cell r="N23">
            <v>28.799999999999997</v>
          </cell>
        </row>
      </sheetData>
      <sheetData sheetId="1239">
        <row r="23">
          <cell r="N23">
            <v>28.799999999999997</v>
          </cell>
        </row>
      </sheetData>
      <sheetData sheetId="1240">
        <row r="23">
          <cell r="N23">
            <v>28.799999999999997</v>
          </cell>
        </row>
      </sheetData>
      <sheetData sheetId="1241">
        <row r="23">
          <cell r="N23">
            <v>28.799999999999997</v>
          </cell>
        </row>
      </sheetData>
      <sheetData sheetId="1242">
        <row r="23">
          <cell r="N23">
            <v>28.799999999999997</v>
          </cell>
        </row>
      </sheetData>
      <sheetData sheetId="1243">
        <row r="23">
          <cell r="N23">
            <v>28.799999999999997</v>
          </cell>
        </row>
      </sheetData>
      <sheetData sheetId="1244">
        <row r="23">
          <cell r="N23">
            <v>28.799999999999997</v>
          </cell>
        </row>
      </sheetData>
      <sheetData sheetId="1245">
        <row r="23">
          <cell r="N23">
            <v>28.799999999999997</v>
          </cell>
        </row>
      </sheetData>
      <sheetData sheetId="1246">
        <row r="23">
          <cell r="N23">
            <v>28.799999999999997</v>
          </cell>
        </row>
      </sheetData>
      <sheetData sheetId="1247">
        <row r="23">
          <cell r="N23">
            <v>28.799999999999997</v>
          </cell>
        </row>
      </sheetData>
      <sheetData sheetId="1248">
        <row r="23">
          <cell r="N23">
            <v>28.799999999999997</v>
          </cell>
        </row>
      </sheetData>
      <sheetData sheetId="1249">
        <row r="23">
          <cell r="N23">
            <v>28.799999999999997</v>
          </cell>
        </row>
      </sheetData>
      <sheetData sheetId="1250">
        <row r="23">
          <cell r="N23">
            <v>28.799999999999997</v>
          </cell>
        </row>
      </sheetData>
      <sheetData sheetId="1251">
        <row r="23">
          <cell r="N23">
            <v>28.799999999999997</v>
          </cell>
        </row>
      </sheetData>
      <sheetData sheetId="1252">
        <row r="23">
          <cell r="N23">
            <v>28.799999999999997</v>
          </cell>
        </row>
      </sheetData>
      <sheetData sheetId="1253">
        <row r="23">
          <cell r="N23">
            <v>28.799999999999997</v>
          </cell>
        </row>
      </sheetData>
      <sheetData sheetId="1254">
        <row r="23">
          <cell r="N23">
            <v>28.799999999999997</v>
          </cell>
        </row>
      </sheetData>
      <sheetData sheetId="1255">
        <row r="23">
          <cell r="N23">
            <v>28.799999999999997</v>
          </cell>
        </row>
      </sheetData>
      <sheetData sheetId="1256">
        <row r="23">
          <cell r="N23">
            <v>28.799999999999997</v>
          </cell>
        </row>
      </sheetData>
      <sheetData sheetId="1257">
        <row r="23">
          <cell r="N23">
            <v>28.799999999999997</v>
          </cell>
        </row>
      </sheetData>
      <sheetData sheetId="1258">
        <row r="23">
          <cell r="N23">
            <v>28.799999999999997</v>
          </cell>
        </row>
      </sheetData>
      <sheetData sheetId="1259">
        <row r="23">
          <cell r="N23">
            <v>28.799999999999997</v>
          </cell>
        </row>
      </sheetData>
      <sheetData sheetId="1260">
        <row r="23">
          <cell r="N23">
            <v>28.799999999999997</v>
          </cell>
        </row>
      </sheetData>
      <sheetData sheetId="1261">
        <row r="23">
          <cell r="N23">
            <v>28.799999999999997</v>
          </cell>
        </row>
      </sheetData>
      <sheetData sheetId="1262">
        <row r="23">
          <cell r="N23">
            <v>28.799999999999997</v>
          </cell>
        </row>
      </sheetData>
      <sheetData sheetId="1263">
        <row r="23">
          <cell r="N23">
            <v>28.799999999999997</v>
          </cell>
        </row>
      </sheetData>
      <sheetData sheetId="1264">
        <row r="23">
          <cell r="N23">
            <v>28.799999999999997</v>
          </cell>
        </row>
      </sheetData>
      <sheetData sheetId="1265">
        <row r="23">
          <cell r="N23">
            <v>28.799999999999997</v>
          </cell>
        </row>
      </sheetData>
      <sheetData sheetId="1266">
        <row r="23">
          <cell r="N23">
            <v>28.799999999999997</v>
          </cell>
        </row>
      </sheetData>
      <sheetData sheetId="1267">
        <row r="23">
          <cell r="N23">
            <v>28.799999999999997</v>
          </cell>
        </row>
      </sheetData>
      <sheetData sheetId="1268">
        <row r="23">
          <cell r="N23">
            <v>28.799999999999997</v>
          </cell>
        </row>
      </sheetData>
      <sheetData sheetId="1269">
        <row r="23">
          <cell r="N23">
            <v>28.799999999999997</v>
          </cell>
        </row>
      </sheetData>
      <sheetData sheetId="1270">
        <row r="23">
          <cell r="N23">
            <v>28.799999999999997</v>
          </cell>
        </row>
      </sheetData>
      <sheetData sheetId="1271">
        <row r="23">
          <cell r="N23">
            <v>28.799999999999997</v>
          </cell>
        </row>
      </sheetData>
      <sheetData sheetId="1272">
        <row r="23">
          <cell r="N23">
            <v>28.799999999999997</v>
          </cell>
        </row>
      </sheetData>
      <sheetData sheetId="1273">
        <row r="23">
          <cell r="N23">
            <v>28.799999999999997</v>
          </cell>
        </row>
      </sheetData>
      <sheetData sheetId="1274">
        <row r="23">
          <cell r="N23">
            <v>28.799999999999997</v>
          </cell>
        </row>
      </sheetData>
      <sheetData sheetId="1275">
        <row r="23">
          <cell r="N23">
            <v>28.799999999999997</v>
          </cell>
        </row>
      </sheetData>
      <sheetData sheetId="1276">
        <row r="23">
          <cell r="N23">
            <v>28.799999999999997</v>
          </cell>
        </row>
      </sheetData>
      <sheetData sheetId="1277">
        <row r="23">
          <cell r="N23">
            <v>28.799999999999997</v>
          </cell>
        </row>
      </sheetData>
      <sheetData sheetId="1278">
        <row r="23">
          <cell r="N23">
            <v>28.799999999999997</v>
          </cell>
        </row>
      </sheetData>
      <sheetData sheetId="1279">
        <row r="23">
          <cell r="N23">
            <v>28.799999999999997</v>
          </cell>
        </row>
      </sheetData>
      <sheetData sheetId="1280">
        <row r="23">
          <cell r="N23">
            <v>28.799999999999997</v>
          </cell>
        </row>
      </sheetData>
      <sheetData sheetId="1281">
        <row r="23">
          <cell r="N23">
            <v>28.799999999999997</v>
          </cell>
        </row>
      </sheetData>
      <sheetData sheetId="1282">
        <row r="23">
          <cell r="N23">
            <v>28.799999999999997</v>
          </cell>
        </row>
      </sheetData>
      <sheetData sheetId="1283">
        <row r="23">
          <cell r="N23">
            <v>28.799999999999997</v>
          </cell>
        </row>
      </sheetData>
      <sheetData sheetId="1284">
        <row r="23">
          <cell r="N23">
            <v>28.799999999999997</v>
          </cell>
        </row>
      </sheetData>
      <sheetData sheetId="1285">
        <row r="23">
          <cell r="N23">
            <v>28.799999999999997</v>
          </cell>
        </row>
      </sheetData>
      <sheetData sheetId="1286">
        <row r="23">
          <cell r="N23">
            <v>28.799999999999997</v>
          </cell>
        </row>
      </sheetData>
      <sheetData sheetId="1287">
        <row r="23">
          <cell r="N23">
            <v>28.799999999999997</v>
          </cell>
        </row>
      </sheetData>
      <sheetData sheetId="1288">
        <row r="23">
          <cell r="N23">
            <v>28.799999999999997</v>
          </cell>
        </row>
      </sheetData>
      <sheetData sheetId="1289">
        <row r="23">
          <cell r="N23">
            <v>28.799999999999997</v>
          </cell>
        </row>
      </sheetData>
      <sheetData sheetId="1290">
        <row r="23">
          <cell r="N23">
            <v>28.799999999999997</v>
          </cell>
        </row>
      </sheetData>
      <sheetData sheetId="1291">
        <row r="23">
          <cell r="N23">
            <v>28.799999999999997</v>
          </cell>
        </row>
      </sheetData>
      <sheetData sheetId="1292">
        <row r="23">
          <cell r="N23">
            <v>28.799999999999997</v>
          </cell>
        </row>
      </sheetData>
      <sheetData sheetId="1293">
        <row r="23">
          <cell r="N23">
            <v>28.799999999999997</v>
          </cell>
        </row>
      </sheetData>
      <sheetData sheetId="1294">
        <row r="23">
          <cell r="N23">
            <v>28.799999999999997</v>
          </cell>
        </row>
      </sheetData>
      <sheetData sheetId="1295">
        <row r="23">
          <cell r="N23">
            <v>28.799999999999997</v>
          </cell>
        </row>
      </sheetData>
      <sheetData sheetId="1296">
        <row r="23">
          <cell r="N23">
            <v>28.799999999999997</v>
          </cell>
        </row>
      </sheetData>
      <sheetData sheetId="1297">
        <row r="23">
          <cell r="N23">
            <v>28.799999999999997</v>
          </cell>
        </row>
      </sheetData>
      <sheetData sheetId="1298">
        <row r="23">
          <cell r="N23">
            <v>28.799999999999997</v>
          </cell>
        </row>
      </sheetData>
      <sheetData sheetId="1299">
        <row r="23">
          <cell r="N23">
            <v>28.799999999999997</v>
          </cell>
        </row>
      </sheetData>
      <sheetData sheetId="1300">
        <row r="23">
          <cell r="N23">
            <v>28.799999999999997</v>
          </cell>
        </row>
      </sheetData>
      <sheetData sheetId="1301">
        <row r="23">
          <cell r="N23">
            <v>28.799999999999997</v>
          </cell>
        </row>
      </sheetData>
      <sheetData sheetId="1302">
        <row r="23">
          <cell r="N23">
            <v>28.799999999999997</v>
          </cell>
        </row>
      </sheetData>
      <sheetData sheetId="1303">
        <row r="23">
          <cell r="N23">
            <v>28.799999999999997</v>
          </cell>
        </row>
      </sheetData>
      <sheetData sheetId="1304">
        <row r="23">
          <cell r="N23">
            <v>28.799999999999997</v>
          </cell>
        </row>
      </sheetData>
      <sheetData sheetId="1305">
        <row r="23">
          <cell r="N23">
            <v>28.799999999999997</v>
          </cell>
        </row>
      </sheetData>
      <sheetData sheetId="1306">
        <row r="23">
          <cell r="N23">
            <v>28.799999999999997</v>
          </cell>
        </row>
      </sheetData>
      <sheetData sheetId="1307">
        <row r="23">
          <cell r="N23">
            <v>28.799999999999997</v>
          </cell>
        </row>
      </sheetData>
      <sheetData sheetId="1308">
        <row r="23">
          <cell r="N23">
            <v>28.799999999999997</v>
          </cell>
        </row>
      </sheetData>
      <sheetData sheetId="1309">
        <row r="23">
          <cell r="N23">
            <v>28.799999999999997</v>
          </cell>
        </row>
      </sheetData>
      <sheetData sheetId="1310">
        <row r="23">
          <cell r="N23">
            <v>28.799999999999997</v>
          </cell>
        </row>
      </sheetData>
      <sheetData sheetId="1311">
        <row r="23">
          <cell r="N23">
            <v>28.799999999999997</v>
          </cell>
        </row>
      </sheetData>
      <sheetData sheetId="1312">
        <row r="23">
          <cell r="N23">
            <v>28.799999999999997</v>
          </cell>
        </row>
      </sheetData>
      <sheetData sheetId="1313">
        <row r="23">
          <cell r="N23">
            <v>28.799999999999997</v>
          </cell>
        </row>
      </sheetData>
      <sheetData sheetId="1314">
        <row r="23">
          <cell r="N23">
            <v>28.799999999999997</v>
          </cell>
        </row>
      </sheetData>
      <sheetData sheetId="1315">
        <row r="23">
          <cell r="N23">
            <v>28.799999999999997</v>
          </cell>
        </row>
      </sheetData>
      <sheetData sheetId="1316">
        <row r="23">
          <cell r="N23">
            <v>28.799999999999997</v>
          </cell>
        </row>
      </sheetData>
      <sheetData sheetId="1317">
        <row r="23">
          <cell r="N23">
            <v>28.799999999999997</v>
          </cell>
        </row>
      </sheetData>
      <sheetData sheetId="1318">
        <row r="23">
          <cell r="N23">
            <v>28.799999999999997</v>
          </cell>
        </row>
      </sheetData>
      <sheetData sheetId="1319">
        <row r="23">
          <cell r="N23">
            <v>28.799999999999997</v>
          </cell>
        </row>
      </sheetData>
      <sheetData sheetId="1320">
        <row r="23">
          <cell r="N23">
            <v>28.799999999999997</v>
          </cell>
        </row>
      </sheetData>
      <sheetData sheetId="1321">
        <row r="23">
          <cell r="N23">
            <v>28.799999999999997</v>
          </cell>
        </row>
      </sheetData>
      <sheetData sheetId="1322">
        <row r="23">
          <cell r="N23">
            <v>28.799999999999997</v>
          </cell>
        </row>
      </sheetData>
      <sheetData sheetId="1323">
        <row r="23">
          <cell r="N23">
            <v>28.799999999999997</v>
          </cell>
        </row>
      </sheetData>
      <sheetData sheetId="1324">
        <row r="23">
          <cell r="N23">
            <v>28.799999999999997</v>
          </cell>
        </row>
      </sheetData>
      <sheetData sheetId="1325">
        <row r="23">
          <cell r="N23">
            <v>28.799999999999997</v>
          </cell>
        </row>
      </sheetData>
      <sheetData sheetId="1326">
        <row r="23">
          <cell r="N23">
            <v>28.799999999999997</v>
          </cell>
        </row>
      </sheetData>
      <sheetData sheetId="1327">
        <row r="23">
          <cell r="N23">
            <v>28.799999999999997</v>
          </cell>
        </row>
      </sheetData>
      <sheetData sheetId="1328">
        <row r="23">
          <cell r="N23">
            <v>28.799999999999997</v>
          </cell>
        </row>
      </sheetData>
      <sheetData sheetId="1329">
        <row r="23">
          <cell r="N23">
            <v>28.799999999999997</v>
          </cell>
        </row>
      </sheetData>
      <sheetData sheetId="1330">
        <row r="23">
          <cell r="N23">
            <v>28.799999999999997</v>
          </cell>
        </row>
      </sheetData>
      <sheetData sheetId="1331">
        <row r="23">
          <cell r="N23">
            <v>28.799999999999997</v>
          </cell>
        </row>
      </sheetData>
      <sheetData sheetId="1332">
        <row r="23">
          <cell r="N23">
            <v>28.799999999999997</v>
          </cell>
        </row>
      </sheetData>
      <sheetData sheetId="1333">
        <row r="23">
          <cell r="N23">
            <v>28.799999999999997</v>
          </cell>
        </row>
      </sheetData>
      <sheetData sheetId="1334">
        <row r="23">
          <cell r="N23">
            <v>28.799999999999997</v>
          </cell>
        </row>
      </sheetData>
      <sheetData sheetId="1335">
        <row r="23">
          <cell r="N23">
            <v>28.799999999999997</v>
          </cell>
        </row>
      </sheetData>
      <sheetData sheetId="1336">
        <row r="23">
          <cell r="N23">
            <v>28.799999999999997</v>
          </cell>
        </row>
      </sheetData>
      <sheetData sheetId="1337">
        <row r="23">
          <cell r="N23">
            <v>28.799999999999997</v>
          </cell>
        </row>
      </sheetData>
      <sheetData sheetId="1338">
        <row r="23">
          <cell r="N23">
            <v>28.799999999999997</v>
          </cell>
        </row>
      </sheetData>
      <sheetData sheetId="1339">
        <row r="23">
          <cell r="N23">
            <v>28.799999999999997</v>
          </cell>
        </row>
      </sheetData>
      <sheetData sheetId="1340">
        <row r="23">
          <cell r="N23">
            <v>28.799999999999997</v>
          </cell>
        </row>
      </sheetData>
      <sheetData sheetId="1341">
        <row r="23">
          <cell r="N23">
            <v>28.799999999999997</v>
          </cell>
        </row>
      </sheetData>
      <sheetData sheetId="1342">
        <row r="23">
          <cell r="N23">
            <v>28.799999999999997</v>
          </cell>
        </row>
      </sheetData>
      <sheetData sheetId="1343">
        <row r="23">
          <cell r="N23">
            <v>28.799999999999997</v>
          </cell>
        </row>
      </sheetData>
      <sheetData sheetId="1344">
        <row r="23">
          <cell r="N23">
            <v>28.799999999999997</v>
          </cell>
        </row>
      </sheetData>
      <sheetData sheetId="1345">
        <row r="23">
          <cell r="N23">
            <v>28.799999999999997</v>
          </cell>
        </row>
      </sheetData>
      <sheetData sheetId="1346">
        <row r="23">
          <cell r="N23">
            <v>28.799999999999997</v>
          </cell>
        </row>
      </sheetData>
      <sheetData sheetId="1347">
        <row r="23">
          <cell r="N23">
            <v>28.799999999999997</v>
          </cell>
        </row>
      </sheetData>
      <sheetData sheetId="1348">
        <row r="23">
          <cell r="N23">
            <v>28.799999999999997</v>
          </cell>
        </row>
      </sheetData>
      <sheetData sheetId="1349">
        <row r="23">
          <cell r="N23">
            <v>28.799999999999997</v>
          </cell>
        </row>
      </sheetData>
      <sheetData sheetId="1350">
        <row r="23">
          <cell r="N23">
            <v>28.799999999999997</v>
          </cell>
        </row>
      </sheetData>
      <sheetData sheetId="1351">
        <row r="23">
          <cell r="N23">
            <v>28.799999999999997</v>
          </cell>
        </row>
      </sheetData>
      <sheetData sheetId="1352">
        <row r="23">
          <cell r="N23">
            <v>28.799999999999997</v>
          </cell>
        </row>
      </sheetData>
      <sheetData sheetId="1353">
        <row r="23">
          <cell r="N23">
            <v>28.799999999999997</v>
          </cell>
        </row>
      </sheetData>
      <sheetData sheetId="1354">
        <row r="23">
          <cell r="N23">
            <v>28.799999999999997</v>
          </cell>
        </row>
      </sheetData>
      <sheetData sheetId="1355">
        <row r="23">
          <cell r="N23">
            <v>28.799999999999997</v>
          </cell>
        </row>
      </sheetData>
      <sheetData sheetId="1356">
        <row r="23">
          <cell r="N23">
            <v>28.799999999999997</v>
          </cell>
        </row>
      </sheetData>
      <sheetData sheetId="1357">
        <row r="23">
          <cell r="N23">
            <v>28.799999999999997</v>
          </cell>
        </row>
      </sheetData>
      <sheetData sheetId="1358">
        <row r="23">
          <cell r="N23">
            <v>28.799999999999997</v>
          </cell>
        </row>
      </sheetData>
      <sheetData sheetId="1359">
        <row r="23">
          <cell r="N23">
            <v>28.799999999999997</v>
          </cell>
        </row>
      </sheetData>
      <sheetData sheetId="1360">
        <row r="23">
          <cell r="N23">
            <v>28.799999999999997</v>
          </cell>
        </row>
      </sheetData>
      <sheetData sheetId="1361">
        <row r="23">
          <cell r="N23">
            <v>28.799999999999997</v>
          </cell>
        </row>
      </sheetData>
      <sheetData sheetId="1362">
        <row r="23">
          <cell r="N23">
            <v>28.799999999999997</v>
          </cell>
        </row>
      </sheetData>
      <sheetData sheetId="1363">
        <row r="23">
          <cell r="N23">
            <v>28.799999999999997</v>
          </cell>
        </row>
      </sheetData>
      <sheetData sheetId="1364">
        <row r="23">
          <cell r="N23">
            <v>28.799999999999997</v>
          </cell>
        </row>
      </sheetData>
      <sheetData sheetId="1365">
        <row r="23">
          <cell r="N23">
            <v>28.799999999999997</v>
          </cell>
        </row>
      </sheetData>
      <sheetData sheetId="1366">
        <row r="23">
          <cell r="N23">
            <v>28.799999999999997</v>
          </cell>
        </row>
      </sheetData>
      <sheetData sheetId="1367">
        <row r="23">
          <cell r="N23">
            <v>28.799999999999997</v>
          </cell>
        </row>
      </sheetData>
      <sheetData sheetId="1368">
        <row r="23">
          <cell r="N23">
            <v>28.799999999999997</v>
          </cell>
        </row>
      </sheetData>
      <sheetData sheetId="1369">
        <row r="23">
          <cell r="N23">
            <v>28.799999999999997</v>
          </cell>
        </row>
      </sheetData>
      <sheetData sheetId="1370">
        <row r="23">
          <cell r="N23">
            <v>28.799999999999997</v>
          </cell>
        </row>
      </sheetData>
      <sheetData sheetId="1371">
        <row r="23">
          <cell r="N23">
            <v>28.799999999999997</v>
          </cell>
        </row>
      </sheetData>
      <sheetData sheetId="1372">
        <row r="23">
          <cell r="N23">
            <v>28.799999999999997</v>
          </cell>
        </row>
      </sheetData>
      <sheetData sheetId="1373">
        <row r="23">
          <cell r="N23">
            <v>28.799999999999997</v>
          </cell>
        </row>
      </sheetData>
      <sheetData sheetId="1374">
        <row r="23">
          <cell r="N23">
            <v>28.799999999999997</v>
          </cell>
        </row>
      </sheetData>
      <sheetData sheetId="1375">
        <row r="23">
          <cell r="N23">
            <v>28.799999999999997</v>
          </cell>
        </row>
      </sheetData>
      <sheetData sheetId="1376">
        <row r="23">
          <cell r="N23">
            <v>28.799999999999997</v>
          </cell>
        </row>
      </sheetData>
      <sheetData sheetId="1377">
        <row r="23">
          <cell r="N23">
            <v>28.799999999999997</v>
          </cell>
        </row>
      </sheetData>
      <sheetData sheetId="1378">
        <row r="23">
          <cell r="N23">
            <v>28.799999999999997</v>
          </cell>
        </row>
      </sheetData>
      <sheetData sheetId="1379">
        <row r="23">
          <cell r="N23">
            <v>28.799999999999997</v>
          </cell>
        </row>
      </sheetData>
      <sheetData sheetId="1380">
        <row r="23">
          <cell r="N23">
            <v>28.799999999999997</v>
          </cell>
        </row>
      </sheetData>
      <sheetData sheetId="1381">
        <row r="23">
          <cell r="N23">
            <v>28.799999999999997</v>
          </cell>
        </row>
      </sheetData>
      <sheetData sheetId="1382">
        <row r="23">
          <cell r="N23">
            <v>28.799999999999997</v>
          </cell>
        </row>
      </sheetData>
      <sheetData sheetId="1383">
        <row r="23">
          <cell r="N23">
            <v>28.799999999999997</v>
          </cell>
        </row>
      </sheetData>
      <sheetData sheetId="1384">
        <row r="23">
          <cell r="N23">
            <v>28.799999999999997</v>
          </cell>
        </row>
      </sheetData>
      <sheetData sheetId="1385">
        <row r="23">
          <cell r="N23">
            <v>28.799999999999997</v>
          </cell>
        </row>
      </sheetData>
      <sheetData sheetId="1386">
        <row r="23">
          <cell r="N23">
            <v>28.799999999999997</v>
          </cell>
        </row>
      </sheetData>
      <sheetData sheetId="1387">
        <row r="23">
          <cell r="N23">
            <v>28.799999999999997</v>
          </cell>
        </row>
      </sheetData>
      <sheetData sheetId="1388">
        <row r="23">
          <cell r="N23">
            <v>28.799999999999997</v>
          </cell>
        </row>
      </sheetData>
      <sheetData sheetId="1389">
        <row r="23">
          <cell r="N23">
            <v>28.799999999999997</v>
          </cell>
        </row>
      </sheetData>
      <sheetData sheetId="1390">
        <row r="23">
          <cell r="N23">
            <v>28.799999999999997</v>
          </cell>
        </row>
      </sheetData>
      <sheetData sheetId="1391">
        <row r="23">
          <cell r="N23">
            <v>28.799999999999997</v>
          </cell>
        </row>
      </sheetData>
      <sheetData sheetId="1392">
        <row r="23">
          <cell r="N23">
            <v>28.799999999999997</v>
          </cell>
        </row>
      </sheetData>
      <sheetData sheetId="1393">
        <row r="23">
          <cell r="N23">
            <v>28.799999999999997</v>
          </cell>
        </row>
      </sheetData>
      <sheetData sheetId="1394">
        <row r="23">
          <cell r="N23">
            <v>28.799999999999997</v>
          </cell>
        </row>
      </sheetData>
      <sheetData sheetId="1395">
        <row r="23">
          <cell r="N23">
            <v>28.799999999999997</v>
          </cell>
        </row>
      </sheetData>
      <sheetData sheetId="1396">
        <row r="23">
          <cell r="N23">
            <v>28.799999999999997</v>
          </cell>
        </row>
      </sheetData>
      <sheetData sheetId="1397">
        <row r="23">
          <cell r="N23">
            <v>28.799999999999997</v>
          </cell>
        </row>
      </sheetData>
      <sheetData sheetId="1398">
        <row r="23">
          <cell r="N23">
            <v>28.799999999999997</v>
          </cell>
        </row>
      </sheetData>
      <sheetData sheetId="1399">
        <row r="23">
          <cell r="N23">
            <v>28.799999999999997</v>
          </cell>
        </row>
      </sheetData>
      <sheetData sheetId="1400">
        <row r="23">
          <cell r="N23">
            <v>28.799999999999997</v>
          </cell>
        </row>
      </sheetData>
      <sheetData sheetId="1401">
        <row r="23">
          <cell r="N23">
            <v>28.799999999999997</v>
          </cell>
        </row>
      </sheetData>
      <sheetData sheetId="1402">
        <row r="23">
          <cell r="N23">
            <v>28.799999999999997</v>
          </cell>
        </row>
      </sheetData>
      <sheetData sheetId="1403">
        <row r="23">
          <cell r="N23">
            <v>28.799999999999997</v>
          </cell>
        </row>
      </sheetData>
      <sheetData sheetId="1404">
        <row r="23">
          <cell r="N23">
            <v>28.799999999999997</v>
          </cell>
        </row>
      </sheetData>
      <sheetData sheetId="1405">
        <row r="23">
          <cell r="N23">
            <v>28.799999999999997</v>
          </cell>
        </row>
      </sheetData>
      <sheetData sheetId="1406">
        <row r="23">
          <cell r="N23">
            <v>28.799999999999997</v>
          </cell>
        </row>
      </sheetData>
      <sheetData sheetId="1407">
        <row r="23">
          <cell r="N23">
            <v>28.799999999999997</v>
          </cell>
        </row>
      </sheetData>
      <sheetData sheetId="1408">
        <row r="23">
          <cell r="N23">
            <v>28.799999999999997</v>
          </cell>
        </row>
      </sheetData>
      <sheetData sheetId="1409">
        <row r="23">
          <cell r="N23">
            <v>28.799999999999997</v>
          </cell>
        </row>
      </sheetData>
      <sheetData sheetId="1410">
        <row r="23">
          <cell r="N23">
            <v>28.799999999999997</v>
          </cell>
        </row>
      </sheetData>
      <sheetData sheetId="1411">
        <row r="23">
          <cell r="N23">
            <v>28.799999999999997</v>
          </cell>
        </row>
      </sheetData>
      <sheetData sheetId="1412">
        <row r="23">
          <cell r="N23">
            <v>28.799999999999997</v>
          </cell>
        </row>
      </sheetData>
      <sheetData sheetId="1413">
        <row r="23">
          <cell r="N23">
            <v>28.799999999999997</v>
          </cell>
        </row>
      </sheetData>
      <sheetData sheetId="1414">
        <row r="23">
          <cell r="N23">
            <v>28.799999999999997</v>
          </cell>
        </row>
      </sheetData>
      <sheetData sheetId="1415">
        <row r="23">
          <cell r="N23">
            <v>28.799999999999997</v>
          </cell>
        </row>
      </sheetData>
      <sheetData sheetId="1416">
        <row r="23">
          <cell r="N23">
            <v>28.799999999999997</v>
          </cell>
        </row>
      </sheetData>
      <sheetData sheetId="1417">
        <row r="23">
          <cell r="N23">
            <v>28.799999999999997</v>
          </cell>
        </row>
      </sheetData>
      <sheetData sheetId="1418">
        <row r="23">
          <cell r="N23">
            <v>28.799999999999997</v>
          </cell>
        </row>
      </sheetData>
      <sheetData sheetId="1419">
        <row r="23">
          <cell r="N23">
            <v>28.799999999999997</v>
          </cell>
        </row>
      </sheetData>
      <sheetData sheetId="1420">
        <row r="23">
          <cell r="N23">
            <v>28.799999999999997</v>
          </cell>
        </row>
      </sheetData>
      <sheetData sheetId="1421">
        <row r="23">
          <cell r="N23">
            <v>28.799999999999997</v>
          </cell>
        </row>
      </sheetData>
      <sheetData sheetId="1422">
        <row r="23">
          <cell r="N23">
            <v>28.799999999999997</v>
          </cell>
        </row>
      </sheetData>
      <sheetData sheetId="1423">
        <row r="23">
          <cell r="N23">
            <v>28.799999999999997</v>
          </cell>
        </row>
      </sheetData>
      <sheetData sheetId="1424">
        <row r="23">
          <cell r="N23">
            <v>28.799999999999997</v>
          </cell>
        </row>
      </sheetData>
      <sheetData sheetId="1425">
        <row r="23">
          <cell r="N23">
            <v>28.799999999999997</v>
          </cell>
        </row>
      </sheetData>
      <sheetData sheetId="1426">
        <row r="23">
          <cell r="N23">
            <v>28.799999999999997</v>
          </cell>
        </row>
      </sheetData>
      <sheetData sheetId="1427">
        <row r="23">
          <cell r="N23">
            <v>28.799999999999997</v>
          </cell>
        </row>
      </sheetData>
      <sheetData sheetId="1428">
        <row r="23">
          <cell r="N23">
            <v>28.799999999999997</v>
          </cell>
        </row>
      </sheetData>
      <sheetData sheetId="1429">
        <row r="23">
          <cell r="N23">
            <v>28.799999999999997</v>
          </cell>
        </row>
      </sheetData>
      <sheetData sheetId="1430">
        <row r="23">
          <cell r="N23">
            <v>28.799999999999997</v>
          </cell>
        </row>
      </sheetData>
      <sheetData sheetId="1431">
        <row r="23">
          <cell r="N23">
            <v>28.799999999999997</v>
          </cell>
        </row>
      </sheetData>
      <sheetData sheetId="1432">
        <row r="23">
          <cell r="N23">
            <v>28.799999999999997</v>
          </cell>
        </row>
      </sheetData>
      <sheetData sheetId="1433">
        <row r="23">
          <cell r="N23">
            <v>28.799999999999997</v>
          </cell>
        </row>
      </sheetData>
      <sheetData sheetId="1434">
        <row r="23">
          <cell r="N23">
            <v>28.799999999999997</v>
          </cell>
        </row>
      </sheetData>
      <sheetData sheetId="1435">
        <row r="23">
          <cell r="N23">
            <v>28.799999999999997</v>
          </cell>
        </row>
      </sheetData>
      <sheetData sheetId="1436">
        <row r="23">
          <cell r="N23">
            <v>28.799999999999997</v>
          </cell>
        </row>
      </sheetData>
      <sheetData sheetId="1437">
        <row r="23">
          <cell r="N23">
            <v>28.799999999999997</v>
          </cell>
        </row>
      </sheetData>
      <sheetData sheetId="1438">
        <row r="23">
          <cell r="N23">
            <v>28.799999999999997</v>
          </cell>
        </row>
      </sheetData>
      <sheetData sheetId="1439">
        <row r="23">
          <cell r="N23">
            <v>28.799999999999997</v>
          </cell>
        </row>
      </sheetData>
      <sheetData sheetId="1440">
        <row r="23">
          <cell r="N23">
            <v>28.799999999999997</v>
          </cell>
        </row>
      </sheetData>
      <sheetData sheetId="1441">
        <row r="23">
          <cell r="N23">
            <v>28.799999999999997</v>
          </cell>
        </row>
      </sheetData>
      <sheetData sheetId="1442">
        <row r="23">
          <cell r="N23">
            <v>28.799999999999997</v>
          </cell>
        </row>
      </sheetData>
      <sheetData sheetId="1443">
        <row r="23">
          <cell r="N23">
            <v>28.799999999999997</v>
          </cell>
        </row>
      </sheetData>
      <sheetData sheetId="1444">
        <row r="23">
          <cell r="N23">
            <v>28.799999999999997</v>
          </cell>
        </row>
      </sheetData>
      <sheetData sheetId="1445">
        <row r="23">
          <cell r="N23">
            <v>28.799999999999997</v>
          </cell>
        </row>
      </sheetData>
      <sheetData sheetId="1446">
        <row r="23">
          <cell r="N23">
            <v>28.799999999999997</v>
          </cell>
        </row>
      </sheetData>
      <sheetData sheetId="1447">
        <row r="23">
          <cell r="N23">
            <v>28.799999999999997</v>
          </cell>
        </row>
      </sheetData>
      <sheetData sheetId="1448">
        <row r="23">
          <cell r="N23">
            <v>28.799999999999997</v>
          </cell>
        </row>
      </sheetData>
      <sheetData sheetId="1449">
        <row r="23">
          <cell r="N23">
            <v>28.799999999999997</v>
          </cell>
        </row>
      </sheetData>
      <sheetData sheetId="1450">
        <row r="23">
          <cell r="N23">
            <v>28.799999999999997</v>
          </cell>
        </row>
      </sheetData>
      <sheetData sheetId="1451">
        <row r="23">
          <cell r="N23">
            <v>28.799999999999997</v>
          </cell>
        </row>
      </sheetData>
      <sheetData sheetId="1452">
        <row r="23">
          <cell r="N23">
            <v>28.799999999999997</v>
          </cell>
        </row>
      </sheetData>
      <sheetData sheetId="1453">
        <row r="23">
          <cell r="N23">
            <v>28.799999999999997</v>
          </cell>
        </row>
      </sheetData>
      <sheetData sheetId="1454">
        <row r="23">
          <cell r="N23">
            <v>28.799999999999997</v>
          </cell>
        </row>
      </sheetData>
      <sheetData sheetId="1455">
        <row r="23">
          <cell r="N23">
            <v>28.799999999999997</v>
          </cell>
        </row>
      </sheetData>
      <sheetData sheetId="1456">
        <row r="23">
          <cell r="N23">
            <v>28.799999999999997</v>
          </cell>
        </row>
      </sheetData>
      <sheetData sheetId="1457">
        <row r="23">
          <cell r="N23">
            <v>28.799999999999997</v>
          </cell>
        </row>
      </sheetData>
      <sheetData sheetId="1458">
        <row r="23">
          <cell r="N23">
            <v>28.799999999999997</v>
          </cell>
        </row>
      </sheetData>
      <sheetData sheetId="1459">
        <row r="23">
          <cell r="N23">
            <v>28.799999999999997</v>
          </cell>
        </row>
      </sheetData>
      <sheetData sheetId="1460">
        <row r="23">
          <cell r="N23">
            <v>28.799999999999997</v>
          </cell>
        </row>
      </sheetData>
      <sheetData sheetId="1461">
        <row r="23">
          <cell r="N23">
            <v>28.799999999999997</v>
          </cell>
        </row>
      </sheetData>
      <sheetData sheetId="1462">
        <row r="23">
          <cell r="N23">
            <v>28.799999999999997</v>
          </cell>
        </row>
      </sheetData>
      <sheetData sheetId="1463">
        <row r="23">
          <cell r="N23">
            <v>28.799999999999997</v>
          </cell>
        </row>
      </sheetData>
      <sheetData sheetId="1464">
        <row r="23">
          <cell r="N23">
            <v>28.799999999999997</v>
          </cell>
        </row>
      </sheetData>
      <sheetData sheetId="1465">
        <row r="23">
          <cell r="N23">
            <v>28.799999999999997</v>
          </cell>
        </row>
      </sheetData>
      <sheetData sheetId="1466">
        <row r="23">
          <cell r="N23">
            <v>28.799999999999997</v>
          </cell>
        </row>
      </sheetData>
      <sheetData sheetId="1467">
        <row r="23">
          <cell r="N23">
            <v>28.799999999999997</v>
          </cell>
        </row>
      </sheetData>
      <sheetData sheetId="1468">
        <row r="23">
          <cell r="N23">
            <v>28.799999999999997</v>
          </cell>
        </row>
      </sheetData>
      <sheetData sheetId="1469">
        <row r="23">
          <cell r="N23">
            <v>28.799999999999997</v>
          </cell>
        </row>
      </sheetData>
      <sheetData sheetId="1470">
        <row r="23">
          <cell r="N23">
            <v>28.799999999999997</v>
          </cell>
        </row>
      </sheetData>
      <sheetData sheetId="1471">
        <row r="23">
          <cell r="N23">
            <v>28.799999999999997</v>
          </cell>
        </row>
      </sheetData>
      <sheetData sheetId="1472">
        <row r="23">
          <cell r="N23">
            <v>28.799999999999997</v>
          </cell>
        </row>
      </sheetData>
      <sheetData sheetId="1473">
        <row r="23">
          <cell r="N23">
            <v>28.799999999999997</v>
          </cell>
        </row>
      </sheetData>
      <sheetData sheetId="1474">
        <row r="23">
          <cell r="N23">
            <v>28.799999999999997</v>
          </cell>
        </row>
      </sheetData>
      <sheetData sheetId="1475">
        <row r="23">
          <cell r="N23">
            <v>28.799999999999997</v>
          </cell>
        </row>
      </sheetData>
      <sheetData sheetId="1476">
        <row r="23">
          <cell r="N23">
            <v>28.799999999999997</v>
          </cell>
        </row>
      </sheetData>
      <sheetData sheetId="1477">
        <row r="23">
          <cell r="N23">
            <v>28.799999999999997</v>
          </cell>
        </row>
      </sheetData>
      <sheetData sheetId="1478">
        <row r="23">
          <cell r="N23">
            <v>28.799999999999997</v>
          </cell>
        </row>
      </sheetData>
      <sheetData sheetId="1479">
        <row r="23">
          <cell r="N23">
            <v>28.799999999999997</v>
          </cell>
        </row>
      </sheetData>
      <sheetData sheetId="1480">
        <row r="23">
          <cell r="N23">
            <v>28.799999999999997</v>
          </cell>
        </row>
      </sheetData>
      <sheetData sheetId="1481">
        <row r="23">
          <cell r="N23">
            <v>28.799999999999997</v>
          </cell>
        </row>
      </sheetData>
      <sheetData sheetId="1482">
        <row r="23">
          <cell r="N23">
            <v>28.799999999999997</v>
          </cell>
        </row>
      </sheetData>
      <sheetData sheetId="1483">
        <row r="23">
          <cell r="N23">
            <v>28.799999999999997</v>
          </cell>
        </row>
      </sheetData>
      <sheetData sheetId="1484">
        <row r="23">
          <cell r="N23">
            <v>28.799999999999997</v>
          </cell>
        </row>
      </sheetData>
      <sheetData sheetId="1485">
        <row r="23">
          <cell r="N23">
            <v>28.799999999999997</v>
          </cell>
        </row>
      </sheetData>
      <sheetData sheetId="1486">
        <row r="23">
          <cell r="N23">
            <v>28.799999999999997</v>
          </cell>
        </row>
      </sheetData>
      <sheetData sheetId="1487">
        <row r="23">
          <cell r="N23">
            <v>28.799999999999997</v>
          </cell>
        </row>
      </sheetData>
      <sheetData sheetId="1488">
        <row r="23">
          <cell r="N23">
            <v>28.799999999999997</v>
          </cell>
        </row>
      </sheetData>
      <sheetData sheetId="1489">
        <row r="23">
          <cell r="N23">
            <v>28.799999999999997</v>
          </cell>
        </row>
      </sheetData>
      <sheetData sheetId="1490">
        <row r="23">
          <cell r="N23">
            <v>28.799999999999997</v>
          </cell>
        </row>
      </sheetData>
      <sheetData sheetId="1491">
        <row r="23">
          <cell r="N23">
            <v>28.799999999999997</v>
          </cell>
        </row>
      </sheetData>
      <sheetData sheetId="1492">
        <row r="23">
          <cell r="N23">
            <v>28.799999999999997</v>
          </cell>
        </row>
      </sheetData>
      <sheetData sheetId="1493">
        <row r="23">
          <cell r="N23">
            <v>28.799999999999997</v>
          </cell>
        </row>
      </sheetData>
      <sheetData sheetId="1494">
        <row r="23">
          <cell r="N23">
            <v>28.799999999999997</v>
          </cell>
        </row>
      </sheetData>
      <sheetData sheetId="1495">
        <row r="23">
          <cell r="N23">
            <v>28.799999999999997</v>
          </cell>
        </row>
      </sheetData>
      <sheetData sheetId="1496">
        <row r="23">
          <cell r="N23">
            <v>28.799999999999997</v>
          </cell>
        </row>
      </sheetData>
      <sheetData sheetId="1497">
        <row r="23">
          <cell r="N23">
            <v>28.799999999999997</v>
          </cell>
        </row>
      </sheetData>
      <sheetData sheetId="1498">
        <row r="23">
          <cell r="N23">
            <v>28.799999999999997</v>
          </cell>
        </row>
      </sheetData>
      <sheetData sheetId="1499">
        <row r="23">
          <cell r="N23">
            <v>28.799999999999997</v>
          </cell>
        </row>
      </sheetData>
      <sheetData sheetId="1500">
        <row r="23">
          <cell r="N23">
            <v>28.799999999999997</v>
          </cell>
        </row>
      </sheetData>
      <sheetData sheetId="1501">
        <row r="23">
          <cell r="N23">
            <v>28.799999999999997</v>
          </cell>
        </row>
      </sheetData>
      <sheetData sheetId="1502">
        <row r="23">
          <cell r="N23">
            <v>28.799999999999997</v>
          </cell>
        </row>
      </sheetData>
      <sheetData sheetId="1503">
        <row r="23">
          <cell r="N23">
            <v>28.799999999999997</v>
          </cell>
        </row>
      </sheetData>
      <sheetData sheetId="1504">
        <row r="23">
          <cell r="N23">
            <v>28.799999999999997</v>
          </cell>
        </row>
      </sheetData>
      <sheetData sheetId="1505">
        <row r="23">
          <cell r="N23">
            <v>28.799999999999997</v>
          </cell>
        </row>
      </sheetData>
      <sheetData sheetId="1506">
        <row r="23">
          <cell r="N23">
            <v>28.799999999999997</v>
          </cell>
        </row>
      </sheetData>
      <sheetData sheetId="1507">
        <row r="23">
          <cell r="N23">
            <v>28.799999999999997</v>
          </cell>
        </row>
      </sheetData>
      <sheetData sheetId="1508">
        <row r="23">
          <cell r="N23">
            <v>28.799999999999997</v>
          </cell>
        </row>
      </sheetData>
      <sheetData sheetId="1509">
        <row r="23">
          <cell r="N23">
            <v>28.799999999999997</v>
          </cell>
        </row>
      </sheetData>
      <sheetData sheetId="1510">
        <row r="23">
          <cell r="N23">
            <v>28.799999999999997</v>
          </cell>
        </row>
      </sheetData>
      <sheetData sheetId="1511">
        <row r="23">
          <cell r="N23">
            <v>28.799999999999997</v>
          </cell>
        </row>
      </sheetData>
      <sheetData sheetId="1512">
        <row r="23">
          <cell r="N23">
            <v>28.799999999999997</v>
          </cell>
        </row>
      </sheetData>
      <sheetData sheetId="1513">
        <row r="23">
          <cell r="N23">
            <v>28.799999999999997</v>
          </cell>
        </row>
      </sheetData>
      <sheetData sheetId="1514">
        <row r="23">
          <cell r="N23">
            <v>28.799999999999997</v>
          </cell>
        </row>
      </sheetData>
      <sheetData sheetId="1515">
        <row r="23">
          <cell r="N23">
            <v>28.799999999999997</v>
          </cell>
        </row>
      </sheetData>
      <sheetData sheetId="1516">
        <row r="23">
          <cell r="N23">
            <v>28.799999999999997</v>
          </cell>
        </row>
      </sheetData>
      <sheetData sheetId="1517">
        <row r="23">
          <cell r="N23">
            <v>28.799999999999997</v>
          </cell>
        </row>
      </sheetData>
      <sheetData sheetId="1518">
        <row r="23">
          <cell r="N23">
            <v>28.799999999999997</v>
          </cell>
        </row>
      </sheetData>
      <sheetData sheetId="1519">
        <row r="23">
          <cell r="N23">
            <v>28.799999999999997</v>
          </cell>
        </row>
      </sheetData>
      <sheetData sheetId="1520">
        <row r="23">
          <cell r="N23">
            <v>28.799999999999997</v>
          </cell>
        </row>
      </sheetData>
      <sheetData sheetId="1521">
        <row r="23">
          <cell r="N23">
            <v>28.799999999999997</v>
          </cell>
        </row>
      </sheetData>
      <sheetData sheetId="1522">
        <row r="23">
          <cell r="N23">
            <v>28.799999999999997</v>
          </cell>
        </row>
      </sheetData>
      <sheetData sheetId="1523">
        <row r="23">
          <cell r="N23">
            <v>28.799999999999997</v>
          </cell>
        </row>
      </sheetData>
      <sheetData sheetId="1524">
        <row r="23">
          <cell r="N23">
            <v>28.799999999999997</v>
          </cell>
        </row>
      </sheetData>
      <sheetData sheetId="1525">
        <row r="23">
          <cell r="N23">
            <v>28.799999999999997</v>
          </cell>
        </row>
      </sheetData>
      <sheetData sheetId="1526">
        <row r="23">
          <cell r="N23">
            <v>28.799999999999997</v>
          </cell>
        </row>
      </sheetData>
      <sheetData sheetId="1527">
        <row r="23">
          <cell r="N23">
            <v>28.799999999999997</v>
          </cell>
        </row>
      </sheetData>
      <sheetData sheetId="1528">
        <row r="23">
          <cell r="N23">
            <v>28.799999999999997</v>
          </cell>
        </row>
      </sheetData>
      <sheetData sheetId="1529">
        <row r="23">
          <cell r="N23">
            <v>28.799999999999997</v>
          </cell>
        </row>
      </sheetData>
      <sheetData sheetId="1530">
        <row r="23">
          <cell r="N23">
            <v>28.799999999999997</v>
          </cell>
        </row>
      </sheetData>
      <sheetData sheetId="1531">
        <row r="23">
          <cell r="N23">
            <v>28.799999999999997</v>
          </cell>
        </row>
      </sheetData>
      <sheetData sheetId="1532">
        <row r="23">
          <cell r="N23">
            <v>28.799999999999997</v>
          </cell>
        </row>
      </sheetData>
      <sheetData sheetId="1533">
        <row r="23">
          <cell r="N23">
            <v>28.799999999999997</v>
          </cell>
        </row>
      </sheetData>
      <sheetData sheetId="1534">
        <row r="23">
          <cell r="N23">
            <v>28.799999999999997</v>
          </cell>
        </row>
      </sheetData>
      <sheetData sheetId="1535">
        <row r="23">
          <cell r="N23">
            <v>28.799999999999997</v>
          </cell>
        </row>
      </sheetData>
      <sheetData sheetId="1536">
        <row r="23">
          <cell r="N23">
            <v>28.799999999999997</v>
          </cell>
        </row>
      </sheetData>
      <sheetData sheetId="1537">
        <row r="23">
          <cell r="N23">
            <v>28.799999999999997</v>
          </cell>
        </row>
      </sheetData>
      <sheetData sheetId="1538">
        <row r="23">
          <cell r="N23">
            <v>28.799999999999997</v>
          </cell>
        </row>
      </sheetData>
      <sheetData sheetId="1539">
        <row r="23">
          <cell r="N23">
            <v>28.799999999999997</v>
          </cell>
        </row>
      </sheetData>
      <sheetData sheetId="1540">
        <row r="23">
          <cell r="N23">
            <v>28.799999999999997</v>
          </cell>
        </row>
      </sheetData>
      <sheetData sheetId="1541">
        <row r="23">
          <cell r="N23">
            <v>28.799999999999997</v>
          </cell>
        </row>
      </sheetData>
      <sheetData sheetId="1542">
        <row r="23">
          <cell r="N23">
            <v>28.799999999999997</v>
          </cell>
        </row>
      </sheetData>
      <sheetData sheetId="1543">
        <row r="23">
          <cell r="N23">
            <v>28.799999999999997</v>
          </cell>
        </row>
      </sheetData>
      <sheetData sheetId="1544">
        <row r="23">
          <cell r="N23">
            <v>28.799999999999997</v>
          </cell>
        </row>
      </sheetData>
      <sheetData sheetId="1545">
        <row r="23">
          <cell r="N23">
            <v>28.799999999999997</v>
          </cell>
        </row>
      </sheetData>
      <sheetData sheetId="1546">
        <row r="23">
          <cell r="N23">
            <v>28.799999999999997</v>
          </cell>
        </row>
      </sheetData>
      <sheetData sheetId="1547">
        <row r="23">
          <cell r="N23">
            <v>28.799999999999997</v>
          </cell>
        </row>
      </sheetData>
      <sheetData sheetId="1548">
        <row r="23">
          <cell r="N23">
            <v>28.799999999999997</v>
          </cell>
        </row>
      </sheetData>
      <sheetData sheetId="1549">
        <row r="23">
          <cell r="N23">
            <v>28.799999999999997</v>
          </cell>
        </row>
      </sheetData>
      <sheetData sheetId="1550">
        <row r="23">
          <cell r="N23">
            <v>28.799999999999997</v>
          </cell>
        </row>
      </sheetData>
      <sheetData sheetId="1551">
        <row r="23">
          <cell r="N23">
            <v>28.799999999999997</v>
          </cell>
        </row>
      </sheetData>
      <sheetData sheetId="1552">
        <row r="23">
          <cell r="N23">
            <v>28.799999999999997</v>
          </cell>
        </row>
      </sheetData>
      <sheetData sheetId="1553">
        <row r="23">
          <cell r="N23">
            <v>28.799999999999997</v>
          </cell>
        </row>
      </sheetData>
      <sheetData sheetId="1554">
        <row r="23">
          <cell r="N23">
            <v>28.799999999999997</v>
          </cell>
        </row>
      </sheetData>
      <sheetData sheetId="1555">
        <row r="23">
          <cell r="N23">
            <v>28.799999999999997</v>
          </cell>
        </row>
      </sheetData>
      <sheetData sheetId="1556">
        <row r="23">
          <cell r="N23">
            <v>28.799999999999997</v>
          </cell>
        </row>
      </sheetData>
      <sheetData sheetId="1557">
        <row r="23">
          <cell r="N23">
            <v>28.799999999999997</v>
          </cell>
        </row>
      </sheetData>
      <sheetData sheetId="1558">
        <row r="23">
          <cell r="N23">
            <v>28.799999999999997</v>
          </cell>
        </row>
      </sheetData>
      <sheetData sheetId="1559">
        <row r="23">
          <cell r="N23">
            <v>28.799999999999997</v>
          </cell>
        </row>
      </sheetData>
      <sheetData sheetId="1560">
        <row r="23">
          <cell r="N23">
            <v>28.799999999999997</v>
          </cell>
        </row>
      </sheetData>
      <sheetData sheetId="1561">
        <row r="23">
          <cell r="N23">
            <v>28.799999999999997</v>
          </cell>
        </row>
      </sheetData>
      <sheetData sheetId="1562">
        <row r="23">
          <cell r="N23">
            <v>28.799999999999997</v>
          </cell>
        </row>
      </sheetData>
      <sheetData sheetId="1563">
        <row r="23">
          <cell r="N23">
            <v>28.799999999999997</v>
          </cell>
        </row>
      </sheetData>
      <sheetData sheetId="1564">
        <row r="23">
          <cell r="N23">
            <v>28.799999999999997</v>
          </cell>
        </row>
      </sheetData>
      <sheetData sheetId="1565">
        <row r="23">
          <cell r="N23">
            <v>28.799999999999997</v>
          </cell>
        </row>
      </sheetData>
      <sheetData sheetId="1566">
        <row r="23">
          <cell r="N23">
            <v>28.799999999999997</v>
          </cell>
        </row>
      </sheetData>
      <sheetData sheetId="1567">
        <row r="23">
          <cell r="N23">
            <v>28.799999999999997</v>
          </cell>
        </row>
      </sheetData>
      <sheetData sheetId="1568">
        <row r="23">
          <cell r="N23">
            <v>28.799999999999997</v>
          </cell>
        </row>
      </sheetData>
      <sheetData sheetId="1569">
        <row r="23">
          <cell r="N23">
            <v>28.799999999999997</v>
          </cell>
        </row>
      </sheetData>
      <sheetData sheetId="1570">
        <row r="23">
          <cell r="N23">
            <v>28.799999999999997</v>
          </cell>
        </row>
      </sheetData>
      <sheetData sheetId="1571">
        <row r="23">
          <cell r="N23">
            <v>28.799999999999997</v>
          </cell>
        </row>
      </sheetData>
      <sheetData sheetId="1572">
        <row r="23">
          <cell r="N23">
            <v>28.799999999999997</v>
          </cell>
        </row>
      </sheetData>
      <sheetData sheetId="1573">
        <row r="23">
          <cell r="N23">
            <v>28.799999999999997</v>
          </cell>
        </row>
      </sheetData>
      <sheetData sheetId="1574">
        <row r="23">
          <cell r="N23">
            <v>28.799999999999997</v>
          </cell>
        </row>
      </sheetData>
      <sheetData sheetId="1575">
        <row r="23">
          <cell r="N23">
            <v>28.799999999999997</v>
          </cell>
        </row>
      </sheetData>
      <sheetData sheetId="1576">
        <row r="23">
          <cell r="N23">
            <v>28.799999999999997</v>
          </cell>
        </row>
      </sheetData>
      <sheetData sheetId="1577">
        <row r="23">
          <cell r="N23">
            <v>28.799999999999997</v>
          </cell>
        </row>
      </sheetData>
      <sheetData sheetId="1578">
        <row r="23">
          <cell r="N23">
            <v>28.799999999999997</v>
          </cell>
        </row>
      </sheetData>
      <sheetData sheetId="1579">
        <row r="23">
          <cell r="N23">
            <v>28.799999999999997</v>
          </cell>
        </row>
      </sheetData>
      <sheetData sheetId="1580">
        <row r="23">
          <cell r="N23">
            <v>28.799999999999997</v>
          </cell>
        </row>
      </sheetData>
      <sheetData sheetId="1581">
        <row r="23">
          <cell r="N23">
            <v>28.799999999999997</v>
          </cell>
        </row>
      </sheetData>
      <sheetData sheetId="1582">
        <row r="23">
          <cell r="N23">
            <v>28.799999999999997</v>
          </cell>
        </row>
      </sheetData>
      <sheetData sheetId="1583">
        <row r="23">
          <cell r="N23">
            <v>28.799999999999997</v>
          </cell>
        </row>
      </sheetData>
      <sheetData sheetId="1584">
        <row r="23">
          <cell r="N23">
            <v>28.799999999999997</v>
          </cell>
        </row>
      </sheetData>
      <sheetData sheetId="1585">
        <row r="23">
          <cell r="N23">
            <v>28.799999999999997</v>
          </cell>
        </row>
      </sheetData>
      <sheetData sheetId="1586">
        <row r="23">
          <cell r="N23">
            <v>28.799999999999997</v>
          </cell>
        </row>
      </sheetData>
      <sheetData sheetId="1587">
        <row r="23">
          <cell r="N23">
            <v>28.799999999999997</v>
          </cell>
        </row>
      </sheetData>
      <sheetData sheetId="1588">
        <row r="23">
          <cell r="N23">
            <v>28.799999999999997</v>
          </cell>
        </row>
      </sheetData>
      <sheetData sheetId="1589">
        <row r="23">
          <cell r="N23">
            <v>28.799999999999997</v>
          </cell>
        </row>
      </sheetData>
      <sheetData sheetId="1590">
        <row r="23">
          <cell r="N23">
            <v>28.799999999999997</v>
          </cell>
        </row>
      </sheetData>
      <sheetData sheetId="1591">
        <row r="23">
          <cell r="N23">
            <v>28.799999999999997</v>
          </cell>
        </row>
      </sheetData>
      <sheetData sheetId="1592">
        <row r="23">
          <cell r="N23">
            <v>28.799999999999997</v>
          </cell>
        </row>
      </sheetData>
      <sheetData sheetId="1593">
        <row r="23">
          <cell r="N23">
            <v>28.799999999999997</v>
          </cell>
        </row>
      </sheetData>
      <sheetData sheetId="1594">
        <row r="23">
          <cell r="N23">
            <v>28.799999999999997</v>
          </cell>
        </row>
      </sheetData>
      <sheetData sheetId="1595">
        <row r="23">
          <cell r="N23">
            <v>28.799999999999997</v>
          </cell>
        </row>
      </sheetData>
      <sheetData sheetId="1596">
        <row r="23">
          <cell r="N23">
            <v>28.799999999999997</v>
          </cell>
        </row>
      </sheetData>
      <sheetData sheetId="1597">
        <row r="23">
          <cell r="N23">
            <v>28.799999999999997</v>
          </cell>
        </row>
      </sheetData>
      <sheetData sheetId="1598">
        <row r="23">
          <cell r="N23">
            <v>28.799999999999997</v>
          </cell>
        </row>
      </sheetData>
      <sheetData sheetId="1599">
        <row r="23">
          <cell r="N23">
            <v>28.799999999999997</v>
          </cell>
        </row>
      </sheetData>
      <sheetData sheetId="1600">
        <row r="23">
          <cell r="N23">
            <v>28.799999999999997</v>
          </cell>
        </row>
      </sheetData>
      <sheetData sheetId="1601">
        <row r="23">
          <cell r="N23">
            <v>28.799999999999997</v>
          </cell>
        </row>
      </sheetData>
      <sheetData sheetId="1602">
        <row r="23">
          <cell r="N23">
            <v>28.799999999999997</v>
          </cell>
        </row>
      </sheetData>
      <sheetData sheetId="1603">
        <row r="23">
          <cell r="N23">
            <v>28.799999999999997</v>
          </cell>
        </row>
      </sheetData>
      <sheetData sheetId="1604">
        <row r="23">
          <cell r="N23">
            <v>28.799999999999997</v>
          </cell>
        </row>
      </sheetData>
      <sheetData sheetId="1605">
        <row r="23">
          <cell r="N23">
            <v>28.799999999999997</v>
          </cell>
        </row>
      </sheetData>
      <sheetData sheetId="1606">
        <row r="23">
          <cell r="N23">
            <v>28.799999999999997</v>
          </cell>
        </row>
      </sheetData>
      <sheetData sheetId="1607">
        <row r="23">
          <cell r="N23">
            <v>28.799999999999997</v>
          </cell>
        </row>
      </sheetData>
      <sheetData sheetId="1608">
        <row r="23">
          <cell r="N23">
            <v>28.799999999999997</v>
          </cell>
        </row>
      </sheetData>
      <sheetData sheetId="1609">
        <row r="23">
          <cell r="N23">
            <v>28.799999999999997</v>
          </cell>
        </row>
      </sheetData>
      <sheetData sheetId="1610">
        <row r="23">
          <cell r="N23">
            <v>28.799999999999997</v>
          </cell>
        </row>
      </sheetData>
      <sheetData sheetId="1611">
        <row r="23">
          <cell r="N23">
            <v>28.799999999999997</v>
          </cell>
        </row>
      </sheetData>
      <sheetData sheetId="1612">
        <row r="23">
          <cell r="N23">
            <v>28.799999999999997</v>
          </cell>
        </row>
      </sheetData>
      <sheetData sheetId="1613">
        <row r="23">
          <cell r="N23">
            <v>28.799999999999997</v>
          </cell>
        </row>
      </sheetData>
      <sheetData sheetId="1614">
        <row r="23">
          <cell r="N23">
            <v>28.799999999999997</v>
          </cell>
        </row>
      </sheetData>
      <sheetData sheetId="1615">
        <row r="23">
          <cell r="N23">
            <v>28.799999999999997</v>
          </cell>
        </row>
      </sheetData>
      <sheetData sheetId="1616">
        <row r="23">
          <cell r="N23">
            <v>28.799999999999997</v>
          </cell>
        </row>
      </sheetData>
      <sheetData sheetId="1617">
        <row r="23">
          <cell r="N23">
            <v>28.799999999999997</v>
          </cell>
        </row>
      </sheetData>
      <sheetData sheetId="1618">
        <row r="23">
          <cell r="N23">
            <v>28.799999999999997</v>
          </cell>
        </row>
      </sheetData>
      <sheetData sheetId="1619">
        <row r="23">
          <cell r="N23">
            <v>28.799999999999997</v>
          </cell>
        </row>
      </sheetData>
      <sheetData sheetId="1620">
        <row r="23">
          <cell r="N23">
            <v>28.799999999999997</v>
          </cell>
        </row>
      </sheetData>
      <sheetData sheetId="1621">
        <row r="23">
          <cell r="N23">
            <v>28.799999999999997</v>
          </cell>
        </row>
      </sheetData>
      <sheetData sheetId="1622">
        <row r="23">
          <cell r="N23">
            <v>28.799999999999997</v>
          </cell>
        </row>
      </sheetData>
      <sheetData sheetId="1623">
        <row r="23">
          <cell r="N23">
            <v>28.799999999999997</v>
          </cell>
        </row>
      </sheetData>
      <sheetData sheetId="1624">
        <row r="23">
          <cell r="N23">
            <v>28.799999999999997</v>
          </cell>
        </row>
      </sheetData>
      <sheetData sheetId="1625">
        <row r="23">
          <cell r="N23">
            <v>28.799999999999997</v>
          </cell>
        </row>
      </sheetData>
      <sheetData sheetId="1626">
        <row r="23">
          <cell r="N23">
            <v>28.799999999999997</v>
          </cell>
        </row>
      </sheetData>
      <sheetData sheetId="1627">
        <row r="23">
          <cell r="N23">
            <v>28.799999999999997</v>
          </cell>
        </row>
      </sheetData>
      <sheetData sheetId="1628">
        <row r="23">
          <cell r="N23">
            <v>28.799999999999997</v>
          </cell>
        </row>
      </sheetData>
      <sheetData sheetId="1629">
        <row r="23">
          <cell r="N23">
            <v>28.799999999999997</v>
          </cell>
        </row>
      </sheetData>
      <sheetData sheetId="1630">
        <row r="23">
          <cell r="N23">
            <v>28.799999999999997</v>
          </cell>
        </row>
      </sheetData>
      <sheetData sheetId="1631">
        <row r="23">
          <cell r="N23">
            <v>28.799999999999997</v>
          </cell>
        </row>
      </sheetData>
      <sheetData sheetId="1632">
        <row r="23">
          <cell r="N23">
            <v>28.799999999999997</v>
          </cell>
        </row>
      </sheetData>
      <sheetData sheetId="1633">
        <row r="23">
          <cell r="N23">
            <v>28.799999999999997</v>
          </cell>
        </row>
      </sheetData>
      <sheetData sheetId="1634">
        <row r="23">
          <cell r="N23">
            <v>28.799999999999997</v>
          </cell>
        </row>
      </sheetData>
      <sheetData sheetId="1635">
        <row r="23">
          <cell r="N23">
            <v>28.799999999999997</v>
          </cell>
        </row>
      </sheetData>
      <sheetData sheetId="1636">
        <row r="23">
          <cell r="N23">
            <v>28.799999999999997</v>
          </cell>
        </row>
      </sheetData>
      <sheetData sheetId="1637">
        <row r="23">
          <cell r="N23">
            <v>28.799999999999997</v>
          </cell>
        </row>
      </sheetData>
      <sheetData sheetId="1638">
        <row r="23">
          <cell r="N23">
            <v>28.799999999999997</v>
          </cell>
        </row>
      </sheetData>
      <sheetData sheetId="1639">
        <row r="23">
          <cell r="N23">
            <v>28.799999999999997</v>
          </cell>
        </row>
      </sheetData>
      <sheetData sheetId="1640">
        <row r="23">
          <cell r="N23">
            <v>28.799999999999997</v>
          </cell>
        </row>
      </sheetData>
      <sheetData sheetId="1641">
        <row r="23">
          <cell r="N23">
            <v>28.799999999999997</v>
          </cell>
        </row>
      </sheetData>
      <sheetData sheetId="1642">
        <row r="23">
          <cell r="N23">
            <v>28.799999999999997</v>
          </cell>
        </row>
      </sheetData>
      <sheetData sheetId="1643">
        <row r="23">
          <cell r="N23">
            <v>28.799999999999997</v>
          </cell>
        </row>
      </sheetData>
      <sheetData sheetId="1644">
        <row r="23">
          <cell r="N23">
            <v>28.799999999999997</v>
          </cell>
        </row>
      </sheetData>
      <sheetData sheetId="1645">
        <row r="23">
          <cell r="N23">
            <v>28.799999999999997</v>
          </cell>
        </row>
      </sheetData>
      <sheetData sheetId="1646">
        <row r="23">
          <cell r="N23">
            <v>28.799999999999997</v>
          </cell>
        </row>
      </sheetData>
      <sheetData sheetId="1647">
        <row r="23">
          <cell r="N23">
            <v>28.799999999999997</v>
          </cell>
        </row>
      </sheetData>
      <sheetData sheetId="1648">
        <row r="23">
          <cell r="N23">
            <v>28.799999999999997</v>
          </cell>
        </row>
      </sheetData>
      <sheetData sheetId="1649">
        <row r="23">
          <cell r="N23">
            <v>28.799999999999997</v>
          </cell>
        </row>
      </sheetData>
      <sheetData sheetId="1650">
        <row r="23">
          <cell r="N23">
            <v>28.799999999999997</v>
          </cell>
        </row>
      </sheetData>
      <sheetData sheetId="1651">
        <row r="23">
          <cell r="N23">
            <v>28.799999999999997</v>
          </cell>
        </row>
      </sheetData>
      <sheetData sheetId="1652">
        <row r="23">
          <cell r="N23">
            <v>28.799999999999997</v>
          </cell>
        </row>
      </sheetData>
      <sheetData sheetId="1653">
        <row r="23">
          <cell r="N23">
            <v>28.799999999999997</v>
          </cell>
        </row>
      </sheetData>
      <sheetData sheetId="1654">
        <row r="23">
          <cell r="N23">
            <v>28.799999999999997</v>
          </cell>
        </row>
      </sheetData>
      <sheetData sheetId="1655">
        <row r="23">
          <cell r="N23">
            <v>28.799999999999997</v>
          </cell>
        </row>
      </sheetData>
      <sheetData sheetId="1656">
        <row r="23">
          <cell r="N23">
            <v>28.799999999999997</v>
          </cell>
        </row>
      </sheetData>
      <sheetData sheetId="1657">
        <row r="23">
          <cell r="N23">
            <v>28.799999999999997</v>
          </cell>
        </row>
      </sheetData>
      <sheetData sheetId="1658">
        <row r="23">
          <cell r="N23">
            <v>28.799999999999997</v>
          </cell>
        </row>
      </sheetData>
      <sheetData sheetId="1659">
        <row r="23">
          <cell r="N23">
            <v>28.799999999999997</v>
          </cell>
        </row>
      </sheetData>
      <sheetData sheetId="1660">
        <row r="23">
          <cell r="N23">
            <v>28.799999999999997</v>
          </cell>
        </row>
      </sheetData>
      <sheetData sheetId="1661">
        <row r="23">
          <cell r="N23">
            <v>28.799999999999997</v>
          </cell>
        </row>
      </sheetData>
      <sheetData sheetId="1662">
        <row r="23">
          <cell r="N23">
            <v>28.799999999999997</v>
          </cell>
        </row>
      </sheetData>
      <sheetData sheetId="1663">
        <row r="23">
          <cell r="N23">
            <v>28.799999999999997</v>
          </cell>
        </row>
      </sheetData>
      <sheetData sheetId="1664">
        <row r="23">
          <cell r="N23">
            <v>28.799999999999997</v>
          </cell>
        </row>
      </sheetData>
      <sheetData sheetId="1665">
        <row r="23">
          <cell r="N23">
            <v>28.799999999999997</v>
          </cell>
        </row>
      </sheetData>
      <sheetData sheetId="1666">
        <row r="23">
          <cell r="N23">
            <v>28.799999999999997</v>
          </cell>
        </row>
      </sheetData>
      <sheetData sheetId="1667">
        <row r="23">
          <cell r="N23">
            <v>28.799999999999997</v>
          </cell>
        </row>
      </sheetData>
      <sheetData sheetId="1668">
        <row r="23">
          <cell r="N23">
            <v>28.799999999999997</v>
          </cell>
        </row>
      </sheetData>
      <sheetData sheetId="1669">
        <row r="23">
          <cell r="N23">
            <v>28.799999999999997</v>
          </cell>
        </row>
      </sheetData>
      <sheetData sheetId="1670">
        <row r="23">
          <cell r="N23">
            <v>28.799999999999997</v>
          </cell>
        </row>
      </sheetData>
      <sheetData sheetId="1671">
        <row r="23">
          <cell r="N23">
            <v>28.799999999999997</v>
          </cell>
        </row>
      </sheetData>
      <sheetData sheetId="1672">
        <row r="23">
          <cell r="N23">
            <v>28.799999999999997</v>
          </cell>
        </row>
      </sheetData>
      <sheetData sheetId="1673">
        <row r="23">
          <cell r="N23">
            <v>28.799999999999997</v>
          </cell>
        </row>
      </sheetData>
      <sheetData sheetId="1674">
        <row r="23">
          <cell r="N23">
            <v>28.799999999999997</v>
          </cell>
        </row>
      </sheetData>
      <sheetData sheetId="1675">
        <row r="23">
          <cell r="N23">
            <v>28.799999999999997</v>
          </cell>
        </row>
      </sheetData>
      <sheetData sheetId="1676">
        <row r="23">
          <cell r="N23">
            <v>28.799999999999997</v>
          </cell>
        </row>
      </sheetData>
      <sheetData sheetId="1677">
        <row r="23">
          <cell r="N23">
            <v>28.799999999999997</v>
          </cell>
        </row>
      </sheetData>
      <sheetData sheetId="1678">
        <row r="23">
          <cell r="N23">
            <v>28.799999999999997</v>
          </cell>
        </row>
      </sheetData>
      <sheetData sheetId="1679">
        <row r="23">
          <cell r="N23">
            <v>28.799999999999997</v>
          </cell>
        </row>
      </sheetData>
      <sheetData sheetId="1680">
        <row r="23">
          <cell r="N23">
            <v>28.799999999999997</v>
          </cell>
        </row>
      </sheetData>
      <sheetData sheetId="1681">
        <row r="23">
          <cell r="N23">
            <v>28.799999999999997</v>
          </cell>
        </row>
      </sheetData>
      <sheetData sheetId="1682">
        <row r="23">
          <cell r="N23">
            <v>28.799999999999997</v>
          </cell>
        </row>
      </sheetData>
      <sheetData sheetId="1683">
        <row r="23">
          <cell r="N23">
            <v>28.799999999999997</v>
          </cell>
        </row>
      </sheetData>
      <sheetData sheetId="1684">
        <row r="23">
          <cell r="N23">
            <v>28.799999999999997</v>
          </cell>
        </row>
      </sheetData>
      <sheetData sheetId="1685">
        <row r="23">
          <cell r="N23">
            <v>28.799999999999997</v>
          </cell>
        </row>
      </sheetData>
      <sheetData sheetId="1686">
        <row r="23">
          <cell r="N23">
            <v>28.799999999999997</v>
          </cell>
        </row>
      </sheetData>
      <sheetData sheetId="1687">
        <row r="23">
          <cell r="N23">
            <v>28.799999999999997</v>
          </cell>
        </row>
      </sheetData>
      <sheetData sheetId="1688">
        <row r="23">
          <cell r="N23">
            <v>28.799999999999997</v>
          </cell>
        </row>
      </sheetData>
      <sheetData sheetId="1689">
        <row r="23">
          <cell r="N23">
            <v>28.799999999999997</v>
          </cell>
        </row>
      </sheetData>
      <sheetData sheetId="1690">
        <row r="23">
          <cell r="N23">
            <v>28.799999999999997</v>
          </cell>
        </row>
      </sheetData>
      <sheetData sheetId="1691">
        <row r="23">
          <cell r="N23">
            <v>28.799999999999997</v>
          </cell>
        </row>
      </sheetData>
      <sheetData sheetId="1692">
        <row r="23">
          <cell r="N23">
            <v>28.799999999999997</v>
          </cell>
        </row>
      </sheetData>
      <sheetData sheetId="1693">
        <row r="23">
          <cell r="N23">
            <v>28.799999999999997</v>
          </cell>
        </row>
      </sheetData>
      <sheetData sheetId="1694">
        <row r="23">
          <cell r="N23">
            <v>28.799999999999997</v>
          </cell>
        </row>
      </sheetData>
      <sheetData sheetId="1695">
        <row r="23">
          <cell r="N23">
            <v>28.799999999999997</v>
          </cell>
        </row>
      </sheetData>
      <sheetData sheetId="1696">
        <row r="23">
          <cell r="N23">
            <v>28.799999999999997</v>
          </cell>
        </row>
      </sheetData>
      <sheetData sheetId="1697">
        <row r="23">
          <cell r="N23">
            <v>28.799999999999997</v>
          </cell>
        </row>
      </sheetData>
      <sheetData sheetId="1698">
        <row r="23">
          <cell r="N23">
            <v>28.799999999999997</v>
          </cell>
        </row>
      </sheetData>
      <sheetData sheetId="1699">
        <row r="23">
          <cell r="N23">
            <v>28.799999999999997</v>
          </cell>
        </row>
      </sheetData>
      <sheetData sheetId="1700">
        <row r="23">
          <cell r="N23">
            <v>28.799999999999997</v>
          </cell>
        </row>
      </sheetData>
      <sheetData sheetId="1701">
        <row r="23">
          <cell r="N23">
            <v>28.799999999999997</v>
          </cell>
        </row>
      </sheetData>
      <sheetData sheetId="1702">
        <row r="23">
          <cell r="N23">
            <v>28.799999999999997</v>
          </cell>
        </row>
      </sheetData>
      <sheetData sheetId="1703">
        <row r="23">
          <cell r="N23">
            <v>28.799999999999997</v>
          </cell>
        </row>
      </sheetData>
      <sheetData sheetId="1704">
        <row r="23">
          <cell r="N23">
            <v>28.799999999999997</v>
          </cell>
        </row>
      </sheetData>
      <sheetData sheetId="1705">
        <row r="23">
          <cell r="N23">
            <v>28.799999999999997</v>
          </cell>
        </row>
      </sheetData>
      <sheetData sheetId="1706">
        <row r="23">
          <cell r="N23">
            <v>28.799999999999997</v>
          </cell>
        </row>
      </sheetData>
      <sheetData sheetId="1707">
        <row r="23">
          <cell r="N23">
            <v>28.799999999999997</v>
          </cell>
        </row>
      </sheetData>
      <sheetData sheetId="1708">
        <row r="23">
          <cell r="N23">
            <v>28.799999999999997</v>
          </cell>
        </row>
      </sheetData>
      <sheetData sheetId="1709">
        <row r="23">
          <cell r="N23">
            <v>28.799999999999997</v>
          </cell>
        </row>
      </sheetData>
      <sheetData sheetId="1710">
        <row r="23">
          <cell r="N23">
            <v>28.799999999999997</v>
          </cell>
        </row>
      </sheetData>
      <sheetData sheetId="1711">
        <row r="23">
          <cell r="N23">
            <v>28.799999999999997</v>
          </cell>
        </row>
      </sheetData>
      <sheetData sheetId="1712">
        <row r="23">
          <cell r="N23">
            <v>28.799999999999997</v>
          </cell>
        </row>
      </sheetData>
      <sheetData sheetId="1713">
        <row r="23">
          <cell r="N23">
            <v>28.799999999999997</v>
          </cell>
        </row>
      </sheetData>
      <sheetData sheetId="1714">
        <row r="23">
          <cell r="N23">
            <v>28.799999999999997</v>
          </cell>
        </row>
      </sheetData>
      <sheetData sheetId="1715">
        <row r="23">
          <cell r="N23">
            <v>28.799999999999997</v>
          </cell>
        </row>
      </sheetData>
      <sheetData sheetId="1716">
        <row r="23">
          <cell r="N23">
            <v>28.799999999999997</v>
          </cell>
        </row>
      </sheetData>
      <sheetData sheetId="1717">
        <row r="23">
          <cell r="N23">
            <v>28.799999999999997</v>
          </cell>
        </row>
      </sheetData>
      <sheetData sheetId="1718">
        <row r="23">
          <cell r="N23">
            <v>28.799999999999997</v>
          </cell>
        </row>
      </sheetData>
      <sheetData sheetId="1719">
        <row r="23">
          <cell r="N23">
            <v>28.799999999999997</v>
          </cell>
        </row>
      </sheetData>
      <sheetData sheetId="1720">
        <row r="23">
          <cell r="N23">
            <v>28.799999999999997</v>
          </cell>
        </row>
      </sheetData>
      <sheetData sheetId="1721">
        <row r="23">
          <cell r="N23">
            <v>28.799999999999997</v>
          </cell>
        </row>
      </sheetData>
      <sheetData sheetId="1722">
        <row r="23">
          <cell r="N23">
            <v>28.799999999999997</v>
          </cell>
        </row>
      </sheetData>
      <sheetData sheetId="1723">
        <row r="23">
          <cell r="N23">
            <v>28.799999999999997</v>
          </cell>
        </row>
      </sheetData>
      <sheetData sheetId="1724">
        <row r="23">
          <cell r="N23">
            <v>28.799999999999997</v>
          </cell>
        </row>
      </sheetData>
      <sheetData sheetId="1725">
        <row r="23">
          <cell r="N23">
            <v>28.799999999999997</v>
          </cell>
        </row>
      </sheetData>
      <sheetData sheetId="1726">
        <row r="23">
          <cell r="N23">
            <v>28.799999999999997</v>
          </cell>
        </row>
      </sheetData>
      <sheetData sheetId="1727">
        <row r="23">
          <cell r="N23">
            <v>28.799999999999997</v>
          </cell>
        </row>
      </sheetData>
      <sheetData sheetId="1728">
        <row r="23">
          <cell r="N23">
            <v>28.799999999999997</v>
          </cell>
        </row>
      </sheetData>
      <sheetData sheetId="1729">
        <row r="23">
          <cell r="N23">
            <v>28.799999999999997</v>
          </cell>
        </row>
      </sheetData>
      <sheetData sheetId="1730">
        <row r="23">
          <cell r="N23">
            <v>28.799999999999997</v>
          </cell>
        </row>
      </sheetData>
      <sheetData sheetId="1731">
        <row r="23">
          <cell r="N23">
            <v>28.799999999999997</v>
          </cell>
        </row>
      </sheetData>
      <sheetData sheetId="1732">
        <row r="23">
          <cell r="N23">
            <v>28.799999999999997</v>
          </cell>
        </row>
      </sheetData>
      <sheetData sheetId="1733">
        <row r="23">
          <cell r="N23">
            <v>28.799999999999997</v>
          </cell>
        </row>
      </sheetData>
      <sheetData sheetId="1734">
        <row r="23">
          <cell r="N23">
            <v>28.799999999999997</v>
          </cell>
        </row>
      </sheetData>
      <sheetData sheetId="1735">
        <row r="23">
          <cell r="N23">
            <v>28.799999999999997</v>
          </cell>
        </row>
      </sheetData>
      <sheetData sheetId="1736">
        <row r="23">
          <cell r="N23">
            <v>28.799999999999997</v>
          </cell>
        </row>
      </sheetData>
      <sheetData sheetId="1737">
        <row r="23">
          <cell r="N23">
            <v>28.799999999999997</v>
          </cell>
        </row>
      </sheetData>
      <sheetData sheetId="1738">
        <row r="23">
          <cell r="N23">
            <v>28.799999999999997</v>
          </cell>
        </row>
      </sheetData>
      <sheetData sheetId="1739">
        <row r="23">
          <cell r="N23">
            <v>28.799999999999997</v>
          </cell>
        </row>
      </sheetData>
      <sheetData sheetId="1740">
        <row r="23">
          <cell r="N23">
            <v>28.799999999999997</v>
          </cell>
        </row>
      </sheetData>
      <sheetData sheetId="1741">
        <row r="23">
          <cell r="N23">
            <v>28.799999999999997</v>
          </cell>
        </row>
      </sheetData>
      <sheetData sheetId="1742">
        <row r="23">
          <cell r="N23">
            <v>28.799999999999997</v>
          </cell>
        </row>
      </sheetData>
      <sheetData sheetId="1743">
        <row r="23">
          <cell r="N23">
            <v>28.799999999999997</v>
          </cell>
        </row>
      </sheetData>
      <sheetData sheetId="1744">
        <row r="23">
          <cell r="N23">
            <v>28.799999999999997</v>
          </cell>
        </row>
      </sheetData>
      <sheetData sheetId="1745">
        <row r="23">
          <cell r="N23">
            <v>28.799999999999997</v>
          </cell>
        </row>
      </sheetData>
      <sheetData sheetId="1746">
        <row r="23">
          <cell r="N23">
            <v>28.799999999999997</v>
          </cell>
        </row>
      </sheetData>
      <sheetData sheetId="1747">
        <row r="23">
          <cell r="N23">
            <v>28.799999999999997</v>
          </cell>
        </row>
      </sheetData>
      <sheetData sheetId="1748">
        <row r="23">
          <cell r="N23">
            <v>28.799999999999997</v>
          </cell>
        </row>
      </sheetData>
      <sheetData sheetId="1749">
        <row r="23">
          <cell r="N23">
            <v>28.799999999999997</v>
          </cell>
        </row>
      </sheetData>
      <sheetData sheetId="1750">
        <row r="23">
          <cell r="N23">
            <v>28.799999999999997</v>
          </cell>
        </row>
      </sheetData>
      <sheetData sheetId="1751">
        <row r="23">
          <cell r="N23">
            <v>28.799999999999997</v>
          </cell>
        </row>
      </sheetData>
      <sheetData sheetId="1752">
        <row r="23">
          <cell r="N23">
            <v>28.799999999999997</v>
          </cell>
        </row>
      </sheetData>
      <sheetData sheetId="1753">
        <row r="23">
          <cell r="N23">
            <v>28.799999999999997</v>
          </cell>
        </row>
      </sheetData>
      <sheetData sheetId="1754">
        <row r="23">
          <cell r="N23">
            <v>28.799999999999997</v>
          </cell>
        </row>
      </sheetData>
      <sheetData sheetId="1755">
        <row r="23">
          <cell r="N23">
            <v>28.799999999999997</v>
          </cell>
        </row>
      </sheetData>
      <sheetData sheetId="1756">
        <row r="23">
          <cell r="N23">
            <v>28.799999999999997</v>
          </cell>
        </row>
      </sheetData>
      <sheetData sheetId="1757">
        <row r="23">
          <cell r="N23">
            <v>28.799999999999997</v>
          </cell>
        </row>
      </sheetData>
      <sheetData sheetId="1758">
        <row r="23">
          <cell r="N23">
            <v>28.799999999999997</v>
          </cell>
        </row>
      </sheetData>
      <sheetData sheetId="1759">
        <row r="23">
          <cell r="N23">
            <v>28.799999999999997</v>
          </cell>
        </row>
      </sheetData>
      <sheetData sheetId="1760">
        <row r="23">
          <cell r="N23">
            <v>28.799999999999997</v>
          </cell>
        </row>
      </sheetData>
      <sheetData sheetId="1761">
        <row r="23">
          <cell r="N23">
            <v>28.799999999999997</v>
          </cell>
        </row>
      </sheetData>
      <sheetData sheetId="1762">
        <row r="23">
          <cell r="N23">
            <v>28.799999999999997</v>
          </cell>
        </row>
      </sheetData>
      <sheetData sheetId="1763">
        <row r="23">
          <cell r="N23">
            <v>28.799999999999997</v>
          </cell>
        </row>
      </sheetData>
      <sheetData sheetId="1764">
        <row r="23">
          <cell r="N23">
            <v>28.799999999999997</v>
          </cell>
        </row>
      </sheetData>
      <sheetData sheetId="1765">
        <row r="23">
          <cell r="N23">
            <v>28.799999999999997</v>
          </cell>
        </row>
      </sheetData>
      <sheetData sheetId="1766">
        <row r="23">
          <cell r="N23">
            <v>28.799999999999997</v>
          </cell>
        </row>
      </sheetData>
      <sheetData sheetId="1767">
        <row r="23">
          <cell r="N23">
            <v>28.799999999999997</v>
          </cell>
        </row>
      </sheetData>
      <sheetData sheetId="1768">
        <row r="23">
          <cell r="N23">
            <v>28.799999999999997</v>
          </cell>
        </row>
      </sheetData>
      <sheetData sheetId="1769">
        <row r="23">
          <cell r="N23">
            <v>28.799999999999997</v>
          </cell>
        </row>
      </sheetData>
      <sheetData sheetId="1770">
        <row r="23">
          <cell r="N23">
            <v>28.799999999999997</v>
          </cell>
        </row>
      </sheetData>
      <sheetData sheetId="1771">
        <row r="23">
          <cell r="N23">
            <v>28.799999999999997</v>
          </cell>
        </row>
      </sheetData>
      <sheetData sheetId="1772">
        <row r="23">
          <cell r="N23">
            <v>28.799999999999997</v>
          </cell>
        </row>
      </sheetData>
      <sheetData sheetId="1773">
        <row r="23">
          <cell r="N23">
            <v>28.799999999999997</v>
          </cell>
        </row>
      </sheetData>
      <sheetData sheetId="1774">
        <row r="23">
          <cell r="N23">
            <v>28.799999999999997</v>
          </cell>
        </row>
      </sheetData>
      <sheetData sheetId="1775">
        <row r="23">
          <cell r="N23">
            <v>28.799999999999997</v>
          </cell>
        </row>
      </sheetData>
      <sheetData sheetId="1776">
        <row r="23">
          <cell r="N23">
            <v>28.799999999999997</v>
          </cell>
        </row>
      </sheetData>
      <sheetData sheetId="1777">
        <row r="23">
          <cell r="N23">
            <v>28.799999999999997</v>
          </cell>
        </row>
      </sheetData>
      <sheetData sheetId="1778">
        <row r="23">
          <cell r="N23">
            <v>28.799999999999997</v>
          </cell>
        </row>
      </sheetData>
      <sheetData sheetId="1779">
        <row r="23">
          <cell r="N23">
            <v>28.799999999999997</v>
          </cell>
        </row>
      </sheetData>
      <sheetData sheetId="1780">
        <row r="23">
          <cell r="N23">
            <v>28.799999999999997</v>
          </cell>
        </row>
      </sheetData>
      <sheetData sheetId="1781">
        <row r="23">
          <cell r="N23">
            <v>28.799999999999997</v>
          </cell>
        </row>
      </sheetData>
      <sheetData sheetId="1782">
        <row r="23">
          <cell r="N23">
            <v>28.799999999999997</v>
          </cell>
        </row>
      </sheetData>
      <sheetData sheetId="1783">
        <row r="23">
          <cell r="N23">
            <v>28.799999999999997</v>
          </cell>
        </row>
      </sheetData>
      <sheetData sheetId="1784">
        <row r="23">
          <cell r="N23">
            <v>28.799999999999997</v>
          </cell>
        </row>
      </sheetData>
      <sheetData sheetId="1785">
        <row r="23">
          <cell r="N23">
            <v>28.799999999999997</v>
          </cell>
        </row>
      </sheetData>
      <sheetData sheetId="1786">
        <row r="23">
          <cell r="N23">
            <v>28.799999999999997</v>
          </cell>
        </row>
      </sheetData>
      <sheetData sheetId="1787">
        <row r="23">
          <cell r="N23">
            <v>28.799999999999997</v>
          </cell>
        </row>
      </sheetData>
      <sheetData sheetId="1788">
        <row r="23">
          <cell r="N23">
            <v>28.799999999999997</v>
          </cell>
        </row>
      </sheetData>
      <sheetData sheetId="1789">
        <row r="23">
          <cell r="N23">
            <v>28.799999999999997</v>
          </cell>
        </row>
      </sheetData>
      <sheetData sheetId="1790">
        <row r="23">
          <cell r="N23">
            <v>28.799999999999997</v>
          </cell>
        </row>
      </sheetData>
      <sheetData sheetId="1791">
        <row r="23">
          <cell r="N23">
            <v>28.799999999999997</v>
          </cell>
        </row>
      </sheetData>
      <sheetData sheetId="1792">
        <row r="23">
          <cell r="N23">
            <v>28.799999999999997</v>
          </cell>
        </row>
      </sheetData>
      <sheetData sheetId="1793">
        <row r="23">
          <cell r="N23">
            <v>28.799999999999997</v>
          </cell>
        </row>
      </sheetData>
      <sheetData sheetId="1794">
        <row r="23">
          <cell r="N23">
            <v>28.799999999999997</v>
          </cell>
        </row>
      </sheetData>
      <sheetData sheetId="1795">
        <row r="23">
          <cell r="N23">
            <v>28.799999999999997</v>
          </cell>
        </row>
      </sheetData>
      <sheetData sheetId="1796">
        <row r="23">
          <cell r="N23">
            <v>28.799999999999997</v>
          </cell>
        </row>
      </sheetData>
      <sheetData sheetId="1797">
        <row r="23">
          <cell r="N23">
            <v>28.799999999999997</v>
          </cell>
        </row>
      </sheetData>
      <sheetData sheetId="1798">
        <row r="23">
          <cell r="N23">
            <v>28.799999999999997</v>
          </cell>
        </row>
      </sheetData>
      <sheetData sheetId="1799">
        <row r="23">
          <cell r="N23">
            <v>28.799999999999997</v>
          </cell>
        </row>
      </sheetData>
      <sheetData sheetId="1800">
        <row r="23">
          <cell r="N23">
            <v>28.799999999999997</v>
          </cell>
        </row>
      </sheetData>
      <sheetData sheetId="1801">
        <row r="23">
          <cell r="N23">
            <v>28.799999999999997</v>
          </cell>
        </row>
      </sheetData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>
        <row r="23">
          <cell r="N23">
            <v>28.799999999999997</v>
          </cell>
        </row>
      </sheetData>
      <sheetData sheetId="1808">
        <row r="23">
          <cell r="N23">
            <v>28.799999999999997</v>
          </cell>
        </row>
      </sheetData>
      <sheetData sheetId="1809">
        <row r="23">
          <cell r="N23">
            <v>28.799999999999997</v>
          </cell>
        </row>
      </sheetData>
      <sheetData sheetId="1810">
        <row r="23">
          <cell r="N23">
            <v>28.799999999999997</v>
          </cell>
        </row>
      </sheetData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>
        <row r="23">
          <cell r="N23">
            <v>28.799999999999997</v>
          </cell>
        </row>
      </sheetData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/>
      <sheetData sheetId="1862" refreshError="1"/>
      <sheetData sheetId="1863" refreshError="1"/>
      <sheetData sheetId="1864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>
        <row r="23">
          <cell r="N23">
            <v>28.799999999999997</v>
          </cell>
        </row>
      </sheetData>
      <sheetData sheetId="1928">
        <row r="23">
          <cell r="N23">
            <v>28.799999999999997</v>
          </cell>
        </row>
      </sheetData>
      <sheetData sheetId="1929">
        <row r="23">
          <cell r="N23">
            <v>28.799999999999997</v>
          </cell>
        </row>
      </sheetData>
      <sheetData sheetId="1930">
        <row r="23">
          <cell r="N23">
            <v>28.799999999999997</v>
          </cell>
        </row>
      </sheetData>
      <sheetData sheetId="1931">
        <row r="23">
          <cell r="N23">
            <v>28.799999999999997</v>
          </cell>
        </row>
      </sheetData>
      <sheetData sheetId="1932">
        <row r="23">
          <cell r="N23">
            <v>28.799999999999997</v>
          </cell>
        </row>
      </sheetData>
      <sheetData sheetId="1933">
        <row r="23">
          <cell r="N23">
            <v>28.799999999999997</v>
          </cell>
        </row>
      </sheetData>
      <sheetData sheetId="1934">
        <row r="23">
          <cell r="N23">
            <v>28.799999999999997</v>
          </cell>
        </row>
      </sheetData>
      <sheetData sheetId="1935">
        <row r="23">
          <cell r="N23">
            <v>28.799999999999997</v>
          </cell>
        </row>
      </sheetData>
      <sheetData sheetId="1936">
        <row r="23">
          <cell r="N23">
            <v>28.799999999999997</v>
          </cell>
        </row>
      </sheetData>
      <sheetData sheetId="1937">
        <row r="23">
          <cell r="N23">
            <v>28.799999999999997</v>
          </cell>
        </row>
      </sheetData>
      <sheetData sheetId="1938">
        <row r="23">
          <cell r="N23">
            <v>28.799999999999997</v>
          </cell>
        </row>
      </sheetData>
      <sheetData sheetId="1939">
        <row r="23">
          <cell r="N23">
            <v>28.799999999999997</v>
          </cell>
        </row>
      </sheetData>
      <sheetData sheetId="1940" refreshError="1"/>
      <sheetData sheetId="194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>
        <row r="23">
          <cell r="N23">
            <v>28.799999999999997</v>
          </cell>
        </row>
      </sheetData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>
        <row r="23">
          <cell r="N23">
            <v>28.799999999999997</v>
          </cell>
        </row>
      </sheetData>
      <sheetData sheetId="1998">
        <row r="23">
          <cell r="N23">
            <v>28.799999999999997</v>
          </cell>
        </row>
      </sheetData>
      <sheetData sheetId="1999">
        <row r="23">
          <cell r="N23">
            <v>28.799999999999997</v>
          </cell>
        </row>
      </sheetData>
      <sheetData sheetId="2000">
        <row r="23">
          <cell r="N23">
            <v>28.799999999999997</v>
          </cell>
        </row>
      </sheetData>
      <sheetData sheetId="2001">
        <row r="23">
          <cell r="N23">
            <v>28.799999999999997</v>
          </cell>
        </row>
      </sheetData>
      <sheetData sheetId="2002">
        <row r="23">
          <cell r="N23">
            <v>28.799999999999997</v>
          </cell>
        </row>
      </sheetData>
      <sheetData sheetId="2003">
        <row r="23">
          <cell r="N23">
            <v>28.799999999999997</v>
          </cell>
        </row>
      </sheetData>
      <sheetData sheetId="2004">
        <row r="23">
          <cell r="N23">
            <v>28.799999999999997</v>
          </cell>
        </row>
      </sheetData>
      <sheetData sheetId="2005">
        <row r="23">
          <cell r="N23">
            <v>28.799999999999997</v>
          </cell>
        </row>
      </sheetData>
      <sheetData sheetId="2006">
        <row r="23">
          <cell r="N23">
            <v>28.799999999999997</v>
          </cell>
        </row>
      </sheetData>
      <sheetData sheetId="2007">
        <row r="23">
          <cell r="N23">
            <v>28.799999999999997</v>
          </cell>
        </row>
      </sheetData>
      <sheetData sheetId="2008">
        <row r="23">
          <cell r="N23">
            <v>28.799999999999997</v>
          </cell>
        </row>
      </sheetData>
      <sheetData sheetId="2009">
        <row r="23">
          <cell r="N23">
            <v>28.799999999999997</v>
          </cell>
        </row>
      </sheetData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>
        <row r="23">
          <cell r="N23">
            <v>28.799999999999997</v>
          </cell>
        </row>
      </sheetData>
      <sheetData sheetId="2030">
        <row r="23">
          <cell r="N23">
            <v>28.799999999999997</v>
          </cell>
        </row>
      </sheetData>
      <sheetData sheetId="2031">
        <row r="23">
          <cell r="N23">
            <v>28.799999999999997</v>
          </cell>
        </row>
      </sheetData>
      <sheetData sheetId="2032">
        <row r="23">
          <cell r="N23">
            <v>28.799999999999997</v>
          </cell>
        </row>
      </sheetData>
      <sheetData sheetId="2033">
        <row r="23">
          <cell r="N23">
            <v>28.799999999999997</v>
          </cell>
        </row>
      </sheetData>
      <sheetData sheetId="2034">
        <row r="23">
          <cell r="N23">
            <v>28.799999999999997</v>
          </cell>
        </row>
      </sheetData>
      <sheetData sheetId="2035">
        <row r="23">
          <cell r="N23">
            <v>28.799999999999997</v>
          </cell>
        </row>
      </sheetData>
      <sheetData sheetId="2036">
        <row r="23">
          <cell r="N23">
            <v>28.799999999999997</v>
          </cell>
        </row>
      </sheetData>
      <sheetData sheetId="2037">
        <row r="23">
          <cell r="N23">
            <v>28.799999999999997</v>
          </cell>
        </row>
      </sheetData>
      <sheetData sheetId="2038">
        <row r="23">
          <cell r="N23">
            <v>28.799999999999997</v>
          </cell>
        </row>
      </sheetData>
      <sheetData sheetId="2039">
        <row r="23">
          <cell r="N23">
            <v>28.799999999999997</v>
          </cell>
        </row>
      </sheetData>
      <sheetData sheetId="2040">
        <row r="23">
          <cell r="N23">
            <v>28.799999999999997</v>
          </cell>
        </row>
      </sheetData>
      <sheetData sheetId="2041">
        <row r="23">
          <cell r="N23">
            <v>28.799999999999997</v>
          </cell>
        </row>
      </sheetData>
      <sheetData sheetId="2042">
        <row r="23">
          <cell r="N23">
            <v>28.799999999999997</v>
          </cell>
        </row>
      </sheetData>
      <sheetData sheetId="2043">
        <row r="23">
          <cell r="N23">
            <v>28.799999999999997</v>
          </cell>
        </row>
      </sheetData>
      <sheetData sheetId="2044">
        <row r="23">
          <cell r="N23">
            <v>28.799999999999997</v>
          </cell>
        </row>
      </sheetData>
      <sheetData sheetId="2045">
        <row r="23">
          <cell r="N23">
            <v>28.799999999999997</v>
          </cell>
        </row>
      </sheetData>
      <sheetData sheetId="2046">
        <row r="23">
          <cell r="N23">
            <v>28.799999999999997</v>
          </cell>
        </row>
      </sheetData>
      <sheetData sheetId="2047">
        <row r="23">
          <cell r="N23">
            <v>28.799999999999997</v>
          </cell>
        </row>
      </sheetData>
      <sheetData sheetId="2048">
        <row r="23">
          <cell r="N23">
            <v>28.799999999999997</v>
          </cell>
        </row>
      </sheetData>
      <sheetData sheetId="2049">
        <row r="23">
          <cell r="N23">
            <v>28.799999999999997</v>
          </cell>
        </row>
      </sheetData>
      <sheetData sheetId="2050">
        <row r="23">
          <cell r="N23">
            <v>28.799999999999997</v>
          </cell>
        </row>
      </sheetData>
      <sheetData sheetId="2051">
        <row r="23">
          <cell r="N23">
            <v>28.799999999999997</v>
          </cell>
        </row>
      </sheetData>
      <sheetData sheetId="2052">
        <row r="23">
          <cell r="N23">
            <v>28.799999999999997</v>
          </cell>
        </row>
      </sheetData>
      <sheetData sheetId="2053">
        <row r="23">
          <cell r="N23">
            <v>28.799999999999997</v>
          </cell>
        </row>
      </sheetData>
      <sheetData sheetId="2054">
        <row r="23">
          <cell r="N23">
            <v>28.799999999999997</v>
          </cell>
        </row>
      </sheetData>
      <sheetData sheetId="2055">
        <row r="23">
          <cell r="N23">
            <v>28.799999999999997</v>
          </cell>
        </row>
      </sheetData>
      <sheetData sheetId="2056">
        <row r="23">
          <cell r="N23">
            <v>28.799999999999997</v>
          </cell>
        </row>
      </sheetData>
      <sheetData sheetId="2057">
        <row r="23">
          <cell r="N23">
            <v>28.799999999999997</v>
          </cell>
        </row>
      </sheetData>
      <sheetData sheetId="2058">
        <row r="23">
          <cell r="N23">
            <v>28.799999999999997</v>
          </cell>
        </row>
      </sheetData>
      <sheetData sheetId="2059">
        <row r="23">
          <cell r="N23">
            <v>28.799999999999997</v>
          </cell>
        </row>
      </sheetData>
      <sheetData sheetId="2060">
        <row r="23">
          <cell r="N23">
            <v>28.799999999999997</v>
          </cell>
        </row>
      </sheetData>
      <sheetData sheetId="2061">
        <row r="23">
          <cell r="N23">
            <v>28.799999999999997</v>
          </cell>
        </row>
      </sheetData>
      <sheetData sheetId="2062">
        <row r="23">
          <cell r="N23">
            <v>28.799999999999997</v>
          </cell>
        </row>
      </sheetData>
      <sheetData sheetId="2063">
        <row r="23">
          <cell r="N23">
            <v>28.799999999999997</v>
          </cell>
        </row>
      </sheetData>
      <sheetData sheetId="2064">
        <row r="23">
          <cell r="N23">
            <v>28.799999999999997</v>
          </cell>
        </row>
      </sheetData>
      <sheetData sheetId="2065">
        <row r="23">
          <cell r="N23">
            <v>28.799999999999997</v>
          </cell>
        </row>
      </sheetData>
      <sheetData sheetId="2066">
        <row r="23">
          <cell r="N23">
            <v>28.799999999999997</v>
          </cell>
        </row>
      </sheetData>
      <sheetData sheetId="2067">
        <row r="23">
          <cell r="N23">
            <v>28.799999999999997</v>
          </cell>
        </row>
      </sheetData>
      <sheetData sheetId="2068">
        <row r="23">
          <cell r="N23">
            <v>28.799999999999997</v>
          </cell>
        </row>
      </sheetData>
      <sheetData sheetId="2069">
        <row r="23">
          <cell r="N23">
            <v>28.799999999999997</v>
          </cell>
        </row>
      </sheetData>
      <sheetData sheetId="2070">
        <row r="23">
          <cell r="N23">
            <v>28.799999999999997</v>
          </cell>
        </row>
      </sheetData>
      <sheetData sheetId="2071">
        <row r="23">
          <cell r="N23">
            <v>28.799999999999997</v>
          </cell>
        </row>
      </sheetData>
      <sheetData sheetId="2072">
        <row r="23">
          <cell r="N23">
            <v>28.799999999999997</v>
          </cell>
        </row>
      </sheetData>
      <sheetData sheetId="2073">
        <row r="23">
          <cell r="N23">
            <v>28.799999999999997</v>
          </cell>
        </row>
      </sheetData>
      <sheetData sheetId="2074">
        <row r="23">
          <cell r="N23">
            <v>28.799999999999997</v>
          </cell>
        </row>
      </sheetData>
      <sheetData sheetId="2075">
        <row r="23">
          <cell r="N23">
            <v>28.799999999999997</v>
          </cell>
        </row>
      </sheetData>
      <sheetData sheetId="2076">
        <row r="23">
          <cell r="N23">
            <v>28.799999999999997</v>
          </cell>
        </row>
      </sheetData>
      <sheetData sheetId="2077">
        <row r="23">
          <cell r="N23">
            <v>28.799999999999997</v>
          </cell>
        </row>
      </sheetData>
      <sheetData sheetId="2078">
        <row r="23">
          <cell r="N23">
            <v>28.799999999999997</v>
          </cell>
        </row>
      </sheetData>
      <sheetData sheetId="2079">
        <row r="23">
          <cell r="N23">
            <v>28.799999999999997</v>
          </cell>
        </row>
      </sheetData>
      <sheetData sheetId="2080">
        <row r="23">
          <cell r="N23">
            <v>28.799999999999997</v>
          </cell>
        </row>
      </sheetData>
      <sheetData sheetId="2081">
        <row r="23">
          <cell r="N23">
            <v>28.799999999999997</v>
          </cell>
        </row>
      </sheetData>
      <sheetData sheetId="2082">
        <row r="23">
          <cell r="N23">
            <v>28.799999999999997</v>
          </cell>
        </row>
      </sheetData>
      <sheetData sheetId="2083">
        <row r="23">
          <cell r="N23">
            <v>28.799999999999997</v>
          </cell>
        </row>
      </sheetData>
      <sheetData sheetId="2084">
        <row r="23">
          <cell r="N23">
            <v>28.799999999999997</v>
          </cell>
        </row>
      </sheetData>
      <sheetData sheetId="2085">
        <row r="23">
          <cell r="N23">
            <v>28.799999999999997</v>
          </cell>
        </row>
      </sheetData>
      <sheetData sheetId="2086">
        <row r="23">
          <cell r="N23">
            <v>28.799999999999997</v>
          </cell>
        </row>
      </sheetData>
      <sheetData sheetId="2087">
        <row r="23">
          <cell r="N23">
            <v>28.799999999999997</v>
          </cell>
        </row>
      </sheetData>
      <sheetData sheetId="2088">
        <row r="23">
          <cell r="N23">
            <v>28.799999999999997</v>
          </cell>
        </row>
      </sheetData>
      <sheetData sheetId="2089">
        <row r="23">
          <cell r="N23">
            <v>28.799999999999997</v>
          </cell>
        </row>
      </sheetData>
      <sheetData sheetId="2090">
        <row r="23">
          <cell r="N23">
            <v>28.799999999999997</v>
          </cell>
        </row>
      </sheetData>
      <sheetData sheetId="2091">
        <row r="23">
          <cell r="N23">
            <v>28.799999999999997</v>
          </cell>
        </row>
      </sheetData>
      <sheetData sheetId="2092">
        <row r="23">
          <cell r="N23">
            <v>28.799999999999997</v>
          </cell>
        </row>
      </sheetData>
      <sheetData sheetId="2093">
        <row r="23">
          <cell r="N23">
            <v>28.799999999999997</v>
          </cell>
        </row>
      </sheetData>
      <sheetData sheetId="2094">
        <row r="23">
          <cell r="N23">
            <v>28.799999999999997</v>
          </cell>
        </row>
      </sheetData>
      <sheetData sheetId="2095">
        <row r="23">
          <cell r="N23">
            <v>28.799999999999997</v>
          </cell>
        </row>
      </sheetData>
      <sheetData sheetId="2096">
        <row r="23">
          <cell r="N23">
            <v>28.799999999999997</v>
          </cell>
        </row>
      </sheetData>
      <sheetData sheetId="2097">
        <row r="23">
          <cell r="N23">
            <v>28.799999999999997</v>
          </cell>
        </row>
      </sheetData>
      <sheetData sheetId="2098">
        <row r="23">
          <cell r="N23">
            <v>28.799999999999997</v>
          </cell>
        </row>
      </sheetData>
      <sheetData sheetId="2099">
        <row r="23">
          <cell r="N23">
            <v>28.799999999999997</v>
          </cell>
        </row>
      </sheetData>
      <sheetData sheetId="2100">
        <row r="23">
          <cell r="N23">
            <v>28.799999999999997</v>
          </cell>
        </row>
      </sheetData>
      <sheetData sheetId="2101">
        <row r="23">
          <cell r="N23">
            <v>28.799999999999997</v>
          </cell>
        </row>
      </sheetData>
      <sheetData sheetId="2102">
        <row r="23">
          <cell r="N23">
            <v>28.799999999999997</v>
          </cell>
        </row>
      </sheetData>
      <sheetData sheetId="2103">
        <row r="23">
          <cell r="N23">
            <v>28.799999999999997</v>
          </cell>
        </row>
      </sheetData>
      <sheetData sheetId="2104"/>
      <sheetData sheetId="2105"/>
      <sheetData sheetId="2106"/>
      <sheetData sheetId="2107"/>
      <sheetData sheetId="2108">
        <row r="23">
          <cell r="N23">
            <v>28.799999999999997</v>
          </cell>
        </row>
      </sheetData>
      <sheetData sheetId="2109">
        <row r="23">
          <cell r="N23">
            <v>28.799999999999997</v>
          </cell>
        </row>
      </sheetData>
      <sheetData sheetId="2110"/>
      <sheetData sheetId="2111">
        <row r="23">
          <cell r="N23">
            <v>28.799999999999997</v>
          </cell>
        </row>
      </sheetData>
      <sheetData sheetId="2112">
        <row r="23">
          <cell r="N23">
            <v>28.799999999999997</v>
          </cell>
        </row>
      </sheetData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>
        <row r="23">
          <cell r="N23">
            <v>28.799999999999997</v>
          </cell>
        </row>
      </sheetData>
      <sheetData sheetId="2124">
        <row r="23">
          <cell r="N23">
            <v>28.799999999999997</v>
          </cell>
        </row>
      </sheetData>
      <sheetData sheetId="2125">
        <row r="23">
          <cell r="N23">
            <v>28.799999999999997</v>
          </cell>
        </row>
      </sheetData>
      <sheetData sheetId="2126">
        <row r="23">
          <cell r="N23">
            <v>28.799999999999997</v>
          </cell>
        </row>
      </sheetData>
      <sheetData sheetId="2127">
        <row r="23">
          <cell r="N23">
            <v>28.799999999999997</v>
          </cell>
        </row>
      </sheetData>
      <sheetData sheetId="2128">
        <row r="23">
          <cell r="N23">
            <v>28.799999999999997</v>
          </cell>
        </row>
      </sheetData>
      <sheetData sheetId="2129">
        <row r="23">
          <cell r="N23">
            <v>28.799999999999997</v>
          </cell>
        </row>
      </sheetData>
      <sheetData sheetId="2130"/>
      <sheetData sheetId="2131">
        <row r="23">
          <cell r="N23">
            <v>28.799999999999997</v>
          </cell>
        </row>
      </sheetData>
      <sheetData sheetId="2132">
        <row r="23">
          <cell r="N23">
            <v>28.799999999999997</v>
          </cell>
        </row>
      </sheetData>
      <sheetData sheetId="2133"/>
      <sheetData sheetId="2134"/>
      <sheetData sheetId="2135">
        <row r="23">
          <cell r="N23">
            <v>28.799999999999997</v>
          </cell>
        </row>
      </sheetData>
      <sheetData sheetId="2136">
        <row r="23">
          <cell r="N23">
            <v>28.799999999999997</v>
          </cell>
        </row>
      </sheetData>
      <sheetData sheetId="2137">
        <row r="23">
          <cell r="N23">
            <v>28.799999999999997</v>
          </cell>
        </row>
      </sheetData>
      <sheetData sheetId="2138">
        <row r="23">
          <cell r="N23">
            <v>28.799999999999997</v>
          </cell>
        </row>
      </sheetData>
      <sheetData sheetId="2139">
        <row r="23">
          <cell r="N23">
            <v>28.799999999999997</v>
          </cell>
        </row>
      </sheetData>
      <sheetData sheetId="2140">
        <row r="23">
          <cell r="N23">
            <v>28.799999999999997</v>
          </cell>
        </row>
      </sheetData>
      <sheetData sheetId="2141">
        <row r="23">
          <cell r="N23">
            <v>28.799999999999997</v>
          </cell>
        </row>
      </sheetData>
      <sheetData sheetId="2142">
        <row r="23">
          <cell r="N23">
            <v>28.799999999999997</v>
          </cell>
        </row>
      </sheetData>
      <sheetData sheetId="2143">
        <row r="23">
          <cell r="N23">
            <v>28.799999999999997</v>
          </cell>
        </row>
      </sheetData>
      <sheetData sheetId="2144">
        <row r="23">
          <cell r="N23">
            <v>28.799999999999997</v>
          </cell>
        </row>
      </sheetData>
      <sheetData sheetId="2145">
        <row r="23">
          <cell r="N23">
            <v>28.799999999999997</v>
          </cell>
        </row>
      </sheetData>
      <sheetData sheetId="2146">
        <row r="23">
          <cell r="N23">
            <v>28.799999999999997</v>
          </cell>
        </row>
      </sheetData>
      <sheetData sheetId="2147">
        <row r="23">
          <cell r="N23">
            <v>28.799999999999997</v>
          </cell>
        </row>
      </sheetData>
      <sheetData sheetId="2148"/>
      <sheetData sheetId="2149"/>
      <sheetData sheetId="2150"/>
      <sheetData sheetId="2151">
        <row r="23">
          <cell r="N23">
            <v>28.799999999999997</v>
          </cell>
        </row>
      </sheetData>
      <sheetData sheetId="2152">
        <row r="23">
          <cell r="N23">
            <v>28.799999999999997</v>
          </cell>
        </row>
      </sheetData>
      <sheetData sheetId="2153">
        <row r="23">
          <cell r="N23">
            <v>28.799999999999997</v>
          </cell>
        </row>
      </sheetData>
      <sheetData sheetId="2154">
        <row r="23">
          <cell r="N23">
            <v>28.799999999999997</v>
          </cell>
        </row>
      </sheetData>
      <sheetData sheetId="2155">
        <row r="23">
          <cell r="N23">
            <v>28.799999999999997</v>
          </cell>
        </row>
      </sheetData>
      <sheetData sheetId="2156">
        <row r="23">
          <cell r="N23">
            <v>28.799999999999997</v>
          </cell>
        </row>
      </sheetData>
      <sheetData sheetId="2157">
        <row r="23">
          <cell r="N23">
            <v>28.799999999999997</v>
          </cell>
        </row>
      </sheetData>
      <sheetData sheetId="2158">
        <row r="23">
          <cell r="N23">
            <v>28.799999999999997</v>
          </cell>
        </row>
      </sheetData>
      <sheetData sheetId="2159">
        <row r="23">
          <cell r="N23">
            <v>28.799999999999997</v>
          </cell>
        </row>
      </sheetData>
      <sheetData sheetId="2160">
        <row r="23">
          <cell r="N23">
            <v>28.799999999999997</v>
          </cell>
        </row>
      </sheetData>
      <sheetData sheetId="2161">
        <row r="23">
          <cell r="N23">
            <v>28.799999999999997</v>
          </cell>
        </row>
      </sheetData>
      <sheetData sheetId="2162">
        <row r="23">
          <cell r="N23">
            <v>28.799999999999997</v>
          </cell>
        </row>
      </sheetData>
      <sheetData sheetId="2163">
        <row r="23">
          <cell r="N23">
            <v>28.799999999999997</v>
          </cell>
        </row>
      </sheetData>
      <sheetData sheetId="2164">
        <row r="23">
          <cell r="N23">
            <v>28.799999999999997</v>
          </cell>
        </row>
      </sheetData>
      <sheetData sheetId="2165">
        <row r="23">
          <cell r="N23">
            <v>28.799999999999997</v>
          </cell>
        </row>
      </sheetData>
      <sheetData sheetId="2166"/>
      <sheetData sheetId="2167">
        <row r="23">
          <cell r="N23">
            <v>28.799999999999997</v>
          </cell>
        </row>
      </sheetData>
      <sheetData sheetId="2168">
        <row r="23">
          <cell r="N23">
            <v>28.799999999999997</v>
          </cell>
        </row>
      </sheetData>
      <sheetData sheetId="2169"/>
      <sheetData sheetId="2170"/>
      <sheetData sheetId="2171">
        <row r="23">
          <cell r="N23">
            <v>28.799999999999997</v>
          </cell>
        </row>
      </sheetData>
      <sheetData sheetId="2172">
        <row r="23">
          <cell r="N23">
            <v>28.799999999999997</v>
          </cell>
        </row>
      </sheetData>
      <sheetData sheetId="2173">
        <row r="23">
          <cell r="N23">
            <v>28.799999999999997</v>
          </cell>
        </row>
      </sheetData>
      <sheetData sheetId="2174">
        <row r="23">
          <cell r="N23">
            <v>28.799999999999997</v>
          </cell>
        </row>
      </sheetData>
      <sheetData sheetId="2175">
        <row r="23">
          <cell r="N23">
            <v>28.799999999999997</v>
          </cell>
        </row>
      </sheetData>
      <sheetData sheetId="2176">
        <row r="23">
          <cell r="N23">
            <v>28.799999999999997</v>
          </cell>
        </row>
      </sheetData>
      <sheetData sheetId="2177">
        <row r="23">
          <cell r="N23">
            <v>28.799999999999997</v>
          </cell>
        </row>
      </sheetData>
      <sheetData sheetId="2178">
        <row r="23">
          <cell r="N23">
            <v>28.799999999999997</v>
          </cell>
        </row>
      </sheetData>
      <sheetData sheetId="2179">
        <row r="23">
          <cell r="N23">
            <v>28.799999999999997</v>
          </cell>
        </row>
      </sheetData>
      <sheetData sheetId="2180">
        <row r="23">
          <cell r="N23">
            <v>28.799999999999997</v>
          </cell>
        </row>
      </sheetData>
      <sheetData sheetId="2181">
        <row r="23">
          <cell r="N23">
            <v>28.799999999999997</v>
          </cell>
        </row>
      </sheetData>
      <sheetData sheetId="2182">
        <row r="23">
          <cell r="N23">
            <v>28.799999999999997</v>
          </cell>
        </row>
      </sheetData>
      <sheetData sheetId="2183">
        <row r="23">
          <cell r="N23">
            <v>28.799999999999997</v>
          </cell>
        </row>
      </sheetData>
      <sheetData sheetId="2184"/>
      <sheetData sheetId="2185">
        <row r="23">
          <cell r="N23">
            <v>28.799999999999997</v>
          </cell>
        </row>
      </sheetData>
      <sheetData sheetId="2186">
        <row r="23">
          <cell r="N23">
            <v>28.799999999999997</v>
          </cell>
        </row>
      </sheetData>
      <sheetData sheetId="2187">
        <row r="23">
          <cell r="N23">
            <v>28.799999999999997</v>
          </cell>
        </row>
      </sheetData>
      <sheetData sheetId="2188">
        <row r="23">
          <cell r="N23">
            <v>28.799999999999997</v>
          </cell>
        </row>
      </sheetData>
      <sheetData sheetId="2189">
        <row r="23">
          <cell r="N23">
            <v>28.799999999999997</v>
          </cell>
        </row>
      </sheetData>
      <sheetData sheetId="2190">
        <row r="23">
          <cell r="N23">
            <v>28.799999999999997</v>
          </cell>
        </row>
      </sheetData>
      <sheetData sheetId="2191">
        <row r="23">
          <cell r="N23">
            <v>28.799999999999997</v>
          </cell>
        </row>
      </sheetData>
      <sheetData sheetId="2192">
        <row r="23">
          <cell r="N23">
            <v>28.799999999999997</v>
          </cell>
        </row>
      </sheetData>
      <sheetData sheetId="2193">
        <row r="23">
          <cell r="N23">
            <v>28.799999999999997</v>
          </cell>
        </row>
      </sheetData>
      <sheetData sheetId="2194">
        <row r="23">
          <cell r="N23">
            <v>28.799999999999997</v>
          </cell>
        </row>
      </sheetData>
      <sheetData sheetId="2195">
        <row r="23">
          <cell r="N23">
            <v>28.799999999999997</v>
          </cell>
        </row>
      </sheetData>
      <sheetData sheetId="2196">
        <row r="23">
          <cell r="N23">
            <v>28.799999999999997</v>
          </cell>
        </row>
      </sheetData>
      <sheetData sheetId="2197">
        <row r="23">
          <cell r="N23">
            <v>28.799999999999997</v>
          </cell>
        </row>
      </sheetData>
      <sheetData sheetId="2198">
        <row r="23">
          <cell r="N23">
            <v>28.799999999999997</v>
          </cell>
        </row>
      </sheetData>
      <sheetData sheetId="2199">
        <row r="23">
          <cell r="N23">
            <v>28.799999999999997</v>
          </cell>
        </row>
      </sheetData>
      <sheetData sheetId="2200">
        <row r="23">
          <cell r="N23">
            <v>28.799999999999997</v>
          </cell>
        </row>
      </sheetData>
      <sheetData sheetId="2201">
        <row r="23">
          <cell r="N23">
            <v>28.799999999999997</v>
          </cell>
        </row>
      </sheetData>
      <sheetData sheetId="2202">
        <row r="23">
          <cell r="N23">
            <v>28.799999999999997</v>
          </cell>
        </row>
      </sheetData>
      <sheetData sheetId="2203">
        <row r="23">
          <cell r="N23">
            <v>28.799999999999997</v>
          </cell>
        </row>
      </sheetData>
      <sheetData sheetId="2204">
        <row r="23">
          <cell r="N23">
            <v>28.799999999999997</v>
          </cell>
        </row>
      </sheetData>
      <sheetData sheetId="2205">
        <row r="23">
          <cell r="N23">
            <v>28.799999999999997</v>
          </cell>
        </row>
      </sheetData>
      <sheetData sheetId="2206">
        <row r="23">
          <cell r="N23">
            <v>28.799999999999997</v>
          </cell>
        </row>
      </sheetData>
      <sheetData sheetId="2207"/>
      <sheetData sheetId="2208">
        <row r="23">
          <cell r="N23">
            <v>28.799999999999997</v>
          </cell>
        </row>
      </sheetData>
      <sheetData sheetId="2209">
        <row r="23">
          <cell r="N23">
            <v>28.799999999999997</v>
          </cell>
        </row>
      </sheetData>
      <sheetData sheetId="2210">
        <row r="23">
          <cell r="N23">
            <v>28.799999999999997</v>
          </cell>
        </row>
      </sheetData>
      <sheetData sheetId="2211">
        <row r="23">
          <cell r="N23">
            <v>28.799999999999997</v>
          </cell>
        </row>
      </sheetData>
      <sheetData sheetId="2212">
        <row r="23">
          <cell r="N23">
            <v>28.799999999999997</v>
          </cell>
        </row>
      </sheetData>
      <sheetData sheetId="2213">
        <row r="23">
          <cell r="N23">
            <v>28.799999999999997</v>
          </cell>
        </row>
      </sheetData>
      <sheetData sheetId="2214">
        <row r="23">
          <cell r="N23">
            <v>28.799999999999997</v>
          </cell>
        </row>
      </sheetData>
      <sheetData sheetId="2215">
        <row r="23">
          <cell r="N23">
            <v>28.799999999999997</v>
          </cell>
        </row>
      </sheetData>
      <sheetData sheetId="2216">
        <row r="23">
          <cell r="N23">
            <v>28.799999999999997</v>
          </cell>
        </row>
      </sheetData>
      <sheetData sheetId="2217">
        <row r="23">
          <cell r="N23">
            <v>28.799999999999997</v>
          </cell>
        </row>
      </sheetData>
      <sheetData sheetId="2218">
        <row r="23">
          <cell r="N23">
            <v>28.799999999999997</v>
          </cell>
        </row>
      </sheetData>
      <sheetData sheetId="2219">
        <row r="23">
          <cell r="N23">
            <v>28.799999999999997</v>
          </cell>
        </row>
      </sheetData>
      <sheetData sheetId="2220">
        <row r="23">
          <cell r="N23">
            <v>28.799999999999997</v>
          </cell>
        </row>
      </sheetData>
      <sheetData sheetId="2221">
        <row r="23">
          <cell r="N23">
            <v>28.799999999999997</v>
          </cell>
        </row>
      </sheetData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>
        <row r="23">
          <cell r="N23">
            <v>28.799999999999997</v>
          </cell>
        </row>
      </sheetData>
      <sheetData sheetId="2239"/>
      <sheetData sheetId="2240">
        <row r="23">
          <cell r="N23">
            <v>28.799999999999997</v>
          </cell>
        </row>
      </sheetData>
      <sheetData sheetId="2241"/>
      <sheetData sheetId="2242"/>
      <sheetData sheetId="2243"/>
      <sheetData sheetId="2244"/>
      <sheetData sheetId="2245"/>
      <sheetData sheetId="2246"/>
      <sheetData sheetId="2247">
        <row r="23">
          <cell r="N23">
            <v>28.799999999999997</v>
          </cell>
        </row>
      </sheetData>
      <sheetData sheetId="2248">
        <row r="23">
          <cell r="N23">
            <v>28.799999999999997</v>
          </cell>
        </row>
      </sheetData>
      <sheetData sheetId="2249">
        <row r="23">
          <cell r="N23">
            <v>28.799999999999997</v>
          </cell>
        </row>
      </sheetData>
      <sheetData sheetId="2250">
        <row r="23">
          <cell r="N23">
            <v>28.799999999999997</v>
          </cell>
        </row>
      </sheetData>
      <sheetData sheetId="2251">
        <row r="23">
          <cell r="N23">
            <v>28.799999999999997</v>
          </cell>
        </row>
      </sheetData>
      <sheetData sheetId="2252">
        <row r="23">
          <cell r="N23">
            <v>28.799999999999997</v>
          </cell>
        </row>
      </sheetData>
      <sheetData sheetId="2253">
        <row r="23">
          <cell r="N23">
            <v>28.799999999999997</v>
          </cell>
        </row>
      </sheetData>
      <sheetData sheetId="2254"/>
      <sheetData sheetId="2255">
        <row r="23">
          <cell r="N23">
            <v>28.799999999999997</v>
          </cell>
        </row>
      </sheetData>
      <sheetData sheetId="2256"/>
      <sheetData sheetId="2257"/>
      <sheetData sheetId="2258">
        <row r="23">
          <cell r="N23">
            <v>28.799999999999997</v>
          </cell>
        </row>
      </sheetData>
      <sheetData sheetId="2259">
        <row r="23">
          <cell r="N23">
            <v>28.799999999999997</v>
          </cell>
        </row>
      </sheetData>
      <sheetData sheetId="2260">
        <row r="23">
          <cell r="N23">
            <v>28.799999999999997</v>
          </cell>
        </row>
      </sheetData>
      <sheetData sheetId="2261">
        <row r="23">
          <cell r="N23">
            <v>28.799999999999997</v>
          </cell>
        </row>
      </sheetData>
      <sheetData sheetId="2262">
        <row r="23">
          <cell r="N23">
            <v>28.799999999999997</v>
          </cell>
        </row>
      </sheetData>
      <sheetData sheetId="2263">
        <row r="23">
          <cell r="N23">
            <v>28.799999999999997</v>
          </cell>
        </row>
      </sheetData>
      <sheetData sheetId="2264">
        <row r="23">
          <cell r="N23">
            <v>28.799999999999997</v>
          </cell>
        </row>
      </sheetData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>
        <row r="23">
          <cell r="N23">
            <v>28.799999999999997</v>
          </cell>
        </row>
      </sheetData>
      <sheetData sheetId="2271">
        <row r="23">
          <cell r="N23">
            <v>28.799999999999997</v>
          </cell>
        </row>
      </sheetData>
      <sheetData sheetId="2272">
        <row r="23">
          <cell r="N23">
            <v>28.799999999999997</v>
          </cell>
        </row>
      </sheetData>
      <sheetData sheetId="2273">
        <row r="23">
          <cell r="N23">
            <v>28.799999999999997</v>
          </cell>
        </row>
      </sheetData>
      <sheetData sheetId="2274">
        <row r="23">
          <cell r="N23">
            <v>28.799999999999997</v>
          </cell>
        </row>
      </sheetData>
      <sheetData sheetId="2275">
        <row r="23">
          <cell r="N23">
            <v>28.799999999999997</v>
          </cell>
        </row>
      </sheetData>
      <sheetData sheetId="2276">
        <row r="23">
          <cell r="N23">
            <v>28.799999999999997</v>
          </cell>
        </row>
      </sheetData>
      <sheetData sheetId="2277">
        <row r="23">
          <cell r="N23">
            <v>28.799999999999997</v>
          </cell>
        </row>
      </sheetData>
      <sheetData sheetId="2278">
        <row r="23">
          <cell r="N23">
            <v>28.799999999999997</v>
          </cell>
        </row>
      </sheetData>
      <sheetData sheetId="2279">
        <row r="23">
          <cell r="N23">
            <v>28.799999999999997</v>
          </cell>
        </row>
      </sheetData>
      <sheetData sheetId="2280">
        <row r="23">
          <cell r="N23">
            <v>28.799999999999997</v>
          </cell>
        </row>
      </sheetData>
      <sheetData sheetId="2281">
        <row r="23">
          <cell r="N23">
            <v>28.799999999999997</v>
          </cell>
        </row>
      </sheetData>
      <sheetData sheetId="2282">
        <row r="23">
          <cell r="N23">
            <v>28.799999999999997</v>
          </cell>
        </row>
      </sheetData>
      <sheetData sheetId="2283">
        <row r="23">
          <cell r="N23">
            <v>28.799999999999997</v>
          </cell>
        </row>
      </sheetData>
      <sheetData sheetId="2284">
        <row r="23">
          <cell r="N23">
            <v>28.799999999999997</v>
          </cell>
        </row>
      </sheetData>
      <sheetData sheetId="2285">
        <row r="23">
          <cell r="N23">
            <v>28.799999999999997</v>
          </cell>
        </row>
      </sheetData>
      <sheetData sheetId="2286">
        <row r="23">
          <cell r="N23">
            <v>28.799999999999997</v>
          </cell>
        </row>
      </sheetData>
      <sheetData sheetId="2287">
        <row r="23">
          <cell r="N23">
            <v>28.799999999999997</v>
          </cell>
        </row>
      </sheetData>
      <sheetData sheetId="2288">
        <row r="23">
          <cell r="N23">
            <v>28.799999999999997</v>
          </cell>
        </row>
      </sheetData>
      <sheetData sheetId="2289">
        <row r="23">
          <cell r="N23">
            <v>28.799999999999997</v>
          </cell>
        </row>
      </sheetData>
      <sheetData sheetId="2290"/>
      <sheetData sheetId="2291">
        <row r="23">
          <cell r="N23">
            <v>28.799999999999997</v>
          </cell>
        </row>
      </sheetData>
      <sheetData sheetId="2292"/>
      <sheetData sheetId="2293">
        <row r="23">
          <cell r="N23">
            <v>28.799999999999997</v>
          </cell>
        </row>
      </sheetData>
      <sheetData sheetId="2294">
        <row r="23">
          <cell r="N23">
            <v>28.799999999999997</v>
          </cell>
        </row>
      </sheetData>
      <sheetData sheetId="2295">
        <row r="23">
          <cell r="N23">
            <v>28.799999999999997</v>
          </cell>
        </row>
      </sheetData>
      <sheetData sheetId="2296">
        <row r="23">
          <cell r="N23">
            <v>28.799999999999997</v>
          </cell>
        </row>
      </sheetData>
      <sheetData sheetId="2297">
        <row r="23">
          <cell r="N23">
            <v>28.799999999999997</v>
          </cell>
        </row>
      </sheetData>
      <sheetData sheetId="2298">
        <row r="23">
          <cell r="N23">
            <v>28.799999999999997</v>
          </cell>
        </row>
      </sheetData>
      <sheetData sheetId="2299">
        <row r="23">
          <cell r="N23">
            <v>28.799999999999997</v>
          </cell>
        </row>
      </sheetData>
      <sheetData sheetId="2300">
        <row r="23">
          <cell r="N23">
            <v>28.799999999999997</v>
          </cell>
        </row>
      </sheetData>
      <sheetData sheetId="2301">
        <row r="23">
          <cell r="N23">
            <v>28.799999999999997</v>
          </cell>
        </row>
      </sheetData>
      <sheetData sheetId="2302">
        <row r="23">
          <cell r="N23">
            <v>28.799999999999997</v>
          </cell>
        </row>
      </sheetData>
      <sheetData sheetId="2303">
        <row r="23">
          <cell r="N23">
            <v>28.799999999999997</v>
          </cell>
        </row>
      </sheetData>
      <sheetData sheetId="2304">
        <row r="23">
          <cell r="N23">
            <v>28.799999999999997</v>
          </cell>
        </row>
      </sheetData>
      <sheetData sheetId="2305">
        <row r="23">
          <cell r="N23">
            <v>28.799999999999997</v>
          </cell>
        </row>
      </sheetData>
      <sheetData sheetId="2306">
        <row r="23">
          <cell r="N23">
            <v>28.799999999999997</v>
          </cell>
        </row>
      </sheetData>
      <sheetData sheetId="2307">
        <row r="23">
          <cell r="N23">
            <v>28.799999999999997</v>
          </cell>
        </row>
      </sheetData>
      <sheetData sheetId="2308">
        <row r="23">
          <cell r="N23">
            <v>28.799999999999997</v>
          </cell>
        </row>
      </sheetData>
      <sheetData sheetId="2309">
        <row r="23">
          <cell r="N23">
            <v>28.799999999999997</v>
          </cell>
        </row>
      </sheetData>
      <sheetData sheetId="2310">
        <row r="23">
          <cell r="N23">
            <v>28.799999999999997</v>
          </cell>
        </row>
      </sheetData>
      <sheetData sheetId="2311">
        <row r="23">
          <cell r="N23">
            <v>28.799999999999997</v>
          </cell>
        </row>
      </sheetData>
      <sheetData sheetId="2312">
        <row r="23">
          <cell r="N23">
            <v>28.799999999999997</v>
          </cell>
        </row>
      </sheetData>
      <sheetData sheetId="2313">
        <row r="23">
          <cell r="N23">
            <v>28.799999999999997</v>
          </cell>
        </row>
      </sheetData>
      <sheetData sheetId="2314">
        <row r="23">
          <cell r="N23">
            <v>28.799999999999997</v>
          </cell>
        </row>
      </sheetData>
      <sheetData sheetId="2315">
        <row r="23">
          <cell r="N23">
            <v>28.799999999999997</v>
          </cell>
        </row>
      </sheetData>
      <sheetData sheetId="2316">
        <row r="23">
          <cell r="N23">
            <v>28.799999999999997</v>
          </cell>
        </row>
      </sheetData>
      <sheetData sheetId="2317">
        <row r="23">
          <cell r="N23">
            <v>28.799999999999997</v>
          </cell>
        </row>
      </sheetData>
      <sheetData sheetId="2318">
        <row r="23">
          <cell r="N23">
            <v>28.799999999999997</v>
          </cell>
        </row>
      </sheetData>
      <sheetData sheetId="2319">
        <row r="23">
          <cell r="N23">
            <v>28.799999999999997</v>
          </cell>
        </row>
      </sheetData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>
        <row r="23">
          <cell r="N23">
            <v>28.799999999999997</v>
          </cell>
        </row>
      </sheetData>
      <sheetData sheetId="2335"/>
      <sheetData sheetId="2336">
        <row r="23">
          <cell r="N23">
            <v>28.799999999999997</v>
          </cell>
        </row>
      </sheetData>
      <sheetData sheetId="2337"/>
      <sheetData sheetId="2338"/>
      <sheetData sheetId="2339"/>
      <sheetData sheetId="2340"/>
      <sheetData sheetId="2341"/>
      <sheetData sheetId="2342"/>
      <sheetData sheetId="2343"/>
      <sheetData sheetId="2344">
        <row r="23">
          <cell r="N23">
            <v>28.799999999999997</v>
          </cell>
        </row>
      </sheetData>
      <sheetData sheetId="2345">
        <row r="23">
          <cell r="N23">
            <v>28.799999999999997</v>
          </cell>
        </row>
      </sheetData>
      <sheetData sheetId="2346">
        <row r="23">
          <cell r="N23">
            <v>28.799999999999997</v>
          </cell>
        </row>
      </sheetData>
      <sheetData sheetId="2347">
        <row r="23">
          <cell r="N23">
            <v>28.799999999999997</v>
          </cell>
        </row>
      </sheetData>
      <sheetData sheetId="2348">
        <row r="23">
          <cell r="N23">
            <v>28.799999999999997</v>
          </cell>
        </row>
      </sheetData>
      <sheetData sheetId="2349">
        <row r="23">
          <cell r="N23">
            <v>28.799999999999997</v>
          </cell>
        </row>
      </sheetData>
      <sheetData sheetId="2350"/>
      <sheetData sheetId="2351">
        <row r="23">
          <cell r="N23">
            <v>28.799999999999997</v>
          </cell>
        </row>
      </sheetData>
      <sheetData sheetId="2352"/>
      <sheetData sheetId="2353"/>
      <sheetData sheetId="2354"/>
      <sheetData sheetId="2355">
        <row r="23">
          <cell r="N23">
            <v>28.799999999999997</v>
          </cell>
        </row>
      </sheetData>
      <sheetData sheetId="2356">
        <row r="23">
          <cell r="N23">
            <v>28.799999999999997</v>
          </cell>
        </row>
      </sheetData>
      <sheetData sheetId="2357">
        <row r="23">
          <cell r="N23">
            <v>28.799999999999997</v>
          </cell>
        </row>
      </sheetData>
      <sheetData sheetId="2358">
        <row r="23">
          <cell r="N23">
            <v>28.799999999999997</v>
          </cell>
        </row>
      </sheetData>
      <sheetData sheetId="2359">
        <row r="23">
          <cell r="N23">
            <v>28.799999999999997</v>
          </cell>
        </row>
      </sheetData>
      <sheetData sheetId="2360">
        <row r="23">
          <cell r="N23">
            <v>28.799999999999997</v>
          </cell>
        </row>
      </sheetData>
      <sheetData sheetId="2361">
        <row r="23">
          <cell r="N23">
            <v>28.799999999999997</v>
          </cell>
        </row>
      </sheetData>
      <sheetData sheetId="2362">
        <row r="23">
          <cell r="N23">
            <v>28.799999999999997</v>
          </cell>
        </row>
      </sheetData>
      <sheetData sheetId="2363">
        <row r="23">
          <cell r="N23">
            <v>28.799999999999997</v>
          </cell>
        </row>
      </sheetData>
      <sheetData sheetId="2364">
        <row r="23">
          <cell r="N23">
            <v>28.799999999999997</v>
          </cell>
        </row>
      </sheetData>
      <sheetData sheetId="2365">
        <row r="23">
          <cell r="N23">
            <v>28.799999999999997</v>
          </cell>
        </row>
      </sheetData>
      <sheetData sheetId="2366"/>
      <sheetData sheetId="2367">
        <row r="23">
          <cell r="N23">
            <v>28.799999999999997</v>
          </cell>
        </row>
      </sheetData>
      <sheetData sheetId="2368">
        <row r="23">
          <cell r="N23">
            <v>28.799999999999997</v>
          </cell>
        </row>
      </sheetData>
      <sheetData sheetId="2369">
        <row r="23">
          <cell r="N23">
            <v>28.799999999999997</v>
          </cell>
        </row>
      </sheetData>
      <sheetData sheetId="2370">
        <row r="23">
          <cell r="N23">
            <v>28.799999999999997</v>
          </cell>
        </row>
      </sheetData>
      <sheetData sheetId="2371">
        <row r="23">
          <cell r="N23">
            <v>28.799999999999997</v>
          </cell>
        </row>
      </sheetData>
      <sheetData sheetId="2372">
        <row r="23">
          <cell r="N23">
            <v>28.799999999999997</v>
          </cell>
        </row>
      </sheetData>
      <sheetData sheetId="2373">
        <row r="23">
          <cell r="N23">
            <v>28.799999999999997</v>
          </cell>
        </row>
      </sheetData>
      <sheetData sheetId="2374">
        <row r="23">
          <cell r="N23">
            <v>28.799999999999997</v>
          </cell>
        </row>
      </sheetData>
      <sheetData sheetId="2375">
        <row r="23">
          <cell r="N23">
            <v>28.799999999999997</v>
          </cell>
        </row>
      </sheetData>
      <sheetData sheetId="2376">
        <row r="23">
          <cell r="N23">
            <v>28.799999999999997</v>
          </cell>
        </row>
      </sheetData>
      <sheetData sheetId="2377">
        <row r="23">
          <cell r="N23">
            <v>28.799999999999997</v>
          </cell>
        </row>
      </sheetData>
      <sheetData sheetId="2378">
        <row r="23">
          <cell r="N23">
            <v>28.799999999999997</v>
          </cell>
        </row>
      </sheetData>
      <sheetData sheetId="2379">
        <row r="23">
          <cell r="N23">
            <v>28.799999999999997</v>
          </cell>
        </row>
      </sheetData>
      <sheetData sheetId="2380">
        <row r="23">
          <cell r="N23">
            <v>28.799999999999997</v>
          </cell>
        </row>
      </sheetData>
      <sheetData sheetId="2381">
        <row r="23">
          <cell r="N23">
            <v>28.799999999999997</v>
          </cell>
        </row>
      </sheetData>
      <sheetData sheetId="2382">
        <row r="23">
          <cell r="N23">
            <v>28.799999999999997</v>
          </cell>
        </row>
      </sheetData>
      <sheetData sheetId="2383">
        <row r="23">
          <cell r="N23">
            <v>28.799999999999997</v>
          </cell>
        </row>
      </sheetData>
      <sheetData sheetId="2384">
        <row r="23">
          <cell r="N23">
            <v>28.799999999999997</v>
          </cell>
        </row>
      </sheetData>
      <sheetData sheetId="2385">
        <row r="23">
          <cell r="N23">
            <v>28.799999999999997</v>
          </cell>
        </row>
      </sheetData>
      <sheetData sheetId="2386">
        <row r="23">
          <cell r="N23">
            <v>28.799999999999997</v>
          </cell>
        </row>
      </sheetData>
      <sheetData sheetId="2387">
        <row r="23">
          <cell r="N23">
            <v>28.799999999999997</v>
          </cell>
        </row>
      </sheetData>
      <sheetData sheetId="2388">
        <row r="23">
          <cell r="N23">
            <v>28.799999999999997</v>
          </cell>
        </row>
      </sheetData>
      <sheetData sheetId="2389">
        <row r="23">
          <cell r="N23">
            <v>28.799999999999997</v>
          </cell>
        </row>
      </sheetData>
      <sheetData sheetId="2390">
        <row r="23">
          <cell r="N23">
            <v>28.799999999999997</v>
          </cell>
        </row>
      </sheetData>
      <sheetData sheetId="2391">
        <row r="23">
          <cell r="N23">
            <v>28.799999999999997</v>
          </cell>
        </row>
      </sheetData>
      <sheetData sheetId="2392">
        <row r="23">
          <cell r="N23">
            <v>28.799999999999997</v>
          </cell>
        </row>
      </sheetData>
      <sheetData sheetId="2393">
        <row r="23">
          <cell r="N23">
            <v>28.799999999999997</v>
          </cell>
        </row>
      </sheetData>
      <sheetData sheetId="2394">
        <row r="23">
          <cell r="N23">
            <v>28.799999999999997</v>
          </cell>
        </row>
      </sheetData>
      <sheetData sheetId="2395">
        <row r="23">
          <cell r="N23">
            <v>28.799999999999997</v>
          </cell>
        </row>
      </sheetData>
      <sheetData sheetId="2396">
        <row r="23">
          <cell r="N23">
            <v>28.799999999999997</v>
          </cell>
        </row>
      </sheetData>
      <sheetData sheetId="2397">
        <row r="23">
          <cell r="N23">
            <v>28.799999999999997</v>
          </cell>
        </row>
      </sheetData>
      <sheetData sheetId="2398">
        <row r="23">
          <cell r="N23">
            <v>28.799999999999997</v>
          </cell>
        </row>
      </sheetData>
      <sheetData sheetId="2399">
        <row r="23">
          <cell r="N23">
            <v>28.799999999999997</v>
          </cell>
        </row>
      </sheetData>
      <sheetData sheetId="2400">
        <row r="23">
          <cell r="N23">
            <v>28.799999999999997</v>
          </cell>
        </row>
      </sheetData>
      <sheetData sheetId="2401">
        <row r="23">
          <cell r="N23">
            <v>28.799999999999997</v>
          </cell>
        </row>
      </sheetData>
      <sheetData sheetId="2402"/>
      <sheetData sheetId="2403">
        <row r="23">
          <cell r="N23">
            <v>28.799999999999997</v>
          </cell>
        </row>
      </sheetData>
      <sheetData sheetId="2404">
        <row r="23">
          <cell r="N23">
            <v>28.799999999999997</v>
          </cell>
        </row>
      </sheetData>
      <sheetData sheetId="2405">
        <row r="23">
          <cell r="N23">
            <v>28.799999999999997</v>
          </cell>
        </row>
      </sheetData>
      <sheetData sheetId="2406">
        <row r="23">
          <cell r="N23">
            <v>28.799999999999997</v>
          </cell>
        </row>
      </sheetData>
      <sheetData sheetId="2407">
        <row r="23">
          <cell r="N23">
            <v>28.799999999999997</v>
          </cell>
        </row>
      </sheetData>
      <sheetData sheetId="2408">
        <row r="23">
          <cell r="N23">
            <v>28.799999999999997</v>
          </cell>
        </row>
      </sheetData>
      <sheetData sheetId="2409">
        <row r="23">
          <cell r="N23">
            <v>28.799999999999997</v>
          </cell>
        </row>
      </sheetData>
      <sheetData sheetId="2410">
        <row r="23">
          <cell r="N23">
            <v>28.799999999999997</v>
          </cell>
        </row>
      </sheetData>
      <sheetData sheetId="2411">
        <row r="23">
          <cell r="N23">
            <v>28.799999999999997</v>
          </cell>
        </row>
      </sheetData>
      <sheetData sheetId="2412">
        <row r="23">
          <cell r="N23">
            <v>28.799999999999997</v>
          </cell>
        </row>
      </sheetData>
      <sheetData sheetId="2413">
        <row r="23">
          <cell r="N23">
            <v>28.799999999999997</v>
          </cell>
        </row>
      </sheetData>
      <sheetData sheetId="2414">
        <row r="23">
          <cell r="N23">
            <v>28.799999999999997</v>
          </cell>
        </row>
      </sheetData>
      <sheetData sheetId="2415">
        <row r="23">
          <cell r="N23">
            <v>28.799999999999997</v>
          </cell>
        </row>
      </sheetData>
      <sheetData sheetId="2416">
        <row r="23">
          <cell r="N23">
            <v>28.799999999999997</v>
          </cell>
        </row>
      </sheetData>
      <sheetData sheetId="2417">
        <row r="23">
          <cell r="N23">
            <v>28.799999999999997</v>
          </cell>
        </row>
      </sheetData>
      <sheetData sheetId="2418">
        <row r="23">
          <cell r="N23">
            <v>28.799999999999997</v>
          </cell>
        </row>
      </sheetData>
      <sheetData sheetId="2419"/>
      <sheetData sheetId="2420">
        <row r="23">
          <cell r="N23">
            <v>28.799999999999997</v>
          </cell>
        </row>
      </sheetData>
      <sheetData sheetId="2421">
        <row r="23">
          <cell r="N23">
            <v>28.799999999999997</v>
          </cell>
        </row>
      </sheetData>
      <sheetData sheetId="2422">
        <row r="23">
          <cell r="N23">
            <v>28.799999999999997</v>
          </cell>
        </row>
      </sheetData>
      <sheetData sheetId="2423"/>
      <sheetData sheetId="2424">
        <row r="23">
          <cell r="N23">
            <v>28.799999999999997</v>
          </cell>
        </row>
      </sheetData>
      <sheetData sheetId="2425">
        <row r="23">
          <cell r="N23">
            <v>28.799999999999997</v>
          </cell>
        </row>
      </sheetData>
      <sheetData sheetId="2426">
        <row r="23">
          <cell r="N23">
            <v>28.799999999999997</v>
          </cell>
        </row>
      </sheetData>
      <sheetData sheetId="2427">
        <row r="23">
          <cell r="N23">
            <v>28.799999999999997</v>
          </cell>
        </row>
      </sheetData>
      <sheetData sheetId="2428">
        <row r="23">
          <cell r="N23">
            <v>28.799999999999997</v>
          </cell>
        </row>
      </sheetData>
      <sheetData sheetId="2429">
        <row r="23">
          <cell r="N23">
            <v>28.799999999999997</v>
          </cell>
        </row>
      </sheetData>
      <sheetData sheetId="2430">
        <row r="23">
          <cell r="N23">
            <v>28.799999999999997</v>
          </cell>
        </row>
      </sheetData>
      <sheetData sheetId="2431">
        <row r="23">
          <cell r="N23">
            <v>28.799999999999997</v>
          </cell>
        </row>
      </sheetData>
      <sheetData sheetId="2432">
        <row r="23">
          <cell r="N23">
            <v>28.799999999999997</v>
          </cell>
        </row>
      </sheetData>
      <sheetData sheetId="2433">
        <row r="23">
          <cell r="N23">
            <v>28.799999999999997</v>
          </cell>
        </row>
      </sheetData>
      <sheetData sheetId="2434">
        <row r="23">
          <cell r="N23">
            <v>28.799999999999997</v>
          </cell>
        </row>
      </sheetData>
      <sheetData sheetId="2435">
        <row r="23">
          <cell r="N23">
            <v>28.799999999999997</v>
          </cell>
        </row>
      </sheetData>
      <sheetData sheetId="2436">
        <row r="23">
          <cell r="N23">
            <v>28.799999999999997</v>
          </cell>
        </row>
      </sheetData>
      <sheetData sheetId="2437">
        <row r="23">
          <cell r="N23">
            <v>28.799999999999997</v>
          </cell>
        </row>
      </sheetData>
      <sheetData sheetId="2438">
        <row r="23">
          <cell r="N23">
            <v>28.799999999999997</v>
          </cell>
        </row>
      </sheetData>
      <sheetData sheetId="2439"/>
      <sheetData sheetId="2440">
        <row r="23">
          <cell r="N23">
            <v>28.799999999999997</v>
          </cell>
        </row>
      </sheetData>
      <sheetData sheetId="2441">
        <row r="23">
          <cell r="N23">
            <v>28.799999999999997</v>
          </cell>
        </row>
      </sheetData>
      <sheetData sheetId="2442">
        <row r="23">
          <cell r="N23">
            <v>28.799999999999997</v>
          </cell>
        </row>
      </sheetData>
      <sheetData sheetId="2443">
        <row r="23">
          <cell r="N23">
            <v>28.799999999999997</v>
          </cell>
        </row>
      </sheetData>
      <sheetData sheetId="2444">
        <row r="23">
          <cell r="N23">
            <v>28.799999999999997</v>
          </cell>
        </row>
      </sheetData>
      <sheetData sheetId="2445">
        <row r="23">
          <cell r="N23">
            <v>28.799999999999997</v>
          </cell>
        </row>
      </sheetData>
      <sheetData sheetId="2446">
        <row r="23">
          <cell r="N23">
            <v>28.799999999999997</v>
          </cell>
        </row>
      </sheetData>
      <sheetData sheetId="2447">
        <row r="23">
          <cell r="N23">
            <v>28.799999999999997</v>
          </cell>
        </row>
      </sheetData>
      <sheetData sheetId="2448">
        <row r="23">
          <cell r="N23">
            <v>28.799999999999997</v>
          </cell>
        </row>
      </sheetData>
      <sheetData sheetId="2449">
        <row r="23">
          <cell r="N23">
            <v>28.799999999999997</v>
          </cell>
        </row>
      </sheetData>
      <sheetData sheetId="2450">
        <row r="23">
          <cell r="N23">
            <v>28.799999999999997</v>
          </cell>
        </row>
      </sheetData>
      <sheetData sheetId="2451">
        <row r="23">
          <cell r="N23">
            <v>28.799999999999997</v>
          </cell>
        </row>
      </sheetData>
      <sheetData sheetId="2452">
        <row r="23">
          <cell r="N23">
            <v>28.799999999999997</v>
          </cell>
        </row>
      </sheetData>
      <sheetData sheetId="2453">
        <row r="23">
          <cell r="N23">
            <v>28.799999999999997</v>
          </cell>
        </row>
      </sheetData>
      <sheetData sheetId="2454">
        <row r="23">
          <cell r="N23">
            <v>28.799999999999997</v>
          </cell>
        </row>
      </sheetData>
      <sheetData sheetId="2455">
        <row r="23">
          <cell r="N23">
            <v>28.799999999999997</v>
          </cell>
        </row>
      </sheetData>
      <sheetData sheetId="2456">
        <row r="23">
          <cell r="N23">
            <v>28.799999999999997</v>
          </cell>
        </row>
      </sheetData>
      <sheetData sheetId="2457">
        <row r="23">
          <cell r="N23">
            <v>28.799999999999997</v>
          </cell>
        </row>
      </sheetData>
      <sheetData sheetId="2458">
        <row r="23">
          <cell r="N23">
            <v>28.799999999999997</v>
          </cell>
        </row>
      </sheetData>
      <sheetData sheetId="2459">
        <row r="23">
          <cell r="N23">
            <v>28.799999999999997</v>
          </cell>
        </row>
      </sheetData>
      <sheetData sheetId="2460"/>
      <sheetData sheetId="2461"/>
      <sheetData sheetId="2462">
        <row r="23">
          <cell r="N23">
            <v>28.799999999999997</v>
          </cell>
        </row>
      </sheetData>
      <sheetData sheetId="2463">
        <row r="23">
          <cell r="N23">
            <v>28.799999999999997</v>
          </cell>
        </row>
      </sheetData>
      <sheetData sheetId="2464"/>
      <sheetData sheetId="2465">
        <row r="23">
          <cell r="N23">
            <v>28.799999999999997</v>
          </cell>
        </row>
      </sheetData>
      <sheetData sheetId="2466">
        <row r="23">
          <cell r="N23">
            <v>28.799999999999997</v>
          </cell>
        </row>
      </sheetData>
      <sheetData sheetId="2467">
        <row r="23">
          <cell r="N23">
            <v>28.799999999999997</v>
          </cell>
        </row>
      </sheetData>
      <sheetData sheetId="2468">
        <row r="23">
          <cell r="N23">
            <v>28.799999999999997</v>
          </cell>
        </row>
      </sheetData>
      <sheetData sheetId="2469">
        <row r="23">
          <cell r="N23">
            <v>28.799999999999997</v>
          </cell>
        </row>
      </sheetData>
      <sheetData sheetId="2470">
        <row r="23">
          <cell r="N23">
            <v>28.799999999999997</v>
          </cell>
        </row>
      </sheetData>
      <sheetData sheetId="2471">
        <row r="23">
          <cell r="N23">
            <v>28.799999999999997</v>
          </cell>
        </row>
      </sheetData>
      <sheetData sheetId="2472">
        <row r="23">
          <cell r="N23">
            <v>28.799999999999997</v>
          </cell>
        </row>
      </sheetData>
      <sheetData sheetId="2473">
        <row r="23">
          <cell r="N23">
            <v>28.799999999999997</v>
          </cell>
        </row>
      </sheetData>
      <sheetData sheetId="2474">
        <row r="23">
          <cell r="N23">
            <v>28.799999999999997</v>
          </cell>
        </row>
      </sheetData>
      <sheetData sheetId="2475">
        <row r="23">
          <cell r="N23">
            <v>28.799999999999997</v>
          </cell>
        </row>
      </sheetData>
      <sheetData sheetId="2476">
        <row r="23">
          <cell r="N23">
            <v>28.799999999999997</v>
          </cell>
        </row>
      </sheetData>
      <sheetData sheetId="2477">
        <row r="23">
          <cell r="N23">
            <v>28.799999999999997</v>
          </cell>
        </row>
      </sheetData>
      <sheetData sheetId="2478">
        <row r="23">
          <cell r="N23">
            <v>28.799999999999997</v>
          </cell>
        </row>
      </sheetData>
      <sheetData sheetId="2479">
        <row r="23">
          <cell r="N23">
            <v>28.799999999999997</v>
          </cell>
        </row>
      </sheetData>
      <sheetData sheetId="2480">
        <row r="23">
          <cell r="N23">
            <v>28.799999999999997</v>
          </cell>
        </row>
      </sheetData>
      <sheetData sheetId="2481">
        <row r="23">
          <cell r="N23">
            <v>28.799999999999997</v>
          </cell>
        </row>
      </sheetData>
      <sheetData sheetId="2482">
        <row r="23">
          <cell r="N23">
            <v>28.799999999999997</v>
          </cell>
        </row>
      </sheetData>
      <sheetData sheetId="2483">
        <row r="23">
          <cell r="N23">
            <v>28.799999999999997</v>
          </cell>
        </row>
      </sheetData>
      <sheetData sheetId="2484">
        <row r="23">
          <cell r="N23">
            <v>28.799999999999997</v>
          </cell>
        </row>
      </sheetData>
      <sheetData sheetId="2485">
        <row r="23">
          <cell r="N23">
            <v>28.799999999999997</v>
          </cell>
        </row>
      </sheetData>
      <sheetData sheetId="2486">
        <row r="23">
          <cell r="N23">
            <v>28.799999999999997</v>
          </cell>
        </row>
      </sheetData>
      <sheetData sheetId="2487">
        <row r="23">
          <cell r="N23">
            <v>28.799999999999997</v>
          </cell>
        </row>
      </sheetData>
      <sheetData sheetId="2488">
        <row r="23">
          <cell r="N23">
            <v>28.799999999999997</v>
          </cell>
        </row>
      </sheetData>
      <sheetData sheetId="2489">
        <row r="23">
          <cell r="N23">
            <v>28.799999999999997</v>
          </cell>
        </row>
      </sheetData>
      <sheetData sheetId="2490">
        <row r="23">
          <cell r="N23">
            <v>28.799999999999997</v>
          </cell>
        </row>
      </sheetData>
      <sheetData sheetId="2491">
        <row r="23">
          <cell r="N23">
            <v>28.799999999999997</v>
          </cell>
        </row>
      </sheetData>
      <sheetData sheetId="2492">
        <row r="23">
          <cell r="N23">
            <v>28.799999999999997</v>
          </cell>
        </row>
      </sheetData>
      <sheetData sheetId="2493"/>
      <sheetData sheetId="2494"/>
      <sheetData sheetId="2495"/>
      <sheetData sheetId="2496"/>
      <sheetData sheetId="2497"/>
      <sheetData sheetId="2498">
        <row r="23">
          <cell r="N23">
            <v>28.799999999999997</v>
          </cell>
        </row>
      </sheetData>
      <sheetData sheetId="2499"/>
      <sheetData sheetId="2500">
        <row r="23">
          <cell r="N23">
            <v>28.799999999999997</v>
          </cell>
        </row>
      </sheetData>
      <sheetData sheetId="2501">
        <row r="23">
          <cell r="N23">
            <v>28.799999999999997</v>
          </cell>
        </row>
      </sheetData>
      <sheetData sheetId="2502"/>
      <sheetData sheetId="2503">
        <row r="23">
          <cell r="N23">
            <v>28.799999999999997</v>
          </cell>
        </row>
      </sheetData>
      <sheetData sheetId="2504">
        <row r="23">
          <cell r="N23">
            <v>28.799999999999997</v>
          </cell>
        </row>
      </sheetData>
      <sheetData sheetId="2505">
        <row r="23">
          <cell r="N23">
            <v>28.799999999999997</v>
          </cell>
        </row>
      </sheetData>
      <sheetData sheetId="2506"/>
      <sheetData sheetId="2507">
        <row r="23">
          <cell r="N23">
            <v>28.799999999999997</v>
          </cell>
        </row>
      </sheetData>
      <sheetData sheetId="2508">
        <row r="23">
          <cell r="N23">
            <v>28.799999999999997</v>
          </cell>
        </row>
      </sheetData>
      <sheetData sheetId="2509">
        <row r="23">
          <cell r="N23">
            <v>28.799999999999997</v>
          </cell>
        </row>
      </sheetData>
      <sheetData sheetId="2510">
        <row r="23">
          <cell r="N23">
            <v>28.799999999999997</v>
          </cell>
        </row>
      </sheetData>
      <sheetData sheetId="2511">
        <row r="23">
          <cell r="N23">
            <v>28.799999999999997</v>
          </cell>
        </row>
      </sheetData>
      <sheetData sheetId="2512">
        <row r="23">
          <cell r="N23">
            <v>28.799999999999997</v>
          </cell>
        </row>
      </sheetData>
      <sheetData sheetId="2513">
        <row r="23">
          <cell r="N23">
            <v>28.799999999999997</v>
          </cell>
        </row>
      </sheetData>
      <sheetData sheetId="2514"/>
      <sheetData sheetId="2515">
        <row r="23">
          <cell r="N23">
            <v>28.799999999999997</v>
          </cell>
        </row>
      </sheetData>
      <sheetData sheetId="2516">
        <row r="23">
          <cell r="N23">
            <v>28.799999999999997</v>
          </cell>
        </row>
      </sheetData>
      <sheetData sheetId="2517">
        <row r="23">
          <cell r="N23">
            <v>28.799999999999997</v>
          </cell>
        </row>
      </sheetData>
      <sheetData sheetId="2518">
        <row r="23">
          <cell r="N23">
            <v>28.799999999999997</v>
          </cell>
        </row>
      </sheetData>
      <sheetData sheetId="2519">
        <row r="23">
          <cell r="N23">
            <v>28.799999999999997</v>
          </cell>
        </row>
      </sheetData>
      <sheetData sheetId="2520">
        <row r="23">
          <cell r="N23">
            <v>28.799999999999997</v>
          </cell>
        </row>
      </sheetData>
      <sheetData sheetId="2521">
        <row r="23">
          <cell r="N23">
            <v>28.799999999999997</v>
          </cell>
        </row>
      </sheetData>
      <sheetData sheetId="2522">
        <row r="23">
          <cell r="N23">
            <v>28.799999999999997</v>
          </cell>
        </row>
      </sheetData>
      <sheetData sheetId="2523">
        <row r="23">
          <cell r="N23">
            <v>28.799999999999997</v>
          </cell>
        </row>
      </sheetData>
      <sheetData sheetId="2524">
        <row r="23">
          <cell r="N23">
            <v>28.799999999999997</v>
          </cell>
        </row>
      </sheetData>
      <sheetData sheetId="2525">
        <row r="23">
          <cell r="N23">
            <v>28.799999999999997</v>
          </cell>
        </row>
      </sheetData>
      <sheetData sheetId="2526">
        <row r="23">
          <cell r="N23">
            <v>28.799999999999997</v>
          </cell>
        </row>
      </sheetData>
      <sheetData sheetId="2527">
        <row r="23">
          <cell r="N23">
            <v>28.799999999999997</v>
          </cell>
        </row>
      </sheetData>
      <sheetData sheetId="2528">
        <row r="23">
          <cell r="N23">
            <v>28.799999999999997</v>
          </cell>
        </row>
      </sheetData>
      <sheetData sheetId="2529">
        <row r="23">
          <cell r="N23">
            <v>28.799999999999997</v>
          </cell>
        </row>
      </sheetData>
      <sheetData sheetId="2530"/>
      <sheetData sheetId="2531">
        <row r="23">
          <cell r="N23">
            <v>28.799999999999997</v>
          </cell>
        </row>
      </sheetData>
      <sheetData sheetId="2532">
        <row r="23">
          <cell r="N23">
            <v>28.799999999999997</v>
          </cell>
        </row>
      </sheetData>
      <sheetData sheetId="2533">
        <row r="23">
          <cell r="N23">
            <v>28.799999999999997</v>
          </cell>
        </row>
      </sheetData>
      <sheetData sheetId="2534">
        <row r="23">
          <cell r="N23">
            <v>28.799999999999997</v>
          </cell>
        </row>
      </sheetData>
      <sheetData sheetId="2535">
        <row r="23">
          <cell r="N23">
            <v>28.799999999999997</v>
          </cell>
        </row>
      </sheetData>
      <sheetData sheetId="2536">
        <row r="23">
          <cell r="N23">
            <v>28.799999999999997</v>
          </cell>
        </row>
      </sheetData>
      <sheetData sheetId="2537">
        <row r="23">
          <cell r="N23">
            <v>28.799999999999997</v>
          </cell>
        </row>
      </sheetData>
      <sheetData sheetId="2538">
        <row r="23">
          <cell r="N23">
            <v>28.799999999999997</v>
          </cell>
        </row>
      </sheetData>
      <sheetData sheetId="2539">
        <row r="23">
          <cell r="N23">
            <v>28.799999999999997</v>
          </cell>
        </row>
      </sheetData>
      <sheetData sheetId="2540"/>
      <sheetData sheetId="2541"/>
      <sheetData sheetId="2542"/>
      <sheetData sheetId="2543"/>
      <sheetData sheetId="2544"/>
      <sheetData sheetId="2545"/>
      <sheetData sheetId="2546">
        <row r="23">
          <cell r="N23">
            <v>28.799999999999997</v>
          </cell>
        </row>
      </sheetData>
      <sheetData sheetId="2547"/>
      <sheetData sheetId="2548">
        <row r="23">
          <cell r="N23">
            <v>28.799999999999997</v>
          </cell>
        </row>
      </sheetData>
      <sheetData sheetId="2549">
        <row r="23">
          <cell r="N23">
            <v>28.799999999999997</v>
          </cell>
        </row>
      </sheetData>
      <sheetData sheetId="2550">
        <row r="23">
          <cell r="N23">
            <v>28.799999999999997</v>
          </cell>
        </row>
      </sheetData>
      <sheetData sheetId="2551"/>
      <sheetData sheetId="2552">
        <row r="23">
          <cell r="N23">
            <v>28.799999999999997</v>
          </cell>
        </row>
      </sheetData>
      <sheetData sheetId="2553">
        <row r="23">
          <cell r="N23">
            <v>28.799999999999997</v>
          </cell>
        </row>
      </sheetData>
      <sheetData sheetId="2554"/>
      <sheetData sheetId="2555"/>
      <sheetData sheetId="2556">
        <row r="23">
          <cell r="N23">
            <v>28.799999999999997</v>
          </cell>
        </row>
      </sheetData>
      <sheetData sheetId="2557">
        <row r="23">
          <cell r="N23">
            <v>28.799999999999997</v>
          </cell>
        </row>
      </sheetData>
      <sheetData sheetId="2558">
        <row r="23">
          <cell r="N23">
            <v>28.799999999999997</v>
          </cell>
        </row>
      </sheetData>
      <sheetData sheetId="2559">
        <row r="23">
          <cell r="N23">
            <v>28.799999999999997</v>
          </cell>
        </row>
      </sheetData>
      <sheetData sheetId="2560">
        <row r="23">
          <cell r="N23">
            <v>28.799999999999997</v>
          </cell>
        </row>
      </sheetData>
      <sheetData sheetId="2561">
        <row r="23">
          <cell r="N23">
            <v>28.799999999999997</v>
          </cell>
        </row>
      </sheetData>
      <sheetData sheetId="2562">
        <row r="23">
          <cell r="N23">
            <v>28.799999999999997</v>
          </cell>
        </row>
      </sheetData>
      <sheetData sheetId="2563">
        <row r="23">
          <cell r="N23">
            <v>28.799999999999997</v>
          </cell>
        </row>
      </sheetData>
      <sheetData sheetId="2564">
        <row r="23">
          <cell r="N23">
            <v>28.799999999999997</v>
          </cell>
        </row>
      </sheetData>
      <sheetData sheetId="2565">
        <row r="23">
          <cell r="N23">
            <v>28.799999999999997</v>
          </cell>
        </row>
      </sheetData>
      <sheetData sheetId="2566">
        <row r="23">
          <cell r="N23">
            <v>28.799999999999997</v>
          </cell>
        </row>
      </sheetData>
      <sheetData sheetId="2567">
        <row r="23">
          <cell r="N23">
            <v>28.799999999999997</v>
          </cell>
        </row>
      </sheetData>
      <sheetData sheetId="2568">
        <row r="23">
          <cell r="N23">
            <v>28.799999999999997</v>
          </cell>
        </row>
      </sheetData>
      <sheetData sheetId="2569">
        <row r="23">
          <cell r="N23">
            <v>28.799999999999997</v>
          </cell>
        </row>
      </sheetData>
      <sheetData sheetId="2570">
        <row r="23">
          <cell r="N23">
            <v>28.799999999999997</v>
          </cell>
        </row>
      </sheetData>
      <sheetData sheetId="2571">
        <row r="23">
          <cell r="N23">
            <v>28.799999999999997</v>
          </cell>
        </row>
      </sheetData>
      <sheetData sheetId="2572">
        <row r="23">
          <cell r="N23">
            <v>28.799999999999997</v>
          </cell>
        </row>
      </sheetData>
      <sheetData sheetId="2573">
        <row r="23">
          <cell r="N23">
            <v>28.799999999999997</v>
          </cell>
        </row>
      </sheetData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>
        <row r="23">
          <cell r="N23">
            <v>28.799999999999997</v>
          </cell>
        </row>
      </sheetData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>
        <row r="23">
          <cell r="N23">
            <v>28.799999999999997</v>
          </cell>
        </row>
      </sheetData>
      <sheetData sheetId="2600">
        <row r="23">
          <cell r="N23">
            <v>28.799999999999997</v>
          </cell>
        </row>
      </sheetData>
      <sheetData sheetId="2601">
        <row r="23">
          <cell r="N23">
            <v>28.799999999999997</v>
          </cell>
        </row>
      </sheetData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HRG BHN"/>
      <sheetName val="ANALS ARS"/>
      <sheetName val="ANALS KY"/>
    </sheetNames>
    <sheetDataSet>
      <sheetData sheetId="0" refreshError="1">
        <row r="108">
          <cell r="G108">
            <v>30000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atuan"/>
      <sheetName val="anali"/>
      <sheetName val="kode"/>
      <sheetName val="GUDANG&amp;WC"/>
      <sheetName val="POS JAGA"/>
      <sheetName val="PPLB"/>
      <sheetName val="PENGELOLA"/>
      <sheetName val="PEMERIKSAAN"/>
      <sheetName val="IMIGRASI"/>
      <sheetName val="BEA CUKAI"/>
      <sheetName val="AULA"/>
      <sheetName val="T.70"/>
      <sheetName val="T.50"/>
      <sheetName val="T.36"/>
      <sheetName val="KIOS"/>
      <sheetName val="dapur aula"/>
      <sheetName val="MESJID "/>
      <sheetName val="SITAAN"/>
      <sheetName val="harga"/>
      <sheetName val="ANALISA"/>
      <sheetName val="ANALISA (2)"/>
    </sheetNames>
    <sheetDataSet>
      <sheetData sheetId="0" refreshError="1">
        <row r="74">
          <cell r="E74">
            <v>4000</v>
          </cell>
        </row>
        <row r="75">
          <cell r="E75">
            <v>133000</v>
          </cell>
        </row>
        <row r="78">
          <cell r="E78">
            <v>415000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3-DIV2"/>
    </sheetNames>
    <sheetDataSet>
      <sheetData sheetId="0">
        <row r="1">
          <cell r="A1" t="str">
            <v>ITEM PEMBAYARAN NO.</v>
          </cell>
          <cell r="D1" t="str">
            <v>:  2.1</v>
          </cell>
          <cell r="E1" t="str">
            <v>oke</v>
          </cell>
          <cell r="J1" t="str">
            <v xml:space="preserve">Analisa EI-21 </v>
          </cell>
          <cell r="T1" t="str">
            <v xml:space="preserve">Analisa EI-21 </v>
          </cell>
        </row>
        <row r="2">
          <cell r="A2" t="str">
            <v>JENIS PEKERJAAN</v>
          </cell>
          <cell r="D2" t="str">
            <v>:  Galian Utk Drainase, Saluran dan Saluran Air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2.1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Utk Drainase, Saluran dan Saluran Air</v>
          </cell>
          <cell r="R13" t="str">
            <v>TOTAL HARGA (Rp.)</v>
          </cell>
          <cell r="T13" t="str">
            <v>:</v>
          </cell>
          <cell r="U13">
            <v>32339.52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Q14">
            <v>0</v>
          </cell>
          <cell r="R14" t="str">
            <v>% THD. BIAYA PROYEK</v>
          </cell>
          <cell r="T14" t="str">
            <v>:</v>
          </cell>
          <cell r="U14">
            <v>7.6954069998812278E-4</v>
          </cell>
        </row>
        <row r="17">
          <cell r="A17" t="str">
            <v>II.</v>
          </cell>
          <cell r="C17" t="str">
            <v>URUTAN 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Penggalian dilakukan dengan menggunakan Excavator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Selanjutnya Excavator menuangkan material hasil</v>
          </cell>
          <cell r="R19" t="str">
            <v>(Rp.)</v>
          </cell>
          <cell r="S19" t="str">
            <v>(Rp.)</v>
          </cell>
        </row>
        <row r="20">
          <cell r="C20" t="str">
            <v>galian kedalam Dump Truck</v>
          </cell>
        </row>
        <row r="21">
          <cell r="A21">
            <v>3</v>
          </cell>
          <cell r="C21" t="str">
            <v>Dump Truck membuang material hasil galian keluar</v>
          </cell>
        </row>
        <row r="22">
          <cell r="C22" t="str">
            <v>lokasi jalan sejauh</v>
          </cell>
          <cell r="G22" t="str">
            <v>L</v>
          </cell>
          <cell r="H22">
            <v>5</v>
          </cell>
          <cell r="I22" t="str">
            <v>Km</v>
          </cell>
          <cell r="L22" t="str">
            <v>A.</v>
          </cell>
          <cell r="N22" t="str">
            <v>TENAGA</v>
          </cell>
        </row>
        <row r="23">
          <cell r="A23">
            <v>4</v>
          </cell>
          <cell r="C23" t="str">
            <v>Sekelompok pekerja akan merapikan hasil galian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3.6504440701875605E-2</v>
          </cell>
          <cell r="R24">
            <v>2857.14</v>
          </cell>
          <cell r="U24">
            <v>104.29829770695686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9.1261101754689013E-3</v>
          </cell>
          <cell r="R25">
            <v>3214.29</v>
          </cell>
          <cell r="U25">
            <v>29.333964675907936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R28" t="str">
            <v xml:space="preserve">JUMLAH HARGA TENAGA   </v>
          </cell>
          <cell r="U28">
            <v>133.63226238286478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7">
          <cell r="C37" t="str">
            <v>Faktor Konversi</v>
          </cell>
          <cell r="G37" t="str">
            <v>Fv</v>
          </cell>
          <cell r="H37">
            <v>0.9</v>
          </cell>
        </row>
        <row r="39">
          <cell r="C39" t="str">
            <v>Waktu siklus</v>
          </cell>
          <cell r="G39" t="str">
            <v>Ts1</v>
          </cell>
          <cell r="R39" t="str">
            <v xml:space="preserve">JUMLAH HARGA BAHAN   </v>
          </cell>
          <cell r="U39">
            <v>0</v>
          </cell>
        </row>
        <row r="40">
          <cell r="C40" t="str">
            <v>- Menggali,  memuat dan berputar</v>
          </cell>
          <cell r="G40" t="str">
            <v>T1</v>
          </cell>
          <cell r="H40">
            <v>0.317</v>
          </cell>
          <cell r="I40" t="str">
            <v>menit</v>
          </cell>
        </row>
        <row r="41">
          <cell r="C41" t="str">
            <v>- Lain-lain</v>
          </cell>
          <cell r="G41" t="str">
            <v>T2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2">
          <cell r="G42" t="str">
            <v>Ts1</v>
          </cell>
          <cell r="H42">
            <v>0.317</v>
          </cell>
          <cell r="I42" t="str">
            <v>menit</v>
          </cell>
        </row>
        <row r="43"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9.1261101754689013E-3</v>
          </cell>
          <cell r="R43">
            <v>238185.05650827778</v>
          </cell>
          <cell r="U43">
            <v>2173.7030678448291</v>
          </cell>
        </row>
        <row r="44">
          <cell r="C44" t="str">
            <v>Kap. Prod. / jam =</v>
          </cell>
          <cell r="D44" t="str">
            <v>V  x Fb x Fa x Fv x  60</v>
          </cell>
          <cell r="G44" t="str">
            <v>Q1</v>
          </cell>
          <cell r="H44">
            <v>109.5757097791798</v>
          </cell>
          <cell r="I44" t="str">
            <v xml:space="preserve">M3  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0.16982088218140085</v>
          </cell>
          <cell r="R44">
            <v>153645.58193291764</v>
          </cell>
          <cell r="U44">
            <v>26092.228267122777</v>
          </cell>
        </row>
        <row r="45">
          <cell r="D45" t="str">
            <v>Ts1 x Fk</v>
          </cell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1000</v>
          </cell>
          <cell r="U45">
            <v>1000</v>
          </cell>
        </row>
        <row r="47">
          <cell r="C47" t="str">
            <v>Koefisien Alat / M3</v>
          </cell>
          <cell r="D47" t="str">
            <v xml:space="preserve"> =  1  :  Q1</v>
          </cell>
          <cell r="G47" t="str">
            <v>-</v>
          </cell>
          <cell r="H47">
            <v>9.1261101754689013E-3</v>
          </cell>
          <cell r="I47" t="str">
            <v>Jam</v>
          </cell>
        </row>
        <row r="50">
          <cell r="R50" t="str">
            <v xml:space="preserve">JUMLAH HARGA PERALATAN   </v>
          </cell>
          <cell r="U50">
            <v>29265.931334967605</v>
          </cell>
        </row>
        <row r="51">
          <cell r="A51" t="str">
            <v xml:space="preserve">   2.b.</v>
          </cell>
          <cell r="C51" t="str">
            <v>DUMP TRUCK</v>
          </cell>
          <cell r="G51" t="str">
            <v>(E08)</v>
          </cell>
        </row>
        <row r="52">
          <cell r="C52" t="str">
            <v>Kaasitas bak</v>
          </cell>
          <cell r="G52" t="str">
            <v>V</v>
          </cell>
          <cell r="H52">
            <v>4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29399.563597350469</v>
          </cell>
        </row>
        <row r="53">
          <cell r="C53" t="str">
            <v>Faktor 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2939.956359735047</v>
          </cell>
        </row>
        <row r="54">
          <cell r="C54" t="str">
            <v>Kecepatan rata-rata bermuatan</v>
          </cell>
          <cell r="G54" t="str">
            <v>v1</v>
          </cell>
          <cell r="H54">
            <v>20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32339.519957085515</v>
          </cell>
        </row>
        <row r="55">
          <cell r="C55" t="str">
            <v>Kecepatan rata-rata kosong</v>
          </cell>
          <cell r="G55" t="str">
            <v>v2</v>
          </cell>
          <cell r="H55">
            <v>30</v>
          </cell>
          <cell r="I55" t="str">
            <v>Km/Jam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 siklus  :</v>
          </cell>
          <cell r="G56" t="str">
            <v>Ts2</v>
          </cell>
          <cell r="N56" t="str">
            <v>berat untuk bahan-bahan.</v>
          </cell>
        </row>
        <row r="57">
          <cell r="C57" t="str">
            <v>- Waktu tempuh isi</v>
          </cell>
          <cell r="E57" t="str">
            <v>=   (L  :  v1)  x  60</v>
          </cell>
          <cell r="G57" t="str">
            <v>T1</v>
          </cell>
          <cell r="H57">
            <v>15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</v>
          </cell>
          <cell r="E58" t="str">
            <v>=   (L  :  v2)  x  60</v>
          </cell>
          <cell r="G58" t="str">
            <v>T2</v>
          </cell>
          <cell r="H58">
            <v>10</v>
          </cell>
          <cell r="I58" t="str">
            <v>menit</v>
          </cell>
          <cell r="N58" t="str">
            <v>mata pembayaran.</v>
          </cell>
        </row>
        <row r="59">
          <cell r="C59" t="str">
            <v>- Muat</v>
          </cell>
          <cell r="E59" t="str">
            <v>=   (V  :  Q1) x 60</v>
          </cell>
          <cell r="G59" t="str">
            <v>T3</v>
          </cell>
          <cell r="H59">
            <v>2.1902664421125362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C60" t="str">
            <v>- Lain-lain</v>
          </cell>
          <cell r="G60" t="str">
            <v>T4</v>
          </cell>
          <cell r="H60">
            <v>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G61" t="str">
            <v>Ts2</v>
          </cell>
          <cell r="H61">
            <v>28.190266442112538</v>
          </cell>
          <cell r="I61" t="str">
            <v>menit</v>
          </cell>
          <cell r="N61" t="str">
            <v>yang dibayar dari kontrak) dan biaya-biaya lainnya.</v>
          </cell>
        </row>
        <row r="62">
          <cell r="J62" t="str">
            <v>Berlanjut ke halaman berikut</v>
          </cell>
        </row>
        <row r="63">
          <cell r="A63" t="str">
            <v>ITEM PEMBAYARAN NO.</v>
          </cell>
          <cell r="D63" t="str">
            <v>:  2.1</v>
          </cell>
          <cell r="J63" t="str">
            <v xml:space="preserve">Analisa EI-21 </v>
          </cell>
        </row>
        <row r="64">
          <cell r="A64" t="str">
            <v>JENIS PEKERJAAN</v>
          </cell>
          <cell r="D64" t="str">
            <v>:  Galian Utk Drainase, Saluran dan Saluran Air</v>
          </cell>
        </row>
        <row r="65">
          <cell r="A65" t="str">
            <v>SATUAN PEMBAYARAN</v>
          </cell>
          <cell r="D65" t="str">
            <v>:  M3</v>
          </cell>
          <cell r="J65" t="str">
            <v xml:space="preserve">         URAIAN ANALISA HARGA SATUAN</v>
          </cell>
        </row>
        <row r="66">
          <cell r="J66" t="str">
            <v>Lanjutan</v>
          </cell>
        </row>
        <row r="68">
          <cell r="A68" t="str">
            <v>No.</v>
          </cell>
          <cell r="C68" t="str">
            <v>U R A I A N</v>
          </cell>
          <cell r="G68" t="str">
            <v>KODE</v>
          </cell>
          <cell r="H68" t="str">
            <v>KOEF.</v>
          </cell>
          <cell r="I68" t="str">
            <v>SATUAN</v>
          </cell>
          <cell r="J68" t="str">
            <v>KETERANGAN</v>
          </cell>
        </row>
        <row r="71">
          <cell r="C71" t="str">
            <v>Kapasitas Produksi / Jam   =</v>
          </cell>
          <cell r="E71" t="str">
            <v>V x Fa x 60</v>
          </cell>
          <cell r="G71" t="str">
            <v>Q2</v>
          </cell>
          <cell r="H71">
            <v>5.888557326723876</v>
          </cell>
          <cell r="I71" t="str">
            <v>M3</v>
          </cell>
        </row>
        <row r="72">
          <cell r="E72" t="str">
            <v xml:space="preserve">    Fk x Ts2</v>
          </cell>
        </row>
        <row r="75">
          <cell r="C75" t="str">
            <v>Koefisien Alat / M3</v>
          </cell>
          <cell r="D75" t="str">
            <v xml:space="preserve"> =  1  :  Q2</v>
          </cell>
          <cell r="G75" t="str">
            <v>-</v>
          </cell>
          <cell r="H75">
            <v>0.16982088218140085</v>
          </cell>
          <cell r="I75" t="str">
            <v>Jam</v>
          </cell>
        </row>
        <row r="78">
          <cell r="A78" t="str">
            <v>2.d.</v>
          </cell>
          <cell r="C78" t="str">
            <v>ALAT  BANTU</v>
          </cell>
        </row>
        <row r="79">
          <cell r="C79" t="str">
            <v>Diperlukan alat-alat bantu kecil</v>
          </cell>
          <cell r="J79" t="str">
            <v>Lump Sump</v>
          </cell>
        </row>
        <row r="80">
          <cell r="C80" t="str">
            <v>- Sekop</v>
          </cell>
        </row>
        <row r="81">
          <cell r="C81" t="str">
            <v>- Keranjang + Sapu</v>
          </cell>
        </row>
        <row r="83">
          <cell r="A83" t="str">
            <v xml:space="preserve">   3.</v>
          </cell>
          <cell r="C83" t="str">
            <v>TENAGA</v>
          </cell>
        </row>
        <row r="84">
          <cell r="C84" t="str">
            <v>Produksi menentukan : EXCAVATOR</v>
          </cell>
          <cell r="G84" t="str">
            <v>Q1</v>
          </cell>
          <cell r="H84">
            <v>109.5757097791798</v>
          </cell>
          <cell r="I84" t="str">
            <v>M3/Jam</v>
          </cell>
        </row>
        <row r="85">
          <cell r="C85" t="str">
            <v>Produksi Galian / hari  =  Tk x Q1</v>
          </cell>
          <cell r="G85" t="str">
            <v>Qt</v>
          </cell>
          <cell r="H85">
            <v>767.02996845425866</v>
          </cell>
          <cell r="I85" t="str">
            <v>M3</v>
          </cell>
        </row>
        <row r="86">
          <cell r="C86" t="str">
            <v>Kebutuhan tenaga :</v>
          </cell>
        </row>
        <row r="87">
          <cell r="D87" t="str">
            <v>- Pekerja</v>
          </cell>
          <cell r="G87" t="str">
            <v>P</v>
          </cell>
          <cell r="H87">
            <v>4</v>
          </cell>
          <cell r="I87" t="str">
            <v>orang</v>
          </cell>
        </row>
        <row r="88">
          <cell r="D88" t="str">
            <v>- Mandor</v>
          </cell>
          <cell r="G88" t="str">
            <v>M</v>
          </cell>
          <cell r="H88">
            <v>1</v>
          </cell>
          <cell r="I88" t="str">
            <v>orang</v>
          </cell>
        </row>
        <row r="90">
          <cell r="C90" t="str">
            <v>Koefisien tenaga / M3   :</v>
          </cell>
        </row>
        <row r="91">
          <cell r="D91" t="str">
            <v>- Pekerja</v>
          </cell>
          <cell r="E91" t="str">
            <v>= (Tk x P) : Qt</v>
          </cell>
          <cell r="G91" t="str">
            <v>(L01)</v>
          </cell>
          <cell r="H91">
            <v>3.6504440701875605E-2</v>
          </cell>
          <cell r="I91" t="str">
            <v>Jam</v>
          </cell>
        </row>
        <row r="92">
          <cell r="D92" t="str">
            <v>- Mandor</v>
          </cell>
          <cell r="E92" t="str">
            <v>= (Tk x M) : Qt</v>
          </cell>
          <cell r="G92" t="str">
            <v>(L03)</v>
          </cell>
          <cell r="H92">
            <v>9.1261101754689013E-3</v>
          </cell>
          <cell r="I92" t="str">
            <v>Jam</v>
          </cell>
        </row>
        <row r="94">
          <cell r="A94" t="str">
            <v>4.</v>
          </cell>
          <cell r="C94" t="str">
            <v>HARGA DASAR SATUAN UPAH, BAHAN DAN ALAT</v>
          </cell>
        </row>
        <row r="95">
          <cell r="C95" t="str">
            <v>Lihat lampiran.</v>
          </cell>
        </row>
        <row r="97">
          <cell r="A97" t="str">
            <v>5.</v>
          </cell>
          <cell r="C97" t="str">
            <v>ANALISA HARGA SATUAN PEKERJAAN</v>
          </cell>
        </row>
        <row r="98">
          <cell r="C98" t="str">
            <v>Lihat perhitungan dalam FORMULIR STANDAR UNTUK</v>
          </cell>
        </row>
        <row r="99">
          <cell r="C99" t="str">
            <v>PEREKEMAN ANALISA MASING-MASING HARGA</v>
          </cell>
        </row>
        <row r="100">
          <cell r="C100" t="str">
            <v>SATUAN.</v>
          </cell>
        </row>
        <row r="101">
          <cell r="C101" t="str">
            <v>Didapat Harga Satuan Pekerjaan :</v>
          </cell>
        </row>
        <row r="103">
          <cell r="C103" t="str">
            <v xml:space="preserve">Rp.  </v>
          </cell>
          <cell r="D103">
            <v>32339.519957085515</v>
          </cell>
          <cell r="E103" t="str">
            <v xml:space="preserve"> / M3</v>
          </cell>
        </row>
        <row r="106">
          <cell r="A106" t="str">
            <v>6.</v>
          </cell>
          <cell r="C106" t="str">
            <v>WAKTU PELAKSANAAN YANG DIPERLUKAN</v>
          </cell>
        </row>
        <row r="107">
          <cell r="C107" t="str">
            <v>Masa Pelaksanaan :</v>
          </cell>
          <cell r="D107" t="str">
            <v>. . . . . . . . . . . .</v>
          </cell>
          <cell r="E107" t="str">
            <v>bulan</v>
          </cell>
        </row>
        <row r="109">
          <cell r="A109" t="str">
            <v>7.</v>
          </cell>
          <cell r="C109" t="str">
            <v>VOLUME PEKERJAAN YANG DIPERLUKAN</v>
          </cell>
        </row>
        <row r="110">
          <cell r="C110" t="str">
            <v>Volume pekerjaan  :</v>
          </cell>
          <cell r="D110">
            <v>1</v>
          </cell>
          <cell r="E110" t="str">
            <v>M3</v>
          </cell>
        </row>
        <row r="121">
          <cell r="T121" t="str">
            <v xml:space="preserve">Analisa LI-22 </v>
          </cell>
        </row>
        <row r="123">
          <cell r="A123" t="str">
            <v>ITEM PEMBAYARAN NO.</v>
          </cell>
          <cell r="D123" t="str">
            <v>:  2.2</v>
          </cell>
          <cell r="E123" t="str">
            <v>oke</v>
          </cell>
          <cell r="J123" t="str">
            <v xml:space="preserve">Analisa EI-22 </v>
          </cell>
        </row>
        <row r="124">
          <cell r="A124" t="str">
            <v>JENIS PEKERJAAN</v>
          </cell>
          <cell r="D124" t="str">
            <v>:  Pasangan Batu Dengan Mortar untuk Saluran</v>
          </cell>
          <cell r="L124" t="str">
            <v>FORMULIR STANDAR UNTUK</v>
          </cell>
        </row>
        <row r="125">
          <cell r="A125" t="str">
            <v>SATUAN PEMBAYARAN</v>
          </cell>
          <cell r="D125" t="str">
            <v>:  M3</v>
          </cell>
          <cell r="J125" t="str">
            <v xml:space="preserve">         URAIAN ANALISA HARGA SATUAN</v>
          </cell>
          <cell r="L125" t="str">
            <v>PEREKAMAN ANALISA MASING-MASING HARGA SATUAN</v>
          </cell>
        </row>
        <row r="126">
          <cell r="L126">
            <v>0</v>
          </cell>
        </row>
        <row r="128">
          <cell r="A128" t="str">
            <v>No.</v>
          </cell>
          <cell r="C128" t="str">
            <v>U R A I A N</v>
          </cell>
          <cell r="G128" t="str">
            <v>KODE</v>
          </cell>
          <cell r="H128" t="str">
            <v>KOEF.</v>
          </cell>
          <cell r="I128" t="str">
            <v>SATUAN</v>
          </cell>
          <cell r="J128" t="str">
            <v>KETERANGAN</v>
          </cell>
        </row>
        <row r="129">
          <cell r="L129" t="str">
            <v>PROYEK</v>
          </cell>
          <cell r="O129" t="str">
            <v>:</v>
          </cell>
        </row>
        <row r="130">
          <cell r="L130" t="str">
            <v>No. PAKET KONTRAK</v>
          </cell>
          <cell r="O130" t="str">
            <v>:</v>
          </cell>
        </row>
        <row r="131">
          <cell r="A131" t="str">
            <v>I.</v>
          </cell>
          <cell r="C131" t="str">
            <v>ASUMSI</v>
          </cell>
          <cell r="L131" t="str">
            <v>NAMA PAKET</v>
          </cell>
          <cell r="O131" t="str">
            <v>:</v>
          </cell>
        </row>
        <row r="132">
          <cell r="A132">
            <v>1</v>
          </cell>
          <cell r="C132" t="str">
            <v>Menggunakan alat (cara mekanik)</v>
          </cell>
          <cell r="L132" t="str">
            <v>PROP / KAB / KODYA</v>
          </cell>
          <cell r="O132" t="str">
            <v>:</v>
          </cell>
        </row>
        <row r="133">
          <cell r="A133">
            <v>2</v>
          </cell>
          <cell r="C133" t="str">
            <v>Lokasi pekerjaan : sepanjang jalan</v>
          </cell>
          <cell r="L133" t="str">
            <v>ITEM PEMBAYARAN NO.</v>
          </cell>
          <cell r="O133" t="str">
            <v>:  2.2</v>
          </cell>
          <cell r="R133" t="str">
            <v>PERKIRAAN VOL. PEK.</v>
          </cell>
          <cell r="T133" t="str">
            <v>:</v>
          </cell>
          <cell r="U133">
            <v>1</v>
          </cell>
        </row>
        <row r="134">
          <cell r="A134">
            <v>3</v>
          </cell>
          <cell r="C134" t="str">
            <v>Bahan dasar (batu, pasir dan semen) diterima</v>
          </cell>
          <cell r="L134" t="str">
            <v>JENIS PEKERJAAN</v>
          </cell>
          <cell r="O134" t="str">
            <v>:  Pasangan Batu Dengan Mortar untuk Saluran</v>
          </cell>
          <cell r="R134" t="str">
            <v>TOTAL HARGA (Rp.)</v>
          </cell>
          <cell r="T134" t="str">
            <v>:</v>
          </cell>
          <cell r="U134">
            <v>32339.52</v>
          </cell>
        </row>
        <row r="135">
          <cell r="C135" t="str">
            <v>seluruhnya di lokasi pekerjaan</v>
          </cell>
          <cell r="L135" t="str">
            <v>SATUAN PEMBAYARAN</v>
          </cell>
          <cell r="O135" t="str">
            <v>:  M3</v>
          </cell>
          <cell r="R135" t="str">
            <v>% THD. BIAYA PROYEK</v>
          </cell>
          <cell r="T135" t="str">
            <v>:</v>
          </cell>
          <cell r="U135" t="e">
            <v>#DIV/0!</v>
          </cell>
        </row>
        <row r="136">
          <cell r="A136">
            <v>4</v>
          </cell>
          <cell r="C136" t="str">
            <v>Jarak rata-rata Base camp ke lokasi pekerjaan</v>
          </cell>
          <cell r="G136" t="str">
            <v>L</v>
          </cell>
          <cell r="H136">
            <v>8.7249999999999996</v>
          </cell>
          <cell r="I136" t="str">
            <v>KM</v>
          </cell>
        </row>
        <row r="137">
          <cell r="A137">
            <v>5</v>
          </cell>
          <cell r="C137" t="str">
            <v>Jam kerja efektif per-hari</v>
          </cell>
          <cell r="G137" t="str">
            <v>Tk</v>
          </cell>
          <cell r="H137">
            <v>7</v>
          </cell>
          <cell r="I137" t="str">
            <v>jam</v>
          </cell>
        </row>
        <row r="138">
          <cell r="A138">
            <v>6</v>
          </cell>
          <cell r="C138" t="str">
            <v>Perbandingan Pasir &amp; Semen</v>
          </cell>
          <cell r="E138" t="str">
            <v>: - Volume Semen</v>
          </cell>
          <cell r="G138" t="str">
            <v>Sm</v>
          </cell>
          <cell r="H138">
            <v>20</v>
          </cell>
          <cell r="I138" t="str">
            <v>%</v>
          </cell>
          <cell r="J138" t="str">
            <v xml:space="preserve"> Kuat Tekan min.</v>
          </cell>
          <cell r="Q138" t="str">
            <v>PERKIRAAN</v>
          </cell>
          <cell r="R138" t="str">
            <v>HARGA</v>
          </cell>
          <cell r="S138" t="str">
            <v>JUMLAH</v>
          </cell>
        </row>
        <row r="139">
          <cell r="E139" t="str">
            <v>: - Volume Pasir</v>
          </cell>
          <cell r="G139" t="str">
            <v>Ps</v>
          </cell>
          <cell r="H139">
            <v>80</v>
          </cell>
          <cell r="I139" t="str">
            <v>%</v>
          </cell>
          <cell r="J139" t="str">
            <v xml:space="preserve"> 50 kg/cm2</v>
          </cell>
          <cell r="L139" t="str">
            <v>NO.</v>
          </cell>
          <cell r="N139" t="str">
            <v>KOMPONEN</v>
          </cell>
          <cell r="P139" t="str">
            <v>SATUAN</v>
          </cell>
          <cell r="Q139" t="str">
            <v>KUANTITAS</v>
          </cell>
          <cell r="R139" t="str">
            <v>SATUAN</v>
          </cell>
          <cell r="S139" t="str">
            <v>HARGA</v>
          </cell>
        </row>
        <row r="140">
          <cell r="A140">
            <v>7</v>
          </cell>
          <cell r="C140" t="str">
            <v>Perbandingan Batu &amp; Mortar  :</v>
          </cell>
          <cell r="R140" t="str">
            <v>(Rp.)</v>
          </cell>
          <cell r="S140" t="str">
            <v>(Rp.)</v>
          </cell>
        </row>
        <row r="141">
          <cell r="C141" t="str">
            <v>- Batu</v>
          </cell>
          <cell r="G141" t="str">
            <v>Bt</v>
          </cell>
          <cell r="H141">
            <v>60</v>
          </cell>
          <cell r="I141" t="str">
            <v>%</v>
          </cell>
        </row>
        <row r="142">
          <cell r="C142" t="str">
            <v>- Mortar (campuran semen &amp; pasir)</v>
          </cell>
          <cell r="G142" t="str">
            <v>Mr</v>
          </cell>
          <cell r="H142">
            <v>40</v>
          </cell>
          <cell r="I142" t="str">
            <v>%</v>
          </cell>
        </row>
        <row r="143">
          <cell r="A143">
            <v>8</v>
          </cell>
          <cell r="C143" t="str">
            <v>Berat Jenis Bahan  :</v>
          </cell>
          <cell r="L143" t="str">
            <v>A.</v>
          </cell>
          <cell r="N143" t="str">
            <v>TENAGA</v>
          </cell>
        </row>
        <row r="144">
          <cell r="C144" t="str">
            <v>- Pasangan Batu Dengan Mortar</v>
          </cell>
          <cell r="G144" t="str">
            <v>D1</v>
          </cell>
          <cell r="H144">
            <v>2.4</v>
          </cell>
          <cell r="I144" t="str">
            <v>ton/M3</v>
          </cell>
        </row>
        <row r="145">
          <cell r="C145" t="str">
            <v>- Batu</v>
          </cell>
          <cell r="G145" t="str">
            <v>D2</v>
          </cell>
          <cell r="H145">
            <v>1.6</v>
          </cell>
          <cell r="I145" t="str">
            <v>ton/M3</v>
          </cell>
          <cell r="L145" t="str">
            <v>1.</v>
          </cell>
          <cell r="N145" t="str">
            <v>Pekerja</v>
          </cell>
          <cell r="O145" t="str">
            <v>(L01)</v>
          </cell>
          <cell r="P145" t="str">
            <v>jam</v>
          </cell>
          <cell r="Q145">
            <v>5.2208835341365463</v>
          </cell>
          <cell r="R145">
            <v>2857.14</v>
          </cell>
          <cell r="U145">
            <v>14916.795180722891</v>
          </cell>
        </row>
        <row r="146">
          <cell r="C146" t="str">
            <v>- Adukan (mortar)</v>
          </cell>
          <cell r="G146" t="str">
            <v>D3</v>
          </cell>
          <cell r="H146">
            <v>1.8</v>
          </cell>
          <cell r="I146" t="str">
            <v>ton/M3</v>
          </cell>
          <cell r="L146" t="str">
            <v>2.</v>
          </cell>
          <cell r="N146" t="str">
            <v>Tukang Batu</v>
          </cell>
          <cell r="O146" t="str">
            <v>(L02)</v>
          </cell>
          <cell r="P146" t="str">
            <v>jam</v>
          </cell>
          <cell r="Q146">
            <v>1.5662650602409638</v>
          </cell>
          <cell r="R146">
            <v>4285.71</v>
          </cell>
          <cell r="U146">
            <v>6712.5578313253009</v>
          </cell>
        </row>
        <row r="147">
          <cell r="C147" t="str">
            <v>- Pasir</v>
          </cell>
          <cell r="G147" t="str">
            <v>D4</v>
          </cell>
          <cell r="H147">
            <v>1.67</v>
          </cell>
          <cell r="I147" t="str">
            <v>ton/M3</v>
          </cell>
          <cell r="L147" t="str">
            <v>3.</v>
          </cell>
          <cell r="N147" t="str">
            <v>Mandor</v>
          </cell>
          <cell r="O147" t="str">
            <v>(L03)</v>
          </cell>
          <cell r="P147" t="str">
            <v>jam</v>
          </cell>
          <cell r="Q147">
            <v>0.52208835341365456</v>
          </cell>
          <cell r="R147">
            <v>3214.29</v>
          </cell>
          <cell r="U147">
            <v>1678.1433734939758</v>
          </cell>
        </row>
        <row r="148">
          <cell r="C148" t="str">
            <v>- Semen Portland</v>
          </cell>
          <cell r="G148" t="str">
            <v>D5</v>
          </cell>
          <cell r="H148">
            <v>1.44</v>
          </cell>
          <cell r="I148" t="str">
            <v>ton/M3</v>
          </cell>
        </row>
        <row r="149">
          <cell r="Q149" t="str">
            <v xml:space="preserve">JUMLAH HARGA TENAGA   </v>
          </cell>
          <cell r="U149">
            <v>23307.496385542167</v>
          </cell>
        </row>
        <row r="150">
          <cell r="A150" t="str">
            <v>II.</v>
          </cell>
          <cell r="C150" t="str">
            <v>URUTAN KERJA</v>
          </cell>
        </row>
        <row r="151">
          <cell r="A151">
            <v>1</v>
          </cell>
          <cell r="C151" t="str">
            <v>Semen, pasir dan air dicampur dan diaduk menjadi</v>
          </cell>
          <cell r="L151" t="str">
            <v>B.</v>
          </cell>
          <cell r="N151" t="str">
            <v>BAHAN</v>
          </cell>
        </row>
        <row r="152">
          <cell r="C152" t="str">
            <v>mortar dengan menggunakan alat bantu</v>
          </cell>
        </row>
        <row r="153">
          <cell r="A153">
            <v>2</v>
          </cell>
          <cell r="C153" t="str">
            <v>Batu dibersihkan dan dibasahi seluruh permukaannya</v>
          </cell>
          <cell r="L153" t="str">
            <v>1.</v>
          </cell>
          <cell r="N153" t="str">
            <v>Batu</v>
          </cell>
          <cell r="O153" t="str">
            <v>(M02)</v>
          </cell>
          <cell r="P153" t="str">
            <v>M3</v>
          </cell>
          <cell r="Q153">
            <v>1.08</v>
          </cell>
          <cell r="R153">
            <v>166100</v>
          </cell>
          <cell r="U153">
            <v>179388</v>
          </cell>
        </row>
        <row r="154">
          <cell r="C154" t="str">
            <v>sebelum dipasang</v>
          </cell>
          <cell r="L154" t="str">
            <v>2.</v>
          </cell>
          <cell r="N154" t="str">
            <v>Semen (PC)</v>
          </cell>
          <cell r="O154" t="str">
            <v>(M12)</v>
          </cell>
          <cell r="P154" t="str">
            <v>zak</v>
          </cell>
          <cell r="Q154">
            <v>161</v>
          </cell>
          <cell r="R154">
            <v>688.65625</v>
          </cell>
          <cell r="U154">
            <v>110873.65625</v>
          </cell>
        </row>
        <row r="155">
          <cell r="A155">
            <v>3</v>
          </cell>
          <cell r="C155" t="str">
            <v>Penyelesaian dan perapihan setelah pemasangan</v>
          </cell>
          <cell r="L155" t="str">
            <v>3.</v>
          </cell>
          <cell r="N155" t="str">
            <v>Pasir</v>
          </cell>
          <cell r="O155" t="str">
            <v>(M01)</v>
          </cell>
          <cell r="P155" t="str">
            <v>M3</v>
          </cell>
          <cell r="Q155">
            <v>0.48287425149700602</v>
          </cell>
          <cell r="R155">
            <v>54300</v>
          </cell>
          <cell r="U155">
            <v>26220.071856287428</v>
          </cell>
        </row>
        <row r="157">
          <cell r="A157" t="str">
            <v>III.</v>
          </cell>
          <cell r="C157" t="str">
            <v>PEMAKAIAN BAHAN, ALAT DAN TENAGA</v>
          </cell>
        </row>
        <row r="159">
          <cell r="A159" t="str">
            <v xml:space="preserve">   1.</v>
          </cell>
          <cell r="C159" t="str">
            <v>BAHAN</v>
          </cell>
        </row>
        <row r="160">
          <cell r="A160" t="str">
            <v>1.a.</v>
          </cell>
          <cell r="C160" t="str">
            <v>Batu     -----&gt;</v>
          </cell>
          <cell r="D160" t="str">
            <v>{(Bt x D1 x 1 M3) : D2} x 1.20</v>
          </cell>
          <cell r="G160" t="str">
            <v>(M02)</v>
          </cell>
          <cell r="H160">
            <v>1.08</v>
          </cell>
          <cell r="I160" t="str">
            <v>M3</v>
          </cell>
          <cell r="J160" t="str">
            <v xml:space="preserve"> Lepas</v>
          </cell>
          <cell r="Q160" t="str">
            <v xml:space="preserve">JUMLAH HARGA BAHAN   </v>
          </cell>
          <cell r="U160">
            <v>316481.72810628742</v>
          </cell>
        </row>
        <row r="161">
          <cell r="A161" t="str">
            <v>1.b.</v>
          </cell>
          <cell r="C161" t="str">
            <v>Semen    ----&gt;</v>
          </cell>
          <cell r="D161" t="str">
            <v>Sm x {(Mr x D1 x 1 M3} : D3} x 1.05</v>
          </cell>
          <cell r="H161">
            <v>0.11200000000000002</v>
          </cell>
          <cell r="I161" t="str">
            <v>M3</v>
          </cell>
        </row>
        <row r="162">
          <cell r="D162" t="str">
            <v>x {D5 x (1000)}</v>
          </cell>
          <cell r="G162" t="str">
            <v>(M12)</v>
          </cell>
          <cell r="H162">
            <v>161</v>
          </cell>
          <cell r="I162" t="str">
            <v>Kg</v>
          </cell>
          <cell r="L162" t="str">
            <v>C.</v>
          </cell>
          <cell r="N162" t="str">
            <v>PERALATAN</v>
          </cell>
        </row>
        <row r="163">
          <cell r="A163" t="str">
            <v>1.c.</v>
          </cell>
          <cell r="C163" t="str">
            <v>Pasir    -----&gt;</v>
          </cell>
          <cell r="D163" t="str">
            <v>Ps x {(Mr x D1 x 1 M3) : D4} x 1.05</v>
          </cell>
          <cell r="G163" t="str">
            <v>(M01)</v>
          </cell>
          <cell r="H163">
            <v>0.48287425149700602</v>
          </cell>
          <cell r="I163" t="str">
            <v>M3</v>
          </cell>
        </row>
        <row r="164">
          <cell r="L164" t="str">
            <v>1.</v>
          </cell>
          <cell r="N164" t="str">
            <v>Conc. Mixer</v>
          </cell>
          <cell r="O164" t="str">
            <v>(E06)</v>
          </cell>
          <cell r="P164" t="str">
            <v>jam</v>
          </cell>
          <cell r="Q164">
            <v>0.52208835341365456</v>
          </cell>
          <cell r="R164">
            <v>47472.058636363639</v>
          </cell>
          <cell r="U164">
            <v>24784.60892661555</v>
          </cell>
        </row>
        <row r="165">
          <cell r="A165" t="str">
            <v>2.</v>
          </cell>
          <cell r="C165" t="str">
            <v>ALAT</v>
          </cell>
          <cell r="L165" t="str">
            <v>2.</v>
          </cell>
          <cell r="N165" t="str">
            <v>Alat Bantu</v>
          </cell>
          <cell r="P165" t="str">
            <v>Ls</v>
          </cell>
          <cell r="Q165">
            <v>1</v>
          </cell>
          <cell r="R165">
            <v>900</v>
          </cell>
          <cell r="U165">
            <v>900</v>
          </cell>
        </row>
        <row r="166">
          <cell r="A166" t="str">
            <v>2.a.</v>
          </cell>
          <cell r="C166" t="str">
            <v>CONCRETE MIXER</v>
          </cell>
          <cell r="G166" t="str">
            <v>(E06)</v>
          </cell>
        </row>
        <row r="167">
          <cell r="C167" t="str">
            <v>Kapasitas Alat</v>
          </cell>
          <cell r="G167" t="str">
            <v>V</v>
          </cell>
          <cell r="H167">
            <v>500</v>
          </cell>
          <cell r="I167" t="str">
            <v>Liter</v>
          </cell>
        </row>
        <row r="168">
          <cell r="C168" t="str">
            <v>Faktor Efisiensi Alat</v>
          </cell>
          <cell r="G168" t="str">
            <v>Fa</v>
          </cell>
          <cell r="H168">
            <v>0.83</v>
          </cell>
          <cell r="I168" t="str">
            <v>-</v>
          </cell>
        </row>
        <row r="169">
          <cell r="C169" t="str">
            <v>Waktu siklus   :</v>
          </cell>
          <cell r="D169" t="str">
            <v>(T1 + T2 + T3 + T4)</v>
          </cell>
        </row>
        <row r="170">
          <cell r="C170" t="str">
            <v>-  Memuat</v>
          </cell>
          <cell r="G170" t="str">
            <v>T1</v>
          </cell>
          <cell r="H170">
            <v>5</v>
          </cell>
          <cell r="I170" t="str">
            <v>menit</v>
          </cell>
        </row>
        <row r="171">
          <cell r="C171" t="str">
            <v>-  Mengaduk</v>
          </cell>
          <cell r="G171" t="str">
            <v>T2</v>
          </cell>
          <cell r="H171">
            <v>3.5</v>
          </cell>
          <cell r="I171" t="str">
            <v>menit</v>
          </cell>
          <cell r="Q171" t="str">
            <v xml:space="preserve">JUMLAH HARGA PERALATAN   </v>
          </cell>
          <cell r="U171">
            <v>25684.60892661555</v>
          </cell>
        </row>
        <row r="172">
          <cell r="C172" t="str">
            <v>-  Menuang</v>
          </cell>
          <cell r="G172" t="str">
            <v>T3</v>
          </cell>
          <cell r="H172">
            <v>3</v>
          </cell>
          <cell r="I172" t="str">
            <v>menit</v>
          </cell>
        </row>
        <row r="173">
          <cell r="C173" t="str">
            <v>-  Menunggu, dll.</v>
          </cell>
          <cell r="G173" t="str">
            <v>T4</v>
          </cell>
          <cell r="H173">
            <v>1.5</v>
          </cell>
          <cell r="I173" t="str">
            <v>menit</v>
          </cell>
          <cell r="L173" t="str">
            <v>D.</v>
          </cell>
          <cell r="N173" t="str">
            <v>JUMLAH HARGA TENAGA, BAHAN DAN PERALATAN  ( A + B + C )</v>
          </cell>
          <cell r="U173">
            <v>365473.83341844514</v>
          </cell>
        </row>
        <row r="174">
          <cell r="G174" t="str">
            <v>Ts1</v>
          </cell>
          <cell r="H174">
            <v>13</v>
          </cell>
          <cell r="I174" t="str">
            <v>menit</v>
          </cell>
          <cell r="L174" t="str">
            <v>E.</v>
          </cell>
          <cell r="N174" t="str">
            <v>OVERHEAD &amp; PROFIT</v>
          </cell>
          <cell r="P174">
            <v>10</v>
          </cell>
          <cell r="Q174" t="str">
            <v>%  x  D</v>
          </cell>
          <cell r="U174">
            <v>36547.383341844514</v>
          </cell>
        </row>
        <row r="175">
          <cell r="L175" t="str">
            <v>F.</v>
          </cell>
          <cell r="N175" t="str">
            <v>HARGA SATUAN PEKERJAAN  ( D + E )</v>
          </cell>
          <cell r="U175">
            <v>402021.21676028962</v>
          </cell>
        </row>
        <row r="176">
          <cell r="C176" t="str">
            <v>Kap. Prod. / jam  =</v>
          </cell>
          <cell r="D176" t="str">
            <v>V x Fa x 60</v>
          </cell>
          <cell r="G176" t="str">
            <v>Q1</v>
          </cell>
          <cell r="H176">
            <v>1.9153846153846155</v>
          </cell>
          <cell r="I176" t="str">
            <v>M3</v>
          </cell>
          <cell r="L176" t="str">
            <v>Note: 1</v>
          </cell>
          <cell r="N176" t="str">
            <v>SATUAN dapat berdasarkan atas jam operasi untuk Tenaga Kerja dan Peralatan, volume dan/atau ukuran</v>
          </cell>
        </row>
        <row r="177">
          <cell r="D177" t="str">
            <v>1000 x Ts1</v>
          </cell>
          <cell r="N177" t="str">
            <v>berat untuk bahan-bahan.</v>
          </cell>
        </row>
        <row r="178">
          <cell r="L178">
            <v>2</v>
          </cell>
          <cell r="N178" t="str">
            <v>Kuantitas satuan adalah kuantitas setiap komponen untuk menyelesaikan satu satuan pekerjaan dari nomor</v>
          </cell>
        </row>
        <row r="179">
          <cell r="C179" t="str">
            <v>Koefisien Alat / M3</v>
          </cell>
          <cell r="D179" t="str">
            <v xml:space="preserve">  =   1  :  Q1</v>
          </cell>
          <cell r="G179" t="str">
            <v>(E06)</v>
          </cell>
          <cell r="H179">
            <v>0.52208835341365456</v>
          </cell>
          <cell r="I179" t="str">
            <v>jam</v>
          </cell>
          <cell r="N179" t="str">
            <v>mata pembayaran.</v>
          </cell>
        </row>
        <row r="180">
          <cell r="L180">
            <v>3</v>
          </cell>
          <cell r="N180" t="str">
            <v>Biaya satuan untuk peralatan sudah termasuk bahan bakar, bahan habis dipakai dan operator.</v>
          </cell>
        </row>
        <row r="181">
          <cell r="L181">
            <v>4</v>
          </cell>
          <cell r="N181" t="str">
            <v>Biaya satuan sudah termasuk pengeluaran untuk seluruh pajak yang berkaitan (tetapi tidak termasuk PPN</v>
          </cell>
        </row>
        <row r="182">
          <cell r="N182" t="str">
            <v>yang dibayar dari kontrak) dan biaya-biaya lainnya.</v>
          </cell>
        </row>
        <row r="183">
          <cell r="J183" t="str">
            <v>Berlanjut ke halaman berikut</v>
          </cell>
        </row>
        <row r="184">
          <cell r="A184" t="str">
            <v>ITEM PEMBAYARAN NO.</v>
          </cell>
          <cell r="D184" t="str">
            <v>:  2.2</v>
          </cell>
          <cell r="J184" t="str">
            <v xml:space="preserve">Analisa EI-22 </v>
          </cell>
        </row>
        <row r="185">
          <cell r="A185" t="str">
            <v>JENIS PEKERJAAN</v>
          </cell>
          <cell r="D185" t="str">
            <v>:  Pasangan Batu Dengan Mortar untuk Saluran</v>
          </cell>
        </row>
        <row r="186">
          <cell r="A186" t="str">
            <v>SATUAN PEMBAYARAN</v>
          </cell>
          <cell r="D186" t="str">
            <v>:  M3</v>
          </cell>
          <cell r="J186" t="str">
            <v xml:space="preserve">         URAIAN ANALISA HARGA SATUAN</v>
          </cell>
        </row>
        <row r="187">
          <cell r="J187" t="str">
            <v>Lanjutan</v>
          </cell>
        </row>
        <row r="189">
          <cell r="A189" t="str">
            <v>No.</v>
          </cell>
          <cell r="C189" t="str">
            <v>U R A I A N</v>
          </cell>
          <cell r="G189" t="str">
            <v>KODE</v>
          </cell>
          <cell r="H189" t="str">
            <v>KOEF.</v>
          </cell>
          <cell r="I189" t="str">
            <v>SATUAN</v>
          </cell>
          <cell r="J189" t="str">
            <v>KETERANGAN</v>
          </cell>
        </row>
        <row r="193">
          <cell r="A193" t="str">
            <v>2.a.</v>
          </cell>
          <cell r="C193" t="str">
            <v>ALAT BANTU</v>
          </cell>
          <cell r="I193" t="str">
            <v>Lump Sum</v>
          </cell>
        </row>
        <row r="194">
          <cell r="C194" t="str">
            <v>Diperlukan  :</v>
          </cell>
        </row>
        <row r="195">
          <cell r="C195" t="str">
            <v>- Sekop</v>
          </cell>
          <cell r="D195" t="str">
            <v>=  4  buah</v>
          </cell>
        </row>
        <row r="196">
          <cell r="C196" t="str">
            <v>- Pacul</v>
          </cell>
          <cell r="D196" t="str">
            <v>=  4  buah</v>
          </cell>
        </row>
        <row r="197">
          <cell r="C197" t="str">
            <v>- Sendok Semen</v>
          </cell>
          <cell r="D197" t="str">
            <v>=  4  buah</v>
          </cell>
        </row>
        <row r="198">
          <cell r="C198" t="str">
            <v>- Ember Cor</v>
          </cell>
          <cell r="D198" t="str">
            <v>=  8  buah</v>
          </cell>
        </row>
        <row r="199">
          <cell r="C199" t="str">
            <v>- Gerobak Dorong</v>
          </cell>
          <cell r="D199" t="str">
            <v>=  3  buah</v>
          </cell>
        </row>
        <row r="203">
          <cell r="A203" t="str">
            <v>3.</v>
          </cell>
          <cell r="C203" t="str">
            <v>TENAGA</v>
          </cell>
        </row>
        <row r="204">
          <cell r="C204" t="str">
            <v>Produksi Pas. Batu yang menentukan</v>
          </cell>
          <cell r="E204" t="str">
            <v>( Prod. C. Mixer )</v>
          </cell>
          <cell r="G204" t="str">
            <v>Q1</v>
          </cell>
          <cell r="H204">
            <v>1.9153846153846155</v>
          </cell>
          <cell r="I204" t="str">
            <v>M3/Jam</v>
          </cell>
        </row>
        <row r="205">
          <cell r="C205" t="str">
            <v>Produksi Pasangan Batu dalam 1 hari  =  Tk x Q1</v>
          </cell>
          <cell r="G205" t="str">
            <v>Qt</v>
          </cell>
          <cell r="H205">
            <v>13.407692307692308</v>
          </cell>
          <cell r="I205" t="str">
            <v>M3</v>
          </cell>
        </row>
        <row r="207">
          <cell r="C207" t="str">
            <v>Kebutuhan tenaga :</v>
          </cell>
          <cell r="D207" t="str">
            <v>- Mandor</v>
          </cell>
          <cell r="G207" t="str">
            <v>M</v>
          </cell>
          <cell r="H207">
            <v>1</v>
          </cell>
          <cell r="I207" t="str">
            <v>orang</v>
          </cell>
        </row>
        <row r="208">
          <cell r="D208" t="str">
            <v>- Tukang Batu</v>
          </cell>
          <cell r="G208" t="str">
            <v>Tb</v>
          </cell>
          <cell r="H208">
            <v>3</v>
          </cell>
          <cell r="I208" t="str">
            <v>orang</v>
          </cell>
        </row>
        <row r="209">
          <cell r="D209" t="str">
            <v>- Pekerja</v>
          </cell>
          <cell r="G209" t="str">
            <v>P</v>
          </cell>
          <cell r="H209">
            <v>10</v>
          </cell>
          <cell r="I209" t="str">
            <v>orang</v>
          </cell>
        </row>
        <row r="211">
          <cell r="C211" t="str">
            <v>Koefisien Tenaga / M3   :</v>
          </cell>
        </row>
        <row r="212">
          <cell r="D212" t="str">
            <v>-  Mandor</v>
          </cell>
          <cell r="E212" t="str">
            <v>= (Tk x M) : Qt</v>
          </cell>
          <cell r="G212" t="str">
            <v>(L03)</v>
          </cell>
          <cell r="H212">
            <v>0.52208835341365456</v>
          </cell>
          <cell r="I212" t="str">
            <v>jam</v>
          </cell>
        </row>
        <row r="213">
          <cell r="D213" t="str">
            <v>-  Tukang</v>
          </cell>
          <cell r="E213" t="str">
            <v>= (Tk x Tb) : Qt</v>
          </cell>
          <cell r="G213" t="str">
            <v>(L02)</v>
          </cell>
          <cell r="H213">
            <v>1.5662650602409638</v>
          </cell>
          <cell r="I213" t="str">
            <v>jam</v>
          </cell>
        </row>
        <row r="214">
          <cell r="D214" t="str">
            <v>-  Pekerja</v>
          </cell>
          <cell r="E214" t="str">
            <v>= (Tk x P) : Qt</v>
          </cell>
          <cell r="G214" t="str">
            <v>(L01)</v>
          </cell>
          <cell r="H214">
            <v>5.2208835341365463</v>
          </cell>
          <cell r="I214" t="str">
            <v>jam</v>
          </cell>
        </row>
        <row r="216">
          <cell r="A216" t="str">
            <v>4.</v>
          </cell>
          <cell r="C216" t="str">
            <v>HARGA DASAR SATUAN UPAH, BAHAN DAN ALAT</v>
          </cell>
        </row>
        <row r="217">
          <cell r="C217" t="str">
            <v>Lihat lampiran.</v>
          </cell>
        </row>
        <row r="219">
          <cell r="A219" t="str">
            <v>5.</v>
          </cell>
          <cell r="C219" t="str">
            <v>ANALISA HARGA SATUAN PEKERJAAN</v>
          </cell>
        </row>
        <row r="220">
          <cell r="C220" t="str">
            <v>Lihat perhitungan dalam FORMULIR STANDAR UNTUK</v>
          </cell>
        </row>
        <row r="221">
          <cell r="C221" t="str">
            <v>PEREKEMAN ANALISA MASING-MASING HARGA</v>
          </cell>
        </row>
        <row r="222">
          <cell r="C222" t="str">
            <v>SATUAN.</v>
          </cell>
        </row>
        <row r="223">
          <cell r="C223" t="str">
            <v>Didapat Harga Satuan Pekerjaan :</v>
          </cell>
        </row>
        <row r="225">
          <cell r="C225" t="str">
            <v xml:space="preserve">Rp.  </v>
          </cell>
          <cell r="D225">
            <v>402021.21676028962</v>
          </cell>
          <cell r="E225" t="str">
            <v xml:space="preserve"> / M3</v>
          </cell>
        </row>
        <row r="228">
          <cell r="A228" t="str">
            <v>6.</v>
          </cell>
          <cell r="C228" t="str">
            <v>WAKTU PELAKSANAAN YANG DIPERLUKAN</v>
          </cell>
        </row>
        <row r="229">
          <cell r="C229" t="str">
            <v>Masa Pelaksanaan :</v>
          </cell>
          <cell r="D229" t="str">
            <v>. . . . . . . . . . . .</v>
          </cell>
          <cell r="E229" t="str">
            <v>bulan</v>
          </cell>
        </row>
        <row r="231">
          <cell r="A231" t="str">
            <v>7.</v>
          </cell>
          <cell r="C231" t="str">
            <v>VOLUME PEKERJAAN YANG DIPERLUKAN</v>
          </cell>
        </row>
        <row r="232">
          <cell r="C232" t="str">
            <v>Volume pekerjaan  :</v>
          </cell>
          <cell r="D232">
            <v>1</v>
          </cell>
          <cell r="E232" t="str">
            <v>M3</v>
          </cell>
        </row>
        <row r="243">
          <cell r="A243" t="str">
            <v>ITEM PEMBAYARAN NO.</v>
          </cell>
          <cell r="D243" t="str">
            <v>:  2.3 (1)</v>
          </cell>
          <cell r="J243" t="str">
            <v xml:space="preserve">Analisa EI-231 </v>
          </cell>
        </row>
        <row r="244">
          <cell r="A244" t="str">
            <v>JENIS PEKERJAAN</v>
          </cell>
          <cell r="D244" t="str">
            <v>:  Gorong2 Pipa Beton Bertulang Diameter &lt; 500 mm</v>
          </cell>
          <cell r="L244" t="str">
            <v>FORMULIR STANDAR UNTUK</v>
          </cell>
        </row>
        <row r="245">
          <cell r="A245" t="str">
            <v>SATUAN PEMBAYARAN</v>
          </cell>
          <cell r="D245" t="str">
            <v>:  M1</v>
          </cell>
          <cell r="J245" t="str">
            <v xml:space="preserve">         URAIAN ANALISA HARGA SATUAN</v>
          </cell>
          <cell r="L245" t="str">
            <v>PEREKAMAN ANALISA MASING-MASING HARGA SATUAN</v>
          </cell>
        </row>
        <row r="246">
          <cell r="L246">
            <v>0</v>
          </cell>
        </row>
        <row r="248">
          <cell r="A248" t="str">
            <v>No.</v>
          </cell>
          <cell r="C248" t="str">
            <v>U R A I A N</v>
          </cell>
          <cell r="G248" t="str">
            <v>KODE</v>
          </cell>
          <cell r="H248" t="str">
            <v>KOEF.</v>
          </cell>
          <cell r="I248" t="str">
            <v>SATUAN</v>
          </cell>
          <cell r="J248" t="str">
            <v>KETERANGAN</v>
          </cell>
        </row>
        <row r="249">
          <cell r="L249" t="str">
            <v>PROYEK</v>
          </cell>
          <cell r="O249" t="str">
            <v>:</v>
          </cell>
        </row>
        <row r="250">
          <cell r="L250" t="str">
            <v>No. PAKET KONTRAK</v>
          </cell>
          <cell r="O250" t="str">
            <v>:</v>
          </cell>
        </row>
        <row r="251">
          <cell r="A251" t="str">
            <v>I.</v>
          </cell>
          <cell r="C251" t="str">
            <v>ASUMSI</v>
          </cell>
          <cell r="L251" t="str">
            <v>NAMA PAKET</v>
          </cell>
          <cell r="O251" t="str">
            <v>:</v>
          </cell>
        </row>
        <row r="252">
          <cell r="A252">
            <v>1</v>
          </cell>
          <cell r="C252" t="str">
            <v>Pekerjaan dilakukan secara mekanik/manual</v>
          </cell>
          <cell r="L252" t="str">
            <v>PROP / KAB / KODYA</v>
          </cell>
          <cell r="O252" t="str">
            <v>:</v>
          </cell>
        </row>
        <row r="253">
          <cell r="A253">
            <v>2</v>
          </cell>
          <cell r="C253" t="str">
            <v>Lokasi pekerjaan : sepanjang jalan</v>
          </cell>
          <cell r="L253" t="str">
            <v>ITEM PEMBAYARAN NO.</v>
          </cell>
          <cell r="O253" t="str">
            <v>:  2.3 (1)</v>
          </cell>
          <cell r="R253" t="str">
            <v>PERKIRAAN VOL. PEK.</v>
          </cell>
          <cell r="T253" t="str">
            <v>:</v>
          </cell>
          <cell r="U253">
            <v>1</v>
          </cell>
        </row>
        <row r="254">
          <cell r="A254">
            <v>3</v>
          </cell>
          <cell r="C254" t="str">
            <v>Diameter bagian dalam gorong-gorong</v>
          </cell>
          <cell r="G254" t="str">
            <v>d</v>
          </cell>
          <cell r="H254">
            <v>0.5</v>
          </cell>
          <cell r="I254" t="str">
            <v>m</v>
          </cell>
          <cell r="L254" t="str">
            <v>JENIS PEKERJAAN</v>
          </cell>
          <cell r="O254" t="str">
            <v>:  Gorong2 Pipa Beton Bertulang Diameter &lt; 500 mm</v>
          </cell>
          <cell r="R254" t="str">
            <v>TOTAL HARGA (Rp.)</v>
          </cell>
          <cell r="T254" t="str">
            <v>:</v>
          </cell>
          <cell r="U254">
            <v>218715.29344341051</v>
          </cell>
        </row>
        <row r="255">
          <cell r="A255">
            <v>4</v>
          </cell>
          <cell r="C255" t="str">
            <v>Jarak rata-rata Base Camp ke lokasi pekerjaan</v>
          </cell>
          <cell r="G255" t="str">
            <v>L</v>
          </cell>
          <cell r="H255">
            <v>8.7249999999999996</v>
          </cell>
          <cell r="I255" t="str">
            <v>Km</v>
          </cell>
          <cell r="L255" t="str">
            <v>SATUAN PEMBAYARAN</v>
          </cell>
          <cell r="O255" t="str">
            <v>:  M1</v>
          </cell>
          <cell r="Q255">
            <v>0</v>
          </cell>
          <cell r="R255" t="str">
            <v>% THD. BIAYA PROYEK</v>
          </cell>
          <cell r="T255" t="str">
            <v>:</v>
          </cell>
          <cell r="U255" t="e">
            <v>#DIV/0!</v>
          </cell>
        </row>
        <row r="256">
          <cell r="A256">
            <v>5</v>
          </cell>
          <cell r="C256" t="str">
            <v>Jam kerja efektif per-hari</v>
          </cell>
          <cell r="G256" t="str">
            <v>Tk</v>
          </cell>
          <cell r="H256">
            <v>7</v>
          </cell>
          <cell r="I256" t="str">
            <v>jam</v>
          </cell>
        </row>
        <row r="257">
          <cell r="A257">
            <v>6</v>
          </cell>
          <cell r="C257" t="str">
            <v>Tebal gorong-gorong</v>
          </cell>
          <cell r="G257" t="str">
            <v>tg</v>
          </cell>
          <cell r="H257">
            <v>6.5</v>
          </cell>
          <cell r="I257" t="str">
            <v>Cm</v>
          </cell>
        </row>
        <row r="258">
          <cell r="Q258" t="str">
            <v>PERKIRAAN</v>
          </cell>
          <cell r="R258" t="str">
            <v>HARGA</v>
          </cell>
          <cell r="S258" t="str">
            <v>JUMLAH</v>
          </cell>
        </row>
        <row r="259">
          <cell r="A259" t="str">
            <v>II.</v>
          </cell>
          <cell r="C259" t="str">
            <v>URUTAN KERJA</v>
          </cell>
          <cell r="L259" t="str">
            <v>NO.</v>
          </cell>
          <cell r="N259" t="str">
            <v>KOMPONEN</v>
          </cell>
          <cell r="P259" t="str">
            <v>SATUAN</v>
          </cell>
          <cell r="Q259" t="str">
            <v>KUANTITAS</v>
          </cell>
          <cell r="R259" t="str">
            <v>SATUAN</v>
          </cell>
          <cell r="S259" t="str">
            <v>HARGA</v>
          </cell>
        </row>
        <row r="260">
          <cell r="A260">
            <v>1</v>
          </cell>
          <cell r="C260" t="str">
            <v>Gorong-gorong dicetak di Base Camp</v>
          </cell>
          <cell r="R260" t="str">
            <v>(Rp.)</v>
          </cell>
          <cell r="S260" t="str">
            <v>(Rp.)</v>
          </cell>
        </row>
        <row r="261">
          <cell r="A261">
            <v>2</v>
          </cell>
          <cell r="C261" t="str">
            <v>Dump Truck mengangkut gorong-gorong jadi</v>
          </cell>
        </row>
        <row r="262">
          <cell r="C262" t="str">
            <v>ke lapangan</v>
          </cell>
        </row>
        <row r="263">
          <cell r="A263">
            <v>3</v>
          </cell>
          <cell r="C263" t="str">
            <v>Dasar gorong-gorong digali sesuai kebutuhan dan ma-</v>
          </cell>
          <cell r="L263" t="str">
            <v>A.</v>
          </cell>
          <cell r="N263" t="str">
            <v>TENAGA</v>
          </cell>
        </row>
        <row r="264">
          <cell r="C264" t="str">
            <v>terial backfill dipadatkan dengan Tamper</v>
          </cell>
        </row>
        <row r="265">
          <cell r="A265">
            <v>4</v>
          </cell>
          <cell r="C265" t="str">
            <v>Tebal lapis porus pada dasar gorong-gorong pipa</v>
          </cell>
          <cell r="G265" t="str">
            <v>tp</v>
          </cell>
          <cell r="H265">
            <v>0.1</v>
          </cell>
          <cell r="I265" t="str">
            <v>M</v>
          </cell>
          <cell r="J265" t="str">
            <v xml:space="preserve"> Sand bedding</v>
          </cell>
          <cell r="L265" t="str">
            <v>1.</v>
          </cell>
          <cell r="N265" t="str">
            <v>Pekerja</v>
          </cell>
          <cell r="O265" t="str">
            <v>(L01)</v>
          </cell>
          <cell r="P265" t="str">
            <v>jam</v>
          </cell>
          <cell r="Q265">
            <v>2.3333333333333335</v>
          </cell>
          <cell r="R265">
            <v>2857.14</v>
          </cell>
          <cell r="U265">
            <v>6666.66</v>
          </cell>
        </row>
        <row r="266">
          <cell r="A266">
            <v>5</v>
          </cell>
          <cell r="C266" t="str">
            <v>Material pilihan untuk penimbunan kembali (padat)</v>
          </cell>
          <cell r="L266" t="str">
            <v>2.</v>
          </cell>
          <cell r="N266" t="str">
            <v>Tukang</v>
          </cell>
          <cell r="O266" t="str">
            <v>(L02)</v>
          </cell>
          <cell r="P266" t="str">
            <v>jam</v>
          </cell>
          <cell r="Q266">
            <v>0.93333333333333335</v>
          </cell>
          <cell r="R266">
            <v>4285.71</v>
          </cell>
          <cell r="U266">
            <v>3999.9960000000001</v>
          </cell>
        </row>
        <row r="267">
          <cell r="A267">
            <v>6</v>
          </cell>
          <cell r="C267" t="str">
            <v>Sekelompok pekerja akan melaksanakan pekerjaan</v>
          </cell>
          <cell r="L267" t="str">
            <v>3.</v>
          </cell>
          <cell r="N267" t="str">
            <v>Mandor</v>
          </cell>
          <cell r="O267" t="str">
            <v>(L03)</v>
          </cell>
          <cell r="P267" t="str">
            <v>jam</v>
          </cell>
          <cell r="Q267">
            <v>0.46666666666666667</v>
          </cell>
          <cell r="R267">
            <v>3214.29</v>
          </cell>
          <cell r="U267">
            <v>1500.002</v>
          </cell>
        </row>
        <row r="268">
          <cell r="C268" t="str">
            <v>dengan cara manual dengan menggunakan alat bantu</v>
          </cell>
        </row>
        <row r="269">
          <cell r="Q269" t="str">
            <v xml:space="preserve">JUMLAH HARGA TENAGA   </v>
          </cell>
          <cell r="U269">
            <v>12166.657999999999</v>
          </cell>
        </row>
        <row r="271">
          <cell r="A271" t="str">
            <v>III.</v>
          </cell>
          <cell r="C271" t="str">
            <v>PEMAKAIAN BAHAN, ALAT DAN TENAGA</v>
          </cell>
          <cell r="L271" t="str">
            <v>B.</v>
          </cell>
          <cell r="N271" t="str">
            <v>BAHAN</v>
          </cell>
        </row>
        <row r="272">
          <cell r="A272" t="str">
            <v xml:space="preserve">   1.</v>
          </cell>
          <cell r="C272" t="str">
            <v>BAHAN</v>
          </cell>
        </row>
        <row r="273">
          <cell r="C273" t="str">
            <v>Untuk mendapatkan 1 M' gorong-gorong diperlukan</v>
          </cell>
          <cell r="L273" t="str">
            <v>1.</v>
          </cell>
          <cell r="N273" t="str">
            <v>Beton K-300</v>
          </cell>
          <cell r="O273" t="str">
            <v>(EI-714)</v>
          </cell>
          <cell r="P273" t="str">
            <v>M3</v>
          </cell>
          <cell r="Q273">
            <v>0.11537499020308517</v>
          </cell>
          <cell r="R273">
            <v>652902.54982502444</v>
          </cell>
          <cell r="U273">
            <v>75328.625289631527</v>
          </cell>
        </row>
        <row r="274">
          <cell r="C274" t="str">
            <v>- Beton K-300 = (22/7*((2*tg/100+d)/2)^2)-(22/7*(d/2)^2))*1</v>
          </cell>
          <cell r="G274" t="str">
            <v>(EI-714)</v>
          </cell>
          <cell r="H274">
            <v>0.11537499020308517</v>
          </cell>
          <cell r="I274" t="str">
            <v>M3</v>
          </cell>
          <cell r="L274" t="str">
            <v>2.</v>
          </cell>
          <cell r="N274" t="str">
            <v>Baja Tulangan</v>
          </cell>
          <cell r="O274" t="str">
            <v>(M39)</v>
          </cell>
          <cell r="P274" t="str">
            <v>Kg</v>
          </cell>
          <cell r="Q274">
            <v>12.691248922339369</v>
          </cell>
          <cell r="R274">
            <v>4000</v>
          </cell>
          <cell r="U274">
            <v>50764.995689357478</v>
          </cell>
        </row>
        <row r="275">
          <cell r="C275" t="str">
            <v>- Baja Tulangan (asumsi 100kg/m3)</v>
          </cell>
          <cell r="G275" t="str">
            <v>(M39)</v>
          </cell>
          <cell r="H275">
            <v>12.691248922339369</v>
          </cell>
          <cell r="I275" t="str">
            <v>Kg</v>
          </cell>
          <cell r="L275" t="str">
            <v>3.</v>
          </cell>
          <cell r="N275" t="str">
            <v>Urugan Porus</v>
          </cell>
          <cell r="O275" t="str">
            <v>(EI-241)</v>
          </cell>
          <cell r="P275" t="str">
            <v>M3</v>
          </cell>
          <cell r="Q275">
            <v>0.12915000000000001</v>
          </cell>
          <cell r="R275">
            <v>186901.40625406182</v>
          </cell>
          <cell r="U275">
            <v>24138.316617712087</v>
          </cell>
        </row>
        <row r="276">
          <cell r="C276" t="str">
            <v>- Timbunan Porus      = {(tp*(0.3+2*tg/100+d+0.3)*1)*1.05}</v>
          </cell>
          <cell r="G276" t="str">
            <v>(EI-241)</v>
          </cell>
          <cell r="H276">
            <v>0.12915000000000001</v>
          </cell>
          <cell r="I276" t="str">
            <v>M3</v>
          </cell>
          <cell r="L276" t="str">
            <v>4.</v>
          </cell>
          <cell r="N276" t="str">
            <v>Mat. Pilihan</v>
          </cell>
          <cell r="O276" t="str">
            <v>(M09)</v>
          </cell>
          <cell r="P276" t="str">
            <v>M3</v>
          </cell>
          <cell r="Q276">
            <v>0.87365249999999994</v>
          </cell>
          <cell r="R276">
            <v>25000</v>
          </cell>
          <cell r="U276">
            <v>21841.3125</v>
          </cell>
        </row>
        <row r="277">
          <cell r="C277" t="str">
            <v>- Material Pilihan</v>
          </cell>
          <cell r="D277" t="str">
            <v>= ((2*tg/100+d+0.3)*(0.3+2*tg/100+d+0.3)</v>
          </cell>
          <cell r="G277" t="str">
            <v>(M09)</v>
          </cell>
          <cell r="H277">
            <v>0.87365249999999994</v>
          </cell>
          <cell r="I277" t="str">
            <v>M3</v>
          </cell>
          <cell r="J277" t="str">
            <v xml:space="preserve"> = Vp</v>
          </cell>
        </row>
        <row r="278">
          <cell r="D278" t="str">
            <v xml:space="preserve">   -(22/7*(0.5*(2*tg/100+d))^2))*1*1.05</v>
          </cell>
        </row>
        <row r="279">
          <cell r="A279" t="str">
            <v xml:space="preserve">   2.</v>
          </cell>
          <cell r="C279" t="str">
            <v>ALAT</v>
          </cell>
          <cell r="Q279" t="str">
            <v xml:space="preserve">JUMLAH HARGA BAHAN   </v>
          </cell>
          <cell r="U279">
            <v>172073.25009670109</v>
          </cell>
        </row>
        <row r="280">
          <cell r="A280" t="str">
            <v>2.a.</v>
          </cell>
          <cell r="C280" t="str">
            <v>TAMPER</v>
          </cell>
          <cell r="G280" t="str">
            <v>(E25)</v>
          </cell>
        </row>
        <row r="281">
          <cell r="C281" t="str">
            <v>Kecepatan</v>
          </cell>
          <cell r="G281" t="str">
            <v>v</v>
          </cell>
          <cell r="H281">
            <v>0.5</v>
          </cell>
          <cell r="I281" t="str">
            <v>Km / Jam</v>
          </cell>
          <cell r="L281" t="str">
            <v>C.</v>
          </cell>
          <cell r="N281" t="str">
            <v>PERALATAN</v>
          </cell>
        </row>
        <row r="282">
          <cell r="C282" t="str">
            <v>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3">
          <cell r="C283" t="str">
            <v>Lebar pemadatan</v>
          </cell>
          <cell r="G283" t="str">
            <v>Lb</v>
          </cell>
          <cell r="H283">
            <v>0.4</v>
          </cell>
          <cell r="I283" t="str">
            <v>M</v>
          </cell>
          <cell r="L283" t="str">
            <v>1.</v>
          </cell>
          <cell r="N283" t="str">
            <v>Tamper</v>
          </cell>
          <cell r="O283" t="str">
            <v>(E25)</v>
          </cell>
          <cell r="P283" t="str">
            <v>jam</v>
          </cell>
          <cell r="Q283">
            <v>0.26314834337349391</v>
          </cell>
          <cell r="R283">
            <v>18672.16854694486</v>
          </cell>
          <cell r="U283">
            <v>4913.5502203191991</v>
          </cell>
        </row>
        <row r="284">
          <cell r="C284" t="str">
            <v>Banyak lintasan</v>
          </cell>
          <cell r="G284" t="str">
            <v>n</v>
          </cell>
          <cell r="H284">
            <v>10</v>
          </cell>
          <cell r="I284" t="str">
            <v>lintasan</v>
          </cell>
          <cell r="L284" t="str">
            <v>2.</v>
          </cell>
          <cell r="N284" t="str">
            <v>Dump Truck</v>
          </cell>
          <cell r="O284" t="str">
            <v>(E08)</v>
          </cell>
          <cell r="P284" t="str">
            <v>jam</v>
          </cell>
          <cell r="Q284">
            <v>5.9738955823293166E-2</v>
          </cell>
          <cell r="R284">
            <v>153645.58193291764</v>
          </cell>
          <cell r="U284">
            <v>9178.6266315347384</v>
          </cell>
        </row>
        <row r="285">
          <cell r="C285" t="str">
            <v>Tebal lapis hamparan</v>
          </cell>
          <cell r="G285" t="str">
            <v>tp</v>
          </cell>
          <cell r="H285">
            <v>0.2</v>
          </cell>
          <cell r="I285" t="str">
            <v>M</v>
          </cell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500</v>
          </cell>
          <cell r="U285">
            <v>500</v>
          </cell>
        </row>
        <row r="288">
          <cell r="C288" t="str">
            <v>Kap. Prod. / Jam   =</v>
          </cell>
          <cell r="D288" t="str">
            <v>v x 1000 x Fa x Lb x 60</v>
          </cell>
          <cell r="G288" t="str">
            <v>Q1</v>
          </cell>
          <cell r="H288">
            <v>3.3200000000000003</v>
          </cell>
          <cell r="I288" t="str">
            <v xml:space="preserve">M3 / Jam </v>
          </cell>
        </row>
        <row r="289">
          <cell r="D289" t="str">
            <v xml:space="preserve">    n x tp</v>
          </cell>
        </row>
        <row r="291">
          <cell r="C291" t="str">
            <v>Koefisien Alat / m'</v>
          </cell>
          <cell r="D291" t="str">
            <v xml:space="preserve"> =  1  :  Q1 x Vp</v>
          </cell>
          <cell r="G291" t="str">
            <v>(E25)</v>
          </cell>
          <cell r="H291">
            <v>0.26314834337349391</v>
          </cell>
          <cell r="I291" t="str">
            <v>jam</v>
          </cell>
          <cell r="Q291" t="str">
            <v xml:space="preserve">JUMLAH HARGA PERALATAN   </v>
          </cell>
          <cell r="U291">
            <v>14592.176851853937</v>
          </cell>
        </row>
        <row r="293">
          <cell r="A293" t="str">
            <v>2.b.</v>
          </cell>
          <cell r="C293" t="str">
            <v>DUMP TRUCK</v>
          </cell>
          <cell r="G293" t="str">
            <v>(E08)</v>
          </cell>
          <cell r="L293" t="str">
            <v>D.</v>
          </cell>
          <cell r="N293" t="str">
            <v>JUMLAH HARGA TENAGA, BAHAN DAN PERALATAN  ( A + B + C )</v>
          </cell>
          <cell r="U293">
            <v>198832.08494855501</v>
          </cell>
        </row>
        <row r="294">
          <cell r="C294" t="str">
            <v>Kapasitas bak sekali muat</v>
          </cell>
          <cell r="G294" t="str">
            <v>V</v>
          </cell>
          <cell r="H294">
            <v>15</v>
          </cell>
          <cell r="I294" t="str">
            <v>Buah/M'</v>
          </cell>
          <cell r="L294" t="str">
            <v>E.</v>
          </cell>
          <cell r="N294" t="str">
            <v>OVERHEAD &amp; PROFIT</v>
          </cell>
          <cell r="P294">
            <v>10</v>
          </cell>
          <cell r="Q294" t="str">
            <v>%  x  D</v>
          </cell>
          <cell r="U294">
            <v>19883.208494855502</v>
          </cell>
        </row>
        <row r="295">
          <cell r="C295" t="str">
            <v>Faktor efisiensi alat</v>
          </cell>
          <cell r="G295" t="str">
            <v>Fa</v>
          </cell>
          <cell r="H295">
            <v>0.83</v>
          </cell>
          <cell r="L295" t="str">
            <v>F.</v>
          </cell>
          <cell r="N295" t="str">
            <v>HARGA SATUAN PEKERJAAN  ( D + E )</v>
          </cell>
          <cell r="U295">
            <v>218715.29344341051</v>
          </cell>
        </row>
        <row r="296">
          <cell r="C296" t="str">
            <v>Kecepatanrata-rata bermuatan</v>
          </cell>
          <cell r="G296" t="str">
            <v>v1</v>
          </cell>
          <cell r="H296">
            <v>20</v>
          </cell>
          <cell r="I296" t="str">
            <v>Km/Jam</v>
          </cell>
          <cell r="L296" t="str">
            <v>Note: 1</v>
          </cell>
          <cell r="N296" t="str">
            <v>SATUAN dapat berdasarkan atas jam operasi untuk Tenaga Kerja dan Peralatan, volume dan/atau ukuran</v>
          </cell>
        </row>
        <row r="297">
          <cell r="C297" t="str">
            <v>Kecepatan rata-rata kosong</v>
          </cell>
          <cell r="G297" t="str">
            <v>v2</v>
          </cell>
          <cell r="H297">
            <v>30</v>
          </cell>
          <cell r="I297" t="str">
            <v>Km/Jam</v>
          </cell>
          <cell r="N297" t="str">
            <v>berat untuk bahan-bahan.</v>
          </cell>
        </row>
        <row r="298">
          <cell r="C298" t="str">
            <v>Waktu siklus    :</v>
          </cell>
          <cell r="G298" t="str">
            <v>Ts1</v>
          </cell>
          <cell r="L298">
            <v>2</v>
          </cell>
          <cell r="N298" t="str">
            <v>Kuantitas satuan adalah kuantitas setiap komponen untuk menyelesaikan satu satuan pekerjaan dari nomor</v>
          </cell>
        </row>
        <row r="299">
          <cell r="C299" t="str">
            <v>- Waktu  tempuh in  si  = (L : v1 ) x 60</v>
          </cell>
          <cell r="G299" t="str">
            <v>T1</v>
          </cell>
          <cell r="H299">
            <v>26.174999999999997</v>
          </cell>
          <cell r="I299" t="str">
            <v>menit</v>
          </cell>
          <cell r="N299" t="str">
            <v>mata pembayaran.</v>
          </cell>
        </row>
        <row r="300">
          <cell r="C300" t="str">
            <v>-  Waktutempuh kosong  = (L : v2)  x  60</v>
          </cell>
          <cell r="G300" t="str">
            <v>T2</v>
          </cell>
          <cell r="H300">
            <v>17.45</v>
          </cell>
          <cell r="I300" t="str">
            <v>menit</v>
          </cell>
          <cell r="L300">
            <v>3</v>
          </cell>
          <cell r="N300" t="str">
            <v>Biaya satuan untuk peralatan sudah termasuk bahan bakar, bahan habis dipakai dan operator.</v>
          </cell>
        </row>
        <row r="301">
          <cell r="C301" t="str">
            <v>-  Muat, bongkar dan lain-lain</v>
          </cell>
          <cell r="G301" t="str">
            <v>T3</v>
          </cell>
          <cell r="H301">
            <v>1</v>
          </cell>
          <cell r="I301" t="str">
            <v>menit</v>
          </cell>
          <cell r="L301">
            <v>4</v>
          </cell>
          <cell r="N301" t="str">
            <v>Biaya satuan sudah termasuk pengeluaran untuk seluruh pajak yang berkaitan (tetapi tidak termasuk PPN</v>
          </cell>
        </row>
        <row r="302">
          <cell r="G302" t="str">
            <v>Ts1</v>
          </cell>
          <cell r="H302">
            <v>44.625</v>
          </cell>
          <cell r="I302" t="str">
            <v>menit</v>
          </cell>
          <cell r="N302" t="str">
            <v>yang dibayar dari kontrak) dan biaya-biaya lainnya.</v>
          </cell>
        </row>
        <row r="303">
          <cell r="J303" t="str">
            <v>Berlanjut ke halaman berikut</v>
          </cell>
        </row>
        <row r="304">
          <cell r="A304" t="str">
            <v>ITEM PEMBAYARAN NO.</v>
          </cell>
          <cell r="D304" t="str">
            <v>:  2.3 (1)</v>
          </cell>
          <cell r="J304" t="str">
            <v xml:space="preserve">Analisa EI-231 </v>
          </cell>
        </row>
        <row r="305">
          <cell r="A305" t="str">
            <v>JENIS PEKERJAAN</v>
          </cell>
          <cell r="D305" t="str">
            <v>:  Gorong2 Pipa Beton Bertulang Diameter &lt; 500 mm</v>
          </cell>
        </row>
        <row r="306">
          <cell r="A306" t="str">
            <v>SATUAN PEMBAYARAN</v>
          </cell>
          <cell r="D306" t="str">
            <v>:  M1</v>
          </cell>
          <cell r="J306" t="str">
            <v xml:space="preserve">         URAIAN ANALISA HARGA SATUAN</v>
          </cell>
        </row>
        <row r="307">
          <cell r="J307" t="str">
            <v>Lanjutan</v>
          </cell>
        </row>
        <row r="309">
          <cell r="A309" t="str">
            <v>No.</v>
          </cell>
          <cell r="C309" t="str">
            <v>U R A I A N</v>
          </cell>
          <cell r="G309" t="str">
            <v>KODE</v>
          </cell>
          <cell r="H309" t="str">
            <v>KOEF.</v>
          </cell>
          <cell r="I309" t="str">
            <v>SATUAN</v>
          </cell>
          <cell r="J309" t="str">
            <v>KETERANGAN</v>
          </cell>
        </row>
        <row r="312">
          <cell r="C312" t="str">
            <v>Kapasitas Produksi / Jam   =</v>
          </cell>
          <cell r="E312" t="str">
            <v>V x Fa x 60</v>
          </cell>
          <cell r="G312" t="str">
            <v>Q2</v>
          </cell>
          <cell r="H312">
            <v>16.739495798319329</v>
          </cell>
          <cell r="I312" t="str">
            <v xml:space="preserve">M' / Jam </v>
          </cell>
        </row>
        <row r="313">
          <cell r="E313" t="str">
            <v>Ts1</v>
          </cell>
        </row>
        <row r="315">
          <cell r="C315" t="str">
            <v>Koefisien Alat / m'</v>
          </cell>
          <cell r="D315" t="str">
            <v xml:space="preserve"> =  1  :  Q2</v>
          </cell>
          <cell r="G315" t="str">
            <v>(E08)</v>
          </cell>
          <cell r="H315">
            <v>5.9738955823293166E-2</v>
          </cell>
          <cell r="I315" t="str">
            <v>jam</v>
          </cell>
        </row>
        <row r="318">
          <cell r="A318" t="str">
            <v>2.c.</v>
          </cell>
          <cell r="C318" t="str">
            <v>ALAT  BANTU</v>
          </cell>
        </row>
        <row r="319">
          <cell r="C319" t="str">
            <v>Diperlukan alat-alat bantu kecil</v>
          </cell>
          <cell r="J319" t="str">
            <v>Lump Sump</v>
          </cell>
        </row>
        <row r="320">
          <cell r="C320" t="str">
            <v>- Sekop    =         3   buah</v>
          </cell>
        </row>
        <row r="321">
          <cell r="C321" t="str">
            <v>- Pacul     =         3   buah</v>
          </cell>
        </row>
        <row r="322">
          <cell r="C322" t="str">
            <v>- Alat-alat kecil lain</v>
          </cell>
        </row>
        <row r="324">
          <cell r="A324" t="str">
            <v xml:space="preserve">   3.</v>
          </cell>
          <cell r="C324" t="str">
            <v>TENAGA</v>
          </cell>
        </row>
        <row r="325">
          <cell r="C325" t="str">
            <v>Produksi Gorong-gorong / hari</v>
          </cell>
          <cell r="G325" t="str">
            <v>Qt</v>
          </cell>
          <cell r="H325">
            <v>15</v>
          </cell>
          <cell r="I325" t="str">
            <v>M'</v>
          </cell>
        </row>
        <row r="326">
          <cell r="C326" t="str">
            <v>Kebutuhan tenaga :</v>
          </cell>
        </row>
        <row r="327">
          <cell r="D327" t="str">
            <v>- Pekerja</v>
          </cell>
          <cell r="G327" t="str">
            <v>P</v>
          </cell>
          <cell r="H327">
            <v>5</v>
          </cell>
          <cell r="I327" t="str">
            <v>orang</v>
          </cell>
        </row>
        <row r="328">
          <cell r="D328" t="str">
            <v>- Tukang</v>
          </cell>
          <cell r="G328" t="str">
            <v>T</v>
          </cell>
          <cell r="H328">
            <v>2</v>
          </cell>
          <cell r="I328" t="str">
            <v>orang</v>
          </cell>
        </row>
        <row r="329">
          <cell r="D329" t="str">
            <v>- Mandor</v>
          </cell>
          <cell r="G329" t="str">
            <v>M</v>
          </cell>
          <cell r="H329">
            <v>1</v>
          </cell>
          <cell r="I329" t="str">
            <v>orang</v>
          </cell>
        </row>
        <row r="331">
          <cell r="C331" t="str">
            <v>Koefisien tenaga / M1   :</v>
          </cell>
        </row>
        <row r="332">
          <cell r="D332" t="str">
            <v>- Pekerja</v>
          </cell>
          <cell r="E332" t="str">
            <v>= (Tk x P) : Qt</v>
          </cell>
          <cell r="G332" t="str">
            <v>(L01)</v>
          </cell>
          <cell r="H332">
            <v>2.3333333333333335</v>
          </cell>
          <cell r="I332" t="str">
            <v>Jam</v>
          </cell>
        </row>
        <row r="333">
          <cell r="D333" t="str">
            <v>- Tukang</v>
          </cell>
          <cell r="E333" t="str">
            <v>= (Tk x T) : Qt</v>
          </cell>
          <cell r="G333" t="str">
            <v>(L02)</v>
          </cell>
          <cell r="H333">
            <v>0.93333333333333335</v>
          </cell>
          <cell r="I333" t="str">
            <v>Jam</v>
          </cell>
        </row>
        <row r="334">
          <cell r="D334" t="str">
            <v>- Mandor</v>
          </cell>
          <cell r="E334" t="str">
            <v>= (Tk x M) : Qt</v>
          </cell>
          <cell r="G334" t="str">
            <v>(L03)</v>
          </cell>
          <cell r="H334">
            <v>0.46666666666666667</v>
          </cell>
          <cell r="I334" t="str">
            <v>Jam</v>
          </cell>
        </row>
        <row r="336">
          <cell r="A336" t="str">
            <v>4.</v>
          </cell>
          <cell r="C336" t="str">
            <v>HARGA DASAR SATUAN UPAH, BAHAN DAN ALAT</v>
          </cell>
        </row>
        <row r="337">
          <cell r="C337" t="str">
            <v>Lihat lampiran.</v>
          </cell>
        </row>
        <row r="340">
          <cell r="A340" t="str">
            <v>5.</v>
          </cell>
          <cell r="C340" t="str">
            <v>ANALISA HARGA SATUAN PEKERJAAN</v>
          </cell>
        </row>
        <row r="341">
          <cell r="C341" t="str">
            <v>Lihat perhitungan dalam FORMULIR STANDAR UNTUK</v>
          </cell>
        </row>
        <row r="342">
          <cell r="C342" t="str">
            <v>PEREKEMAN ANALISA MASING-MASING HARGA</v>
          </cell>
        </row>
        <row r="343">
          <cell r="C343" t="str">
            <v>SATUAN.</v>
          </cell>
        </row>
        <row r="344">
          <cell r="C344" t="str">
            <v>Didapat Harga Satuan Pekerjaan :</v>
          </cell>
        </row>
        <row r="346">
          <cell r="C346" t="str">
            <v xml:space="preserve">Rp.  </v>
          </cell>
          <cell r="D346">
            <v>218715.29344341051</v>
          </cell>
          <cell r="E346" t="str">
            <v xml:space="preserve"> / M'</v>
          </cell>
        </row>
        <row r="349">
          <cell r="A349" t="str">
            <v>6.</v>
          </cell>
          <cell r="C349" t="str">
            <v>WAKTU PELAKSANAAN YANG DIPERLUKAN</v>
          </cell>
        </row>
        <row r="350">
          <cell r="C350" t="str">
            <v>Masa Pelaksanaan :</v>
          </cell>
          <cell r="D350" t="str">
            <v>. . . . . . . . . . . .</v>
          </cell>
          <cell r="E350" t="str">
            <v>bulan</v>
          </cell>
        </row>
        <row r="352">
          <cell r="A352" t="str">
            <v>7.</v>
          </cell>
          <cell r="C352" t="str">
            <v>VOLUME PEKERJAAN YANG DIPERLUKAN</v>
          </cell>
        </row>
        <row r="353">
          <cell r="C353" t="str">
            <v>Volume pekerjaan  :</v>
          </cell>
          <cell r="D353">
            <v>1</v>
          </cell>
          <cell r="E353" t="str">
            <v>M'</v>
          </cell>
        </row>
        <row r="363">
          <cell r="A363" t="str">
            <v>ITEM PEMBAYARAN NO.</v>
          </cell>
          <cell r="D363" t="str">
            <v>:  2.3 (2)</v>
          </cell>
          <cell r="J363" t="str">
            <v xml:space="preserve">Analisa EI-232 </v>
          </cell>
        </row>
        <row r="364">
          <cell r="A364" t="str">
            <v>JENIS PEKERJAAN</v>
          </cell>
          <cell r="D364" t="str">
            <v>:  Gorong2 Pipa Beton Bertulang 500 mm &lt; diameter dalam 700 mm</v>
          </cell>
          <cell r="L364" t="str">
            <v>FORMULIR STANDAR UNTUK</v>
          </cell>
        </row>
        <row r="365">
          <cell r="A365" t="str">
            <v>SATUAN PEMBAYARAN</v>
          </cell>
          <cell r="D365" t="str">
            <v>:  M1</v>
          </cell>
          <cell r="J365" t="str">
            <v xml:space="preserve">         URAIAN ANALISA HARGA SATUAN</v>
          </cell>
          <cell r="L365" t="str">
            <v>PEREKAMAN ANALISA MASING-MASING HARGA SATUAN</v>
          </cell>
        </row>
        <row r="366">
          <cell r="L366">
            <v>0</v>
          </cell>
        </row>
        <row r="368">
          <cell r="A368" t="str">
            <v>No.</v>
          </cell>
          <cell r="C368" t="str">
            <v>U R A I A N</v>
          </cell>
          <cell r="G368" t="str">
            <v>KODE</v>
          </cell>
          <cell r="H368" t="str">
            <v>KOEF.</v>
          </cell>
          <cell r="I368" t="str">
            <v>SATUAN</v>
          </cell>
          <cell r="J368" t="str">
            <v>KETERANGAN</v>
          </cell>
        </row>
        <row r="369">
          <cell r="L369" t="str">
            <v>PROYEK</v>
          </cell>
          <cell r="O369" t="str">
            <v>:</v>
          </cell>
        </row>
        <row r="370">
          <cell r="L370" t="str">
            <v>No. PAKET KONTRAK</v>
          </cell>
          <cell r="O370" t="str">
            <v>:</v>
          </cell>
        </row>
        <row r="371">
          <cell r="A371" t="str">
            <v>I.</v>
          </cell>
          <cell r="C371" t="str">
            <v>ASUMSI</v>
          </cell>
          <cell r="L371" t="str">
            <v>NAMA PAKET</v>
          </cell>
          <cell r="O371" t="str">
            <v>:</v>
          </cell>
        </row>
        <row r="372">
          <cell r="A372">
            <v>1</v>
          </cell>
          <cell r="C372" t="str">
            <v>Pekerjaan dilakukan secara mekanik/manual</v>
          </cell>
          <cell r="L372" t="str">
            <v>PROP / KAB / KODYA</v>
          </cell>
          <cell r="O372" t="str">
            <v>:</v>
          </cell>
        </row>
        <row r="373">
          <cell r="A373">
            <v>2</v>
          </cell>
          <cell r="C373" t="str">
            <v>Lokasi pekerjaan : sepanjang jalan</v>
          </cell>
          <cell r="L373" t="str">
            <v>ITEM PEMBAYARAN NO.</v>
          </cell>
          <cell r="O373" t="str">
            <v>:  2.3 (2)</v>
          </cell>
          <cell r="R373" t="str">
            <v>PERKIRAAN VOL. PEK.</v>
          </cell>
          <cell r="T373" t="str">
            <v>:</v>
          </cell>
          <cell r="U373">
            <v>1</v>
          </cell>
        </row>
        <row r="374">
          <cell r="A374">
            <v>3</v>
          </cell>
          <cell r="C374" t="str">
            <v>Diameter bagian dalam gorong-gorong</v>
          </cell>
          <cell r="G374" t="str">
            <v>d</v>
          </cell>
          <cell r="H374">
            <v>0.6</v>
          </cell>
          <cell r="I374" t="str">
            <v>m</v>
          </cell>
          <cell r="L374" t="str">
            <v>JENIS PEKERJAAN</v>
          </cell>
          <cell r="O374" t="str">
            <v>:  Gorong2 Pipa Beton Bertulang 500 mm &lt; diameter dalam 700 mm</v>
          </cell>
          <cell r="R374" t="str">
            <v>TOTAL HARGA (Rp.)</v>
          </cell>
          <cell r="T374" t="str">
            <v>:</v>
          </cell>
          <cell r="U374">
            <v>282846.80804673955</v>
          </cell>
        </row>
        <row r="375">
          <cell r="A375">
            <v>4</v>
          </cell>
          <cell r="C375" t="str">
            <v>Jarak rata-rata Base Camp ke lokasi pekerjaan</v>
          </cell>
          <cell r="G375" t="str">
            <v>L</v>
          </cell>
          <cell r="H375">
            <v>8.7249999999999996</v>
          </cell>
          <cell r="I375" t="str">
            <v>Km</v>
          </cell>
          <cell r="L375" t="str">
            <v>SATUAN PEMBAYARAN</v>
          </cell>
          <cell r="O375" t="str">
            <v>:  M1</v>
          </cell>
          <cell r="Q375">
            <v>0</v>
          </cell>
          <cell r="R375" t="str">
            <v>% THD. BIAYA PROYEK</v>
          </cell>
          <cell r="T375" t="str">
            <v>:</v>
          </cell>
          <cell r="U375" t="e">
            <v>#DIV/0!</v>
          </cell>
        </row>
        <row r="376">
          <cell r="A376">
            <v>5</v>
          </cell>
          <cell r="C376" t="str">
            <v>Jam kerja efektif per-hari</v>
          </cell>
          <cell r="G376" t="str">
            <v>Tk</v>
          </cell>
          <cell r="H376">
            <v>7</v>
          </cell>
          <cell r="I376" t="str">
            <v>jam</v>
          </cell>
        </row>
        <row r="377">
          <cell r="A377">
            <v>6</v>
          </cell>
          <cell r="C377" t="str">
            <v>Tebal gorong-gorong</v>
          </cell>
          <cell r="G377" t="str">
            <v>tg</v>
          </cell>
          <cell r="H377">
            <v>6.5</v>
          </cell>
          <cell r="I377" t="str">
            <v>Cm</v>
          </cell>
        </row>
        <row r="378">
          <cell r="Q378" t="str">
            <v>PERKIRAAN</v>
          </cell>
          <cell r="R378" t="str">
            <v>HARGA</v>
          </cell>
          <cell r="S378" t="str">
            <v>JUMLAH</v>
          </cell>
        </row>
        <row r="379">
          <cell r="A379" t="str">
            <v>II.</v>
          </cell>
          <cell r="C379" t="str">
            <v>URUTAN KERJA</v>
          </cell>
          <cell r="L379" t="str">
            <v>NO.</v>
          </cell>
          <cell r="N379" t="str">
            <v>KOMPONEN</v>
          </cell>
          <cell r="P379" t="str">
            <v>SATUAN</v>
          </cell>
          <cell r="Q379" t="str">
            <v>KUANTITAS</v>
          </cell>
          <cell r="R379" t="str">
            <v>SATUAN</v>
          </cell>
          <cell r="S379" t="str">
            <v>HARGA</v>
          </cell>
        </row>
        <row r="380">
          <cell r="A380">
            <v>1</v>
          </cell>
          <cell r="C380" t="str">
            <v>Gorong-gorong dicetak di Base Camp</v>
          </cell>
          <cell r="R380" t="str">
            <v>(Rp.)</v>
          </cell>
          <cell r="S380" t="str">
            <v>(Rp.)</v>
          </cell>
        </row>
        <row r="381">
          <cell r="A381">
            <v>2</v>
          </cell>
          <cell r="C381" t="str">
            <v>Dump Truck mengangkut gorong-gorong jadi</v>
          </cell>
        </row>
        <row r="382">
          <cell r="C382" t="str">
            <v>ke lapangan</v>
          </cell>
        </row>
        <row r="383">
          <cell r="A383">
            <v>3</v>
          </cell>
          <cell r="C383" t="str">
            <v>Dasar gorong-gorong digali sesuai kebutuhan dan ma-</v>
          </cell>
          <cell r="L383" t="str">
            <v>A.</v>
          </cell>
          <cell r="N383" t="str">
            <v>TENAGA</v>
          </cell>
        </row>
        <row r="384">
          <cell r="C384" t="str">
            <v>terial backfill dipadatkan dengan Tamper</v>
          </cell>
        </row>
        <row r="385">
          <cell r="A385">
            <v>4</v>
          </cell>
          <cell r="C385" t="str">
            <v>Tebal lapis porus pada dasar gorong-gorong pipa</v>
          </cell>
          <cell r="G385" t="str">
            <v>tp</v>
          </cell>
          <cell r="H385">
            <v>0.1</v>
          </cell>
          <cell r="I385" t="str">
            <v>M</v>
          </cell>
          <cell r="J385" t="str">
            <v xml:space="preserve"> Sand bedding</v>
          </cell>
          <cell r="L385" t="str">
            <v>1.</v>
          </cell>
          <cell r="N385" t="str">
            <v>Pekerja</v>
          </cell>
          <cell r="O385" t="str">
            <v>(L01)</v>
          </cell>
          <cell r="P385" t="str">
            <v>jam</v>
          </cell>
          <cell r="Q385">
            <v>4.9000000000000004</v>
          </cell>
          <cell r="R385">
            <v>2857.14</v>
          </cell>
          <cell r="U385">
            <v>13999.986000000001</v>
          </cell>
        </row>
        <row r="386">
          <cell r="A386">
            <v>5</v>
          </cell>
          <cell r="C386" t="str">
            <v>Material pilihan untuk penimbunan kembali (padat)</v>
          </cell>
          <cell r="L386" t="str">
            <v>2.</v>
          </cell>
          <cell r="N386" t="str">
            <v>Tukang</v>
          </cell>
          <cell r="O386" t="str">
            <v>(L02)</v>
          </cell>
          <cell r="P386" t="str">
            <v>jam</v>
          </cell>
          <cell r="Q386">
            <v>1.4</v>
          </cell>
          <cell r="R386">
            <v>4285.71</v>
          </cell>
          <cell r="U386">
            <v>5999.9939999999997</v>
          </cell>
        </row>
        <row r="387">
          <cell r="A387">
            <v>6</v>
          </cell>
          <cell r="C387" t="str">
            <v>Sekelompok pekerja akan melaksanakan pekerjaan</v>
          </cell>
          <cell r="L387" t="str">
            <v>3.</v>
          </cell>
          <cell r="N387" t="str">
            <v>Mandor</v>
          </cell>
          <cell r="O387" t="str">
            <v>(L03)</v>
          </cell>
          <cell r="P387" t="str">
            <v>jam</v>
          </cell>
          <cell r="Q387">
            <v>0.7</v>
          </cell>
          <cell r="R387">
            <v>3214.29</v>
          </cell>
          <cell r="U387">
            <v>2250.0029999999997</v>
          </cell>
        </row>
        <row r="388">
          <cell r="C388" t="str">
            <v>dengan cara manual dengan menggunakan alat bantu</v>
          </cell>
        </row>
        <row r="389">
          <cell r="Q389" t="str">
            <v xml:space="preserve">JUMLAH HARGA TENAGA   </v>
          </cell>
          <cell r="U389">
            <v>22249.983</v>
          </cell>
        </row>
        <row r="391">
          <cell r="A391" t="str">
            <v>III.</v>
          </cell>
          <cell r="C391" t="str">
            <v>PEMAKAIAN BAHAN, ALAT DAN TENAGA</v>
          </cell>
          <cell r="L391" t="str">
            <v>B.</v>
          </cell>
          <cell r="N391" t="str">
            <v>BAHAN</v>
          </cell>
        </row>
        <row r="392">
          <cell r="A392" t="str">
            <v xml:space="preserve">   1.</v>
          </cell>
          <cell r="C392" t="str">
            <v>BAHAN</v>
          </cell>
        </row>
        <row r="393">
          <cell r="C393" t="str">
            <v>Untuk mendapatkan 1 M' gorong-gorong diperlukan</v>
          </cell>
          <cell r="L393" t="str">
            <v>1.</v>
          </cell>
          <cell r="N393" t="str">
            <v>Beton K-300</v>
          </cell>
          <cell r="O393" t="str">
            <v>(EI-714)</v>
          </cell>
          <cell r="P393" t="str">
            <v>M3</v>
          </cell>
          <cell r="Q393">
            <v>0.13579534245141872</v>
          </cell>
          <cell r="R393">
            <v>652902.54982502444</v>
          </cell>
          <cell r="U393">
            <v>88661.125340893675</v>
          </cell>
        </row>
        <row r="394">
          <cell r="C394" t="str">
            <v>- Beton K-300 = (22/7*((2*tg/100+d)/2)^2)-(22/7*(d/2)^2))*1</v>
          </cell>
          <cell r="G394" t="str">
            <v>(EI-714)</v>
          </cell>
          <cell r="H394">
            <v>0.13579534245141872</v>
          </cell>
          <cell r="I394" t="str">
            <v>M3</v>
          </cell>
          <cell r="L394" t="str">
            <v>2.</v>
          </cell>
          <cell r="N394" t="str">
            <v>Baja Tulangan</v>
          </cell>
          <cell r="O394" t="str">
            <v>(M39)</v>
          </cell>
          <cell r="P394" t="str">
            <v>Kg</v>
          </cell>
          <cell r="Q394">
            <v>14.937487669656059</v>
          </cell>
          <cell r="R394">
            <v>4000</v>
          </cell>
          <cell r="U394">
            <v>59749.950678624235</v>
          </cell>
        </row>
        <row r="395">
          <cell r="C395" t="str">
            <v>- Baja Tulangan (asumsi 100kg/m3)</v>
          </cell>
          <cell r="G395" t="str">
            <v>(M39)</v>
          </cell>
          <cell r="H395">
            <v>14.937487669656059</v>
          </cell>
          <cell r="I395" t="str">
            <v>Kg</v>
          </cell>
          <cell r="L395" t="str">
            <v>3.</v>
          </cell>
          <cell r="N395" t="str">
            <v>Urugan Porus</v>
          </cell>
          <cell r="O395" t="str">
            <v>(EI-241)</v>
          </cell>
          <cell r="P395" t="str">
            <v>M3</v>
          </cell>
          <cell r="Q395">
            <v>0.13965000000000002</v>
          </cell>
          <cell r="R395">
            <v>186901.40625406182</v>
          </cell>
          <cell r="U395">
            <v>26100.781383379737</v>
          </cell>
        </row>
        <row r="396">
          <cell r="C396" t="str">
            <v>- Timbunan Porus      = {(tp*(0.3+2*tg/100+d+0.3)*1)*1.05}</v>
          </cell>
          <cell r="G396" t="str">
            <v>(EI-241)</v>
          </cell>
          <cell r="H396">
            <v>0.13965000000000002</v>
          </cell>
          <cell r="I396" t="str">
            <v>M3</v>
          </cell>
          <cell r="L396" t="str">
            <v>4.</v>
          </cell>
          <cell r="N396" t="str">
            <v>Mat. Pilihan</v>
          </cell>
          <cell r="O396" t="str">
            <v>(M09)</v>
          </cell>
          <cell r="P396" t="str">
            <v>M3</v>
          </cell>
          <cell r="Q396">
            <v>0.99875250000000027</v>
          </cell>
          <cell r="R396">
            <v>25000</v>
          </cell>
          <cell r="U396">
            <v>24968.812500000007</v>
          </cell>
        </row>
        <row r="397">
          <cell r="C397" t="str">
            <v>- Material Pilihan</v>
          </cell>
          <cell r="D397" t="str">
            <v>= ((2*tg/100+d+0.3)*(0.3+2*tg/100+d+0.3)</v>
          </cell>
          <cell r="G397" t="str">
            <v>(M09)</v>
          </cell>
          <cell r="H397">
            <v>0.99875250000000027</v>
          </cell>
          <cell r="I397" t="str">
            <v>M3</v>
          </cell>
          <cell r="J397" t="str">
            <v xml:space="preserve"> = Vp</v>
          </cell>
        </row>
        <row r="398">
          <cell r="D398" t="str">
            <v xml:space="preserve">   -(22/7*(0.5*(2*tg/100+d))^2))*1*1.05</v>
          </cell>
        </row>
        <row r="399">
          <cell r="A399" t="str">
            <v xml:space="preserve">   2.</v>
          </cell>
          <cell r="C399" t="str">
            <v>ALAT</v>
          </cell>
          <cell r="Q399" t="str">
            <v xml:space="preserve">JUMLAH HARGA BAHAN   </v>
          </cell>
          <cell r="U399">
            <v>199480.66990289764</v>
          </cell>
        </row>
        <row r="400">
          <cell r="A400" t="str">
            <v>2.a.</v>
          </cell>
          <cell r="C400" t="str">
            <v>TAMPER</v>
          </cell>
          <cell r="G400" t="str">
            <v>(E25)</v>
          </cell>
        </row>
        <row r="401">
          <cell r="C401" t="str">
            <v>Kecepatan</v>
          </cell>
          <cell r="G401" t="str">
            <v>v</v>
          </cell>
          <cell r="H401">
            <v>0.5</v>
          </cell>
          <cell r="I401" t="str">
            <v>Km / Jam</v>
          </cell>
          <cell r="L401" t="str">
            <v>C.</v>
          </cell>
          <cell r="N401" t="str">
            <v>PERALATAN</v>
          </cell>
        </row>
        <row r="402">
          <cell r="C402" t="str">
            <v>Efisiensi alat</v>
          </cell>
          <cell r="G402" t="str">
            <v>Fa</v>
          </cell>
          <cell r="H402">
            <v>0.83</v>
          </cell>
          <cell r="I402" t="str">
            <v>-</v>
          </cell>
        </row>
        <row r="403">
          <cell r="C403" t="str">
            <v>Lebar pemadatan</v>
          </cell>
          <cell r="G403" t="str">
            <v>Lb</v>
          </cell>
          <cell r="H403">
            <v>0.4</v>
          </cell>
          <cell r="I403" t="str">
            <v>M</v>
          </cell>
          <cell r="L403" t="str">
            <v>1.</v>
          </cell>
          <cell r="N403" t="str">
            <v>Tamper</v>
          </cell>
          <cell r="O403" t="str">
            <v>(E25)</v>
          </cell>
          <cell r="P403" t="str">
            <v>Jam</v>
          </cell>
          <cell r="Q403">
            <v>0.30082906626506029</v>
          </cell>
          <cell r="R403">
            <v>18672.16854694486</v>
          </cell>
          <cell r="U403">
            <v>5617.1310291212494</v>
          </cell>
        </row>
        <row r="404">
          <cell r="C404" t="str">
            <v>Banyak lintasan</v>
          </cell>
          <cell r="G404" t="str">
            <v>n</v>
          </cell>
          <cell r="H404">
            <v>10</v>
          </cell>
          <cell r="I404" t="str">
            <v>lintasan</v>
          </cell>
          <cell r="L404" t="str">
            <v>2.</v>
          </cell>
          <cell r="N404" t="str">
            <v>Dump Truck</v>
          </cell>
          <cell r="O404" t="str">
            <v>(E08)</v>
          </cell>
          <cell r="P404" t="str">
            <v>Jam</v>
          </cell>
          <cell r="Q404">
            <v>0.18800200803212852</v>
          </cell>
          <cell r="R404">
            <v>153645.58193291764</v>
          </cell>
          <cell r="U404">
            <v>28885.677928653444</v>
          </cell>
        </row>
        <row r="405">
          <cell r="C405" t="str">
            <v>Tebal lapis hamparan</v>
          </cell>
          <cell r="G405" t="str">
            <v>tp</v>
          </cell>
          <cell r="H405">
            <v>0.2</v>
          </cell>
          <cell r="I405" t="str">
            <v>M</v>
          </cell>
          <cell r="L405" t="str">
            <v>3.</v>
          </cell>
          <cell r="N405" t="str">
            <v>Alat  Bantu</v>
          </cell>
          <cell r="P405" t="str">
            <v>Ls</v>
          </cell>
          <cell r="Q405">
            <v>1</v>
          </cell>
          <cell r="R405">
            <v>900</v>
          </cell>
          <cell r="U405">
            <v>900</v>
          </cell>
        </row>
        <row r="408">
          <cell r="C408" t="str">
            <v>Kap. Prod. / Jam   =</v>
          </cell>
          <cell r="D408" t="str">
            <v>v x 1000 x Fa x Lb x 60</v>
          </cell>
          <cell r="G408" t="str">
            <v>Q1</v>
          </cell>
          <cell r="H408">
            <v>3.3200000000000003</v>
          </cell>
          <cell r="I408" t="str">
            <v xml:space="preserve">M3 / Jam </v>
          </cell>
        </row>
        <row r="409">
          <cell r="D409" t="str">
            <v xml:space="preserve">    n x tp</v>
          </cell>
        </row>
        <row r="411">
          <cell r="C411" t="str">
            <v>Koefisien Alat / m'</v>
          </cell>
          <cell r="D411" t="str">
            <v xml:space="preserve"> =  1  :  Q1 x Vp</v>
          </cell>
          <cell r="G411" t="str">
            <v>(E25)</v>
          </cell>
          <cell r="H411">
            <v>0.30082906626506029</v>
          </cell>
          <cell r="I411" t="str">
            <v>jam</v>
          </cell>
          <cell r="Q411" t="str">
            <v xml:space="preserve">JUMLAH HARGA PERALATAN   </v>
          </cell>
          <cell r="U411">
            <v>35402.808957774694</v>
          </cell>
        </row>
        <row r="413">
          <cell r="A413" t="str">
            <v>2.b.</v>
          </cell>
          <cell r="C413" t="str">
            <v>DUMP TRUCK</v>
          </cell>
          <cell r="G413" t="str">
            <v>(E08)</v>
          </cell>
          <cell r="L413" t="str">
            <v>D.</v>
          </cell>
          <cell r="N413" t="str">
            <v>JUMLAH HARGA TENAGA, BAHAN DAN PERALATAN  ( A + B + C )</v>
          </cell>
          <cell r="U413">
            <v>257133.46186067234</v>
          </cell>
        </row>
        <row r="414">
          <cell r="C414" t="str">
            <v>Kapasitas bak sekali muat</v>
          </cell>
          <cell r="G414" t="str">
            <v>V</v>
          </cell>
          <cell r="H414">
            <v>10</v>
          </cell>
          <cell r="I414" t="str">
            <v>Buah/M'</v>
          </cell>
          <cell r="L414" t="str">
            <v>E.</v>
          </cell>
          <cell r="N414" t="str">
            <v>OVERHEAD &amp; PROFIT</v>
          </cell>
          <cell r="P414">
            <v>10</v>
          </cell>
          <cell r="Q414" t="str">
            <v>%  x  D</v>
          </cell>
          <cell r="U414">
            <v>25713.346186067236</v>
          </cell>
        </row>
        <row r="415">
          <cell r="C415" t="str">
            <v>Faktor efisiensi alat</v>
          </cell>
          <cell r="G415" t="str">
            <v>Fa</v>
          </cell>
          <cell r="H415">
            <v>0.83</v>
          </cell>
          <cell r="L415" t="str">
            <v>F.</v>
          </cell>
          <cell r="N415" t="str">
            <v>HARGA SATUAN PEKERJAAN  ( D + E )</v>
          </cell>
          <cell r="U415">
            <v>282846.80804673955</v>
          </cell>
        </row>
        <row r="416">
          <cell r="C416" t="str">
            <v>Kecepatanrata-rata bermuatan</v>
          </cell>
          <cell r="G416" t="str">
            <v>v1</v>
          </cell>
          <cell r="H416">
            <v>20</v>
          </cell>
          <cell r="I416" t="str">
            <v>Km/Jam</v>
          </cell>
          <cell r="L416" t="str">
            <v>Note: 1</v>
          </cell>
          <cell r="N416" t="str">
            <v>SATUAN dapat berdasarkan atas jam operasi untuk Tenaga Kerja dan Peralatan, volume dan/atau ukuran</v>
          </cell>
        </row>
        <row r="417">
          <cell r="C417" t="str">
            <v>Kecepatan rata-rata kosong</v>
          </cell>
          <cell r="G417" t="str">
            <v>v2</v>
          </cell>
          <cell r="H417">
            <v>30</v>
          </cell>
          <cell r="I417" t="str">
            <v>Km/Jam</v>
          </cell>
          <cell r="N417" t="str">
            <v>berat untuk bahan-bahan.</v>
          </cell>
        </row>
        <row r="418">
          <cell r="C418" t="str">
            <v>Waktu siklus    :</v>
          </cell>
          <cell r="G418" t="str">
            <v>Ts</v>
          </cell>
          <cell r="L418">
            <v>2</v>
          </cell>
          <cell r="N418" t="str">
            <v>Kuantitas satuan adalah kuantitas setiap komponen untuk menyelesaikan satu satuan pekerjaan dari nomor</v>
          </cell>
        </row>
        <row r="419">
          <cell r="C419" t="str">
            <v>- Waktu  tempuh in  si  = (L : v1 ) x 60</v>
          </cell>
          <cell r="G419" t="str">
            <v>T1</v>
          </cell>
          <cell r="H419">
            <v>26.174999999999997</v>
          </cell>
          <cell r="I419" t="str">
            <v>menit</v>
          </cell>
          <cell r="N419" t="str">
            <v>mata pembayaran.</v>
          </cell>
        </row>
        <row r="420">
          <cell r="C420" t="str">
            <v>-  Waktutempuh kosong  = (L : v2)  x  60</v>
          </cell>
          <cell r="G420" t="str">
            <v>T2</v>
          </cell>
          <cell r="H420">
            <v>17.45</v>
          </cell>
          <cell r="I420" t="str">
            <v>menit</v>
          </cell>
          <cell r="L420">
            <v>3</v>
          </cell>
          <cell r="N420" t="str">
            <v>Biaya satuan untuk peralatan sudah termasuk bahan bakar, bahan habis dipakai dan operator.</v>
          </cell>
        </row>
        <row r="421">
          <cell r="C421" t="str">
            <v>-  Muat, bongkar dan lain-lain</v>
          </cell>
          <cell r="G421" t="str">
            <v>T3</v>
          </cell>
          <cell r="H421">
            <v>50</v>
          </cell>
          <cell r="I421" t="str">
            <v>menit</v>
          </cell>
          <cell r="L421">
            <v>4</v>
          </cell>
          <cell r="N421" t="str">
            <v>Biaya satuan sudah termasuk pengeluaran untuk seluruh pajak yang berkaitan (tetapi tidak termasuk PPN</v>
          </cell>
        </row>
        <row r="422">
          <cell r="G422" t="str">
            <v>Ts</v>
          </cell>
          <cell r="H422">
            <v>93.625</v>
          </cell>
          <cell r="I422" t="str">
            <v>menit</v>
          </cell>
          <cell r="N422" t="str">
            <v>yang dibayar dari kontrak) dan biaya-biaya lainnya.</v>
          </cell>
        </row>
        <row r="423">
          <cell r="J423" t="str">
            <v>Berlanjut ke halaman berikut</v>
          </cell>
        </row>
        <row r="424">
          <cell r="A424" t="str">
            <v>ITEM PEMBAYARAN NO.</v>
          </cell>
          <cell r="D424" t="str">
            <v>:  2.3 (2)</v>
          </cell>
          <cell r="J424" t="str">
            <v xml:space="preserve">Analisa EI-232 </v>
          </cell>
        </row>
        <row r="425">
          <cell r="A425" t="str">
            <v>JENIS PEKERJAAN</v>
          </cell>
          <cell r="D425" t="str">
            <v>:  Gorong2 Pipa Beton Bertulang 500 mm &lt; diameter dalam 700 mm</v>
          </cell>
        </row>
        <row r="426">
          <cell r="A426" t="str">
            <v>SATUAN PEMBAYARAN</v>
          </cell>
          <cell r="D426" t="str">
            <v>:  M1</v>
          </cell>
          <cell r="J426" t="str">
            <v xml:space="preserve">         URAIAN ANALISA HARGA SATUAN</v>
          </cell>
        </row>
        <row r="427">
          <cell r="J427" t="str">
            <v>Lanjutan</v>
          </cell>
        </row>
        <row r="429">
          <cell r="A429" t="str">
            <v>No.</v>
          </cell>
          <cell r="C429" t="str">
            <v>U R A I A N</v>
          </cell>
          <cell r="G429" t="str">
            <v>KODE</v>
          </cell>
          <cell r="H429" t="str">
            <v>KOEF.</v>
          </cell>
          <cell r="I429" t="str">
            <v>SATUAN</v>
          </cell>
          <cell r="J429" t="str">
            <v>KETERANGAN</v>
          </cell>
        </row>
        <row r="432">
          <cell r="C432" t="str">
            <v>Kapasitas Produksi / Jam   =</v>
          </cell>
          <cell r="E432" t="str">
            <v>V x Fa x 60</v>
          </cell>
          <cell r="G432" t="str">
            <v>Q2</v>
          </cell>
          <cell r="H432">
            <v>5.3190921228304404</v>
          </cell>
          <cell r="I432" t="str">
            <v xml:space="preserve">M' / Jam </v>
          </cell>
        </row>
        <row r="433">
          <cell r="E433" t="str">
            <v xml:space="preserve">    Ts</v>
          </cell>
        </row>
        <row r="435">
          <cell r="C435" t="str">
            <v>Koefisien Alat / m'</v>
          </cell>
          <cell r="D435" t="str">
            <v xml:space="preserve"> =  1  :  Q2</v>
          </cell>
          <cell r="G435" t="str">
            <v>(E08)</v>
          </cell>
          <cell r="H435">
            <v>0.18800200803212852</v>
          </cell>
          <cell r="I435" t="str">
            <v>jam</v>
          </cell>
        </row>
        <row r="438">
          <cell r="A438" t="str">
            <v>2.c.</v>
          </cell>
          <cell r="C438" t="str">
            <v>ALAT  BANTU</v>
          </cell>
        </row>
        <row r="439">
          <cell r="C439" t="str">
            <v>Diperlukan alat-alat bantu kecil</v>
          </cell>
          <cell r="J439" t="str">
            <v>Lump Sump</v>
          </cell>
        </row>
        <row r="440">
          <cell r="C440" t="str">
            <v>- Sekop    =         3   buah</v>
          </cell>
        </row>
        <row r="441">
          <cell r="C441" t="str">
            <v>- Pacul     =         3   buah</v>
          </cell>
        </row>
        <row r="442">
          <cell r="C442" t="str">
            <v>- Alat-alat kecil lain</v>
          </cell>
        </row>
        <row r="444">
          <cell r="A444" t="str">
            <v xml:space="preserve">   3.</v>
          </cell>
          <cell r="C444" t="str">
            <v>TENAGA</v>
          </cell>
        </row>
        <row r="445">
          <cell r="C445" t="str">
            <v>Produksi Gorong-gorong / hari</v>
          </cell>
          <cell r="G445" t="str">
            <v>Qt</v>
          </cell>
          <cell r="H445">
            <v>10</v>
          </cell>
          <cell r="I445" t="str">
            <v>M'</v>
          </cell>
        </row>
        <row r="446">
          <cell r="C446" t="str">
            <v>Kebutuhan tenaga :</v>
          </cell>
        </row>
        <row r="447">
          <cell r="D447" t="str">
            <v>- Pekerja</v>
          </cell>
          <cell r="G447" t="str">
            <v>P</v>
          </cell>
          <cell r="H447">
            <v>7</v>
          </cell>
          <cell r="I447" t="str">
            <v>orang</v>
          </cell>
        </row>
        <row r="448">
          <cell r="D448" t="str">
            <v>- Tukang</v>
          </cell>
          <cell r="G448" t="str">
            <v>T</v>
          </cell>
          <cell r="H448">
            <v>2</v>
          </cell>
          <cell r="I448" t="str">
            <v>orang</v>
          </cell>
        </row>
        <row r="449">
          <cell r="D449" t="str">
            <v>- Mandor</v>
          </cell>
          <cell r="G449" t="str">
            <v>M</v>
          </cell>
          <cell r="H449">
            <v>1</v>
          </cell>
          <cell r="I449" t="str">
            <v>orang</v>
          </cell>
        </row>
        <row r="451">
          <cell r="C451" t="str">
            <v>Koefisien tenaga / M'   :</v>
          </cell>
        </row>
        <row r="452">
          <cell r="D452" t="str">
            <v>- Pekerja</v>
          </cell>
          <cell r="E452" t="str">
            <v>= (Tk x P) : Qt</v>
          </cell>
          <cell r="G452" t="str">
            <v>(L01)</v>
          </cell>
          <cell r="H452">
            <v>4.9000000000000004</v>
          </cell>
          <cell r="I452" t="str">
            <v>jam</v>
          </cell>
        </row>
        <row r="453">
          <cell r="D453" t="str">
            <v>- Tukang</v>
          </cell>
          <cell r="E453" t="str">
            <v>= (Tk x T) : Qt</v>
          </cell>
          <cell r="G453" t="str">
            <v>(L02)</v>
          </cell>
          <cell r="H453">
            <v>1.4</v>
          </cell>
          <cell r="I453" t="str">
            <v>jam</v>
          </cell>
        </row>
        <row r="454">
          <cell r="D454" t="str">
            <v>- Mandor</v>
          </cell>
          <cell r="E454" t="str">
            <v>= (Tk x M) : Qt</v>
          </cell>
          <cell r="G454" t="str">
            <v>(L03)</v>
          </cell>
          <cell r="H454">
            <v>0.7</v>
          </cell>
          <cell r="I454" t="str">
            <v>jam</v>
          </cell>
        </row>
        <row r="456">
          <cell r="A456" t="str">
            <v>4.</v>
          </cell>
          <cell r="C456" t="str">
            <v>HARGA DASAR SATUAN UPAH, BAHAN DAN ALAT</v>
          </cell>
        </row>
        <row r="457">
          <cell r="C457" t="str">
            <v>Lihat lampiran.</v>
          </cell>
        </row>
        <row r="460">
          <cell r="A460" t="str">
            <v>5.</v>
          </cell>
          <cell r="C460" t="str">
            <v>ANALISA HARGA SATUAN PEKERJAAN</v>
          </cell>
        </row>
        <row r="461">
          <cell r="C461" t="str">
            <v>Lihat perhitungan dalam FORMULIR STANDAR UNTUK</v>
          </cell>
        </row>
        <row r="462">
          <cell r="C462" t="str">
            <v>PEREKEMAN ANALISA MASING-MASING HARGA</v>
          </cell>
        </row>
        <row r="463">
          <cell r="C463" t="str">
            <v>SATUAN.</v>
          </cell>
        </row>
        <row r="464">
          <cell r="C464" t="str">
            <v>Didapat Harga Satuan Pekerjaan :</v>
          </cell>
        </row>
        <row r="466">
          <cell r="C466" t="str">
            <v xml:space="preserve">Rp.  </v>
          </cell>
          <cell r="D466">
            <v>282846.80804673955</v>
          </cell>
          <cell r="E466" t="str">
            <v xml:space="preserve"> / M'</v>
          </cell>
        </row>
        <row r="469">
          <cell r="A469" t="str">
            <v>6.</v>
          </cell>
          <cell r="C469" t="str">
            <v>WAKTU PELAKSANAAN YANG DIPERLUKAN</v>
          </cell>
        </row>
        <row r="470">
          <cell r="C470" t="str">
            <v>Masa Pelaksanaan :</v>
          </cell>
          <cell r="D470" t="str">
            <v>. . . . . . . . . . . .</v>
          </cell>
          <cell r="E470" t="str">
            <v>bulan</v>
          </cell>
        </row>
        <row r="472">
          <cell r="A472" t="str">
            <v>7.</v>
          </cell>
          <cell r="C472" t="str">
            <v>VOLUME PEKERJAAN YANG DIPERLUKAN</v>
          </cell>
        </row>
        <row r="473">
          <cell r="C473" t="str">
            <v>Volume pekerjaan  :</v>
          </cell>
          <cell r="D473">
            <v>1</v>
          </cell>
          <cell r="E473" t="str">
            <v>M'</v>
          </cell>
        </row>
        <row r="483">
          <cell r="A483" t="str">
            <v>ITEM PEMBAYARAN NO.</v>
          </cell>
          <cell r="D483" t="str">
            <v>:  2.3 (3)</v>
          </cell>
          <cell r="J483" t="str">
            <v xml:space="preserve">Analisa EI-233 </v>
          </cell>
        </row>
        <row r="484">
          <cell r="A484" t="str">
            <v>JENIS PEKERJAAN</v>
          </cell>
          <cell r="D484" t="str">
            <v>:  Gorong2 Pipa Beton Bertulang 500 mm &lt; diameter dalam &lt; 1 m</v>
          </cell>
          <cell r="L484" t="str">
            <v>FORMULIR STANDAR UNTUK</v>
          </cell>
        </row>
        <row r="485">
          <cell r="A485" t="str">
            <v>SATUAN PEMBAYARAN</v>
          </cell>
          <cell r="D485" t="str">
            <v>:  M1</v>
          </cell>
          <cell r="J485" t="str">
            <v xml:space="preserve">         URAIAN ANALISA HARGA SATUAN</v>
          </cell>
          <cell r="L485" t="str">
            <v>PEREKAMAN ANALISA MASING-MASING HARGA SATUAN</v>
          </cell>
        </row>
        <row r="486">
          <cell r="L486">
            <v>0</v>
          </cell>
        </row>
        <row r="488">
          <cell r="A488" t="str">
            <v>No.</v>
          </cell>
          <cell r="C488" t="str">
            <v>U R A I A N</v>
          </cell>
          <cell r="G488" t="str">
            <v>KODE</v>
          </cell>
          <cell r="H488" t="str">
            <v>KOEF.</v>
          </cell>
          <cell r="I488" t="str">
            <v>SATUAN</v>
          </cell>
          <cell r="J488" t="str">
            <v>KETERANGAN</v>
          </cell>
        </row>
        <row r="489">
          <cell r="L489" t="str">
            <v>PROYEK</v>
          </cell>
          <cell r="O489" t="str">
            <v>:</v>
          </cell>
        </row>
        <row r="490">
          <cell r="L490" t="str">
            <v>No. PAKET KONTRAK</v>
          </cell>
          <cell r="O490" t="str">
            <v>:</v>
          </cell>
        </row>
        <row r="491">
          <cell r="A491" t="str">
            <v>I.</v>
          </cell>
          <cell r="C491" t="str">
            <v>ASUMSI</v>
          </cell>
          <cell r="L491" t="str">
            <v>NAMA PAKET</v>
          </cell>
          <cell r="O491" t="str">
            <v>:</v>
          </cell>
        </row>
        <row r="492">
          <cell r="A492">
            <v>1</v>
          </cell>
          <cell r="C492" t="str">
            <v>Pekerjaan dilakukan secara mekanik/manual</v>
          </cell>
          <cell r="L492" t="str">
            <v>PROP / KAB / KODYA</v>
          </cell>
          <cell r="O492" t="str">
            <v>:</v>
          </cell>
        </row>
        <row r="493">
          <cell r="A493">
            <v>2</v>
          </cell>
          <cell r="C493" t="str">
            <v>Lokasi pekerjaan : sepanjang jalan</v>
          </cell>
          <cell r="L493" t="str">
            <v>ITEM PEMBAYARAN NO.</v>
          </cell>
          <cell r="O493" t="str">
            <v>:  2.3 (3)</v>
          </cell>
          <cell r="R493" t="str">
            <v>PERKIRAAN VOL. PEK.</v>
          </cell>
          <cell r="T493" t="str">
            <v>:</v>
          </cell>
          <cell r="U493">
            <v>1</v>
          </cell>
        </row>
        <row r="494">
          <cell r="A494">
            <v>3</v>
          </cell>
          <cell r="C494" t="str">
            <v>Diameter bagian dalam gorong-gorong</v>
          </cell>
          <cell r="G494" t="str">
            <v>d</v>
          </cell>
          <cell r="H494">
            <v>0.8</v>
          </cell>
          <cell r="I494" t="str">
            <v>m</v>
          </cell>
          <cell r="L494" t="str">
            <v>JENIS PEKERJAAN</v>
          </cell>
          <cell r="O494" t="str">
            <v>:  Gorong2 Pipa Beton Bertulang 500 mm &lt; diameter dalam &lt; 1 m</v>
          </cell>
          <cell r="R494" t="str">
            <v>TOTAL HARGA (Rp.)</v>
          </cell>
          <cell r="T494" t="str">
            <v>:</v>
          </cell>
          <cell r="U494">
            <v>447945.27138535964</v>
          </cell>
        </row>
        <row r="495">
          <cell r="A495">
            <v>4</v>
          </cell>
          <cell r="C495" t="str">
            <v>Jarak rata-rata Base Camp ke lokasi pekerjaan</v>
          </cell>
          <cell r="G495" t="str">
            <v>L</v>
          </cell>
          <cell r="H495">
            <v>8.7249999999999996</v>
          </cell>
          <cell r="I495" t="str">
            <v>Km</v>
          </cell>
          <cell r="L495" t="str">
            <v>SATUAN PEMBAYARAN</v>
          </cell>
          <cell r="O495" t="str">
            <v>:  M1</v>
          </cell>
          <cell r="Q495">
            <v>0</v>
          </cell>
          <cell r="R495" t="str">
            <v>% THD. BIAYA PROYEK</v>
          </cell>
          <cell r="T495" t="str">
            <v>:</v>
          </cell>
          <cell r="U495" t="e">
            <v>#DIV/0!</v>
          </cell>
        </row>
        <row r="496">
          <cell r="A496">
            <v>5</v>
          </cell>
          <cell r="C496" t="str">
            <v>Jam kerja efektif per-hari</v>
          </cell>
          <cell r="G496" t="str">
            <v>Tk</v>
          </cell>
          <cell r="H496">
            <v>7</v>
          </cell>
          <cell r="I496" t="str">
            <v>Jam</v>
          </cell>
        </row>
        <row r="497">
          <cell r="A497">
            <v>6</v>
          </cell>
          <cell r="C497" t="str">
            <v>Tebal gorong-gorong</v>
          </cell>
          <cell r="G497" t="str">
            <v>tg</v>
          </cell>
          <cell r="H497">
            <v>7.5</v>
          </cell>
          <cell r="I497" t="str">
            <v>Cm</v>
          </cell>
        </row>
        <row r="498">
          <cell r="Q498" t="str">
            <v>PERKIRAAN</v>
          </cell>
          <cell r="R498" t="str">
            <v>HARGA</v>
          </cell>
          <cell r="S498" t="str">
            <v>JUMLAH</v>
          </cell>
        </row>
        <row r="499">
          <cell r="A499" t="str">
            <v>II.</v>
          </cell>
          <cell r="C499" t="str">
            <v>URUTAN KERJA</v>
          </cell>
          <cell r="L499" t="str">
            <v>NO.</v>
          </cell>
          <cell r="N499" t="str">
            <v>KOMPONEN</v>
          </cell>
          <cell r="P499" t="str">
            <v>SATUAN</v>
          </cell>
          <cell r="Q499" t="str">
            <v>KUANTITAS</v>
          </cell>
          <cell r="R499" t="str">
            <v>SATUAN</v>
          </cell>
          <cell r="S499" t="str">
            <v>HARGA</v>
          </cell>
        </row>
        <row r="500">
          <cell r="A500">
            <v>1</v>
          </cell>
          <cell r="C500" t="str">
            <v>Gorong-gorong dicetak di Base Camp</v>
          </cell>
          <cell r="R500" t="str">
            <v>(Rp.)</v>
          </cell>
          <cell r="S500" t="str">
            <v>(Rp.)</v>
          </cell>
        </row>
        <row r="501">
          <cell r="A501">
            <v>2</v>
          </cell>
          <cell r="C501" t="str">
            <v>Dump Truck mengangkut gorong-gorong jadi</v>
          </cell>
        </row>
        <row r="502">
          <cell r="C502" t="str">
            <v>ke lapangan</v>
          </cell>
        </row>
        <row r="503">
          <cell r="A503">
            <v>3</v>
          </cell>
          <cell r="C503" t="str">
            <v>Dasar gorong-gorong digali sesuai kebutuhan dan ma-</v>
          </cell>
          <cell r="L503" t="str">
            <v>A.</v>
          </cell>
          <cell r="N503" t="str">
            <v>TENAGA</v>
          </cell>
        </row>
        <row r="504">
          <cell r="C504" t="str">
            <v>terial backfill dipadatkan dengan Tamper</v>
          </cell>
        </row>
        <row r="505">
          <cell r="A505">
            <v>4</v>
          </cell>
          <cell r="C505" t="str">
            <v>Tebal lapis porus pada dasar gorong-gorong pipa</v>
          </cell>
          <cell r="G505" t="str">
            <v>tp</v>
          </cell>
          <cell r="H505">
            <v>0.12</v>
          </cell>
          <cell r="I505" t="str">
            <v>M</v>
          </cell>
          <cell r="J505" t="str">
            <v xml:space="preserve"> Sand bedding</v>
          </cell>
          <cell r="L505" t="str">
            <v>1.</v>
          </cell>
          <cell r="N505" t="str">
            <v>Pekerja</v>
          </cell>
          <cell r="O505" t="str">
            <v>(L01)</v>
          </cell>
          <cell r="P505" t="str">
            <v>Jam</v>
          </cell>
          <cell r="Q505">
            <v>9.3333333333333339</v>
          </cell>
          <cell r="R505">
            <v>2857.14</v>
          </cell>
          <cell r="U505">
            <v>26666.639999999999</v>
          </cell>
        </row>
        <row r="506">
          <cell r="A506">
            <v>5</v>
          </cell>
          <cell r="C506" t="str">
            <v>Material pilihan untuk penimbunan kembali (padat)</v>
          </cell>
          <cell r="L506" t="str">
            <v>2.</v>
          </cell>
          <cell r="N506" t="str">
            <v>Tukang</v>
          </cell>
          <cell r="O506" t="str">
            <v>(L02)</v>
          </cell>
          <cell r="P506" t="str">
            <v>Jam</v>
          </cell>
          <cell r="Q506">
            <v>1.1666666666666667</v>
          </cell>
          <cell r="R506">
            <v>4285.71</v>
          </cell>
          <cell r="U506">
            <v>4999.9950000000008</v>
          </cell>
        </row>
        <row r="507">
          <cell r="A507">
            <v>6</v>
          </cell>
          <cell r="C507" t="str">
            <v>Sekelompok pekerja akan melaksanakan pekerjaan</v>
          </cell>
          <cell r="L507" t="str">
            <v>3.</v>
          </cell>
          <cell r="N507" t="str">
            <v>Mandor</v>
          </cell>
          <cell r="O507" t="str">
            <v>(L03)</v>
          </cell>
          <cell r="P507" t="str">
            <v>Jam</v>
          </cell>
          <cell r="Q507">
            <v>1.1666666666666667</v>
          </cell>
          <cell r="R507">
            <v>3214.29</v>
          </cell>
          <cell r="U507">
            <v>3750.0050000000001</v>
          </cell>
        </row>
        <row r="508">
          <cell r="C508" t="str">
            <v>dengan cara manual dengan menggunakan alat bantu</v>
          </cell>
        </row>
        <row r="509">
          <cell r="Q509" t="str">
            <v xml:space="preserve">JUMLAH HARGA TENAGA   </v>
          </cell>
          <cell r="U509">
            <v>35416.639999999999</v>
          </cell>
        </row>
        <row r="511">
          <cell r="A511" t="str">
            <v>III.</v>
          </cell>
          <cell r="C511" t="str">
            <v>PEMAKAIAN BAHAN, ALAT DAN TENAGA</v>
          </cell>
          <cell r="L511" t="str">
            <v>B.</v>
          </cell>
          <cell r="N511" t="str">
            <v>BAHAN</v>
          </cell>
        </row>
        <row r="512">
          <cell r="A512" t="str">
            <v xml:space="preserve">   1.</v>
          </cell>
          <cell r="C512" t="str">
            <v>BAHAN</v>
          </cell>
        </row>
        <row r="513">
          <cell r="C513" t="str">
            <v>Untuk mendapatkan 1 M' gorong-gorong diperlukan</v>
          </cell>
          <cell r="L513" t="str">
            <v>1.</v>
          </cell>
          <cell r="N513" t="str">
            <v>Beton K-300</v>
          </cell>
          <cell r="O513" t="str">
            <v>(EI-714)</v>
          </cell>
          <cell r="P513" t="str">
            <v>M3</v>
          </cell>
          <cell r="Q513">
            <v>0.20616701789183023</v>
          </cell>
          <cell r="R513">
            <v>652902.54982502444</v>
          </cell>
          <cell r="U513">
            <v>134606.97167139739</v>
          </cell>
        </row>
        <row r="514">
          <cell r="C514" t="str">
            <v>- Beton K-300 = (22/7*((2*tg/100+d)/2)^2)-(22/7*(d/2)^2))*1</v>
          </cell>
          <cell r="G514" t="str">
            <v>(EI-714)</v>
          </cell>
          <cell r="H514">
            <v>0.20616701789183023</v>
          </cell>
          <cell r="I514" t="str">
            <v>M3</v>
          </cell>
          <cell r="L514" t="str">
            <v>2.</v>
          </cell>
          <cell r="N514" t="str">
            <v>Baja Tulangan</v>
          </cell>
          <cell r="O514" t="str">
            <v>(M39)</v>
          </cell>
          <cell r="P514" t="str">
            <v>Kg</v>
          </cell>
          <cell r="Q514">
            <v>22.678371968101327</v>
          </cell>
          <cell r="R514">
            <v>4000</v>
          </cell>
          <cell r="U514">
            <v>90713.487872405312</v>
          </cell>
        </row>
        <row r="515">
          <cell r="C515" t="str">
            <v>- Baja Tulangan (asumsi 100kg/m3)</v>
          </cell>
          <cell r="G515" t="str">
            <v>(M39)</v>
          </cell>
          <cell r="H515">
            <v>22.678371968101327</v>
          </cell>
          <cell r="I515" t="str">
            <v>Kg</v>
          </cell>
          <cell r="L515" t="str">
            <v>3.</v>
          </cell>
          <cell r="N515" t="str">
            <v>Urugan Porus</v>
          </cell>
          <cell r="O515" t="str">
            <v>(EI-241)</v>
          </cell>
          <cell r="P515" t="str">
            <v>M3</v>
          </cell>
          <cell r="Q515">
            <v>0.2205</v>
          </cell>
          <cell r="R515">
            <v>186901.40625406182</v>
          </cell>
          <cell r="U515">
            <v>41211.760079020634</v>
          </cell>
        </row>
        <row r="516">
          <cell r="C516" t="str">
            <v>- Timbunan Porus      = {(tp*(0.4+2*tg/100+d+0.4)*1)*1.05}</v>
          </cell>
          <cell r="G516" t="str">
            <v>(EI-241)</v>
          </cell>
          <cell r="H516">
            <v>0.2205</v>
          </cell>
          <cell r="I516" t="str">
            <v>M3</v>
          </cell>
          <cell r="L516" t="str">
            <v>4.</v>
          </cell>
          <cell r="N516" t="str">
            <v>Mat. Pilihan</v>
          </cell>
          <cell r="O516" t="str">
            <v>(M09)</v>
          </cell>
          <cell r="P516" t="str">
            <v>M3</v>
          </cell>
          <cell r="Q516">
            <v>1.5523125</v>
          </cell>
          <cell r="R516">
            <v>25000</v>
          </cell>
          <cell r="U516">
            <v>38807.8125</v>
          </cell>
        </row>
        <row r="517">
          <cell r="C517" t="str">
            <v>- Material Pilihan</v>
          </cell>
          <cell r="D517" t="str">
            <v>= ((2*tg/100+d+0.3)*(0.4+2*tg/100+d+0.4)</v>
          </cell>
          <cell r="G517" t="str">
            <v>(M09)</v>
          </cell>
          <cell r="H517">
            <v>1.5523125</v>
          </cell>
          <cell r="I517" t="str">
            <v>M3</v>
          </cell>
          <cell r="J517" t="str">
            <v xml:space="preserve"> = Vp</v>
          </cell>
        </row>
        <row r="518">
          <cell r="D518" t="str">
            <v xml:space="preserve">   -(22/7*(0.5*(2*tg/100+d))^2))*1*1.05</v>
          </cell>
        </row>
        <row r="519">
          <cell r="A519" t="str">
            <v xml:space="preserve">   2.</v>
          </cell>
          <cell r="C519" t="str">
            <v>ALAT</v>
          </cell>
          <cell r="Q519" t="str">
            <v xml:space="preserve">JUMLAH HARGA BAHAN   </v>
          </cell>
          <cell r="U519">
            <v>305340.03212282335</v>
          </cell>
        </row>
        <row r="520">
          <cell r="A520" t="str">
            <v>2.a.</v>
          </cell>
          <cell r="C520" t="str">
            <v>TAMPER</v>
          </cell>
          <cell r="G520" t="str">
            <v>(E25)</v>
          </cell>
        </row>
        <row r="521">
          <cell r="C521" t="str">
            <v>Kecepatan</v>
          </cell>
          <cell r="G521" t="str">
            <v>V</v>
          </cell>
          <cell r="H521">
            <v>0.5</v>
          </cell>
          <cell r="I521" t="str">
            <v>Km / Jam</v>
          </cell>
          <cell r="L521" t="str">
            <v>C.</v>
          </cell>
          <cell r="N521" t="str">
            <v>PERALATAN</v>
          </cell>
        </row>
        <row r="522">
          <cell r="C522" t="str">
            <v>Efisiensi alat</v>
          </cell>
          <cell r="G522" t="str">
            <v>Fa</v>
          </cell>
          <cell r="H522">
            <v>0.83</v>
          </cell>
          <cell r="I522" t="str">
            <v>-</v>
          </cell>
        </row>
        <row r="523">
          <cell r="C523" t="str">
            <v>Lebar pemadatan</v>
          </cell>
          <cell r="G523" t="str">
            <v>Lb</v>
          </cell>
          <cell r="H523">
            <v>0.4</v>
          </cell>
          <cell r="I523" t="str">
            <v>M</v>
          </cell>
          <cell r="L523" t="str">
            <v>1.</v>
          </cell>
          <cell r="N523" t="str">
            <v>Tamper</v>
          </cell>
          <cell r="O523" t="str">
            <v>(E25)</v>
          </cell>
          <cell r="P523" t="str">
            <v>Jam</v>
          </cell>
          <cell r="Q523">
            <v>0.46756400602409631</v>
          </cell>
          <cell r="R523">
            <v>18672.16854694486</v>
          </cell>
          <cell r="U523">
            <v>8730.4339269666689</v>
          </cell>
        </row>
        <row r="524">
          <cell r="C524" t="str">
            <v>Banyak lintasan</v>
          </cell>
          <cell r="G524" t="str">
            <v>n</v>
          </cell>
          <cell r="H524">
            <v>10</v>
          </cell>
          <cell r="I524" t="str">
            <v>lintasan</v>
          </cell>
          <cell r="L524" t="str">
            <v>2.</v>
          </cell>
          <cell r="N524" t="str">
            <v>Dump Truck</v>
          </cell>
          <cell r="O524" t="str">
            <v>(E08)</v>
          </cell>
          <cell r="P524" t="str">
            <v>Jam</v>
          </cell>
          <cell r="Q524">
            <v>0.36926455823293175</v>
          </cell>
          <cell r="R524">
            <v>153645.58193291764</v>
          </cell>
          <cell r="U524">
            <v>56735.867936900555</v>
          </cell>
        </row>
        <row r="525">
          <cell r="C525" t="str">
            <v>Tebal lapis hamparan</v>
          </cell>
          <cell r="G525" t="str">
            <v>tp</v>
          </cell>
          <cell r="H525">
            <v>0.2</v>
          </cell>
          <cell r="I525" t="str">
            <v>M</v>
          </cell>
          <cell r="L525" t="str">
            <v>3.</v>
          </cell>
          <cell r="N525" t="str">
            <v>Alat  Bantu</v>
          </cell>
          <cell r="P525" t="str">
            <v>Ls</v>
          </cell>
          <cell r="Q525">
            <v>1</v>
          </cell>
          <cell r="R525">
            <v>1000</v>
          </cell>
          <cell r="U525">
            <v>1000</v>
          </cell>
        </row>
        <row r="528">
          <cell r="C528" t="str">
            <v>Kap. Prod. / Jam   =</v>
          </cell>
          <cell r="D528" t="str">
            <v>v x 1000 x Fa x Lb x 60</v>
          </cell>
          <cell r="G528" t="str">
            <v>Q1</v>
          </cell>
          <cell r="H528">
            <v>3.3200000000000003</v>
          </cell>
          <cell r="I528" t="str">
            <v xml:space="preserve">M3 / Jam </v>
          </cell>
        </row>
        <row r="529">
          <cell r="D529" t="str">
            <v xml:space="preserve">    n x tp</v>
          </cell>
        </row>
        <row r="531">
          <cell r="C531" t="str">
            <v>Koefisien Alat / m'</v>
          </cell>
          <cell r="D531" t="str">
            <v xml:space="preserve"> =  1  :  Q1 x Vp</v>
          </cell>
          <cell r="G531" t="str">
            <v>(E25)</v>
          </cell>
          <cell r="H531">
            <v>0.46756400602409631</v>
          </cell>
          <cell r="I531" t="str">
            <v>jam</v>
          </cell>
          <cell r="Q531" t="str">
            <v xml:space="preserve">JUMLAH HARGA PERALATAN   </v>
          </cell>
          <cell r="U531">
            <v>66466.301863867222</v>
          </cell>
        </row>
        <row r="533">
          <cell r="A533" t="str">
            <v>2.b.</v>
          </cell>
          <cell r="C533" t="str">
            <v>DUMP TRUCK</v>
          </cell>
          <cell r="G533" t="str">
            <v>(E08)</v>
          </cell>
          <cell r="L533" t="str">
            <v>D.</v>
          </cell>
          <cell r="N533" t="str">
            <v>JUMLAH HARGA TENAGA, BAHAN DAN PERALATAN  ( A + B + C )</v>
          </cell>
          <cell r="U533">
            <v>407222.97398669057</v>
          </cell>
        </row>
        <row r="534">
          <cell r="C534" t="str">
            <v>Kapasitas bak sekali muat</v>
          </cell>
          <cell r="G534" t="str">
            <v>V</v>
          </cell>
          <cell r="H534">
            <v>4</v>
          </cell>
          <cell r="I534" t="str">
            <v>Buah/M'</v>
          </cell>
          <cell r="L534" t="str">
            <v>E.</v>
          </cell>
          <cell r="N534" t="str">
            <v>OVERHEAD &amp; PROFIT</v>
          </cell>
          <cell r="P534">
            <v>10</v>
          </cell>
          <cell r="Q534" t="str">
            <v>%  x  D</v>
          </cell>
          <cell r="U534">
            <v>40722.297398669063</v>
          </cell>
        </row>
        <row r="535">
          <cell r="C535" t="str">
            <v>Faktor efisiensi alat</v>
          </cell>
          <cell r="G535" t="str">
            <v>Fa</v>
          </cell>
          <cell r="H535">
            <v>0.83</v>
          </cell>
          <cell r="L535" t="str">
            <v>F.</v>
          </cell>
          <cell r="N535" t="str">
            <v>HARGA SATUAN PEKERJAAN  ( D + E )</v>
          </cell>
          <cell r="U535">
            <v>447945.27138535964</v>
          </cell>
        </row>
        <row r="536">
          <cell r="C536" t="str">
            <v>Kecepatanrata-rata bermuatan</v>
          </cell>
          <cell r="G536" t="str">
            <v>v1</v>
          </cell>
          <cell r="H536">
            <v>40</v>
          </cell>
          <cell r="L536" t="str">
            <v>Note: 1</v>
          </cell>
          <cell r="N536" t="str">
            <v>SATUAN dapat berdasarkan atas jam operasi untuk Tenaga Kerja dan Peralatan, volume dan/atau ukuran</v>
          </cell>
        </row>
        <row r="537">
          <cell r="C537" t="str">
            <v>Kecepatan rata-rata kosong</v>
          </cell>
          <cell r="G537" t="str">
            <v>v2</v>
          </cell>
          <cell r="H537">
            <v>50</v>
          </cell>
          <cell r="N537" t="str">
            <v>berat untuk bahan-bahan.</v>
          </cell>
        </row>
        <row r="538">
          <cell r="C538" t="str">
            <v>Waktu siklus    :</v>
          </cell>
          <cell r="G538" t="str">
            <v>Ts</v>
          </cell>
          <cell r="L538">
            <v>2</v>
          </cell>
          <cell r="N538" t="str">
            <v>Kuantitas satuan adalah kuantitas setiap komponen untuk menyelesaikan satu satuan pekerjaan dari nomor</v>
          </cell>
        </row>
        <row r="539">
          <cell r="C539" t="str">
            <v>- Waktu  tempuh in  si    = (L : v1 ) x 60</v>
          </cell>
          <cell r="G539" t="str">
            <v>T1</v>
          </cell>
          <cell r="H539">
            <v>13.087499999999999</v>
          </cell>
          <cell r="I539" t="str">
            <v>menit</v>
          </cell>
          <cell r="N539" t="str">
            <v>mata pembayaran.</v>
          </cell>
        </row>
        <row r="540">
          <cell r="C540" t="str">
            <v>-  Waktutempuh kosong  = (L : v2)  x  60</v>
          </cell>
          <cell r="G540" t="str">
            <v>T2</v>
          </cell>
          <cell r="H540">
            <v>10.469999999999999</v>
          </cell>
          <cell r="I540" t="str">
            <v>menit</v>
          </cell>
          <cell r="L540">
            <v>3</v>
          </cell>
          <cell r="N540" t="str">
            <v>Biaya satuan untuk peralatan sudah termasuk bahan bakar, bahan habis dipakai dan operator.</v>
          </cell>
        </row>
        <row r="541">
          <cell r="C541" t="str">
            <v>- Muat, bongkar dan lain-lain</v>
          </cell>
          <cell r="G541" t="str">
            <v>T3</v>
          </cell>
          <cell r="H541">
            <v>50</v>
          </cell>
          <cell r="I541" t="str">
            <v>menit</v>
          </cell>
          <cell r="L541">
            <v>4</v>
          </cell>
          <cell r="N541" t="str">
            <v>Biaya satuan sudah termasuk pengeluaran untuk seluruh pajak yang berkaitan (tetapi tidak termasuk PPN</v>
          </cell>
        </row>
        <row r="542">
          <cell r="G542" t="str">
            <v>Ts</v>
          </cell>
          <cell r="H542">
            <v>73.557500000000005</v>
          </cell>
          <cell r="I542" t="str">
            <v>menit</v>
          </cell>
          <cell r="N542" t="str">
            <v>yang dibayar dari kontrak) dan biaya-biaya lainnya.</v>
          </cell>
        </row>
        <row r="543">
          <cell r="J543" t="str">
            <v>Berlanjut ke halaman berikut</v>
          </cell>
        </row>
        <row r="544">
          <cell r="A544" t="str">
            <v>ITEM PEMBAYARAN NO.</v>
          </cell>
          <cell r="D544" t="str">
            <v>:  2.3 (3)</v>
          </cell>
          <cell r="J544" t="str">
            <v xml:space="preserve">Analisa EI-233 </v>
          </cell>
        </row>
        <row r="545">
          <cell r="A545" t="str">
            <v>JENIS PEKERJAAN</v>
          </cell>
          <cell r="D545" t="str">
            <v>:  Gorong2 Pipa Beton Bertulang 500 mm &lt; diameter dalam &lt; 1 m</v>
          </cell>
        </row>
        <row r="546">
          <cell r="A546" t="str">
            <v>SATUAN PEMBAYARAN</v>
          </cell>
          <cell r="D546" t="str">
            <v>:  M1</v>
          </cell>
          <cell r="J546" t="str">
            <v xml:space="preserve">         URAIAN ANALISA HARGA SATUAN</v>
          </cell>
        </row>
        <row r="547">
          <cell r="J547" t="str">
            <v>Lanjutan</v>
          </cell>
        </row>
        <row r="549">
          <cell r="A549" t="str">
            <v>No.</v>
          </cell>
          <cell r="C549" t="str">
            <v>U R A I A N</v>
          </cell>
          <cell r="G549" t="str">
            <v>KODE</v>
          </cell>
          <cell r="H549" t="str">
            <v>KOEF.</v>
          </cell>
          <cell r="I549" t="str">
            <v>SATUAN</v>
          </cell>
          <cell r="J549" t="str">
            <v>KETERANGAN</v>
          </cell>
        </row>
        <row r="552">
          <cell r="C552" t="str">
            <v>Kapasitas Produksi / Jam   =</v>
          </cell>
          <cell r="E552" t="str">
            <v>V x Fa x 60</v>
          </cell>
          <cell r="G552" t="str">
            <v>Q2</v>
          </cell>
          <cell r="H552">
            <v>2.7080855113346698</v>
          </cell>
          <cell r="I552" t="str">
            <v xml:space="preserve">M' / Jam </v>
          </cell>
        </row>
        <row r="553">
          <cell r="E553" t="str">
            <v xml:space="preserve">    Ts</v>
          </cell>
        </row>
        <row r="555">
          <cell r="C555" t="str">
            <v>Koefisien Alat / m'</v>
          </cell>
          <cell r="D555" t="str">
            <v xml:space="preserve"> =  1  :  Q2</v>
          </cell>
          <cell r="G555" t="str">
            <v>(E08)</v>
          </cell>
          <cell r="H555">
            <v>0.36926455823293175</v>
          </cell>
          <cell r="I555" t="str">
            <v>jam</v>
          </cell>
        </row>
        <row r="558">
          <cell r="A558" t="str">
            <v>2.c.</v>
          </cell>
          <cell r="C558" t="str">
            <v>ALAT  BANTU</v>
          </cell>
        </row>
        <row r="559">
          <cell r="C559" t="str">
            <v>Diperlukan alat-alat bantu kecil</v>
          </cell>
          <cell r="J559" t="str">
            <v>Lump Sump</v>
          </cell>
        </row>
        <row r="560">
          <cell r="C560" t="str">
            <v>- Sekop    =         3   buah</v>
          </cell>
        </row>
        <row r="561">
          <cell r="C561" t="str">
            <v>- Pacul     =         3   buah</v>
          </cell>
        </row>
        <row r="562">
          <cell r="C562" t="str">
            <v>- Alat-alat kecil lain</v>
          </cell>
        </row>
        <row r="564">
          <cell r="A564" t="str">
            <v xml:space="preserve">   3.</v>
          </cell>
          <cell r="C564" t="str">
            <v>TENAGA</v>
          </cell>
        </row>
        <row r="565">
          <cell r="C565" t="str">
            <v>Produksi Gorong-gorong / hari</v>
          </cell>
          <cell r="G565" t="str">
            <v>Qt</v>
          </cell>
          <cell r="H565">
            <v>6</v>
          </cell>
          <cell r="I565" t="str">
            <v>M'</v>
          </cell>
        </row>
        <row r="566">
          <cell r="C566" t="str">
            <v>Kebutuhan tenaga :</v>
          </cell>
        </row>
        <row r="567">
          <cell r="D567" t="str">
            <v>- Pekerja</v>
          </cell>
          <cell r="G567" t="str">
            <v>P</v>
          </cell>
          <cell r="H567">
            <v>8</v>
          </cell>
          <cell r="I567" t="str">
            <v>orang</v>
          </cell>
        </row>
        <row r="568">
          <cell r="D568" t="str">
            <v>- Tukang</v>
          </cell>
          <cell r="G568" t="str">
            <v>T</v>
          </cell>
          <cell r="H568">
            <v>1</v>
          </cell>
          <cell r="I568" t="str">
            <v>orang</v>
          </cell>
        </row>
        <row r="569">
          <cell r="D569" t="str">
            <v>- Mandor</v>
          </cell>
          <cell r="G569" t="str">
            <v>M</v>
          </cell>
          <cell r="H569">
            <v>1</v>
          </cell>
          <cell r="I569" t="str">
            <v>orang</v>
          </cell>
        </row>
        <row r="571">
          <cell r="C571" t="str">
            <v>Koefisien tenaga / M'   :</v>
          </cell>
        </row>
        <row r="572">
          <cell r="D572" t="str">
            <v>- Pekerja</v>
          </cell>
          <cell r="E572" t="str">
            <v>= (Tk x P) : Qt</v>
          </cell>
          <cell r="G572" t="str">
            <v>(L01)</v>
          </cell>
          <cell r="H572">
            <v>9.3333333333333339</v>
          </cell>
          <cell r="I572" t="str">
            <v>jam</v>
          </cell>
        </row>
        <row r="573">
          <cell r="D573" t="str">
            <v>- Tukang</v>
          </cell>
          <cell r="E573" t="str">
            <v>= (Tk x T) : Qt</v>
          </cell>
          <cell r="G573" t="str">
            <v>(L02)</v>
          </cell>
          <cell r="H573">
            <v>1.1666666666666667</v>
          </cell>
          <cell r="I573" t="str">
            <v>jam</v>
          </cell>
        </row>
        <row r="574">
          <cell r="D574" t="str">
            <v>- Mandor</v>
          </cell>
          <cell r="E574" t="str">
            <v>= (Tk x M) : Qt</v>
          </cell>
          <cell r="G574" t="str">
            <v>(L03)</v>
          </cell>
          <cell r="H574">
            <v>1.1666666666666667</v>
          </cell>
          <cell r="I574" t="str">
            <v>jam</v>
          </cell>
        </row>
        <row r="576">
          <cell r="A576" t="str">
            <v>4.</v>
          </cell>
          <cell r="C576" t="str">
            <v>HARGA DASAR SATUAN UPAH, BAHAN DAN ALAT</v>
          </cell>
        </row>
        <row r="577">
          <cell r="C577" t="str">
            <v>Lihat lampiran.</v>
          </cell>
        </row>
        <row r="580">
          <cell r="A580" t="str">
            <v>5.</v>
          </cell>
          <cell r="C580" t="str">
            <v>ANALISA HARGA SATUAN PEKERJAAN</v>
          </cell>
        </row>
        <row r="581">
          <cell r="C581" t="str">
            <v>Lihat perhitungan dalam FORMULIR STANDAR UNTUK</v>
          </cell>
        </row>
        <row r="582">
          <cell r="C582" t="str">
            <v>PEREKEMAN ANALISA MASING-MASING HARGA</v>
          </cell>
        </row>
        <row r="583">
          <cell r="C583" t="str">
            <v>SATUAN.</v>
          </cell>
        </row>
        <row r="584">
          <cell r="C584" t="str">
            <v>Didapat Harga Satuan Pekerjaan :</v>
          </cell>
        </row>
        <row r="586">
          <cell r="C586" t="str">
            <v xml:space="preserve">Rp.  </v>
          </cell>
          <cell r="D586">
            <v>447945.27138535964</v>
          </cell>
          <cell r="E586" t="str">
            <v xml:space="preserve"> / M'</v>
          </cell>
        </row>
        <row r="589">
          <cell r="A589" t="str">
            <v>6.</v>
          </cell>
          <cell r="C589" t="str">
            <v>WAKTU PELAKSANAAN YANG DIPERLUKAN</v>
          </cell>
        </row>
        <row r="590">
          <cell r="C590" t="str">
            <v>Masa Pelaksanaan :</v>
          </cell>
          <cell r="D590" t="str">
            <v>. . . . . . . . . . . .</v>
          </cell>
          <cell r="E590" t="str">
            <v>bulan</v>
          </cell>
        </row>
        <row r="592">
          <cell r="A592" t="str">
            <v>7.</v>
          </cell>
          <cell r="C592" t="str">
            <v>VOLUME PEKERJAAN YANG DIPERLUKAN</v>
          </cell>
        </row>
        <row r="593">
          <cell r="C593" t="str">
            <v>Volume pekerjaan  :</v>
          </cell>
          <cell r="D593">
            <v>1</v>
          </cell>
          <cell r="E593" t="str">
            <v>M'</v>
          </cell>
        </row>
        <row r="603">
          <cell r="A603" t="str">
            <v>ITEM PEMBAYARAN NO.</v>
          </cell>
          <cell r="D603" t="str">
            <v>:  2.3 (4)</v>
          </cell>
          <cell r="J603" t="str">
            <v>Analisa EI-234</v>
          </cell>
        </row>
        <row r="604">
          <cell r="A604" t="str">
            <v>JENIS PEKERJAAN</v>
          </cell>
          <cell r="D604" t="str">
            <v>:  Gorong2 Pipa Beton Bertulang, 1 m &lt; diameter dalam &lt; 1.3 m</v>
          </cell>
          <cell r="L604" t="str">
            <v>FORMULIR STANDAR UNTUK</v>
          </cell>
        </row>
        <row r="605">
          <cell r="A605" t="str">
            <v>SATUAN PEMBAYARAN</v>
          </cell>
          <cell r="D605" t="str">
            <v>:  M1</v>
          </cell>
          <cell r="J605" t="str">
            <v xml:space="preserve">         URAIAN ANALISA HARGA SATUAN</v>
          </cell>
          <cell r="L605" t="str">
            <v>PEREKAMAN ANALISA MASING-MASING HARGA SATUAN</v>
          </cell>
        </row>
        <row r="606">
          <cell r="L606">
            <v>0</v>
          </cell>
        </row>
        <row r="608">
          <cell r="A608" t="str">
            <v>No.</v>
          </cell>
          <cell r="C608" t="str">
            <v>U R A I A N</v>
          </cell>
          <cell r="G608" t="str">
            <v>KODE</v>
          </cell>
          <cell r="H608" t="str">
            <v>KOEF.</v>
          </cell>
          <cell r="I608" t="str">
            <v>SATUAN</v>
          </cell>
          <cell r="J608" t="str">
            <v>KETERANGAN</v>
          </cell>
        </row>
        <row r="609">
          <cell r="L609" t="str">
            <v>PROYEK</v>
          </cell>
          <cell r="O609" t="str">
            <v>:</v>
          </cell>
        </row>
        <row r="610">
          <cell r="L610" t="str">
            <v>No. PAKET KONTRAK</v>
          </cell>
          <cell r="O610" t="str">
            <v>:</v>
          </cell>
        </row>
        <row r="611">
          <cell r="A611" t="str">
            <v>I.</v>
          </cell>
          <cell r="C611" t="str">
            <v>ASUMSI</v>
          </cell>
          <cell r="L611" t="str">
            <v>NAMA PAKET</v>
          </cell>
          <cell r="O611" t="str">
            <v>:</v>
          </cell>
        </row>
        <row r="612">
          <cell r="A612">
            <v>1</v>
          </cell>
          <cell r="C612" t="str">
            <v>Pekerjaan dilakukan secara mekanik/manual</v>
          </cell>
          <cell r="L612" t="str">
            <v>PROP / KAB / KODYA</v>
          </cell>
          <cell r="O612" t="str">
            <v>:</v>
          </cell>
        </row>
        <row r="613">
          <cell r="A613">
            <v>2</v>
          </cell>
          <cell r="C613" t="str">
            <v>Lokasi pekerjaan : sepanjang jalan</v>
          </cell>
          <cell r="L613" t="str">
            <v>ITEM PEMBAYARAN NO.</v>
          </cell>
          <cell r="O613" t="str">
            <v>:  2.3 (4)</v>
          </cell>
          <cell r="R613" t="str">
            <v>PERKIRAAN VOL. PEK.</v>
          </cell>
          <cell r="T613" t="str">
            <v>:</v>
          </cell>
          <cell r="U613">
            <v>1</v>
          </cell>
        </row>
        <row r="614">
          <cell r="A614">
            <v>3</v>
          </cell>
          <cell r="C614" t="str">
            <v>Diameter bagian dalam gorong-gorong</v>
          </cell>
          <cell r="G614" t="str">
            <v>d</v>
          </cell>
          <cell r="H614">
            <v>1.2</v>
          </cell>
          <cell r="I614" t="str">
            <v>m</v>
          </cell>
          <cell r="L614" t="str">
            <v>JENIS PEKERJAAN</v>
          </cell>
          <cell r="O614" t="str">
            <v>:  Gorong2 Pipa Beton Bertulang, 1 m &lt; diameter dalam &lt; 1.3 m</v>
          </cell>
          <cell r="R614" t="str">
            <v>TOTAL HARGA (Rp.)</v>
          </cell>
          <cell r="T614" t="str">
            <v>:</v>
          </cell>
          <cell r="U614">
            <v>447945.27138535964</v>
          </cell>
        </row>
        <row r="615">
          <cell r="A615">
            <v>4</v>
          </cell>
          <cell r="C615" t="str">
            <v>Jarak rata-rata Base Camp ke lokasi pekerjaan</v>
          </cell>
          <cell r="G615" t="str">
            <v>L</v>
          </cell>
          <cell r="H615">
            <v>8.7249999999999996</v>
          </cell>
          <cell r="I615" t="str">
            <v>Km</v>
          </cell>
          <cell r="L615" t="str">
            <v>SATUAN PEMBAYARAN</v>
          </cell>
          <cell r="O615" t="str">
            <v>:  M1</v>
          </cell>
          <cell r="Q615">
            <v>0</v>
          </cell>
          <cell r="R615" t="str">
            <v>% THD. BIAYA PROYEK</v>
          </cell>
          <cell r="T615" t="str">
            <v>:</v>
          </cell>
          <cell r="U615" t="e">
            <v>#DIV/0!</v>
          </cell>
        </row>
        <row r="616">
          <cell r="A616">
            <v>5</v>
          </cell>
          <cell r="C616" t="str">
            <v>Jam kerja efektif per-hari</v>
          </cell>
          <cell r="G616" t="str">
            <v>Tk</v>
          </cell>
          <cell r="H616">
            <v>7</v>
          </cell>
          <cell r="I616" t="str">
            <v>Jam</v>
          </cell>
        </row>
        <row r="617">
          <cell r="A617">
            <v>6</v>
          </cell>
          <cell r="C617" t="str">
            <v>Tebal gorong-gorong</v>
          </cell>
          <cell r="G617" t="str">
            <v>tg</v>
          </cell>
          <cell r="H617">
            <v>10</v>
          </cell>
          <cell r="I617" t="str">
            <v>Cm</v>
          </cell>
        </row>
        <row r="618">
          <cell r="Q618" t="str">
            <v>PERKIRAAN</v>
          </cell>
          <cell r="R618" t="str">
            <v>HARGA</v>
          </cell>
          <cell r="S618" t="str">
            <v>JUMLAH</v>
          </cell>
        </row>
        <row r="619">
          <cell r="A619" t="str">
            <v>II.</v>
          </cell>
          <cell r="C619" t="str">
            <v>URUTAN KERJA</v>
          </cell>
          <cell r="L619" t="str">
            <v>NO.</v>
          </cell>
          <cell r="N619" t="str">
            <v>KOMPONEN</v>
          </cell>
          <cell r="P619" t="str">
            <v>SATUAN</v>
          </cell>
          <cell r="Q619" t="str">
            <v>KUANTITAS</v>
          </cell>
          <cell r="R619" t="str">
            <v>SATUAN</v>
          </cell>
          <cell r="S619" t="str">
            <v>HARGA</v>
          </cell>
        </row>
        <row r="620">
          <cell r="A620">
            <v>1</v>
          </cell>
          <cell r="C620" t="str">
            <v>Gorong-gorong dicetak di Base Camp</v>
          </cell>
          <cell r="R620" t="str">
            <v>(Rp.)</v>
          </cell>
          <cell r="S620" t="str">
            <v>(Rp.)</v>
          </cell>
        </row>
        <row r="621">
          <cell r="A621">
            <v>2</v>
          </cell>
          <cell r="C621" t="str">
            <v>Dump Truck mengangkut gorong-gorong jadi</v>
          </cell>
        </row>
        <row r="622">
          <cell r="C622" t="str">
            <v>ke lapangan</v>
          </cell>
        </row>
        <row r="623">
          <cell r="A623">
            <v>3</v>
          </cell>
          <cell r="C623" t="str">
            <v>Dasar gorong-gorong digali sesuai kebutuhan dan ma-</v>
          </cell>
          <cell r="L623" t="str">
            <v>A.</v>
          </cell>
          <cell r="N623" t="str">
            <v>TENAGA</v>
          </cell>
        </row>
        <row r="624">
          <cell r="C624" t="str">
            <v>terial backfill dipadatkan dengan Tamper</v>
          </cell>
        </row>
        <row r="625">
          <cell r="A625">
            <v>4</v>
          </cell>
          <cell r="C625" t="str">
            <v>Tebal lapis porus pada dasar gorong-gorong pipa</v>
          </cell>
          <cell r="G625" t="str">
            <v>tp</v>
          </cell>
          <cell r="H625">
            <v>0.18</v>
          </cell>
          <cell r="I625" t="str">
            <v>M</v>
          </cell>
          <cell r="J625" t="str">
            <v xml:space="preserve"> Sand bedding</v>
          </cell>
          <cell r="L625" t="str">
            <v>1.</v>
          </cell>
          <cell r="N625" t="str">
            <v>Pekerja</v>
          </cell>
          <cell r="O625" t="str">
            <v>(L01)</v>
          </cell>
          <cell r="P625" t="str">
            <v>Jam</v>
          </cell>
          <cell r="Q625">
            <v>9.3333333333333339</v>
          </cell>
          <cell r="R625">
            <v>2857.14</v>
          </cell>
          <cell r="U625">
            <v>26666.639999999999</v>
          </cell>
        </row>
        <row r="626">
          <cell r="A626">
            <v>5</v>
          </cell>
          <cell r="C626" t="str">
            <v>Material pilihan untuk penimbunan kembali (padat)</v>
          </cell>
          <cell r="L626" t="str">
            <v>2.</v>
          </cell>
          <cell r="N626" t="str">
            <v>Tukang</v>
          </cell>
          <cell r="O626" t="str">
            <v>(L02)</v>
          </cell>
          <cell r="P626" t="str">
            <v>Jam</v>
          </cell>
          <cell r="Q626">
            <v>1.1666666666666667</v>
          </cell>
          <cell r="R626">
            <v>4285.71</v>
          </cell>
          <cell r="U626">
            <v>4999.9950000000008</v>
          </cell>
        </row>
        <row r="627">
          <cell r="A627">
            <v>6</v>
          </cell>
          <cell r="C627" t="str">
            <v>Sekelompok pekerja akan melaksanakan pekerjaan</v>
          </cell>
          <cell r="L627" t="str">
            <v>3.</v>
          </cell>
          <cell r="N627" t="str">
            <v>Mandor</v>
          </cell>
          <cell r="O627" t="str">
            <v>(L03)</v>
          </cell>
          <cell r="P627" t="str">
            <v>Jam</v>
          </cell>
          <cell r="Q627">
            <v>1.1666666666666667</v>
          </cell>
          <cell r="R627">
            <v>3214.29</v>
          </cell>
          <cell r="U627">
            <v>3750.0050000000001</v>
          </cell>
        </row>
        <row r="628">
          <cell r="C628" t="str">
            <v>dengan cara manual dengan menggunakan alat bantu</v>
          </cell>
        </row>
        <row r="629">
          <cell r="Q629" t="str">
            <v xml:space="preserve">JUMLAH HARGA TENAGA   </v>
          </cell>
          <cell r="U629">
            <v>35416.639999999999</v>
          </cell>
        </row>
        <row r="631">
          <cell r="A631" t="str">
            <v>III.</v>
          </cell>
          <cell r="C631" t="str">
            <v>PEMAKAIAN BAHAN, ALAT DAN TENAGA</v>
          </cell>
          <cell r="L631" t="str">
            <v>B.</v>
          </cell>
          <cell r="N631" t="str">
            <v>BAHAN</v>
          </cell>
        </row>
        <row r="632">
          <cell r="A632" t="str">
            <v xml:space="preserve">   1.</v>
          </cell>
          <cell r="C632" t="str">
            <v>BAHAN</v>
          </cell>
        </row>
        <row r="633">
          <cell r="C633" t="str">
            <v>Untuk mendapatkan 1 M' gorong-gorong diperlukan</v>
          </cell>
          <cell r="L633" t="str">
            <v>1.</v>
          </cell>
          <cell r="N633" t="str">
            <v>Beton K-300</v>
          </cell>
          <cell r="O633" t="str">
            <v>(EI-714)</v>
          </cell>
          <cell r="P633" t="str">
            <v>M3</v>
          </cell>
          <cell r="Q633">
            <v>0.40840704496667279</v>
          </cell>
          <cell r="R633">
            <v>652902.54982502444</v>
          </cell>
          <cell r="U633">
            <v>266650.00102524407</v>
          </cell>
        </row>
        <row r="634">
          <cell r="C634" t="str">
            <v>- Beton K-300 = (22/7*((2*tg/100+d)/2)^2)-(22/7*(d/2)^2))*1</v>
          </cell>
          <cell r="G634" t="str">
            <v>(EI-714)</v>
          </cell>
          <cell r="H634">
            <v>0.40840704496667279</v>
          </cell>
          <cell r="I634" t="str">
            <v>M3</v>
          </cell>
          <cell r="L634" t="str">
            <v>2.</v>
          </cell>
          <cell r="N634" t="str">
            <v>Baja Tulangan</v>
          </cell>
          <cell r="O634" t="str">
            <v>(M39)</v>
          </cell>
          <cell r="P634" t="str">
            <v>Kg</v>
          </cell>
          <cell r="Q634">
            <v>44.924774946334011</v>
          </cell>
          <cell r="R634">
            <v>4000</v>
          </cell>
          <cell r="U634">
            <v>179699.09978533603</v>
          </cell>
        </row>
        <row r="635">
          <cell r="C635" t="str">
            <v>- Baja Tulangan (asumsi 100kg/m3)</v>
          </cell>
          <cell r="G635" t="str">
            <v>(M39)</v>
          </cell>
          <cell r="H635">
            <v>44.924774946334011</v>
          </cell>
          <cell r="I635" t="str">
            <v>Kg</v>
          </cell>
          <cell r="L635" t="str">
            <v>3.</v>
          </cell>
          <cell r="N635" t="str">
            <v>Urugan Porus</v>
          </cell>
          <cell r="O635" t="str">
            <v>(EI-241)</v>
          </cell>
          <cell r="P635" t="str">
            <v>M3</v>
          </cell>
          <cell r="Q635">
            <v>0.41580000000000006</v>
          </cell>
          <cell r="R635">
            <v>186901.40625406182</v>
          </cell>
          <cell r="U635">
            <v>77713.604720438918</v>
          </cell>
        </row>
        <row r="636">
          <cell r="C636" t="str">
            <v>- Timbunan Porus      = {(tp*(0.4+2*tg/100+d+0.4)*1)*1.05}</v>
          </cell>
          <cell r="G636" t="str">
            <v>(EI-241)</v>
          </cell>
          <cell r="H636">
            <v>0.41580000000000006</v>
          </cell>
          <cell r="I636" t="str">
            <v>M3</v>
          </cell>
          <cell r="L636" t="str">
            <v>4.</v>
          </cell>
          <cell r="N636" t="str">
            <v>Mat. Pilihan</v>
          </cell>
          <cell r="O636" t="str">
            <v>(M09)</v>
          </cell>
          <cell r="P636" t="str">
            <v>M3</v>
          </cell>
          <cell r="Q636">
            <v>2.3100000000000005</v>
          </cell>
          <cell r="R636">
            <v>25000</v>
          </cell>
          <cell r="U636">
            <v>57750.000000000015</v>
          </cell>
        </row>
        <row r="637">
          <cell r="C637" t="str">
            <v>- Material Pilihan</v>
          </cell>
          <cell r="D637" t="str">
            <v>= ((2*tg/100+d+0.3)*(0.4+2*tg/100+d+0.4)</v>
          </cell>
          <cell r="G637" t="str">
            <v>(M09)</v>
          </cell>
          <cell r="H637">
            <v>2.3100000000000005</v>
          </cell>
          <cell r="I637" t="str">
            <v>M3</v>
          </cell>
          <cell r="J637" t="str">
            <v xml:space="preserve"> = Vp</v>
          </cell>
        </row>
        <row r="638">
          <cell r="D638" t="str">
            <v xml:space="preserve">   -(22/7*(0.5*(2*tg/100+d))^2))*1*1.05</v>
          </cell>
        </row>
        <row r="639">
          <cell r="A639" t="str">
            <v xml:space="preserve">   2.</v>
          </cell>
          <cell r="C639" t="str">
            <v>ALAT</v>
          </cell>
          <cell r="Q639" t="str">
            <v xml:space="preserve">JUMLAH HARGA BAHAN   </v>
          </cell>
          <cell r="U639">
            <v>581812.70553101902</v>
          </cell>
        </row>
        <row r="640">
          <cell r="A640" t="str">
            <v>2.a.</v>
          </cell>
          <cell r="C640" t="str">
            <v>TAMPER</v>
          </cell>
          <cell r="G640" t="str">
            <v>(E25)</v>
          </cell>
        </row>
        <row r="641">
          <cell r="C641" t="str">
            <v>Kecepatan</v>
          </cell>
          <cell r="G641" t="str">
            <v>V</v>
          </cell>
          <cell r="H641">
            <v>0.5</v>
          </cell>
          <cell r="I641" t="str">
            <v>Km / Jam</v>
          </cell>
          <cell r="L641" t="str">
            <v>C.</v>
          </cell>
          <cell r="N641" t="str">
            <v>PERALATAN</v>
          </cell>
        </row>
        <row r="642">
          <cell r="C642" t="str">
            <v>Efisiensi alat</v>
          </cell>
          <cell r="G642" t="str">
            <v>Fa</v>
          </cell>
          <cell r="H642">
            <v>0.83</v>
          </cell>
          <cell r="I642" t="str">
            <v>-</v>
          </cell>
        </row>
        <row r="643">
          <cell r="C643" t="str">
            <v>Lebar pemadatan</v>
          </cell>
          <cell r="G643" t="str">
            <v>Lb</v>
          </cell>
          <cell r="H643">
            <v>0.4</v>
          </cell>
          <cell r="I643" t="str">
            <v>M</v>
          </cell>
          <cell r="L643" t="str">
            <v>1.</v>
          </cell>
          <cell r="N643" t="str">
            <v>Tamper</v>
          </cell>
          <cell r="O643" t="str">
            <v>(E25)</v>
          </cell>
          <cell r="P643" t="str">
            <v>Jam</v>
          </cell>
          <cell r="Q643">
            <v>0.69578313253012058</v>
          </cell>
          <cell r="R643">
            <v>18672.16854694486</v>
          </cell>
          <cell r="U643">
            <v>12991.779922723685</v>
          </cell>
        </row>
        <row r="644">
          <cell r="C644" t="str">
            <v>Banyak lintasan</v>
          </cell>
          <cell r="G644" t="str">
            <v>n</v>
          </cell>
          <cell r="H644">
            <v>10</v>
          </cell>
          <cell r="I644" t="str">
            <v>lintasan</v>
          </cell>
          <cell r="L644" t="str">
            <v>2.</v>
          </cell>
          <cell r="N644" t="str">
            <v>Dump Truck</v>
          </cell>
          <cell r="O644" t="str">
            <v>(E08)</v>
          </cell>
          <cell r="P644" t="str">
            <v>Jam</v>
          </cell>
          <cell r="Q644">
            <v>0.36926455823293175</v>
          </cell>
          <cell r="R644">
            <v>153645.58193291764</v>
          </cell>
          <cell r="U644">
            <v>56735.867936900555</v>
          </cell>
        </row>
        <row r="645">
          <cell r="C645" t="str">
            <v>Tebal lapis hamparan</v>
          </cell>
          <cell r="G645" t="str">
            <v>tp</v>
          </cell>
          <cell r="H645">
            <v>0.2</v>
          </cell>
          <cell r="I645" t="str">
            <v>M</v>
          </cell>
          <cell r="L645" t="str">
            <v>3.</v>
          </cell>
          <cell r="N645" t="str">
            <v>Alat  Bantu</v>
          </cell>
          <cell r="P645" t="str">
            <v>Ls</v>
          </cell>
          <cell r="Q645">
            <v>1</v>
          </cell>
          <cell r="R645">
            <v>1000</v>
          </cell>
          <cell r="U645">
            <v>1000</v>
          </cell>
        </row>
        <row r="648">
          <cell r="C648" t="str">
            <v>Kap. Prod. / Jam   =</v>
          </cell>
          <cell r="D648" t="str">
            <v>v x 1000 x Fa x Lb x 60</v>
          </cell>
          <cell r="G648" t="str">
            <v>Q1</v>
          </cell>
          <cell r="H648">
            <v>3.3200000000000003</v>
          </cell>
          <cell r="I648" t="str">
            <v xml:space="preserve">M3 / Jam </v>
          </cell>
        </row>
        <row r="649">
          <cell r="D649" t="str">
            <v xml:space="preserve">    n x tp</v>
          </cell>
        </row>
        <row r="651">
          <cell r="C651" t="str">
            <v>Koefisien Alat / m'</v>
          </cell>
          <cell r="D651" t="str">
            <v xml:space="preserve"> =  1  :  Q1 x Vp</v>
          </cell>
          <cell r="G651" t="str">
            <v>(E25)</v>
          </cell>
          <cell r="H651">
            <v>0.69578313253012058</v>
          </cell>
          <cell r="I651" t="str">
            <v>jam</v>
          </cell>
          <cell r="Q651" t="str">
            <v xml:space="preserve">JUMLAH HARGA PERALATAN   </v>
          </cell>
          <cell r="U651">
            <v>70727.647859624238</v>
          </cell>
        </row>
        <row r="653">
          <cell r="A653" t="str">
            <v>2.b.</v>
          </cell>
          <cell r="C653" t="str">
            <v>DUMP TRUCK</v>
          </cell>
          <cell r="G653" t="str">
            <v>(E08)</v>
          </cell>
          <cell r="L653" t="str">
            <v>D.</v>
          </cell>
          <cell r="N653" t="str">
            <v>JUMLAH HARGA TENAGA, BAHAN DAN PERALATAN  ( A + B + C )</v>
          </cell>
          <cell r="U653">
            <v>687956.99339064327</v>
          </cell>
        </row>
        <row r="654">
          <cell r="C654" t="str">
            <v>Kapasitas bak sekali muat</v>
          </cell>
          <cell r="G654" t="str">
            <v>V</v>
          </cell>
          <cell r="H654">
            <v>4</v>
          </cell>
          <cell r="I654" t="str">
            <v>Buah/M'</v>
          </cell>
          <cell r="L654" t="str">
            <v>E.</v>
          </cell>
          <cell r="N654" t="str">
            <v>OVERHEAD &amp; PROFIT</v>
          </cell>
          <cell r="P654">
            <v>10</v>
          </cell>
          <cell r="Q654" t="str">
            <v>%  x  D</v>
          </cell>
          <cell r="U654">
            <v>68795.699339064333</v>
          </cell>
        </row>
        <row r="655">
          <cell r="C655" t="str">
            <v>Faktor efisiensi alat</v>
          </cell>
          <cell r="G655" t="str">
            <v>Fa</v>
          </cell>
          <cell r="H655">
            <v>0.83</v>
          </cell>
          <cell r="L655" t="str">
            <v>F.</v>
          </cell>
          <cell r="N655" t="str">
            <v>HARGA SATUAN PEKERJAAN  ( D + E )</v>
          </cell>
          <cell r="U655">
            <v>756752.69272970757</v>
          </cell>
        </row>
        <row r="656">
          <cell r="C656" t="str">
            <v>Kecepatanrata-rata bermuatan</v>
          </cell>
          <cell r="G656" t="str">
            <v>v1</v>
          </cell>
          <cell r="H656">
            <v>40</v>
          </cell>
          <cell r="L656" t="str">
            <v>Note: 1</v>
          </cell>
          <cell r="N656" t="str">
            <v>SATUAN dapat berdasarkan atas jam operasi untuk Tenaga Kerja dan Peralatan, volume dan/atau ukuran</v>
          </cell>
        </row>
        <row r="657">
          <cell r="C657" t="str">
            <v>Kecepatan rata-rata kosong</v>
          </cell>
          <cell r="G657" t="str">
            <v>v2</v>
          </cell>
          <cell r="H657">
            <v>50</v>
          </cell>
          <cell r="N657" t="str">
            <v>berat untuk bahan-bahan.</v>
          </cell>
        </row>
        <row r="658">
          <cell r="C658" t="str">
            <v>Waktu siklus    :</v>
          </cell>
          <cell r="G658" t="str">
            <v>Ts</v>
          </cell>
          <cell r="L658">
            <v>2</v>
          </cell>
          <cell r="N658" t="str">
            <v>Kuantitas satuan adalah kuantitas setiap komponen untuk menyelesaikan satu satuan pekerjaan dari nomor</v>
          </cell>
        </row>
        <row r="659">
          <cell r="C659" t="str">
            <v>- Waktu  tempuh in  si    = (L : v1 ) x 60</v>
          </cell>
          <cell r="G659" t="str">
            <v>T1</v>
          </cell>
          <cell r="H659">
            <v>13.087499999999999</v>
          </cell>
          <cell r="I659" t="str">
            <v>menit</v>
          </cell>
          <cell r="N659" t="str">
            <v>mata pembayaran.</v>
          </cell>
        </row>
        <row r="660">
          <cell r="C660" t="str">
            <v>-  Waktutempuh kosong  = (L : v2)  x  60</v>
          </cell>
          <cell r="G660" t="str">
            <v>T2</v>
          </cell>
          <cell r="H660">
            <v>10.469999999999999</v>
          </cell>
          <cell r="I660" t="str">
            <v>menit</v>
          </cell>
          <cell r="L660">
            <v>3</v>
          </cell>
          <cell r="N660" t="str">
            <v>Biaya satuan untuk peralatan sudah termasuk bahan bakar, bahan habis dipakai dan operator.</v>
          </cell>
        </row>
        <row r="661">
          <cell r="C661" t="str">
            <v>- Muat, bongkar dan lain-lain</v>
          </cell>
          <cell r="G661" t="str">
            <v>T3</v>
          </cell>
          <cell r="H661">
            <v>50</v>
          </cell>
          <cell r="I661" t="str">
            <v>menit</v>
          </cell>
          <cell r="L661">
            <v>4</v>
          </cell>
          <cell r="N661" t="str">
            <v>Biaya satuan sudah termasuk pengeluaran untuk seluruh pajak yang berkaitan (tetapi tidak termasuk PPN</v>
          </cell>
        </row>
        <row r="662">
          <cell r="G662" t="str">
            <v>Ts</v>
          </cell>
          <cell r="H662">
            <v>73.557500000000005</v>
          </cell>
          <cell r="I662" t="str">
            <v>menit</v>
          </cell>
          <cell r="N662" t="str">
            <v>yang dibayar dari kontrak) dan biaya-biaya lainnya.</v>
          </cell>
        </row>
        <row r="663">
          <cell r="J663" t="str">
            <v>Berlanjut ke halaman berikut</v>
          </cell>
        </row>
        <row r="664">
          <cell r="A664" t="str">
            <v>ITEM PEMBAYARAN NO.</v>
          </cell>
          <cell r="D664" t="str">
            <v>:  2.3 (4)</v>
          </cell>
          <cell r="J664" t="str">
            <v>Analisa EI-234</v>
          </cell>
        </row>
        <row r="665">
          <cell r="A665" t="str">
            <v>JENIS PEKERJAAN</v>
          </cell>
          <cell r="D665" t="str">
            <v>:  Gorong2 Pipa Beton Bertulang, 1 m &lt; diameter dalam &lt; 1.3 m</v>
          </cell>
        </row>
        <row r="666">
          <cell r="A666" t="str">
            <v>SATUAN PEMBAYARAN</v>
          </cell>
          <cell r="D666" t="str">
            <v>:  M1</v>
          </cell>
          <cell r="J666" t="str">
            <v xml:space="preserve">         URAIAN ANALISA HARGA SATUAN</v>
          </cell>
        </row>
        <row r="667">
          <cell r="J667" t="str">
            <v>Lanjutan</v>
          </cell>
        </row>
        <row r="669">
          <cell r="A669" t="str">
            <v>No.</v>
          </cell>
          <cell r="C669" t="str">
            <v>U R A I A N</v>
          </cell>
          <cell r="G669" t="str">
            <v>KODE</v>
          </cell>
          <cell r="H669" t="str">
            <v>KOEF.</v>
          </cell>
          <cell r="I669" t="str">
            <v>SATUAN</v>
          </cell>
          <cell r="J669" t="str">
            <v>KETERANGAN</v>
          </cell>
        </row>
        <row r="672">
          <cell r="C672" t="str">
            <v>Kapasitas Produksi / Jam   =</v>
          </cell>
          <cell r="E672" t="str">
            <v>V x Fa x 60</v>
          </cell>
          <cell r="G672" t="str">
            <v>Q2</v>
          </cell>
          <cell r="H672">
            <v>2.7080855113346698</v>
          </cell>
          <cell r="I672" t="str">
            <v xml:space="preserve">M' / Jam </v>
          </cell>
        </row>
        <row r="673">
          <cell r="E673" t="str">
            <v xml:space="preserve">    Ts</v>
          </cell>
        </row>
        <row r="675">
          <cell r="C675" t="str">
            <v>Koefisien Alat / m'</v>
          </cell>
          <cell r="D675" t="str">
            <v xml:space="preserve"> =  1  :  Q2</v>
          </cell>
          <cell r="G675" t="str">
            <v>(E08)</v>
          </cell>
          <cell r="H675">
            <v>0.36926455823293175</v>
          </cell>
          <cell r="I675" t="str">
            <v>jam</v>
          </cell>
        </row>
        <row r="678">
          <cell r="A678" t="str">
            <v>2.c.</v>
          </cell>
          <cell r="C678" t="str">
            <v>ALAT  BANTU</v>
          </cell>
        </row>
        <row r="679">
          <cell r="C679" t="str">
            <v>Diperlukan alat-alat bantu kecil</v>
          </cell>
          <cell r="J679" t="str">
            <v>Lump Sump</v>
          </cell>
        </row>
        <row r="680">
          <cell r="C680" t="str">
            <v>- Sekop    =         3   buah</v>
          </cell>
        </row>
        <row r="681">
          <cell r="C681" t="str">
            <v>- Pacul     =         3   buah</v>
          </cell>
        </row>
        <row r="682">
          <cell r="C682" t="str">
            <v>- Alat-alat kecil lain</v>
          </cell>
        </row>
        <row r="684">
          <cell r="A684" t="str">
            <v xml:space="preserve">   3.</v>
          </cell>
          <cell r="C684" t="str">
            <v>TENAGA</v>
          </cell>
        </row>
        <row r="685">
          <cell r="C685" t="str">
            <v>Produksi Gorong-gorong / hari</v>
          </cell>
          <cell r="G685" t="str">
            <v>Qt</v>
          </cell>
          <cell r="H685">
            <v>6</v>
          </cell>
          <cell r="I685" t="str">
            <v>M'</v>
          </cell>
        </row>
        <row r="686">
          <cell r="C686" t="str">
            <v>Kebutuhan tenaga :</v>
          </cell>
        </row>
        <row r="687">
          <cell r="D687" t="str">
            <v>- Pekerja</v>
          </cell>
          <cell r="G687" t="str">
            <v>P</v>
          </cell>
          <cell r="H687">
            <v>8</v>
          </cell>
          <cell r="I687" t="str">
            <v>orang</v>
          </cell>
        </row>
        <row r="688">
          <cell r="D688" t="str">
            <v>- Tukang</v>
          </cell>
          <cell r="G688" t="str">
            <v>T</v>
          </cell>
          <cell r="H688">
            <v>1</v>
          </cell>
          <cell r="I688" t="str">
            <v>orang</v>
          </cell>
        </row>
        <row r="689">
          <cell r="D689" t="str">
            <v>- Mandor</v>
          </cell>
          <cell r="G689" t="str">
            <v>M</v>
          </cell>
          <cell r="H689">
            <v>1</v>
          </cell>
          <cell r="I689" t="str">
            <v>orang</v>
          </cell>
        </row>
        <row r="691">
          <cell r="C691" t="str">
            <v>Koefisien tenaga / M'   :</v>
          </cell>
        </row>
        <row r="692">
          <cell r="D692" t="str">
            <v>- Pekerja</v>
          </cell>
          <cell r="E692" t="str">
            <v>= (Tk x P) : Qt</v>
          </cell>
          <cell r="G692" t="str">
            <v>(L01)</v>
          </cell>
          <cell r="H692">
            <v>9.3333333333333339</v>
          </cell>
          <cell r="I692" t="str">
            <v>jam</v>
          </cell>
        </row>
        <row r="693">
          <cell r="D693" t="str">
            <v>- Tukang</v>
          </cell>
          <cell r="E693" t="str">
            <v>= (Tk x T) : Qt</v>
          </cell>
          <cell r="G693" t="str">
            <v>(L02)</v>
          </cell>
          <cell r="H693">
            <v>1.1666666666666667</v>
          </cell>
          <cell r="I693" t="str">
            <v>jam</v>
          </cell>
        </row>
        <row r="694">
          <cell r="D694" t="str">
            <v>- Mandor</v>
          </cell>
          <cell r="E694" t="str">
            <v>= (Tk x M) : Qt</v>
          </cell>
          <cell r="G694" t="str">
            <v>(L03)</v>
          </cell>
          <cell r="H694">
            <v>1.1666666666666667</v>
          </cell>
          <cell r="I694" t="str">
            <v>jam</v>
          </cell>
        </row>
        <row r="696">
          <cell r="A696" t="str">
            <v>4.</v>
          </cell>
          <cell r="C696" t="str">
            <v>HARGA DASAR SATUAN UPAH, BAHAN DAN ALAT</v>
          </cell>
        </row>
        <row r="697">
          <cell r="C697" t="str">
            <v>Lihat lampiran.</v>
          </cell>
        </row>
        <row r="700">
          <cell r="A700" t="str">
            <v>5.</v>
          </cell>
          <cell r="C700" t="str">
            <v>ANALISA HARGA SATUAN PEKERJAAN</v>
          </cell>
        </row>
        <row r="701">
          <cell r="C701" t="str">
            <v>Lihat perhitungan dalam FORMULIR STANDAR UNTUK</v>
          </cell>
        </row>
        <row r="702">
          <cell r="C702" t="str">
            <v>PEREKEMAN ANALISA MASING-MASING HARGA</v>
          </cell>
        </row>
        <row r="703">
          <cell r="C703" t="str">
            <v>SATUAN.</v>
          </cell>
        </row>
        <row r="704">
          <cell r="C704" t="str">
            <v>Didapat Harga Satuan Pekerjaan :</v>
          </cell>
        </row>
        <row r="706">
          <cell r="C706" t="str">
            <v xml:space="preserve">Rp.  </v>
          </cell>
          <cell r="D706">
            <v>756752.69272970757</v>
          </cell>
          <cell r="E706" t="str">
            <v xml:space="preserve"> / M'</v>
          </cell>
        </row>
        <row r="709">
          <cell r="A709" t="str">
            <v>6.</v>
          </cell>
          <cell r="C709" t="str">
            <v>WAKTU PELAKSANAAN YANG DIPERLUKAN</v>
          </cell>
        </row>
        <row r="710">
          <cell r="C710" t="str">
            <v>Masa Pelaksanaan :</v>
          </cell>
          <cell r="D710" t="str">
            <v>. . . . . . . . . . . .</v>
          </cell>
          <cell r="E710" t="str">
            <v>bulan</v>
          </cell>
        </row>
        <row r="712">
          <cell r="A712" t="str">
            <v>7.</v>
          </cell>
          <cell r="C712" t="str">
            <v>VOLUME PEKERJAAN YANG DIPERLUKAN</v>
          </cell>
        </row>
        <row r="713">
          <cell r="C713" t="str">
            <v>Volume pekerjaan  :</v>
          </cell>
          <cell r="D713">
            <v>1</v>
          </cell>
          <cell r="E713" t="str">
            <v>M'</v>
          </cell>
        </row>
        <row r="723">
          <cell r="A723" t="str">
            <v>ITEM PEMBAYARAN NO.</v>
          </cell>
          <cell r="D723" t="str">
            <v>:  2.3 (5)</v>
          </cell>
          <cell r="J723" t="str">
            <v>Analisa EI-236</v>
          </cell>
        </row>
        <row r="724">
          <cell r="A724" t="str">
            <v>JENIS PEKERJAAN</v>
          </cell>
          <cell r="D724" t="str">
            <v>: Gorong-Gorong Pipa Beton Bertulang, 1,3  m &lt; diameter dalam &lt; 1,5 m</v>
          </cell>
        </row>
        <row r="725">
          <cell r="A725" t="str">
            <v>SATUAN PEMBAYARAN</v>
          </cell>
          <cell r="D725" t="str">
            <v>: M1</v>
          </cell>
          <cell r="J725" t="str">
            <v xml:space="preserve">         URAIAN ANALISA HARGA SATUAN</v>
          </cell>
        </row>
        <row r="727">
          <cell r="A727" t="str">
            <v>ITEM PEMBAYARAN NO.</v>
          </cell>
          <cell r="D727" t="str">
            <v>:  2.3 (6)</v>
          </cell>
          <cell r="J727" t="str">
            <v>Analisa EI-236</v>
          </cell>
        </row>
        <row r="728">
          <cell r="A728" t="str">
            <v>JENIS PEKERJAAN</v>
          </cell>
          <cell r="D728" t="str">
            <v>: Gorong-Gorong Pipa Beton Bertulang, 1,5  m &lt; diameter dalam &lt;  2,3 m</v>
          </cell>
        </row>
        <row r="729">
          <cell r="A729" t="str">
            <v>SATUAN PEMBAYARAN</v>
          </cell>
          <cell r="D729" t="str">
            <v>: M1</v>
          </cell>
          <cell r="J729" t="str">
            <v xml:space="preserve">         URAIAN ANALISA HARGA SATUAN</v>
          </cell>
        </row>
        <row r="734">
          <cell r="A734" t="str">
            <v>ITEM PEMBAYARAN NO.</v>
          </cell>
          <cell r="D734" t="str">
            <v>:  2.3 (7)</v>
          </cell>
          <cell r="J734" t="str">
            <v>Analisa EI-236</v>
          </cell>
        </row>
        <row r="735">
          <cell r="A735" t="str">
            <v>JENIS PEKERJAAN</v>
          </cell>
          <cell r="D735" t="str">
            <v>:  Gorong2 Baja Bergelombang dengan dimensi … (mengacu pada SNI 03-6719-2002)</v>
          </cell>
        </row>
        <row r="736">
          <cell r="A736" t="str">
            <v>SATUAN PEMBAYARAN</v>
          </cell>
          <cell r="D736" t="str">
            <v>:  Ton</v>
          </cell>
          <cell r="J736" t="str">
            <v xml:space="preserve">         URAIAN ANALISA HARGA SATUAN</v>
          </cell>
        </row>
        <row r="739">
          <cell r="A739" t="str">
            <v>No.</v>
          </cell>
          <cell r="C739" t="str">
            <v>U R A I A N</v>
          </cell>
          <cell r="G739" t="str">
            <v>KODE</v>
          </cell>
          <cell r="H739" t="str">
            <v>KOEF.</v>
          </cell>
          <cell r="I739" t="str">
            <v>SATUAN</v>
          </cell>
          <cell r="J739" t="str">
            <v>KETERANGAN</v>
          </cell>
        </row>
        <row r="742">
          <cell r="A742" t="str">
            <v>I.</v>
          </cell>
          <cell r="C742" t="str">
            <v>ASUMSI</v>
          </cell>
        </row>
        <row r="743">
          <cell r="A743">
            <v>1</v>
          </cell>
          <cell r="C743" t="str">
            <v>Pekerjaan dilakukan secara mekanik/manual</v>
          </cell>
        </row>
        <row r="744">
          <cell r="A744">
            <v>2</v>
          </cell>
          <cell r="C744" t="str">
            <v>Lokasi pekerjaan : sepanjang jalan</v>
          </cell>
        </row>
        <row r="745">
          <cell r="A745">
            <v>3</v>
          </cell>
          <cell r="C745" t="str">
            <v>Diameter gorong-gorong baja</v>
          </cell>
          <cell r="G745" t="str">
            <v>d</v>
          </cell>
          <cell r="H745">
            <v>1</v>
          </cell>
          <cell r="I745" t="str">
            <v>m</v>
          </cell>
        </row>
        <row r="746">
          <cell r="A746">
            <v>4</v>
          </cell>
          <cell r="C746" t="str">
            <v>Jarak rata-rata Base Camp ke lokasi pekerjaan</v>
          </cell>
          <cell r="G746" t="str">
            <v>L</v>
          </cell>
          <cell r="H746">
            <v>8.7249999999999996</v>
          </cell>
          <cell r="I746" t="str">
            <v>Km</v>
          </cell>
        </row>
        <row r="747">
          <cell r="A747">
            <v>5</v>
          </cell>
          <cell r="C747" t="str">
            <v>Jam kerja efektif per-hari</v>
          </cell>
          <cell r="G747" t="str">
            <v>Tk</v>
          </cell>
          <cell r="H747">
            <v>7</v>
          </cell>
          <cell r="I747" t="str">
            <v>Jam</v>
          </cell>
        </row>
        <row r="748">
          <cell r="A748">
            <v>6</v>
          </cell>
          <cell r="C748" t="str">
            <v>Tebal gorong-gorong</v>
          </cell>
          <cell r="G748" t="str">
            <v>tg</v>
          </cell>
          <cell r="H748">
            <v>0.25</v>
          </cell>
          <cell r="I748" t="str">
            <v>Cm</v>
          </cell>
        </row>
        <row r="749">
          <cell r="A749">
            <v>7</v>
          </cell>
          <cell r="C749" t="str">
            <v>BJ Pipa Baja Bergelombang</v>
          </cell>
          <cell r="G749" t="str">
            <v>BJp</v>
          </cell>
          <cell r="H749">
            <v>7.9</v>
          </cell>
          <cell r="I749" t="str">
            <v>T/m3</v>
          </cell>
        </row>
        <row r="750">
          <cell r="G750" t="str">
            <v>BJp1</v>
          </cell>
          <cell r="H750">
            <v>0.12445321428571117</v>
          </cell>
          <cell r="I750" t="str">
            <v>T/m'</v>
          </cell>
        </row>
        <row r="751">
          <cell r="A751" t="str">
            <v>II.</v>
          </cell>
          <cell r="C751" t="str">
            <v>URUTAN KERJA</v>
          </cell>
        </row>
        <row r="753">
          <cell r="A753">
            <v>1</v>
          </cell>
          <cell r="C753" t="str">
            <v>Gorong-gorong baja diterima dari pemasok</v>
          </cell>
        </row>
        <row r="754">
          <cell r="C754" t="str">
            <v>di lokasi pekerjaan</v>
          </cell>
        </row>
        <row r="755">
          <cell r="A755">
            <v>3</v>
          </cell>
          <cell r="C755" t="str">
            <v>Dasar gorong-gorong digali sesuai kebutuhan dan ma-</v>
          </cell>
        </row>
        <row r="756">
          <cell r="C756" t="str">
            <v>terial backfill dipadatkan dengan Tamper</v>
          </cell>
        </row>
        <row r="757">
          <cell r="A757">
            <v>4</v>
          </cell>
          <cell r="C757" t="str">
            <v>Tebal lapis porus pada dasar gorong-gorong baja</v>
          </cell>
          <cell r="G757" t="str">
            <v>tp</v>
          </cell>
          <cell r="H757">
            <v>0.15</v>
          </cell>
          <cell r="I757" t="str">
            <v>M</v>
          </cell>
        </row>
        <row r="758">
          <cell r="A758">
            <v>5</v>
          </cell>
          <cell r="C758" t="str">
            <v>Material pilihan untuk penimbunan kembali (padat)</v>
          </cell>
        </row>
        <row r="759">
          <cell r="A759">
            <v>6</v>
          </cell>
          <cell r="C759" t="str">
            <v>Sekelompok pekerja akan melaksanakan pekerjaan</v>
          </cell>
        </row>
        <row r="760">
          <cell r="C760" t="str">
            <v>dengan cara manual dengan menggunakan alat bantu</v>
          </cell>
        </row>
        <row r="762">
          <cell r="A762" t="str">
            <v>III.</v>
          </cell>
          <cell r="C762" t="str">
            <v>PEMAKAIAN BAHAN, ALAT DAN TENAGA</v>
          </cell>
        </row>
        <row r="763">
          <cell r="A763" t="str">
            <v xml:space="preserve">   1.</v>
          </cell>
          <cell r="C763" t="str">
            <v>BAHAN</v>
          </cell>
        </row>
        <row r="764">
          <cell r="C764" t="str">
            <v>Untuk mendapatkan 1 M' gorong-gorong diperlukan</v>
          </cell>
        </row>
        <row r="765">
          <cell r="C765" t="str">
            <v>- Baja Bergelombang</v>
          </cell>
          <cell r="G765" t="str">
            <v>(M46)</v>
          </cell>
          <cell r="H765">
            <v>1050</v>
          </cell>
          <cell r="I765" t="str">
            <v>Kg</v>
          </cell>
        </row>
        <row r="766">
          <cell r="C766" t="str">
            <v>- Urugan Porus = {(tp*(0.5+2*tg/100+d+0.5)*1)*1.05} x (1/BJp1)</v>
          </cell>
          <cell r="G766" t="str">
            <v>(EI-241)</v>
          </cell>
          <cell r="H766">
            <v>2.5373993095512715</v>
          </cell>
          <cell r="I766" t="str">
            <v>M3</v>
          </cell>
        </row>
        <row r="767">
          <cell r="C767" t="str">
            <v>- Mat. Pilihan = {((2*tg/100+d+0.5)*(0.5+2*tg/100+d+0.5)</v>
          </cell>
          <cell r="G767" t="str">
            <v>(M09)</v>
          </cell>
          <cell r="H767">
            <v>18.763120248860478</v>
          </cell>
          <cell r="I767" t="str">
            <v>M3</v>
          </cell>
          <cell r="J767" t="str">
            <v xml:space="preserve"> = Vp</v>
          </cell>
        </row>
        <row r="768">
          <cell r="C768" t="str">
            <v xml:space="preserve">                      -(22/7*(0.5*(2*tg/100+d))^2)*1)*1.05} x (1/BJp1)</v>
          </cell>
        </row>
        <row r="770">
          <cell r="A770" t="str">
            <v xml:space="preserve">   2.</v>
          </cell>
          <cell r="C770" t="str">
            <v>ALAT</v>
          </cell>
        </row>
        <row r="771">
          <cell r="A771" t="str">
            <v>2.a.</v>
          </cell>
          <cell r="C771" t="str">
            <v>TAMPER</v>
          </cell>
          <cell r="G771" t="str">
            <v>(E25)</v>
          </cell>
        </row>
        <row r="772">
          <cell r="C772" t="str">
            <v>Kecepatan</v>
          </cell>
          <cell r="G772" t="str">
            <v>v</v>
          </cell>
          <cell r="H772">
            <v>0.5</v>
          </cell>
          <cell r="I772" t="str">
            <v>Km / Jam</v>
          </cell>
        </row>
        <row r="773">
          <cell r="C773" t="str">
            <v>Efisiensi alat</v>
          </cell>
          <cell r="G773" t="str">
            <v>Fa</v>
          </cell>
          <cell r="H773">
            <v>0.83</v>
          </cell>
          <cell r="I773" t="str">
            <v>-</v>
          </cell>
        </row>
        <row r="774">
          <cell r="C774" t="str">
            <v>Lebar pemadatan</v>
          </cell>
          <cell r="G774" t="str">
            <v>Lb</v>
          </cell>
          <cell r="H774">
            <v>0.4</v>
          </cell>
          <cell r="I774" t="str">
            <v>M</v>
          </cell>
        </row>
        <row r="775">
          <cell r="C775" t="str">
            <v>Banyak lintasan</v>
          </cell>
          <cell r="G775" t="str">
            <v>n</v>
          </cell>
          <cell r="H775">
            <v>10</v>
          </cell>
          <cell r="I775" t="str">
            <v>lintasan</v>
          </cell>
        </row>
        <row r="776">
          <cell r="C776" t="str">
            <v>Tebal lapis hamparan</v>
          </cell>
          <cell r="G776" t="str">
            <v>tp</v>
          </cell>
          <cell r="H776">
            <v>0.2</v>
          </cell>
          <cell r="I776" t="str">
            <v>M</v>
          </cell>
        </row>
        <row r="779">
          <cell r="C779" t="str">
            <v>Kap. Prod. / Jam   =</v>
          </cell>
          <cell r="D779" t="str">
            <v>v x 1000 x Fa x Lb x 60</v>
          </cell>
          <cell r="G779" t="str">
            <v>Q1</v>
          </cell>
          <cell r="H779">
            <v>3.3200000000000003</v>
          </cell>
          <cell r="I779" t="str">
            <v xml:space="preserve">M3 / Jam </v>
          </cell>
        </row>
        <row r="780">
          <cell r="D780" t="str">
            <v xml:space="preserve">    n x tp</v>
          </cell>
        </row>
        <row r="782">
          <cell r="C782" t="str">
            <v>Koefisien Alat / T</v>
          </cell>
          <cell r="D782" t="str">
            <v xml:space="preserve"> =  1  :  Q1 x Vp</v>
          </cell>
          <cell r="G782" t="str">
            <v>(E25)</v>
          </cell>
          <cell r="H782">
            <v>0.76427690046725039</v>
          </cell>
          <cell r="I782" t="str">
            <v>jam</v>
          </cell>
        </row>
        <row r="785">
          <cell r="A785" t="str">
            <v>2.c.</v>
          </cell>
          <cell r="C785" t="str">
            <v>ALAT  BANTU</v>
          </cell>
        </row>
        <row r="786">
          <cell r="C786" t="str">
            <v>Diperlukan alat-alat bantu kecil</v>
          </cell>
          <cell r="J786" t="str">
            <v>Lump Sump</v>
          </cell>
        </row>
        <row r="787">
          <cell r="C787" t="str">
            <v>- Sekop    =         3   buah</v>
          </cell>
        </row>
        <row r="788">
          <cell r="C788" t="str">
            <v>- Pacul     =         3   buah</v>
          </cell>
        </row>
        <row r="789">
          <cell r="C789" t="str">
            <v>- Alat-alat kecil lain</v>
          </cell>
        </row>
        <row r="794">
          <cell r="J794" t="str">
            <v>Berlanjut ke halaman berikut</v>
          </cell>
        </row>
        <row r="795">
          <cell r="A795" t="str">
            <v>ITEM PEMBAYARAN NO.</v>
          </cell>
          <cell r="D795" t="str">
            <v>:  2.3 (7)</v>
          </cell>
          <cell r="J795" t="str">
            <v>Analisa EI-236</v>
          </cell>
        </row>
        <row r="796">
          <cell r="A796" t="str">
            <v>JENIS PEKERJAAN</v>
          </cell>
          <cell r="D796" t="str">
            <v>:  Gorong2 Baja Bergelombang dengan dimensi … (mengacu pada SNI 03-6719-2002)</v>
          </cell>
        </row>
        <row r="797">
          <cell r="A797" t="str">
            <v>SATUAN PEMBAYARAN</v>
          </cell>
          <cell r="D797" t="str">
            <v>:  Ton</v>
          </cell>
          <cell r="J797" t="str">
            <v xml:space="preserve">         URAIAN ANALISA HARGA SATUAN</v>
          </cell>
        </row>
        <row r="798">
          <cell r="J798" t="str">
            <v>Lanjutan</v>
          </cell>
        </row>
        <row r="800">
          <cell r="A800" t="str">
            <v>No.</v>
          </cell>
          <cell r="C800" t="str">
            <v>U R A I A N</v>
          </cell>
          <cell r="G800" t="str">
            <v>KODE</v>
          </cell>
          <cell r="H800" t="str">
            <v>KOEF.</v>
          </cell>
          <cell r="I800" t="str">
            <v>SATUAN</v>
          </cell>
          <cell r="J800" t="str">
            <v>KETERANGAN</v>
          </cell>
        </row>
        <row r="803">
          <cell r="A803" t="str">
            <v xml:space="preserve">   3.</v>
          </cell>
          <cell r="C803" t="str">
            <v>TENAGA</v>
          </cell>
        </row>
        <row r="804">
          <cell r="C804" t="str">
            <v xml:space="preserve">Produksi Gorong-gorong / hari </v>
          </cell>
          <cell r="G804" t="str">
            <v>Qt</v>
          </cell>
          <cell r="H804">
            <v>1.3</v>
          </cell>
          <cell r="I804" t="str">
            <v>Ton</v>
          </cell>
          <cell r="J804">
            <v>10</v>
          </cell>
        </row>
        <row r="805">
          <cell r="J805" t="str">
            <v>M' per hari</v>
          </cell>
        </row>
        <row r="806">
          <cell r="C806" t="str">
            <v>Kebutuhan tenaga :</v>
          </cell>
        </row>
        <row r="807">
          <cell r="D807" t="str">
            <v>- Pekerja</v>
          </cell>
          <cell r="G807" t="str">
            <v>P</v>
          </cell>
          <cell r="H807">
            <v>12</v>
          </cell>
          <cell r="I807" t="str">
            <v>orang</v>
          </cell>
        </row>
        <row r="808">
          <cell r="D808" t="str">
            <v>- Tukang</v>
          </cell>
          <cell r="G808" t="str">
            <v>T</v>
          </cell>
          <cell r="H808">
            <v>1</v>
          </cell>
          <cell r="I808" t="str">
            <v>orang</v>
          </cell>
        </row>
        <row r="809">
          <cell r="D809" t="str">
            <v>- Mandor</v>
          </cell>
          <cell r="G809" t="str">
            <v>M</v>
          </cell>
          <cell r="H809">
            <v>1</v>
          </cell>
          <cell r="I809" t="str">
            <v>orang</v>
          </cell>
        </row>
        <row r="811">
          <cell r="C811" t="str">
            <v>Koefisien tenaga / Ton   :</v>
          </cell>
        </row>
        <row r="812">
          <cell r="D812" t="str">
            <v>- Pekerja</v>
          </cell>
          <cell r="E812" t="str">
            <v>= (Tk x P) : Qt</v>
          </cell>
          <cell r="G812" t="str">
            <v>(L01)</v>
          </cell>
          <cell r="H812">
            <v>64.615384615384613</v>
          </cell>
          <cell r="I812" t="str">
            <v>jam</v>
          </cell>
        </row>
        <row r="813">
          <cell r="D813" t="str">
            <v>- Tukang</v>
          </cell>
          <cell r="E813" t="str">
            <v>= (Tk x T) : Qt</v>
          </cell>
          <cell r="G813" t="str">
            <v>(L02)</v>
          </cell>
          <cell r="H813">
            <v>5.3846153846153841</v>
          </cell>
          <cell r="I813" t="str">
            <v>jam</v>
          </cell>
        </row>
        <row r="814">
          <cell r="D814" t="str">
            <v>- Mandor</v>
          </cell>
          <cell r="E814" t="str">
            <v>= (Tk x M) : Qt</v>
          </cell>
          <cell r="G814" t="str">
            <v>(L03)</v>
          </cell>
          <cell r="H814">
            <v>5.3846153846153841</v>
          </cell>
          <cell r="I814" t="str">
            <v>jam</v>
          </cell>
        </row>
        <row r="816">
          <cell r="A816" t="str">
            <v>4.</v>
          </cell>
          <cell r="C816" t="str">
            <v>HARGA DASAR SATUAN UPAH, BAHAN DAN ALAT</v>
          </cell>
        </row>
        <row r="817">
          <cell r="C817" t="str">
            <v>Lihat lampiran.</v>
          </cell>
        </row>
        <row r="819">
          <cell r="A819" t="str">
            <v>5.</v>
          </cell>
          <cell r="C819" t="str">
            <v>ANALISA HARGA SATUAN PEKERJAAN</v>
          </cell>
        </row>
        <row r="820">
          <cell r="C820" t="str">
            <v>Lihat perhitungan dalam FORMULIR STANDAR UNTUK</v>
          </cell>
        </row>
        <row r="821">
          <cell r="C821" t="str">
            <v>PEREKEMAN ANALISA MASING-MASING HARGA</v>
          </cell>
        </row>
        <row r="822">
          <cell r="C822" t="str">
            <v>SATUAN.</v>
          </cell>
        </row>
        <row r="823">
          <cell r="C823" t="str">
            <v>Didapat Harga Satuan Pekerjaan :</v>
          </cell>
        </row>
        <row r="825">
          <cell r="C825" t="str">
            <v xml:space="preserve">Rp.  </v>
          </cell>
          <cell r="D825">
            <v>9967201.2306805458</v>
          </cell>
          <cell r="E825" t="str">
            <v xml:space="preserve"> / M'</v>
          </cell>
        </row>
        <row r="828">
          <cell r="A828" t="str">
            <v>6.</v>
          </cell>
          <cell r="C828" t="str">
            <v>WAKTU PELAKSANAAN YANG DIPERLUKAN</v>
          </cell>
        </row>
        <row r="829">
          <cell r="C829" t="str">
            <v>Masa Pelaksanaan :</v>
          </cell>
          <cell r="D829" t="str">
            <v>. . . . . . . . . . . .</v>
          </cell>
          <cell r="E829" t="str">
            <v>bulan</v>
          </cell>
        </row>
        <row r="831">
          <cell r="A831" t="str">
            <v>7.</v>
          </cell>
          <cell r="C831" t="str">
            <v>VOLUME PEKERJAAN YANG DIPERLUKAN</v>
          </cell>
        </row>
        <row r="832">
          <cell r="C832" t="str">
            <v>Volume pekerjaan  :</v>
          </cell>
          <cell r="D832">
            <v>1</v>
          </cell>
          <cell r="E832" t="str">
            <v>M'</v>
          </cell>
        </row>
        <row r="854">
          <cell r="A854" t="str">
            <v>ITEM PEMBAYARAN NO.</v>
          </cell>
          <cell r="D854" t="str">
            <v>:  2.3 (8)</v>
          </cell>
          <cell r="J854" t="str">
            <v xml:space="preserve">Analisa EI-235 </v>
          </cell>
        </row>
        <row r="855">
          <cell r="A855" t="str">
            <v>JENIS PEKERJAAN</v>
          </cell>
          <cell r="D855" t="str">
            <v>: Gorong-Gorong Pipa beton tanpa tulangan diameter dalam 100 mm sampai 900 mm</v>
          </cell>
          <cell r="L855" t="str">
            <v>FORMULIR STANDAR UNTUK</v>
          </cell>
        </row>
        <row r="856">
          <cell r="A856" t="str">
            <v>SATUAN PEMBAYARAN</v>
          </cell>
          <cell r="D856" t="str">
            <v>:  M1</v>
          </cell>
          <cell r="J856" t="str">
            <v xml:space="preserve">         URAIAN ANALISA HARGA SATUAN</v>
          </cell>
          <cell r="L856" t="str">
            <v>PEREKAMAN ANALISA MASING-MASING HARGA SATUAN</v>
          </cell>
        </row>
        <row r="857">
          <cell r="L857">
            <v>0</v>
          </cell>
        </row>
        <row r="859">
          <cell r="A859" t="str">
            <v>No.</v>
          </cell>
          <cell r="C859" t="str">
            <v>U R A I A N</v>
          </cell>
          <cell r="G859" t="str">
            <v>KODE</v>
          </cell>
          <cell r="H859" t="str">
            <v>KOEF.</v>
          </cell>
          <cell r="I859" t="str">
            <v>SATUAN</v>
          </cell>
          <cell r="J859" t="str">
            <v>KETERANGAN</v>
          </cell>
        </row>
        <row r="860">
          <cell r="L860" t="str">
            <v>PROYEK</v>
          </cell>
          <cell r="O860" t="str">
            <v>:</v>
          </cell>
        </row>
        <row r="861">
          <cell r="L861" t="str">
            <v>No. PAKET KONTRAK</v>
          </cell>
          <cell r="O861" t="str">
            <v>:</v>
          </cell>
        </row>
        <row r="862">
          <cell r="A862" t="str">
            <v>I.</v>
          </cell>
          <cell r="C862" t="str">
            <v>ASUMSI</v>
          </cell>
          <cell r="L862" t="str">
            <v>NAMA PAKET</v>
          </cell>
          <cell r="O862" t="str">
            <v>:</v>
          </cell>
        </row>
        <row r="863">
          <cell r="A863">
            <v>1</v>
          </cell>
          <cell r="C863" t="str">
            <v>Pekerjaan dilakukan secara mekanik/manual</v>
          </cell>
          <cell r="L863" t="str">
            <v>PROP / KAB / KODYA</v>
          </cell>
          <cell r="O863" t="str">
            <v>:</v>
          </cell>
        </row>
        <row r="864">
          <cell r="A864">
            <v>2</v>
          </cell>
          <cell r="C864" t="str">
            <v>Lokasi pekerjaan : sepanjang jalan</v>
          </cell>
          <cell r="L864" t="str">
            <v>ITEM PEMBAYARAN NO.</v>
          </cell>
          <cell r="O864" t="str">
            <v>:  2.3 (8)</v>
          </cell>
          <cell r="R864" t="str">
            <v>PERKIRAAN VOL. PEK.</v>
          </cell>
          <cell r="T864" t="str">
            <v>:</v>
          </cell>
          <cell r="U864">
            <v>1</v>
          </cell>
        </row>
        <row r="865">
          <cell r="A865">
            <v>3</v>
          </cell>
          <cell r="C865" t="str">
            <v>Diameter bagian dalam gorong-gorong</v>
          </cell>
          <cell r="G865" t="str">
            <v>d</v>
          </cell>
          <cell r="H865">
            <v>0.25</v>
          </cell>
          <cell r="I865" t="str">
            <v>m</v>
          </cell>
          <cell r="L865" t="str">
            <v>JENIS PEKERJAAN</v>
          </cell>
          <cell r="O865" t="str">
            <v>: Gorong-Gorong Pipa beton tanpa tulangan diameter dalam 100 mm sampai 900 mm</v>
          </cell>
          <cell r="R865" t="str">
            <v>TOTAL HARGA (Rp.)</v>
          </cell>
          <cell r="T865" t="str">
            <v>:</v>
          </cell>
          <cell r="U865">
            <v>218715.29344341051</v>
          </cell>
        </row>
        <row r="866">
          <cell r="A866">
            <v>4</v>
          </cell>
          <cell r="C866" t="str">
            <v>Jarak rata-rata Base Camp ke lokasi pekerjaan</v>
          </cell>
          <cell r="G866" t="str">
            <v>L</v>
          </cell>
          <cell r="H866">
            <v>8.7249999999999996</v>
          </cell>
          <cell r="I866" t="str">
            <v>Km</v>
          </cell>
          <cell r="L866" t="str">
            <v>SATUAN PEMBAYARAN</v>
          </cell>
          <cell r="O866" t="str">
            <v>:  M1</v>
          </cell>
          <cell r="Q866">
            <v>0</v>
          </cell>
          <cell r="R866" t="str">
            <v>% THD. BIAYA PROYEK</v>
          </cell>
          <cell r="T866" t="str">
            <v>:</v>
          </cell>
          <cell r="U866" t="e">
            <v>#DIV/0!</v>
          </cell>
        </row>
        <row r="867">
          <cell r="A867">
            <v>5</v>
          </cell>
          <cell r="C867" t="str">
            <v>Jam kerja efektif per-hari</v>
          </cell>
          <cell r="G867" t="str">
            <v>Tk</v>
          </cell>
          <cell r="H867">
            <v>7</v>
          </cell>
          <cell r="I867" t="str">
            <v>jam</v>
          </cell>
        </row>
        <row r="868">
          <cell r="A868">
            <v>6</v>
          </cell>
          <cell r="C868" t="str">
            <v>Tebal gorong-gorong</v>
          </cell>
          <cell r="G868" t="str">
            <v>tg</v>
          </cell>
          <cell r="H868">
            <v>6.5</v>
          </cell>
          <cell r="I868" t="str">
            <v>Cm</v>
          </cell>
        </row>
        <row r="869">
          <cell r="Q869" t="str">
            <v>PERKIRAAN</v>
          </cell>
          <cell r="R869" t="str">
            <v>HARGA</v>
          </cell>
          <cell r="S869" t="str">
            <v>JUMLAH</v>
          </cell>
        </row>
        <row r="870">
          <cell r="A870" t="str">
            <v>II.</v>
          </cell>
          <cell r="C870" t="str">
            <v>URUTAN KERJA</v>
          </cell>
          <cell r="L870" t="str">
            <v>NO.</v>
          </cell>
          <cell r="N870" t="str">
            <v>KOMPONEN</v>
          </cell>
          <cell r="P870" t="str">
            <v>SATUAN</v>
          </cell>
          <cell r="Q870" t="str">
            <v>KUANTITAS</v>
          </cell>
          <cell r="R870" t="str">
            <v>SATUAN</v>
          </cell>
          <cell r="S870" t="str">
            <v>HARGA</v>
          </cell>
        </row>
        <row r="871">
          <cell r="A871">
            <v>1</v>
          </cell>
          <cell r="C871" t="str">
            <v>Gorong-gorong dicetak di Base Camp</v>
          </cell>
          <cell r="R871" t="str">
            <v>(Rp.)</v>
          </cell>
          <cell r="S871" t="str">
            <v>(Rp.)</v>
          </cell>
        </row>
        <row r="872">
          <cell r="A872">
            <v>2</v>
          </cell>
          <cell r="C872" t="str">
            <v>Dump Truck mengangkut gorong-gorong jadi</v>
          </cell>
        </row>
        <row r="873">
          <cell r="C873" t="str">
            <v>ke lapangan</v>
          </cell>
        </row>
        <row r="874">
          <cell r="A874">
            <v>3</v>
          </cell>
          <cell r="C874" t="str">
            <v>Dasar gorong-gorong digali sesuai kebutuhan dan ma-</v>
          </cell>
          <cell r="L874" t="str">
            <v>A.</v>
          </cell>
          <cell r="N874" t="str">
            <v>TENAGA</v>
          </cell>
        </row>
        <row r="875">
          <cell r="C875" t="str">
            <v>terial backfill dipadatkan dengan Tamper</v>
          </cell>
        </row>
        <row r="876">
          <cell r="A876">
            <v>4</v>
          </cell>
          <cell r="C876" t="str">
            <v>Tebal lapis porus pada dasar gorong-gorong pipa baja</v>
          </cell>
          <cell r="G876" t="str">
            <v>tp</v>
          </cell>
          <cell r="H876">
            <v>0.1</v>
          </cell>
          <cell r="I876" t="str">
            <v>M</v>
          </cell>
          <cell r="J876" t="str">
            <v xml:space="preserve"> Sand bedding</v>
          </cell>
          <cell r="L876" t="str">
            <v>1.</v>
          </cell>
          <cell r="N876" t="str">
            <v>Pekerja</v>
          </cell>
          <cell r="O876" t="str">
            <v>(L01)</v>
          </cell>
          <cell r="P876" t="str">
            <v>jam</v>
          </cell>
          <cell r="Q876">
            <v>1.75</v>
          </cell>
          <cell r="R876">
            <v>2857.14</v>
          </cell>
          <cell r="U876">
            <v>4999.9949999999999</v>
          </cell>
        </row>
        <row r="877">
          <cell r="A877">
            <v>5</v>
          </cell>
          <cell r="C877" t="str">
            <v>Material pilihan untuk penimbunan kembali (padat)</v>
          </cell>
          <cell r="L877" t="str">
            <v>2.</v>
          </cell>
          <cell r="N877" t="str">
            <v>Tukang</v>
          </cell>
          <cell r="O877" t="str">
            <v>(L02)</v>
          </cell>
          <cell r="P877" t="str">
            <v>jam</v>
          </cell>
          <cell r="Q877">
            <v>0</v>
          </cell>
          <cell r="R877">
            <v>4285.71</v>
          </cell>
          <cell r="U877">
            <v>0</v>
          </cell>
        </row>
        <row r="878">
          <cell r="A878">
            <v>6</v>
          </cell>
          <cell r="C878" t="str">
            <v>Sekelompok pekerja akan melaksanakan pekerjaan</v>
          </cell>
          <cell r="L878" t="str">
            <v>3.</v>
          </cell>
          <cell r="N878" t="str">
            <v>Mandor</v>
          </cell>
          <cell r="O878" t="str">
            <v>(L03)</v>
          </cell>
          <cell r="P878" t="str">
            <v>jam</v>
          </cell>
          <cell r="Q878">
            <v>0.35</v>
          </cell>
          <cell r="R878">
            <v>3214.29</v>
          </cell>
          <cell r="U878">
            <v>1125.0014999999999</v>
          </cell>
        </row>
        <row r="879">
          <cell r="C879" t="str">
            <v>dengan cara manual dengan menggunakan alat bantu</v>
          </cell>
        </row>
        <row r="880">
          <cell r="Q880" t="str">
            <v xml:space="preserve">JUMLAH HARGA TENAGA   </v>
          </cell>
          <cell r="U880">
            <v>6124.9964999999993</v>
          </cell>
        </row>
        <row r="882">
          <cell r="A882" t="str">
            <v>III.</v>
          </cell>
          <cell r="C882" t="str">
            <v>PEMAKAIAN BAHAN, ALAT DAN TENAGA</v>
          </cell>
          <cell r="L882" t="str">
            <v>B.</v>
          </cell>
          <cell r="N882" t="str">
            <v>BAHAN</v>
          </cell>
        </row>
        <row r="883">
          <cell r="A883" t="str">
            <v xml:space="preserve">   1.</v>
          </cell>
          <cell r="C883" t="str">
            <v>BAHAN</v>
          </cell>
        </row>
        <row r="884">
          <cell r="C884" t="str">
            <v>Untuk mendapatkan 1 M' gorong-gorong diperlukan</v>
          </cell>
          <cell r="L884" t="str">
            <v>1.</v>
          </cell>
          <cell r="N884" t="str">
            <v>Beton K-175</v>
          </cell>
          <cell r="O884" t="str">
            <v>(EI-716)</v>
          </cell>
          <cell r="P884" t="str">
            <v>M3</v>
          </cell>
          <cell r="Q884">
            <v>6.4324109582251016E-2</v>
          </cell>
          <cell r="R884">
            <v>579443.14540291647</v>
          </cell>
          <cell r="U884">
            <v>37272.16438158141</v>
          </cell>
        </row>
        <row r="885">
          <cell r="C885" t="str">
            <v>- Beton K-175 = (22/7*((2*tg/100+d)/2)^2)-(22/7*(d/2)^2))*1</v>
          </cell>
          <cell r="G885" t="str">
            <v>(EI-716)</v>
          </cell>
          <cell r="H885">
            <v>6.4324109582251016E-2</v>
          </cell>
          <cell r="I885" t="str">
            <v>M3</v>
          </cell>
          <cell r="L885" t="str">
            <v>2.</v>
          </cell>
          <cell r="N885" t="str">
            <v>Urugan Porus</v>
          </cell>
          <cell r="O885" t="str">
            <v>(EI-241)</v>
          </cell>
          <cell r="P885" t="str">
            <v>M3</v>
          </cell>
          <cell r="Q885">
            <v>7.1400000000000005E-2</v>
          </cell>
          <cell r="R885">
            <v>186901.40625406182</v>
          </cell>
          <cell r="U885">
            <v>13344.760406540016</v>
          </cell>
        </row>
        <row r="886">
          <cell r="C886" t="str">
            <v>- Timbunan Porus      = {(tp*(0.15+2*tg/100+d+0.15)*1)*1.05}</v>
          </cell>
          <cell r="G886" t="str">
            <v>(EI-241)</v>
          </cell>
          <cell r="H886">
            <v>7.1400000000000005E-2</v>
          </cell>
          <cell r="I886" t="str">
            <v>M3</v>
          </cell>
          <cell r="L886" t="str">
            <v>3.</v>
          </cell>
          <cell r="N886" t="str">
            <v>Mat. Pilihan</v>
          </cell>
          <cell r="O886" t="str">
            <v>(M09)</v>
          </cell>
          <cell r="P886" t="str">
            <v>M3</v>
          </cell>
          <cell r="Q886">
            <v>0.25929000000000008</v>
          </cell>
          <cell r="R886">
            <v>25000</v>
          </cell>
          <cell r="U886">
            <v>6482.2500000000018</v>
          </cell>
        </row>
        <row r="887">
          <cell r="C887" t="str">
            <v>- Material Pilihan  = ((2*tg/100+d+0.15)*(0.15+2*tg/100+d+0.15)</v>
          </cell>
          <cell r="G887" t="str">
            <v>(M09)</v>
          </cell>
          <cell r="H887">
            <v>0.25929000000000008</v>
          </cell>
          <cell r="I887" t="str">
            <v>M3</v>
          </cell>
          <cell r="J887" t="str">
            <v xml:space="preserve"> = Vp</v>
          </cell>
        </row>
        <row r="888">
          <cell r="D888" t="str">
            <v>-(22/7*(0.5*(2*tg/100+d))^2))*1*1.05</v>
          </cell>
        </row>
        <row r="890">
          <cell r="A890" t="str">
            <v xml:space="preserve">   2.</v>
          </cell>
          <cell r="C890" t="str">
            <v>ALAT</v>
          </cell>
          <cell r="Q890" t="str">
            <v xml:space="preserve">JUMLAH HARGA BAHAN   </v>
          </cell>
          <cell r="U890">
            <v>57099.174788121425</v>
          </cell>
        </row>
        <row r="891">
          <cell r="A891" t="str">
            <v>2.a.</v>
          </cell>
          <cell r="C891" t="str">
            <v>TAMPER</v>
          </cell>
          <cell r="G891" t="str">
            <v>(E25)</v>
          </cell>
        </row>
        <row r="892">
          <cell r="C892" t="str">
            <v>Kecepatan</v>
          </cell>
          <cell r="G892" t="str">
            <v>v</v>
          </cell>
          <cell r="H892">
            <v>0.5</v>
          </cell>
          <cell r="I892" t="str">
            <v>Km / Jam</v>
          </cell>
          <cell r="L892" t="str">
            <v>C.</v>
          </cell>
          <cell r="N892" t="str">
            <v>PERALATAN</v>
          </cell>
        </row>
        <row r="893">
          <cell r="C893" t="str">
            <v>Efisiensi alat</v>
          </cell>
          <cell r="G893" t="str">
            <v>Fa</v>
          </cell>
          <cell r="H893">
            <v>0.83</v>
          </cell>
          <cell r="I893" t="str">
            <v>-</v>
          </cell>
        </row>
        <row r="894">
          <cell r="C894" t="str">
            <v>Lebar pemadatan</v>
          </cell>
          <cell r="G894" t="str">
            <v>Lb</v>
          </cell>
          <cell r="H894">
            <v>0.4</v>
          </cell>
          <cell r="I894" t="str">
            <v>M</v>
          </cell>
          <cell r="L894" t="str">
            <v>1.</v>
          </cell>
          <cell r="N894" t="str">
            <v>Tamper</v>
          </cell>
          <cell r="O894" t="str">
            <v>(E25)</v>
          </cell>
          <cell r="P894" t="str">
            <v>jam</v>
          </cell>
          <cell r="Q894">
            <v>7.8099397590361455E-2</v>
          </cell>
          <cell r="R894">
            <v>18672.16854694486</v>
          </cell>
          <cell r="U894">
            <v>1458.2851152220883</v>
          </cell>
        </row>
        <row r="895">
          <cell r="C895" t="str">
            <v>Banyak lintasan</v>
          </cell>
          <cell r="G895" t="str">
            <v>n</v>
          </cell>
          <cell r="H895">
            <v>10</v>
          </cell>
          <cell r="I895" t="str">
            <v>lintasan</v>
          </cell>
          <cell r="L895" t="str">
            <v>2.</v>
          </cell>
          <cell r="N895" t="str">
            <v>Dump Truck</v>
          </cell>
          <cell r="O895" t="str">
            <v>(E08)</v>
          </cell>
          <cell r="P895" t="str">
            <v>jam</v>
          </cell>
          <cell r="Q895">
            <v>7.210090361445784E-2</v>
          </cell>
          <cell r="R895">
            <v>153645.58193291764</v>
          </cell>
          <cell r="U895">
            <v>11077.98529373258</v>
          </cell>
        </row>
        <row r="896">
          <cell r="C896" t="str">
            <v>Tebal lapis hamparan</v>
          </cell>
          <cell r="G896" t="str">
            <v>tp</v>
          </cell>
          <cell r="H896">
            <v>0.2</v>
          </cell>
          <cell r="I896" t="str">
            <v>M</v>
          </cell>
          <cell r="L896" t="str">
            <v>3.</v>
          </cell>
          <cell r="N896" t="str">
            <v>Alat  Bantu</v>
          </cell>
          <cell r="P896" t="str">
            <v>Ls</v>
          </cell>
          <cell r="Q896">
            <v>1</v>
          </cell>
          <cell r="R896">
            <v>150</v>
          </cell>
          <cell r="U896">
            <v>150</v>
          </cell>
        </row>
        <row r="899">
          <cell r="C899" t="str">
            <v>Kap. Prod. / Jam   =</v>
          </cell>
          <cell r="D899" t="str">
            <v>v x 1000 x Fa x Lb x 60</v>
          </cell>
          <cell r="G899" t="str">
            <v>Q1</v>
          </cell>
          <cell r="H899">
            <v>3.3200000000000003</v>
          </cell>
          <cell r="I899" t="str">
            <v xml:space="preserve">M3 / Jam </v>
          </cell>
        </row>
        <row r="900">
          <cell r="D900" t="str">
            <v xml:space="preserve">    n x tp</v>
          </cell>
        </row>
        <row r="902">
          <cell r="C902" t="str">
            <v>Koefisien Alat / m'</v>
          </cell>
          <cell r="D902" t="str">
            <v xml:space="preserve"> =  1  :  Q1 x Vp</v>
          </cell>
          <cell r="G902" t="str">
            <v>(E25)</v>
          </cell>
          <cell r="H902">
            <v>7.8099397590361455E-2</v>
          </cell>
          <cell r="I902" t="str">
            <v>jam</v>
          </cell>
          <cell r="Q902" t="str">
            <v xml:space="preserve">JUMLAH HARGA PERALATAN   </v>
          </cell>
          <cell r="U902">
            <v>12686.270408954668</v>
          </cell>
        </row>
        <row r="904">
          <cell r="A904" t="str">
            <v>2.b.</v>
          </cell>
          <cell r="C904" t="str">
            <v>DUMP TRUCK</v>
          </cell>
          <cell r="G904" t="str">
            <v>(E08)</v>
          </cell>
          <cell r="L904" t="str">
            <v>D.</v>
          </cell>
          <cell r="N904" t="str">
            <v>JUMLAH HARGA TENAGA, BAHAN DAN PERALATAN  ( A + B + C )</v>
          </cell>
          <cell r="U904">
            <v>75910.441697076094</v>
          </cell>
        </row>
        <row r="905">
          <cell r="C905" t="str">
            <v>Kapasitas bak sekali muat</v>
          </cell>
          <cell r="G905" t="str">
            <v>V</v>
          </cell>
          <cell r="H905">
            <v>20</v>
          </cell>
          <cell r="I905" t="str">
            <v>Buah/M'</v>
          </cell>
          <cell r="L905" t="str">
            <v>E.</v>
          </cell>
          <cell r="N905" t="str">
            <v>OVERHEAD &amp; PROFIT</v>
          </cell>
          <cell r="P905">
            <v>10</v>
          </cell>
          <cell r="Q905" t="str">
            <v>%  x  D</v>
          </cell>
          <cell r="U905">
            <v>7591.0441697076094</v>
          </cell>
        </row>
        <row r="906">
          <cell r="C906" t="str">
            <v>Faktor efisiensi alat</v>
          </cell>
          <cell r="G906" t="str">
            <v>Fa</v>
          </cell>
          <cell r="H906">
            <v>0.83</v>
          </cell>
          <cell r="L906" t="str">
            <v>F.</v>
          </cell>
          <cell r="N906" t="str">
            <v>HARGA SATUAN PEKERJAAN  ( D + E )</v>
          </cell>
          <cell r="U906">
            <v>83501.485866783711</v>
          </cell>
        </row>
        <row r="907">
          <cell r="C907" t="str">
            <v>Kecepatanrata-rata bermuatan</v>
          </cell>
          <cell r="G907" t="str">
            <v>v1</v>
          </cell>
          <cell r="H907">
            <v>40</v>
          </cell>
          <cell r="I907" t="str">
            <v>Km/Jam</v>
          </cell>
          <cell r="L907" t="str">
            <v>Note: 1</v>
          </cell>
          <cell r="N907" t="str">
            <v>SATUAN dapat berdasarkan atas jam operasi untuk Tenaga Kerja dan Peralatan, volume dan/atau ukuran</v>
          </cell>
        </row>
        <row r="908">
          <cell r="C908" t="str">
            <v>Kecepatan rata-rata kosong</v>
          </cell>
          <cell r="G908" t="str">
            <v>v2</v>
          </cell>
          <cell r="H908">
            <v>60</v>
          </cell>
          <cell r="I908" t="str">
            <v>Km/Jam</v>
          </cell>
          <cell r="N908" t="str">
            <v>berat untuk bahan-bahan.</v>
          </cell>
        </row>
        <row r="909">
          <cell r="C909" t="str">
            <v>Waktu siklus    :</v>
          </cell>
          <cell r="G909" t="str">
            <v>Ts1</v>
          </cell>
          <cell r="L909">
            <v>2</v>
          </cell>
          <cell r="N909" t="str">
            <v>Kuantitas satuan adalah kuantitas setiap komponen untuk menyelesaikan satu satuan pekerjaan dari nomor</v>
          </cell>
        </row>
        <row r="910">
          <cell r="C910" t="str">
            <v>- Waktu  tempuh in  si  = (L : v1 ) x 60</v>
          </cell>
          <cell r="G910" t="str">
            <v>T1</v>
          </cell>
          <cell r="H910">
            <v>13.087499999999999</v>
          </cell>
          <cell r="I910" t="str">
            <v>menit</v>
          </cell>
          <cell r="N910" t="str">
            <v>mata pembayaran.</v>
          </cell>
        </row>
        <row r="911">
          <cell r="C911" t="str">
            <v>-  Waktutempuh kosong  = (L : v2)  x  60</v>
          </cell>
          <cell r="G911" t="str">
            <v>T2</v>
          </cell>
          <cell r="H911">
            <v>8.7249999999999996</v>
          </cell>
          <cell r="I911" t="str">
            <v>menit</v>
          </cell>
          <cell r="L911">
            <v>3</v>
          </cell>
          <cell r="N911" t="str">
            <v>Biaya satuan untuk peralatan sudah termasuk bahan bakar, bahan habis dipakai dan operator.</v>
          </cell>
        </row>
        <row r="912">
          <cell r="C912" t="str">
            <v>-  Muat, bongkar dan lain-lain</v>
          </cell>
          <cell r="G912" t="str">
            <v>T3</v>
          </cell>
          <cell r="H912">
            <v>50</v>
          </cell>
          <cell r="I912" t="str">
            <v>menit</v>
          </cell>
          <cell r="L912">
            <v>4</v>
          </cell>
          <cell r="N912" t="str">
            <v>Biaya satuan sudah termasuk pengeluaran untuk seluruh pajak yang berkaitan (tetapi tidak termasuk PPN</v>
          </cell>
        </row>
        <row r="913">
          <cell r="G913" t="str">
            <v>Ts1</v>
          </cell>
          <cell r="H913">
            <v>71.8125</v>
          </cell>
          <cell r="I913" t="str">
            <v>menit</v>
          </cell>
          <cell r="N913" t="str">
            <v>yang dibayar dari kontrak) dan biaya-biaya lainnya.</v>
          </cell>
        </row>
        <row r="914">
          <cell r="J914" t="str">
            <v>Berlanjut ke halaman berikut</v>
          </cell>
        </row>
        <row r="915">
          <cell r="A915" t="str">
            <v>ITEM PEMBAYARAN NO.</v>
          </cell>
          <cell r="D915" t="str">
            <v>:  2.3 (8)</v>
          </cell>
          <cell r="J915" t="str">
            <v xml:space="preserve">Analisa EI-235 </v>
          </cell>
        </row>
        <row r="916">
          <cell r="A916" t="str">
            <v>JENIS PEKERJAAN</v>
          </cell>
          <cell r="D916" t="str">
            <v>: Gorong-Gorong Pipa beton tanpa tulangan diameter dalam 100 mm sampai 900 mm</v>
          </cell>
        </row>
        <row r="917">
          <cell r="A917" t="str">
            <v>SATUAN PEMBAYARAN</v>
          </cell>
          <cell r="D917" t="str">
            <v>:  M1</v>
          </cell>
          <cell r="J917" t="str">
            <v xml:space="preserve">         URAIAN ANALISA HARGA SATUAN</v>
          </cell>
        </row>
        <row r="918">
          <cell r="J918" t="str">
            <v>Lanjutan</v>
          </cell>
        </row>
        <row r="920">
          <cell r="A920" t="str">
            <v>No.</v>
          </cell>
          <cell r="C920" t="str">
            <v>U R A I A N</v>
          </cell>
          <cell r="G920" t="str">
            <v>KODE</v>
          </cell>
          <cell r="H920" t="str">
            <v>KOEF.</v>
          </cell>
          <cell r="I920" t="str">
            <v>SATUAN</v>
          </cell>
          <cell r="J920" t="str">
            <v>KETERANGAN</v>
          </cell>
        </row>
        <row r="923">
          <cell r="C923" t="str">
            <v>Kapasitas Produksi / Jam   =</v>
          </cell>
          <cell r="E923" t="str">
            <v>V x Fa x 60</v>
          </cell>
          <cell r="G923" t="str">
            <v>Q2</v>
          </cell>
          <cell r="H923">
            <v>13.869451697127936</v>
          </cell>
          <cell r="I923" t="str">
            <v xml:space="preserve">M' / Jam </v>
          </cell>
        </row>
        <row r="924">
          <cell r="E924" t="str">
            <v>Ts1</v>
          </cell>
        </row>
        <row r="926">
          <cell r="C926" t="str">
            <v>Koefisien Alat / m'</v>
          </cell>
          <cell r="D926" t="str">
            <v xml:space="preserve"> =  1  :  Q2</v>
          </cell>
          <cell r="G926" t="str">
            <v>(E08)</v>
          </cell>
          <cell r="H926">
            <v>7.210090361445784E-2</v>
          </cell>
          <cell r="I926" t="str">
            <v>jam</v>
          </cell>
        </row>
        <row r="929">
          <cell r="A929" t="str">
            <v>2.c.</v>
          </cell>
          <cell r="C929" t="str">
            <v>ALAT  BANTU</v>
          </cell>
        </row>
        <row r="930">
          <cell r="C930" t="str">
            <v>Diperlukan alat-alat bantu kecil</v>
          </cell>
          <cell r="J930" t="str">
            <v>Lump Sump</v>
          </cell>
        </row>
        <row r="931">
          <cell r="C931" t="str">
            <v>- Sekop    =         3   buah</v>
          </cell>
        </row>
        <row r="932">
          <cell r="C932" t="str">
            <v>- Pacul     =         3   buah</v>
          </cell>
        </row>
        <row r="933">
          <cell r="C933" t="str">
            <v>- Alat-alat kecil lain</v>
          </cell>
        </row>
        <row r="935">
          <cell r="A935" t="str">
            <v xml:space="preserve">   3.</v>
          </cell>
          <cell r="C935" t="str">
            <v>TENAGA</v>
          </cell>
        </row>
        <row r="936">
          <cell r="C936" t="str">
            <v>Produksi Gorong-gorong / hari</v>
          </cell>
          <cell r="G936" t="str">
            <v>Qt</v>
          </cell>
          <cell r="H936">
            <v>20</v>
          </cell>
          <cell r="I936" t="str">
            <v>M'</v>
          </cell>
        </row>
        <row r="937">
          <cell r="C937" t="str">
            <v>Kebutuhan tenaga :</v>
          </cell>
        </row>
        <row r="938">
          <cell r="D938" t="str">
            <v>- Pekerja</v>
          </cell>
          <cell r="G938" t="str">
            <v>P</v>
          </cell>
          <cell r="H938">
            <v>5</v>
          </cell>
          <cell r="I938" t="str">
            <v>orang</v>
          </cell>
        </row>
        <row r="939">
          <cell r="D939" t="str">
            <v>- Tukang</v>
          </cell>
          <cell r="G939" t="str">
            <v>T</v>
          </cell>
          <cell r="H939">
            <v>0</v>
          </cell>
          <cell r="I939" t="str">
            <v>orang</v>
          </cell>
        </row>
        <row r="940">
          <cell r="D940" t="str">
            <v>- Mandor</v>
          </cell>
          <cell r="G940" t="str">
            <v>M</v>
          </cell>
          <cell r="H940">
            <v>1</v>
          </cell>
          <cell r="I940" t="str">
            <v>orang</v>
          </cell>
        </row>
        <row r="942">
          <cell r="C942" t="str">
            <v>Koefisien tenaga / M1   :</v>
          </cell>
        </row>
        <row r="943">
          <cell r="D943" t="str">
            <v>- Pekerja</v>
          </cell>
          <cell r="E943" t="str">
            <v>= (Tk x P) : Qt</v>
          </cell>
          <cell r="G943" t="str">
            <v>(L01)</v>
          </cell>
          <cell r="H943">
            <v>1.75</v>
          </cell>
          <cell r="I943" t="str">
            <v>Jam</v>
          </cell>
        </row>
        <row r="944">
          <cell r="D944" t="str">
            <v>- Tukang</v>
          </cell>
          <cell r="E944" t="str">
            <v>= (Tk x T) : Qt</v>
          </cell>
          <cell r="G944" t="str">
            <v>(L02)</v>
          </cell>
          <cell r="H944">
            <v>0</v>
          </cell>
          <cell r="I944" t="str">
            <v>Jam</v>
          </cell>
        </row>
        <row r="945">
          <cell r="D945" t="str">
            <v>- Mandor</v>
          </cell>
          <cell r="E945" t="str">
            <v>= (Tk x M) : Qt</v>
          </cell>
          <cell r="G945" t="str">
            <v>(L03)</v>
          </cell>
          <cell r="H945">
            <v>0.35</v>
          </cell>
          <cell r="I945" t="str">
            <v>Jam</v>
          </cell>
        </row>
        <row r="947">
          <cell r="A947" t="str">
            <v>4.</v>
          </cell>
          <cell r="C947" t="str">
            <v>HARGA DASAR SATUAN UPAH, BAHAN DAN ALAT</v>
          </cell>
        </row>
        <row r="948">
          <cell r="C948" t="str">
            <v>Lihat lampiran.</v>
          </cell>
        </row>
        <row r="951">
          <cell r="A951" t="str">
            <v>5.</v>
          </cell>
          <cell r="C951" t="str">
            <v>ANALISA HARGA SATUAN PEKERJAAN</v>
          </cell>
        </row>
        <row r="952">
          <cell r="C952" t="str">
            <v>Lihat perhitungan dalam FORMULIR STANDAR UNTUK</v>
          </cell>
        </row>
        <row r="953">
          <cell r="C953" t="str">
            <v>PEREKEMAN ANALISA MASING-MASING HARGA</v>
          </cell>
        </row>
        <row r="954">
          <cell r="C954" t="str">
            <v>SATUAN.</v>
          </cell>
        </row>
        <row r="955">
          <cell r="C955" t="str">
            <v>Didapat Harga Satuan Pekerjaan :</v>
          </cell>
        </row>
        <row r="957">
          <cell r="C957" t="str">
            <v xml:space="preserve">Rp.  </v>
          </cell>
          <cell r="D957">
            <v>83501.485866783711</v>
          </cell>
          <cell r="E957" t="str">
            <v xml:space="preserve"> / M'</v>
          </cell>
        </row>
        <row r="960">
          <cell r="A960" t="str">
            <v>6.</v>
          </cell>
          <cell r="C960" t="str">
            <v>WAKTU PELAKSANAAN YANG DIPERLUKAN</v>
          </cell>
        </row>
        <row r="961">
          <cell r="C961" t="str">
            <v>Masa Pelaksanaan :</v>
          </cell>
          <cell r="D961" t="str">
            <v>. . . . . . . . . . . .</v>
          </cell>
          <cell r="E961" t="str">
            <v>bulan</v>
          </cell>
        </row>
        <row r="963">
          <cell r="A963" t="str">
            <v>7.</v>
          </cell>
          <cell r="C963" t="str">
            <v>VOLUME PEKERJAAN YANG DIPERLUKAN</v>
          </cell>
        </row>
        <row r="964">
          <cell r="C964" t="str">
            <v>Volume pekerjaan  :</v>
          </cell>
          <cell r="D964">
            <v>1</v>
          </cell>
          <cell r="E964" t="str">
            <v>M'</v>
          </cell>
        </row>
        <row r="974">
          <cell r="A974" t="str">
            <v>ITEM PEMBAYARAN NO.</v>
          </cell>
          <cell r="D974" t="str">
            <v>:  2.3 (9)</v>
          </cell>
          <cell r="J974" t="str">
            <v xml:space="preserve">Analisa EI-241 </v>
          </cell>
        </row>
        <row r="975">
          <cell r="A975" t="str">
            <v>JENIS PEKERJAAN</v>
          </cell>
          <cell r="D975" t="str">
            <v>: Gorong-gorong persegi beton bertulang pracetak dengan dimensi………</v>
          </cell>
        </row>
        <row r="976">
          <cell r="A976" t="str">
            <v>SATUAN PEMBAYARAN</v>
          </cell>
          <cell r="D976" t="str">
            <v>:  M1</v>
          </cell>
          <cell r="J976" t="str">
            <v xml:space="preserve">         URAIAN ANALISA HARGA SATUAN</v>
          </cell>
        </row>
        <row r="978">
          <cell r="A978" t="str">
            <v>ITEM PEMBAYARAN NO.</v>
          </cell>
          <cell r="D978" t="str">
            <v>:  2.4 (1)</v>
          </cell>
          <cell r="J978" t="str">
            <v xml:space="preserve">Analisa EI-241 </v>
          </cell>
        </row>
        <row r="979">
          <cell r="A979" t="str">
            <v>JENIS PEKERJAAN</v>
          </cell>
          <cell r="D979" t="str">
            <v>:  Timbunan Porous / Bhn.Penyaring</v>
          </cell>
          <cell r="L979" t="str">
            <v>FORMULIR STANDAR UNTUK</v>
          </cell>
        </row>
        <row r="980">
          <cell r="A980" t="str">
            <v>SATUAN PEMBAYARAN</v>
          </cell>
          <cell r="D980" t="str">
            <v>:  M3</v>
          </cell>
          <cell r="J980" t="str">
            <v xml:space="preserve">         URAIAN ANALISA HARGA SATUAN</v>
          </cell>
          <cell r="L980" t="str">
            <v>PEREKAMAN ANALISA MASING-MASING HARGA SATUAN</v>
          </cell>
        </row>
        <row r="981">
          <cell r="L981">
            <v>0</v>
          </cell>
        </row>
        <row r="983">
          <cell r="A983" t="str">
            <v>No.</v>
          </cell>
          <cell r="C983" t="str">
            <v>U R A I A N</v>
          </cell>
          <cell r="G983" t="str">
            <v>KODE</v>
          </cell>
          <cell r="H983" t="str">
            <v>KOEF.</v>
          </cell>
          <cell r="I983" t="str">
            <v>SATUAN</v>
          </cell>
          <cell r="J983" t="str">
            <v>KETERANGAN</v>
          </cell>
        </row>
        <row r="984">
          <cell r="L984" t="str">
            <v>PROYEK</v>
          </cell>
          <cell r="O984" t="str">
            <v>:</v>
          </cell>
        </row>
        <row r="985">
          <cell r="L985" t="str">
            <v>No. PAKET KONTRAK</v>
          </cell>
          <cell r="O985" t="str">
            <v>:</v>
          </cell>
        </row>
        <row r="986">
          <cell r="A986" t="str">
            <v>I.</v>
          </cell>
          <cell r="C986" t="str">
            <v>ASUMSI</v>
          </cell>
          <cell r="L986" t="str">
            <v>NAMA PAKET</v>
          </cell>
          <cell r="O986" t="str">
            <v>:</v>
          </cell>
        </row>
        <row r="987">
          <cell r="A987">
            <v>1</v>
          </cell>
          <cell r="C987" t="str">
            <v>Pekerjaan dilakukan secara manual</v>
          </cell>
          <cell r="L987" t="str">
            <v>PROP / KAB / KODYA</v>
          </cell>
          <cell r="O987" t="str">
            <v>:</v>
          </cell>
        </row>
        <row r="988">
          <cell r="A988">
            <v>2</v>
          </cell>
          <cell r="C988" t="str">
            <v>Lokasi pekerjaan : sepanjang jalan</v>
          </cell>
          <cell r="L988" t="str">
            <v>ITEM PEMBAYARAN NO.</v>
          </cell>
          <cell r="O988" t="str">
            <v>:  2.4 (1)</v>
          </cell>
          <cell r="R988" t="str">
            <v>PERKIRAAN VOL. PEK.</v>
          </cell>
          <cell r="T988" t="str">
            <v>:</v>
          </cell>
          <cell r="U988">
            <v>1</v>
          </cell>
        </row>
        <row r="989">
          <cell r="A989">
            <v>3</v>
          </cell>
          <cell r="C989" t="str">
            <v>Kondisi Jalan   :  sedang / baik</v>
          </cell>
          <cell r="L989" t="str">
            <v>JENIS PEKERJAAN</v>
          </cell>
          <cell r="O989" t="str">
            <v>:  Timbunan Porous / Bhn.Penyaring</v>
          </cell>
          <cell r="R989" t="str">
            <v>TOTAL HARGA (Rp.)</v>
          </cell>
          <cell r="T989" t="str">
            <v>:</v>
          </cell>
          <cell r="U989">
            <v>83501.485866783711</v>
          </cell>
        </row>
        <row r="990">
          <cell r="A990">
            <v>4</v>
          </cell>
          <cell r="C990" t="str">
            <v>Jam kerja efektif per-hari</v>
          </cell>
          <cell r="G990" t="str">
            <v>Tk</v>
          </cell>
          <cell r="H990">
            <v>7</v>
          </cell>
          <cell r="I990" t="str">
            <v>Jam</v>
          </cell>
          <cell r="L990" t="str">
            <v>SATUAN PEMBAYARAN</v>
          </cell>
          <cell r="O990" t="str">
            <v>:  M3</v>
          </cell>
          <cell r="R990" t="str">
            <v>% THD. BIAYA PROYEK</v>
          </cell>
          <cell r="T990" t="str">
            <v>:</v>
          </cell>
          <cell r="U990" t="e">
            <v>#DIV/0!</v>
          </cell>
        </row>
        <row r="991">
          <cell r="A991">
            <v>5</v>
          </cell>
          <cell r="C991" t="str">
            <v>Faktor kehilangan material</v>
          </cell>
          <cell r="G991" t="str">
            <v>Fh</v>
          </cell>
          <cell r="H991">
            <v>1.1000000000000001</v>
          </cell>
          <cell r="I991" t="str">
            <v>-</v>
          </cell>
        </row>
        <row r="992">
          <cell r="A992">
            <v>6</v>
          </cell>
          <cell r="C992" t="str">
            <v>Material Porous terdiri dari batu pecah dan pasir</v>
          </cell>
        </row>
        <row r="993">
          <cell r="Q993" t="str">
            <v>PERKIRAAN</v>
          </cell>
          <cell r="R993" t="str">
            <v>HARGA</v>
          </cell>
          <cell r="S993" t="str">
            <v>JUMLAH</v>
          </cell>
        </row>
        <row r="994">
          <cell r="A994" t="str">
            <v>II.</v>
          </cell>
          <cell r="C994" t="str">
            <v>URUTAN KERJA</v>
          </cell>
          <cell r="L994" t="str">
            <v>NO.</v>
          </cell>
          <cell r="N994" t="str">
            <v>KOMPONEN</v>
          </cell>
          <cell r="P994" t="str">
            <v>SATUAN</v>
          </cell>
          <cell r="Q994" t="str">
            <v>KUANTITAS</v>
          </cell>
          <cell r="R994" t="str">
            <v>SATUAN</v>
          </cell>
          <cell r="S994" t="str">
            <v>HARGA</v>
          </cell>
        </row>
        <row r="995">
          <cell r="A995">
            <v>1</v>
          </cell>
          <cell r="C995" t="str">
            <v>Material Porous diterima dilokasi pekerjaan</v>
          </cell>
          <cell r="R995" t="str">
            <v>(Rp.)</v>
          </cell>
          <cell r="S995" t="str">
            <v>(Rp.)</v>
          </cell>
        </row>
        <row r="996">
          <cell r="A996">
            <v>2</v>
          </cell>
          <cell r="C996" t="str">
            <v>Material dipadatkan dengan menggunakan</v>
          </cell>
        </row>
        <row r="997">
          <cell r="C997" t="str">
            <v>Tamper</v>
          </cell>
        </row>
        <row r="998">
          <cell r="A998">
            <v>3</v>
          </cell>
          <cell r="C998" t="str">
            <v>Pemadatan dilakukan lapis demi lapis</v>
          </cell>
          <cell r="G998" t="str">
            <v>t</v>
          </cell>
          <cell r="H998">
            <v>0.15</v>
          </cell>
          <cell r="I998" t="str">
            <v>M</v>
          </cell>
          <cell r="L998" t="str">
            <v>A.</v>
          </cell>
          <cell r="N998" t="str">
            <v>TENAGA</v>
          </cell>
        </row>
        <row r="999">
          <cell r="A999">
            <v>4</v>
          </cell>
          <cell r="C999" t="str">
            <v>Pekerjaan galian dilaksanakan oleh pekerja</v>
          </cell>
        </row>
        <row r="1000">
          <cell r="L1000" t="str">
            <v>1.</v>
          </cell>
          <cell r="N1000" t="str">
            <v>Pekerja</v>
          </cell>
          <cell r="O1000" t="str">
            <v>(L01)</v>
          </cell>
          <cell r="P1000" t="str">
            <v>Jam</v>
          </cell>
          <cell r="Q1000">
            <v>2.8</v>
          </cell>
          <cell r="R1000">
            <v>2857.14</v>
          </cell>
          <cell r="U1000">
            <v>7999.9919999999993</v>
          </cell>
        </row>
        <row r="1001">
          <cell r="A1001" t="str">
            <v>III.</v>
          </cell>
          <cell r="C1001" t="str">
            <v>PEMAKAIAN BAHAN, ALAT DAN TENAGA</v>
          </cell>
          <cell r="L1001" t="str">
            <v>2.</v>
          </cell>
          <cell r="N1001" t="str">
            <v>Mandor</v>
          </cell>
          <cell r="O1001" t="str">
            <v>(L03)</v>
          </cell>
          <cell r="P1001" t="str">
            <v>Jam</v>
          </cell>
          <cell r="Q1001">
            <v>0.7</v>
          </cell>
          <cell r="R1001">
            <v>3214.29</v>
          </cell>
          <cell r="U1001">
            <v>2250.0029999999997</v>
          </cell>
        </row>
        <row r="1002">
          <cell r="A1002" t="str">
            <v xml:space="preserve">   1.</v>
          </cell>
          <cell r="C1002" t="str">
            <v>BAHAN</v>
          </cell>
        </row>
        <row r="1003">
          <cell r="C1003" t="str">
            <v>Material Porous terdiri dari :</v>
          </cell>
        </row>
        <row r="1004">
          <cell r="C1004" t="str">
            <v>- Batu pecah</v>
          </cell>
          <cell r="G1004" t="str">
            <v>Bt</v>
          </cell>
          <cell r="H1004">
            <v>50</v>
          </cell>
          <cell r="I1004" t="str">
            <v>%</v>
          </cell>
          <cell r="Q1004" t="str">
            <v xml:space="preserve">JUMLAH HARGA TENAGA   </v>
          </cell>
          <cell r="U1004">
            <v>10249.994999999999</v>
          </cell>
        </row>
        <row r="1005">
          <cell r="C1005" t="str">
            <v>- Pasir</v>
          </cell>
          <cell r="G1005" t="str">
            <v>Ps</v>
          </cell>
          <cell r="H1005">
            <v>50</v>
          </cell>
          <cell r="I1005" t="str">
            <v>%</v>
          </cell>
        </row>
        <row r="1006">
          <cell r="L1006" t="str">
            <v>B.</v>
          </cell>
          <cell r="N1006" t="str">
            <v>BAHAN</v>
          </cell>
        </row>
        <row r="1007">
          <cell r="C1007" t="str">
            <v>Kebutuhan Batu Pecah / M3  = (Bt : 100) x Fh</v>
          </cell>
          <cell r="G1007" t="str">
            <v>(M03)</v>
          </cell>
          <cell r="H1007">
            <v>0.55000000000000004</v>
          </cell>
          <cell r="I1007" t="str">
            <v>M3</v>
          </cell>
          <cell r="J1007" t="str">
            <v xml:space="preserve"> Agregat Kasar</v>
          </cell>
        </row>
        <row r="1008">
          <cell r="C1008" t="str">
            <v>Kebutuhan Pasir / M3   =  (Ps : 100) x Fh</v>
          </cell>
          <cell r="G1008" t="str">
            <v>(M01)</v>
          </cell>
          <cell r="H1008">
            <v>0.55000000000000004</v>
          </cell>
          <cell r="I1008" t="str">
            <v>M3</v>
          </cell>
          <cell r="L1008" t="str">
            <v>1.</v>
          </cell>
          <cell r="N1008" t="str">
            <v>Agregat Kasar</v>
          </cell>
          <cell r="O1008" t="str">
            <v>(M03)</v>
          </cell>
          <cell r="P1008" t="str">
            <v>M3</v>
          </cell>
          <cell r="Q1008">
            <v>0.55000000000000004</v>
          </cell>
          <cell r="R1008">
            <v>222345.54558042376</v>
          </cell>
          <cell r="U1008">
            <v>122290.05006923308</v>
          </cell>
        </row>
        <row r="1009">
          <cell r="L1009" t="str">
            <v>2.</v>
          </cell>
          <cell r="N1009" t="str">
            <v>Pasir</v>
          </cell>
          <cell r="O1009" t="str">
            <v>(M01)</v>
          </cell>
          <cell r="P1009" t="str">
            <v>M3</v>
          </cell>
          <cell r="Q1009">
            <v>0.55000000000000004</v>
          </cell>
          <cell r="R1009">
            <v>54300</v>
          </cell>
          <cell r="U1009">
            <v>29865.000000000004</v>
          </cell>
        </row>
        <row r="1011">
          <cell r="A1011" t="str">
            <v xml:space="preserve">   2.</v>
          </cell>
          <cell r="C1011" t="str">
            <v>ALAT</v>
          </cell>
        </row>
        <row r="1012">
          <cell r="A1012" t="str">
            <v>2.a.</v>
          </cell>
          <cell r="C1012" t="str">
            <v>HAND COMPACTOR</v>
          </cell>
          <cell r="G1012" t="str">
            <v>(E25)</v>
          </cell>
        </row>
        <row r="1013">
          <cell r="C1013" t="str">
            <v>Kecepatan</v>
          </cell>
          <cell r="G1013" t="str">
            <v>v</v>
          </cell>
          <cell r="H1013">
            <v>0.25</v>
          </cell>
          <cell r="I1013" t="str">
            <v>Km / Jam</v>
          </cell>
        </row>
        <row r="1014">
          <cell r="C1014" t="str">
            <v>Efisiensi alat</v>
          </cell>
          <cell r="G1014" t="str">
            <v>Fa</v>
          </cell>
          <cell r="H1014">
            <v>0.83</v>
          </cell>
          <cell r="I1014" t="str">
            <v>-</v>
          </cell>
          <cell r="Q1014" t="str">
            <v xml:space="preserve">JUMLAH HARGA BAHAN   </v>
          </cell>
          <cell r="U1014">
            <v>152155.05006923308</v>
          </cell>
        </row>
        <row r="1015">
          <cell r="C1015" t="str">
            <v>Lebar pemadatan</v>
          </cell>
          <cell r="G1015" t="str">
            <v>b</v>
          </cell>
          <cell r="H1015">
            <v>0.25</v>
          </cell>
          <cell r="I1015" t="str">
            <v>M</v>
          </cell>
        </row>
        <row r="1016">
          <cell r="C1016" t="str">
            <v>Banyak lintasan</v>
          </cell>
          <cell r="G1016" t="str">
            <v>n</v>
          </cell>
          <cell r="H1016">
            <v>10</v>
          </cell>
          <cell r="I1016" t="str">
            <v>lintasan</v>
          </cell>
          <cell r="L1016" t="str">
            <v>C.</v>
          </cell>
          <cell r="N1016" t="str">
            <v>PERALATAN</v>
          </cell>
        </row>
        <row r="1018">
          <cell r="L1018" t="str">
            <v>1.</v>
          </cell>
          <cell r="N1018" t="str">
            <v>Tamper</v>
          </cell>
          <cell r="O1018" t="str">
            <v>(E25)</v>
          </cell>
          <cell r="P1018" t="str">
            <v>Jam</v>
          </cell>
          <cell r="Q1018">
            <v>1.285140562248996</v>
          </cell>
          <cell r="R1018">
            <v>18672.16854694486</v>
          </cell>
          <cell r="U1018">
            <v>23996.361184828736</v>
          </cell>
        </row>
        <row r="1019">
          <cell r="C1019" t="str">
            <v>Kap. Prod. / Jam   =</v>
          </cell>
          <cell r="D1019" t="str">
            <v>v x 1000 x Fa x b x t</v>
          </cell>
          <cell r="G1019" t="str">
            <v>Q1</v>
          </cell>
          <cell r="H1019">
            <v>0.77812499999999996</v>
          </cell>
          <cell r="I1019" t="str">
            <v xml:space="preserve">M3 / Jam </v>
          </cell>
          <cell r="L1019" t="str">
            <v>2.</v>
          </cell>
          <cell r="N1019" t="str">
            <v>Alat  Bantu</v>
          </cell>
          <cell r="P1019" t="str">
            <v>Ls</v>
          </cell>
          <cell r="Q1019">
            <v>1</v>
          </cell>
          <cell r="R1019">
            <v>500</v>
          </cell>
          <cell r="U1019">
            <v>500</v>
          </cell>
        </row>
        <row r="1020">
          <cell r="D1020" t="str">
            <v xml:space="preserve">        n</v>
          </cell>
        </row>
        <row r="1022">
          <cell r="C1022" t="str">
            <v>Koefisien Alat / M3</v>
          </cell>
          <cell r="D1022" t="str">
            <v xml:space="preserve"> =  1  :  Q1</v>
          </cell>
          <cell r="G1022" t="str">
            <v>(E25)</v>
          </cell>
          <cell r="H1022">
            <v>1.285140562248996</v>
          </cell>
          <cell r="I1022" t="str">
            <v>Jam</v>
          </cell>
        </row>
        <row r="1025">
          <cell r="A1025" t="str">
            <v>2.b.</v>
          </cell>
          <cell r="C1025" t="str">
            <v>ALAT  BANTU</v>
          </cell>
        </row>
        <row r="1026">
          <cell r="C1026" t="str">
            <v>Diperlukan alat-alat bantu kecil</v>
          </cell>
          <cell r="J1026" t="str">
            <v>Lump Sump</v>
          </cell>
          <cell r="Q1026" t="str">
            <v xml:space="preserve">JUMLAH HARGA PERALATAN   </v>
          </cell>
          <cell r="U1026">
            <v>24496.361184828736</v>
          </cell>
        </row>
        <row r="1027">
          <cell r="C1027" t="str">
            <v>- Sekop    =         3   buah</v>
          </cell>
        </row>
        <row r="1028">
          <cell r="C1028" t="str">
            <v>- Alat-alat kecil lain</v>
          </cell>
          <cell r="L1028" t="str">
            <v>D.</v>
          </cell>
          <cell r="N1028" t="str">
            <v>JUMLAH HARGA TENAGA, BAHAN DAN PERALATAN  ( A + B + C )</v>
          </cell>
          <cell r="U1028">
            <v>186901.40625406182</v>
          </cell>
        </row>
        <row r="1029">
          <cell r="L1029" t="str">
            <v>E.</v>
          </cell>
          <cell r="N1029" t="str">
            <v>OVERHEAD &amp; PROFIT</v>
          </cell>
          <cell r="P1029">
            <v>10</v>
          </cell>
          <cell r="Q1029" t="str">
            <v>%  x  D</v>
          </cell>
          <cell r="U1029">
            <v>18690.140625406184</v>
          </cell>
        </row>
        <row r="1030">
          <cell r="L1030" t="str">
            <v>F.</v>
          </cell>
          <cell r="N1030" t="str">
            <v>HARGA SATUAN PEKERJAAN  ( D + E )</v>
          </cell>
          <cell r="U1030">
            <v>205591.54687946799</v>
          </cell>
        </row>
        <row r="1031">
          <cell r="L1031" t="str">
            <v>Note: 1</v>
          </cell>
          <cell r="N1031" t="str">
            <v>SATUAN dapat berdasarkan atas jam operasi untuk Tenaga Kerja dan Peralatan, volume dan/atau ukuran</v>
          </cell>
        </row>
        <row r="1032">
          <cell r="N1032" t="str">
            <v>berat untuk bahan-bahan.</v>
          </cell>
        </row>
        <row r="1033">
          <cell r="L1033">
            <v>2</v>
          </cell>
          <cell r="N1033" t="str">
            <v>Kuantitas satuan adalah kuantitas setiap komponen untuk menyelesaikan satu satuan pekerjaan dari nomor</v>
          </cell>
        </row>
        <row r="1034">
          <cell r="N1034" t="str">
            <v>mata pembayaran.</v>
          </cell>
        </row>
        <row r="1035">
          <cell r="L1035">
            <v>3</v>
          </cell>
          <cell r="N1035" t="str">
            <v>Biaya satuan untuk peralatan sudah termasuk bahan bakar, bahan habis dipakai dan operator.</v>
          </cell>
        </row>
        <row r="1036">
          <cell r="L1036">
            <v>4</v>
          </cell>
          <cell r="N1036" t="str">
            <v>Biaya satuan sudah termasuk pengeluaran untuk seluruh pajak yang berkaitan (tetapi tidak termasuk PPN</v>
          </cell>
        </row>
        <row r="1037">
          <cell r="N1037" t="str">
            <v>yang dibayar dari kontrak) dan biaya-biaya lainnya.</v>
          </cell>
        </row>
        <row r="1038">
          <cell r="J1038" t="str">
            <v>Berlanjut ke halaman berikut</v>
          </cell>
        </row>
        <row r="1039">
          <cell r="A1039" t="str">
            <v>ITEM PEMBAYARAN NO.</v>
          </cell>
          <cell r="D1039" t="str">
            <v>:  2.4 (1)</v>
          </cell>
          <cell r="J1039" t="str">
            <v xml:space="preserve">Analisa EI-241 </v>
          </cell>
        </row>
        <row r="1040">
          <cell r="A1040" t="str">
            <v>JENIS PEKERJAAN</v>
          </cell>
          <cell r="D1040" t="str">
            <v>:  Timbunan Porous / Bhn.Penyaring</v>
          </cell>
        </row>
        <row r="1041">
          <cell r="A1041" t="str">
            <v>SATUAN PEMBAYARAN</v>
          </cell>
          <cell r="D1041" t="str">
            <v>:  M3</v>
          </cell>
          <cell r="J1041" t="str">
            <v xml:space="preserve">         URAIAN ANALISA HARGA SATUAN</v>
          </cell>
        </row>
        <row r="1042">
          <cell r="J1042" t="str">
            <v>Lanjutan</v>
          </cell>
        </row>
        <row r="1044">
          <cell r="A1044" t="str">
            <v>No.</v>
          </cell>
          <cell r="C1044" t="str">
            <v>U R A I A N</v>
          </cell>
          <cell r="G1044" t="str">
            <v>KODE</v>
          </cell>
          <cell r="H1044" t="str">
            <v>KOEF.</v>
          </cell>
          <cell r="I1044" t="str">
            <v>SATUAN</v>
          </cell>
          <cell r="J1044" t="str">
            <v>KETERANGAN</v>
          </cell>
        </row>
        <row r="1047">
          <cell r="A1047" t="str">
            <v xml:space="preserve">   3.</v>
          </cell>
          <cell r="C1047" t="str">
            <v>TENAGA</v>
          </cell>
        </row>
        <row r="1048">
          <cell r="C1048" t="str">
            <v>Produksi yang dapat diselesaikan / hari</v>
          </cell>
          <cell r="G1048" t="str">
            <v>Qt</v>
          </cell>
          <cell r="H1048">
            <v>10</v>
          </cell>
          <cell r="I1048" t="str">
            <v>M3</v>
          </cell>
        </row>
        <row r="1049">
          <cell r="C1049" t="str">
            <v>Kebutuhan tenaga :</v>
          </cell>
        </row>
        <row r="1050">
          <cell r="D1050" t="str">
            <v>- Pekerja</v>
          </cell>
          <cell r="G1050" t="str">
            <v>P</v>
          </cell>
          <cell r="H1050">
            <v>4</v>
          </cell>
          <cell r="I1050" t="str">
            <v>orang</v>
          </cell>
        </row>
        <row r="1051">
          <cell r="D1051" t="str">
            <v>- Mandor</v>
          </cell>
          <cell r="G1051" t="str">
            <v>M</v>
          </cell>
          <cell r="H1051">
            <v>1</v>
          </cell>
          <cell r="I1051" t="str">
            <v>orang</v>
          </cell>
        </row>
        <row r="1054">
          <cell r="C1054" t="str">
            <v>Koefisien tenaga / M3   :</v>
          </cell>
        </row>
        <row r="1055">
          <cell r="D1055" t="str">
            <v>- Pekerja</v>
          </cell>
          <cell r="E1055" t="str">
            <v>= (Tk x P) : Qt</v>
          </cell>
          <cell r="G1055" t="str">
            <v>(L01)</v>
          </cell>
          <cell r="H1055">
            <v>2.8</v>
          </cell>
          <cell r="I1055" t="str">
            <v>Jam</v>
          </cell>
        </row>
        <row r="1056">
          <cell r="D1056" t="str">
            <v>- Mandor</v>
          </cell>
          <cell r="E1056" t="str">
            <v>= (Tk x M) : Qt</v>
          </cell>
          <cell r="G1056" t="str">
            <v>(L03)</v>
          </cell>
          <cell r="H1056">
            <v>0.7</v>
          </cell>
          <cell r="I1056" t="str">
            <v>Jam</v>
          </cell>
        </row>
        <row r="1059">
          <cell r="A1059" t="str">
            <v>4.</v>
          </cell>
          <cell r="C1059" t="str">
            <v>HARGA DASAR SATUAN UPAH, BAHAN DAN ALAT</v>
          </cell>
        </row>
        <row r="1060">
          <cell r="C1060" t="str">
            <v>Lihat lampiran.</v>
          </cell>
        </row>
        <row r="1063">
          <cell r="A1063" t="str">
            <v>5.</v>
          </cell>
          <cell r="C1063" t="str">
            <v>ANALISA HARGA SATUAN PEKERJAAN</v>
          </cell>
        </row>
        <row r="1064">
          <cell r="C1064" t="str">
            <v>Lihat perhitungan dalam FORMULIR STANDAR UNTUK</v>
          </cell>
        </row>
        <row r="1065">
          <cell r="C1065" t="str">
            <v>PEREKEMAN ANALISA MASING-MASING HARGA</v>
          </cell>
        </row>
        <row r="1066">
          <cell r="C1066" t="str">
            <v>SATUAN.</v>
          </cell>
        </row>
        <row r="1067">
          <cell r="C1067" t="str">
            <v>Didapat Harga Satuan Pekerjaan :</v>
          </cell>
        </row>
        <row r="1069">
          <cell r="C1069" t="str">
            <v xml:space="preserve">Rp.  </v>
          </cell>
          <cell r="D1069">
            <v>205591.54687946799</v>
          </cell>
          <cell r="E1069" t="str">
            <v xml:space="preserve"> / M3</v>
          </cell>
        </row>
        <row r="1072">
          <cell r="A1072" t="str">
            <v>6.</v>
          </cell>
          <cell r="C1072" t="str">
            <v>WAKTU PELAKSANAAN YANG DIPERLUKAN</v>
          </cell>
        </row>
        <row r="1073">
          <cell r="C1073" t="str">
            <v>Masa Pelaksanaan :</v>
          </cell>
          <cell r="D1073" t="str">
            <v>. . . . . . . . . . . .</v>
          </cell>
          <cell r="E1073" t="str">
            <v>bulan</v>
          </cell>
        </row>
        <row r="1075">
          <cell r="A1075" t="str">
            <v>7.</v>
          </cell>
          <cell r="C1075" t="str">
            <v>VOLUME PEKERJAAN YANG DIPERLUKAN</v>
          </cell>
        </row>
        <row r="1076">
          <cell r="C1076" t="str">
            <v>Volume pekerjaan  :</v>
          </cell>
          <cell r="D1076">
            <v>1</v>
          </cell>
          <cell r="E1076" t="str">
            <v>M3</v>
          </cell>
        </row>
        <row r="1097">
          <cell r="T1097" t="str">
            <v xml:space="preserve">Analisa LI-242 </v>
          </cell>
        </row>
        <row r="1098">
          <cell r="A1098" t="str">
            <v>ITEM PEMBAYARAN NO.</v>
          </cell>
          <cell r="D1098" t="str">
            <v>:  2.4 (2)</v>
          </cell>
          <cell r="J1098" t="str">
            <v xml:space="preserve">Analisa LI-242 </v>
          </cell>
        </row>
        <row r="1099">
          <cell r="A1099" t="str">
            <v>JENIS PEKERJAAN</v>
          </cell>
          <cell r="D1099" t="str">
            <v>:  Anyaman Filter Plastik</v>
          </cell>
          <cell r="L1099" t="str">
            <v>FORMULIR STANDAR UNTUK</v>
          </cell>
        </row>
        <row r="1100">
          <cell r="A1100" t="str">
            <v>SATUAN PEMBAYARAN</v>
          </cell>
          <cell r="D1100" t="str">
            <v>:  M2</v>
          </cell>
          <cell r="J1100" t="str">
            <v xml:space="preserve">         URAIAN ANALISA HARGA SATUAN</v>
          </cell>
          <cell r="L1100" t="str">
            <v>PEREKAMAN ANALISA MASING-MASING HARGA SATUAN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3-DIV3"/>
    </sheetNames>
    <sheetDataSet>
      <sheetData sheetId="0">
        <row r="1">
          <cell r="A1" t="str">
            <v>ITEM PEMBAYARAN NO.</v>
          </cell>
          <cell r="D1" t="str">
            <v>:  3.1 (1)</v>
          </cell>
          <cell r="J1" t="str">
            <v>Analisa EI-311</v>
          </cell>
          <cell r="T1" t="str">
            <v>Analisa EI-311</v>
          </cell>
        </row>
        <row r="2">
          <cell r="A2" t="str">
            <v>JENIS PEKERJAAN</v>
          </cell>
          <cell r="D2" t="str">
            <v>:  Galian Biasa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3.1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Biasa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7">
          <cell r="A17" t="str">
            <v>II.</v>
          </cell>
          <cell r="C17" t="str">
            <v>URUTAN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Tanah yang dipotong umumnya berada disisi jalan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Penggalian dilakukan dengan menggunakan Excavator</v>
          </cell>
          <cell r="R19" t="str">
            <v>(Rp.)</v>
          </cell>
          <cell r="S19" t="str">
            <v>(Rp.)</v>
          </cell>
        </row>
        <row r="20">
          <cell r="A20">
            <v>3</v>
          </cell>
          <cell r="C20" t="str">
            <v>Selanjutnya Excavator menuangkan material hasil</v>
          </cell>
        </row>
        <row r="21">
          <cell r="C21" t="str">
            <v>galian kedalam Dump Truck</v>
          </cell>
        </row>
        <row r="22">
          <cell r="A22">
            <v>4</v>
          </cell>
          <cell r="C22" t="str">
            <v>Dump Truck membuang material hasil galian keluar</v>
          </cell>
          <cell r="L22" t="str">
            <v>A.</v>
          </cell>
          <cell r="N22" t="str">
            <v>TENAGA</v>
          </cell>
        </row>
        <row r="23">
          <cell r="C23" t="str">
            <v>lokasi jalan sejauh</v>
          </cell>
          <cell r="G23" t="str">
            <v>L</v>
          </cell>
          <cell r="H23">
            <v>5</v>
          </cell>
          <cell r="I23" t="str">
            <v>Km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1.6426998315844023E-2</v>
          </cell>
          <cell r="R24">
            <v>2857.14</v>
          </cell>
          <cell r="U24">
            <v>46.934233968130592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8.2134991579220114E-3</v>
          </cell>
          <cell r="R25">
            <v>3214.29</v>
          </cell>
          <cell r="U25">
            <v>26.400568208317143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Q28" t="str">
            <v xml:space="preserve">JUMLAH HARGA TENAGA   </v>
          </cell>
          <cell r="U28">
            <v>73.334802176447738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8">
          <cell r="C38" t="str">
            <v>Waktu siklus</v>
          </cell>
          <cell r="G38" t="str">
            <v>Ts1</v>
          </cell>
          <cell r="I38" t="str">
            <v>menit</v>
          </cell>
          <cell r="Q38" t="str">
            <v xml:space="preserve">JUMLAH HARGA BAHAN   </v>
          </cell>
          <cell r="U38">
            <v>0</v>
          </cell>
        </row>
        <row r="39">
          <cell r="C39" t="str">
            <v>- Menggali / memuat</v>
          </cell>
          <cell r="G39" t="str">
            <v>T1</v>
          </cell>
          <cell r="H39">
            <v>0.317</v>
          </cell>
          <cell r="I39" t="str">
            <v>menit</v>
          </cell>
        </row>
        <row r="40">
          <cell r="C40" t="str">
            <v>- Lain-lain</v>
          </cell>
          <cell r="G40" t="str">
            <v>T2</v>
          </cell>
          <cell r="I40" t="str">
            <v>menit</v>
          </cell>
        </row>
        <row r="41">
          <cell r="G41" t="str">
            <v>Ts1</v>
          </cell>
          <cell r="H41">
            <v>0.317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3">
          <cell r="C43" t="str">
            <v>Kap. Prod. / jam =</v>
          </cell>
          <cell r="D43" t="str">
            <v>V  x Fb x Fa x 60</v>
          </cell>
          <cell r="G43" t="str">
            <v>Q1</v>
          </cell>
          <cell r="H43">
            <v>121.75078864353311</v>
          </cell>
          <cell r="I43" t="str">
            <v>M3/Jam</v>
          </cell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8.2134991579220114E-3</v>
          </cell>
          <cell r="R43">
            <v>238185.05650827778</v>
          </cell>
          <cell r="U43">
            <v>1956.3327610603462</v>
          </cell>
        </row>
        <row r="44">
          <cell r="D44" t="str">
            <v>Ts1 x Fh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5.7658071071694475E-2</v>
          </cell>
          <cell r="R44">
            <v>153645.58193291764</v>
          </cell>
          <cell r="U44">
            <v>8858.9078829400223</v>
          </cell>
        </row>
        <row r="45"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75</v>
          </cell>
          <cell r="U45">
            <v>75</v>
          </cell>
        </row>
        <row r="46">
          <cell r="C46" t="str">
            <v>Koefisien Alat / M3</v>
          </cell>
          <cell r="D46" t="str">
            <v xml:space="preserve"> =  1  :  Q1</v>
          </cell>
          <cell r="G46" t="str">
            <v>(E10)</v>
          </cell>
          <cell r="H46">
            <v>8.2134991579220114E-3</v>
          </cell>
          <cell r="I46" t="str">
            <v>Jam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(E08)</v>
          </cell>
          <cell r="Q50" t="str">
            <v xml:space="preserve">JUMLAH HARGA PERALATAN   </v>
          </cell>
          <cell r="U50">
            <v>10890.240644000369</v>
          </cell>
        </row>
        <row r="51">
          <cell r="C51" t="str">
            <v>Kapasitas bak</v>
          </cell>
          <cell r="G51" t="str">
            <v>V</v>
          </cell>
          <cell r="H51">
            <v>6.666666666666667</v>
          </cell>
          <cell r="I51" t="str">
            <v>M3</v>
          </cell>
        </row>
        <row r="52">
          <cell r="C52" t="str">
            <v>Faktor 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D.</v>
          </cell>
          <cell r="N52" t="str">
            <v>JUMLAH HARGA TENAGA, BAHAN DAN PERALATAN  ( A + B + C )</v>
          </cell>
          <cell r="U52">
            <v>10963.575446176816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1096.3575446176817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12059.932990794498</v>
          </cell>
        </row>
        <row r="55">
          <cell r="C55" t="str">
            <v>Waktu  siklus</v>
          </cell>
          <cell r="G55" t="str">
            <v>Ts2</v>
          </cell>
          <cell r="I55" t="str">
            <v>menit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- Waktu tempuh isi</v>
          </cell>
          <cell r="E56" t="str">
            <v>=   (L  :  v1)  x  60</v>
          </cell>
          <cell r="G56" t="str">
            <v>T1</v>
          </cell>
          <cell r="H56">
            <v>6.6666666666666661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kosong</v>
          </cell>
          <cell r="E57" t="str">
            <v>=   (L  :  v2)  x  60</v>
          </cell>
          <cell r="G57" t="str">
            <v>T2</v>
          </cell>
          <cell r="H57">
            <v>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Muat</v>
          </cell>
          <cell r="E58" t="str">
            <v>=   (V  :  Q1) x 60</v>
          </cell>
          <cell r="G58" t="str">
            <v>T3</v>
          </cell>
          <cell r="H58">
            <v>3.2853996631688047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</v>
          </cell>
          <cell r="G59" t="str">
            <v>T4</v>
          </cell>
          <cell r="H59">
            <v>1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15.952066329835471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3.1 (1)</v>
          </cell>
          <cell r="J62" t="str">
            <v>Analisa EI-311</v>
          </cell>
        </row>
        <row r="63">
          <cell r="A63" t="str">
            <v>JENIS PEKERJAAN</v>
          </cell>
          <cell r="D63" t="str">
            <v>:  Galian Biasa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Kapasitas Produksi / Jam   =</v>
          </cell>
          <cell r="E70" t="str">
            <v>V x Fa x 60</v>
          </cell>
          <cell r="G70" t="str">
            <v>Q2</v>
          </cell>
          <cell r="H70">
            <v>17.343625643607776</v>
          </cell>
          <cell r="I70" t="str">
            <v xml:space="preserve">M3/Jam </v>
          </cell>
        </row>
        <row r="71">
          <cell r="E71" t="str">
            <v xml:space="preserve">    Fk x Ts2</v>
          </cell>
        </row>
        <row r="74">
          <cell r="C74" t="str">
            <v>Koefisien Alat / M3</v>
          </cell>
          <cell r="D74" t="str">
            <v xml:space="preserve"> =  1  :  Q2</v>
          </cell>
          <cell r="G74" t="str">
            <v>(E08)</v>
          </cell>
          <cell r="H74">
            <v>5.7658071071694475E-2</v>
          </cell>
          <cell r="I74" t="str">
            <v>Jam</v>
          </cell>
        </row>
        <row r="77">
          <cell r="A77" t="str">
            <v>2.d.</v>
          </cell>
          <cell r="C77" t="str">
            <v>ALAT  BANTU</v>
          </cell>
        </row>
        <row r="78">
          <cell r="C78" t="str">
            <v>Diperlukan alat-alat bantu kecil</v>
          </cell>
          <cell r="J78" t="str">
            <v>Lump Sump</v>
          </cell>
        </row>
        <row r="79">
          <cell r="C79" t="str">
            <v>- Sekop</v>
          </cell>
        </row>
        <row r="80">
          <cell r="C80" t="str">
            <v>- Keranjang</v>
          </cell>
        </row>
        <row r="82">
          <cell r="A82" t="str">
            <v xml:space="preserve">   3.</v>
          </cell>
          <cell r="C82" t="str">
            <v>TENAGA</v>
          </cell>
        </row>
        <row r="83">
          <cell r="C83" t="str">
            <v>Produksi menentukan : EXCAVATOR</v>
          </cell>
          <cell r="G83" t="str">
            <v>Q1</v>
          </cell>
          <cell r="H83">
            <v>121.75078864353311</v>
          </cell>
          <cell r="I83" t="str">
            <v>M3/Jam</v>
          </cell>
        </row>
        <row r="84">
          <cell r="C84" t="str">
            <v>Produksi Galian / hari  =  Tk x Q1</v>
          </cell>
          <cell r="G84" t="str">
            <v>Qt</v>
          </cell>
          <cell r="H84">
            <v>852.25552050473175</v>
          </cell>
          <cell r="I84" t="str">
            <v>M3</v>
          </cell>
        </row>
        <row r="85">
          <cell r="C85" t="str">
            <v>Kebutuhan tenaga :</v>
          </cell>
        </row>
        <row r="86">
          <cell r="D86" t="str">
            <v>- Pekerja</v>
          </cell>
          <cell r="G86" t="str">
            <v>P</v>
          </cell>
          <cell r="H86">
            <v>2</v>
          </cell>
          <cell r="I86" t="str">
            <v>orang</v>
          </cell>
        </row>
        <row r="87">
          <cell r="D87" t="str">
            <v>- Mandor</v>
          </cell>
          <cell r="G87" t="str">
            <v>M</v>
          </cell>
          <cell r="H87">
            <v>1</v>
          </cell>
          <cell r="I87" t="str">
            <v>orang</v>
          </cell>
        </row>
        <row r="89">
          <cell r="C89" t="str">
            <v>Koefisien tenaga / M3   :</v>
          </cell>
        </row>
        <row r="90">
          <cell r="D90" t="str">
            <v>- Pekerja</v>
          </cell>
          <cell r="E90" t="str">
            <v>= (Tk x P) : Qt</v>
          </cell>
          <cell r="G90" t="str">
            <v>(L01)</v>
          </cell>
          <cell r="H90">
            <v>1.6426998315844023E-2</v>
          </cell>
          <cell r="I90" t="str">
            <v>Jam</v>
          </cell>
        </row>
        <row r="91">
          <cell r="D91" t="str">
            <v>- Mandor</v>
          </cell>
          <cell r="E91" t="str">
            <v>= (Tk x M) : Qt</v>
          </cell>
          <cell r="G91" t="str">
            <v>(L03)</v>
          </cell>
          <cell r="H91">
            <v>8.2134991579220114E-3</v>
          </cell>
          <cell r="I91" t="str">
            <v>Jam</v>
          </cell>
        </row>
        <row r="93">
          <cell r="A93" t="str">
            <v>4.</v>
          </cell>
          <cell r="C93" t="str">
            <v>HARGA DASAR SATUAN UPAH, BAHAN DAN ALAT</v>
          </cell>
        </row>
        <row r="94">
          <cell r="C94" t="str">
            <v>Lihat lampiran.</v>
          </cell>
        </row>
        <row r="96">
          <cell r="A96" t="str">
            <v>5.</v>
          </cell>
          <cell r="C96" t="str">
            <v>ANALISA HARGA SATUAN PEKERJAAN</v>
          </cell>
        </row>
        <row r="97">
          <cell r="C97" t="str">
            <v>Lihat perhitungan dalam FORMULIR STANDAR UNTUK</v>
          </cell>
        </row>
        <row r="98">
          <cell r="C98" t="str">
            <v>PEREKEMAN ANALISA MASING-MASING HARGA</v>
          </cell>
        </row>
        <row r="99">
          <cell r="C99" t="str">
            <v>SATUAN.</v>
          </cell>
        </row>
        <row r="100">
          <cell r="C100" t="str">
            <v>Didapat Harga Satuan Pekerjaan :</v>
          </cell>
        </row>
        <row r="102">
          <cell r="C102" t="str">
            <v xml:space="preserve">Rp.  </v>
          </cell>
          <cell r="D102">
            <v>12059.932990794498</v>
          </cell>
          <cell r="E102" t="str">
            <v xml:space="preserve"> / M3</v>
          </cell>
        </row>
        <row r="105">
          <cell r="A105" t="str">
            <v>6.</v>
          </cell>
          <cell r="C105" t="str">
            <v>WAKTU PELAKSANAAN YANG DIPERLUKAN</v>
          </cell>
        </row>
        <row r="106">
          <cell r="C106" t="str">
            <v>Masa Pelaksanaan :</v>
          </cell>
          <cell r="D106" t="str">
            <v>. . . . . . . . . . . .</v>
          </cell>
          <cell r="E106" t="str">
            <v>bulan</v>
          </cell>
        </row>
        <row r="108">
          <cell r="A108" t="str">
            <v>7.</v>
          </cell>
          <cell r="C108" t="str">
            <v>VOLUME PEKERJAAN YANG DIPERLUKAN</v>
          </cell>
        </row>
        <row r="109">
          <cell r="C109" t="str">
            <v>Volume pekerjaan  :</v>
          </cell>
          <cell r="D109">
            <v>0</v>
          </cell>
          <cell r="E109" t="str">
            <v>M3</v>
          </cell>
        </row>
        <row r="121">
          <cell r="A121" t="str">
            <v>ITEM PEMBAYARAN NO.</v>
          </cell>
          <cell r="D121" t="str">
            <v>:  3.1 (2)</v>
          </cell>
          <cell r="J121" t="str">
            <v>Analisa EI-312</v>
          </cell>
          <cell r="T121" t="str">
            <v>Analisa EI-312</v>
          </cell>
        </row>
        <row r="122">
          <cell r="A122" t="str">
            <v>JENIS PEKERJAAN</v>
          </cell>
          <cell r="D122" t="str">
            <v>:  Galian Batu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  <cell r="L123" t="str">
            <v>FORMULIR STANDAR UNTUK</v>
          </cell>
        </row>
        <row r="124">
          <cell r="L124" t="str">
            <v>PEREKAMAN ANALISA MASING-MASING HARGA SATUAN</v>
          </cell>
        </row>
        <row r="125">
          <cell r="L125">
            <v>0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8">
          <cell r="L128" t="str">
            <v>PROYEK</v>
          </cell>
          <cell r="O128" t="str">
            <v>:</v>
          </cell>
        </row>
        <row r="129">
          <cell r="A129" t="str">
            <v>I.</v>
          </cell>
          <cell r="C129" t="str">
            <v>ASUMSI</v>
          </cell>
          <cell r="L129" t="str">
            <v>No. PAKET KONTRAK</v>
          </cell>
          <cell r="O129" t="str">
            <v>:</v>
          </cell>
        </row>
        <row r="130">
          <cell r="A130">
            <v>1</v>
          </cell>
          <cell r="C130" t="str">
            <v>Pekerjaan dilakukan secara manual</v>
          </cell>
          <cell r="L130" t="str">
            <v>NAMA PAKET</v>
          </cell>
          <cell r="O130" t="str">
            <v>:</v>
          </cell>
        </row>
        <row r="131">
          <cell r="A131">
            <v>2</v>
          </cell>
          <cell r="C131" t="str">
            <v>Lokasi pekerjaan : sepanjang jalan</v>
          </cell>
          <cell r="L131" t="str">
            <v>PROP / KAB / KODYA</v>
          </cell>
          <cell r="O131" t="str">
            <v>:</v>
          </cell>
        </row>
        <row r="132">
          <cell r="A132">
            <v>3</v>
          </cell>
          <cell r="C132" t="str">
            <v>Kondisi Jalan   :  sedang / baik</v>
          </cell>
          <cell r="L132" t="str">
            <v>ITEM PEMBAYARAN NO.</v>
          </cell>
          <cell r="O132" t="str">
            <v>:  3.1 (2)</v>
          </cell>
          <cell r="R132" t="str">
            <v>PERKIRAAN VOL. PEK.</v>
          </cell>
          <cell r="T132" t="str">
            <v>:</v>
          </cell>
          <cell r="U132">
            <v>0</v>
          </cell>
        </row>
        <row r="133">
          <cell r="A133">
            <v>4</v>
          </cell>
          <cell r="C133" t="str">
            <v>Jam kerja efektif per-hari</v>
          </cell>
          <cell r="G133" t="str">
            <v>Tk</v>
          </cell>
          <cell r="H133">
            <v>7</v>
          </cell>
          <cell r="I133" t="str">
            <v>Jam</v>
          </cell>
          <cell r="L133" t="str">
            <v>JENIS PEKERJAAN</v>
          </cell>
          <cell r="O133" t="str">
            <v>:  Galian Batu</v>
          </cell>
          <cell r="R133" t="str">
            <v>TOTAL HARGA (Rp.)</v>
          </cell>
          <cell r="T133" t="str">
            <v>:</v>
          </cell>
          <cell r="U133">
            <v>0</v>
          </cell>
        </row>
        <row r="134">
          <cell r="A134">
            <v>5</v>
          </cell>
          <cell r="C134" t="str">
            <v>Faktor pengembangan bahan</v>
          </cell>
          <cell r="G134" t="str">
            <v>Fk</v>
          </cell>
          <cell r="H134">
            <v>1.2</v>
          </cell>
          <cell r="I134" t="str">
            <v>-</v>
          </cell>
          <cell r="L134" t="str">
            <v>SATUAN PEMBAYARAN</v>
          </cell>
          <cell r="O134" t="str">
            <v>:  M3</v>
          </cell>
          <cell r="R134" t="str">
            <v>% THD. BIAYA PROYEK</v>
          </cell>
          <cell r="T134" t="str">
            <v>:</v>
          </cell>
          <cell r="U134" t="e">
            <v>#DIV/0!</v>
          </cell>
        </row>
        <row r="137">
          <cell r="A137" t="str">
            <v>II.</v>
          </cell>
          <cell r="C137" t="str">
            <v>URUTAN KERJA</v>
          </cell>
          <cell r="Q137" t="str">
            <v>PERKIRAAN</v>
          </cell>
          <cell r="R137" t="str">
            <v>HARGA</v>
          </cell>
          <cell r="S137" t="str">
            <v>JUMLAH</v>
          </cell>
        </row>
        <row r="138">
          <cell r="A138">
            <v>1</v>
          </cell>
          <cell r="C138" t="str">
            <v>Batu yg dipotong umumnya berada disisi jalan</v>
          </cell>
          <cell r="L138" t="str">
            <v>NO.</v>
          </cell>
          <cell r="N138" t="str">
            <v>KOMPONEN</v>
          </cell>
          <cell r="P138" t="str">
            <v>SATUAN</v>
          </cell>
          <cell r="Q138" t="str">
            <v>KUANTITAS</v>
          </cell>
          <cell r="R138" t="str">
            <v>SATUAN</v>
          </cell>
          <cell r="S138" t="str">
            <v>HARGA</v>
          </cell>
        </row>
        <row r="139">
          <cell r="A139">
            <v>2</v>
          </cell>
          <cell r="C139" t="str">
            <v>Penggalian dilakukan dengan Excavator, Compresor</v>
          </cell>
          <cell r="R139" t="str">
            <v>(Rp.)</v>
          </cell>
          <cell r="S139" t="str">
            <v>(Rp.)</v>
          </cell>
        </row>
        <row r="140">
          <cell r="C140" t="str">
            <v>dan Jack Hammer, dimuat ke dlm Truk dengan Loader.</v>
          </cell>
        </row>
        <row r="141">
          <cell r="A141">
            <v>3</v>
          </cell>
          <cell r="C141" t="str">
            <v>Dump Truck membuang material hasil galian keluar</v>
          </cell>
        </row>
        <row r="142">
          <cell r="C142" t="str">
            <v>lokasi jalan sejauh :</v>
          </cell>
          <cell r="G142" t="str">
            <v>L</v>
          </cell>
          <cell r="H142">
            <v>5</v>
          </cell>
          <cell r="I142" t="str">
            <v>Km</v>
          </cell>
          <cell r="L142" t="str">
            <v>A.</v>
          </cell>
          <cell r="N142" t="str">
            <v>TENAGA</v>
          </cell>
        </row>
        <row r="144">
          <cell r="L144" t="str">
            <v>1.</v>
          </cell>
          <cell r="N144" t="str">
            <v>Pekerja</v>
          </cell>
          <cell r="O144" t="str">
            <v>(L01)</v>
          </cell>
          <cell r="P144" t="str">
            <v>Jam</v>
          </cell>
          <cell r="Q144">
            <v>1</v>
          </cell>
          <cell r="R144">
            <v>2857.14</v>
          </cell>
          <cell r="U144">
            <v>2857.14</v>
          </cell>
        </row>
        <row r="145">
          <cell r="L145" t="str">
            <v>2.</v>
          </cell>
          <cell r="N145" t="str">
            <v>Mandor</v>
          </cell>
          <cell r="O145" t="str">
            <v>(L03)</v>
          </cell>
          <cell r="P145" t="str">
            <v>Jam</v>
          </cell>
          <cell r="Q145">
            <v>0.125</v>
          </cell>
          <cell r="R145">
            <v>3214.29</v>
          </cell>
          <cell r="U145">
            <v>401.78625</v>
          </cell>
        </row>
        <row r="146">
          <cell r="A146" t="str">
            <v>III.</v>
          </cell>
          <cell r="C146" t="str">
            <v>PEMAKAIAN BAHAN, ALAT DAN TENAGA</v>
          </cell>
        </row>
        <row r="148">
          <cell r="A148" t="str">
            <v xml:space="preserve">   1.</v>
          </cell>
          <cell r="C148" t="str">
            <v>BAHAN</v>
          </cell>
          <cell r="Q148" t="str">
            <v xml:space="preserve">JUMLAH HARGA TENAGA   </v>
          </cell>
          <cell r="U148">
            <v>3258.92625</v>
          </cell>
        </row>
        <row r="149">
          <cell r="C149" t="str">
            <v>Tidak ada bahan yang diperlukan</v>
          </cell>
        </row>
        <row r="150">
          <cell r="L150" t="str">
            <v>B.</v>
          </cell>
          <cell r="N150" t="str">
            <v>BAHAN</v>
          </cell>
        </row>
        <row r="152">
          <cell r="A152" t="str">
            <v xml:space="preserve">   2.</v>
          </cell>
          <cell r="C152" t="str">
            <v>ALAT</v>
          </cell>
        </row>
        <row r="153">
          <cell r="A153" t="str">
            <v xml:space="preserve">   2.a.</v>
          </cell>
          <cell r="C153" t="str">
            <v>COMPRESSOR, EXCAVATOR, JACK HAMMER &amp; LOADER</v>
          </cell>
          <cell r="J153" t="str">
            <v xml:space="preserve"> (E05/26/10/15)</v>
          </cell>
        </row>
        <row r="154">
          <cell r="C154" t="str">
            <v>Produksi per jam</v>
          </cell>
          <cell r="G154" t="str">
            <v>Q1</v>
          </cell>
          <cell r="H154">
            <v>8</v>
          </cell>
          <cell r="I154" t="str">
            <v>M3 / Jam</v>
          </cell>
        </row>
        <row r="156">
          <cell r="C156" t="str">
            <v>Koefisien Alat / m3</v>
          </cell>
          <cell r="D156" t="str">
            <v xml:space="preserve"> =  1  :  Q1</v>
          </cell>
          <cell r="G156" t="str">
            <v>(E05/26)</v>
          </cell>
          <cell r="H156">
            <v>0.125</v>
          </cell>
          <cell r="I156" t="str">
            <v>Jam</v>
          </cell>
        </row>
        <row r="158">
          <cell r="Q158" t="str">
            <v xml:space="preserve">JUMLAH HARGA BAHAN   </v>
          </cell>
          <cell r="U158">
            <v>0</v>
          </cell>
        </row>
        <row r="159">
          <cell r="A159" t="str">
            <v xml:space="preserve">   2.b.</v>
          </cell>
          <cell r="C159" t="str">
            <v>DUMP TRUCK</v>
          </cell>
          <cell r="G159" t="str">
            <v>(E08)</v>
          </cell>
        </row>
        <row r="160">
          <cell r="C160" t="str">
            <v>Kapasitas bak</v>
          </cell>
          <cell r="G160" t="str">
            <v>V</v>
          </cell>
          <cell r="H160">
            <v>4</v>
          </cell>
          <cell r="I160" t="str">
            <v>M3</v>
          </cell>
          <cell r="L160" t="str">
            <v>C.</v>
          </cell>
          <cell r="N160" t="str">
            <v>PERALATAN</v>
          </cell>
        </row>
        <row r="161">
          <cell r="C161" t="str">
            <v>Faktor  efisiensi alat</v>
          </cell>
          <cell r="G161" t="str">
            <v>Fa</v>
          </cell>
          <cell r="H161">
            <v>0.83</v>
          </cell>
          <cell r="I161" t="str">
            <v>-</v>
          </cell>
          <cell r="L161" t="str">
            <v>1.</v>
          </cell>
          <cell r="N161" t="str">
            <v>Compressor</v>
          </cell>
          <cell r="O161" t="str">
            <v>(E05)</v>
          </cell>
          <cell r="P161" t="str">
            <v>Jam</v>
          </cell>
          <cell r="Q161">
            <v>0.125</v>
          </cell>
          <cell r="R161">
            <v>53840.365312835944</v>
          </cell>
          <cell r="U161">
            <v>6730.045664104493</v>
          </cell>
        </row>
        <row r="162">
          <cell r="C162" t="str">
            <v>Kecepatan rata-rata bermuatan</v>
          </cell>
          <cell r="G162" t="str">
            <v>v1</v>
          </cell>
          <cell r="H162">
            <v>45</v>
          </cell>
          <cell r="I162" t="str">
            <v>KM/Jam</v>
          </cell>
          <cell r="L162" t="str">
            <v>2.</v>
          </cell>
          <cell r="N162" t="str">
            <v>Jack Hammer</v>
          </cell>
          <cell r="O162" t="str">
            <v>(E26)</v>
          </cell>
          <cell r="P162" t="str">
            <v>Jam</v>
          </cell>
          <cell r="Q162">
            <v>0.125</v>
          </cell>
          <cell r="R162">
            <v>16417.550326811437</v>
          </cell>
          <cell r="U162">
            <v>2052.1937908514296</v>
          </cell>
        </row>
        <row r="163">
          <cell r="C163" t="str">
            <v>Kecepatan rata-rata kosong</v>
          </cell>
          <cell r="G163" t="str">
            <v>v2</v>
          </cell>
          <cell r="H163">
            <v>60</v>
          </cell>
          <cell r="I163" t="str">
            <v>KM/Jam</v>
          </cell>
          <cell r="L163" t="str">
            <v>3.</v>
          </cell>
          <cell r="N163" t="str">
            <v>Wheel Loader</v>
          </cell>
          <cell r="O163" t="str">
            <v>(E15)</v>
          </cell>
          <cell r="P163" t="str">
            <v>Jam</v>
          </cell>
          <cell r="Q163">
            <v>0.125</v>
          </cell>
          <cell r="R163">
            <v>163808.13869490434</v>
          </cell>
          <cell r="U163">
            <v>20476.017336863042</v>
          </cell>
        </row>
        <row r="164">
          <cell r="C164" t="str">
            <v>Waktu  siklus</v>
          </cell>
          <cell r="G164" t="str">
            <v>Ts1</v>
          </cell>
          <cell r="I164" t="str">
            <v>menit</v>
          </cell>
          <cell r="L164" t="str">
            <v>4.</v>
          </cell>
          <cell r="N164" t="str">
            <v>Excavator</v>
          </cell>
          <cell r="O164" t="str">
            <v>(E10)</v>
          </cell>
          <cell r="P164" t="str">
            <v>Jam</v>
          </cell>
          <cell r="Q164">
            <v>0.125</v>
          </cell>
          <cell r="R164">
            <v>238185.05650827778</v>
          </cell>
          <cell r="U164">
            <v>29773.132063534722</v>
          </cell>
        </row>
        <row r="165">
          <cell r="C165" t="str">
            <v>- Waktu tempuh isi</v>
          </cell>
          <cell r="E165" t="str">
            <v>=   (L  :  v1)  x  60</v>
          </cell>
          <cell r="G165" t="str">
            <v>T1</v>
          </cell>
          <cell r="H165">
            <v>6.6666666666666661</v>
          </cell>
          <cell r="I165" t="str">
            <v>menit</v>
          </cell>
          <cell r="L165">
            <v>5</v>
          </cell>
          <cell r="N165" t="str">
            <v>Dump Truck</v>
          </cell>
          <cell r="O165" t="str">
            <v>(E08)</v>
          </cell>
          <cell r="P165" t="str">
            <v>Jam</v>
          </cell>
          <cell r="Q165">
            <v>0.26305220883534136</v>
          </cell>
          <cell r="R165">
            <v>153645.58193291764</v>
          </cell>
          <cell r="U165">
            <v>40416.809705245403</v>
          </cell>
        </row>
        <row r="166">
          <cell r="C166" t="str">
            <v>- Waktu tempuh kosong</v>
          </cell>
          <cell r="E166" t="str">
            <v>=   (L  :  v2)  x  60</v>
          </cell>
          <cell r="G166" t="str">
            <v>T2</v>
          </cell>
          <cell r="H166">
            <v>5</v>
          </cell>
          <cell r="I166" t="str">
            <v>menit</v>
          </cell>
          <cell r="N166" t="str">
            <v>Alat  bantu</v>
          </cell>
          <cell r="P166" t="str">
            <v>Ls</v>
          </cell>
          <cell r="Q166">
            <v>1</v>
          </cell>
          <cell r="R166">
            <v>225</v>
          </cell>
          <cell r="U166">
            <v>225</v>
          </cell>
        </row>
        <row r="167">
          <cell r="C167" t="str">
            <v>- Muat</v>
          </cell>
          <cell r="E167" t="str">
            <v>=   (V  :  Q1) x 60</v>
          </cell>
          <cell r="G167" t="str">
            <v>T3</v>
          </cell>
          <cell r="H167">
            <v>30</v>
          </cell>
          <cell r="I167" t="str">
            <v>menit</v>
          </cell>
        </row>
        <row r="168">
          <cell r="C168" t="str">
            <v>- Lain-lain</v>
          </cell>
          <cell r="G168" t="str">
            <v>T4</v>
          </cell>
          <cell r="H168">
            <v>2</v>
          </cell>
          <cell r="I168" t="str">
            <v>menit</v>
          </cell>
        </row>
        <row r="169">
          <cell r="G169" t="str">
            <v>Ts1</v>
          </cell>
          <cell r="H169">
            <v>43.666666666666664</v>
          </cell>
          <cell r="I169" t="str">
            <v>menit</v>
          </cell>
        </row>
        <row r="170">
          <cell r="Q170" t="str">
            <v xml:space="preserve">JUMLAH HARGA PERALATAN   </v>
          </cell>
          <cell r="U170">
            <v>99673.198560599092</v>
          </cell>
        </row>
        <row r="172">
          <cell r="C172" t="str">
            <v>Kapasitas Produksi / Jam   =</v>
          </cell>
          <cell r="E172" t="str">
            <v>V x Fa x 60</v>
          </cell>
          <cell r="G172" t="str">
            <v>Q2</v>
          </cell>
          <cell r="H172">
            <v>3.8015267175572518</v>
          </cell>
          <cell r="I172" t="str">
            <v xml:space="preserve">M3 / Jam </v>
          </cell>
          <cell r="L172" t="str">
            <v>D.</v>
          </cell>
          <cell r="N172" t="str">
            <v>JUMLAH HARGA TENAGA, BAHAN DAN PERALATAN  ( A + B + C )</v>
          </cell>
          <cell r="U172">
            <v>102932.1248105991</v>
          </cell>
        </row>
        <row r="173">
          <cell r="E173" t="str">
            <v xml:space="preserve">    Fk x Ts1</v>
          </cell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10293.212481059911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113225.337291659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C176" t="str">
            <v>Koefisien Alat / m3</v>
          </cell>
          <cell r="D176" t="str">
            <v xml:space="preserve"> =  1  :  Q2</v>
          </cell>
          <cell r="G176" t="str">
            <v>(E08)</v>
          </cell>
          <cell r="H176">
            <v>0.26305220883534136</v>
          </cell>
          <cell r="I176" t="str">
            <v>Jam</v>
          </cell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J181" t="str">
            <v>Berlanjut ke halaman berikut</v>
          </cell>
          <cell r="N181" t="str">
            <v>yang dibayar dari kontrak) dan biaya-biaya lainnya.</v>
          </cell>
        </row>
        <row r="182">
          <cell r="A182" t="str">
            <v>ITEM PEMBAYARAN NO.</v>
          </cell>
          <cell r="D182" t="str">
            <v>:  3.1 (2)</v>
          </cell>
          <cell r="J182" t="str">
            <v>Analisa EI-312</v>
          </cell>
        </row>
        <row r="183">
          <cell r="A183" t="str">
            <v>JENIS PEKERJAAN</v>
          </cell>
          <cell r="D183" t="str">
            <v>:  Galian Batu</v>
          </cell>
        </row>
        <row r="184">
          <cell r="A184" t="str">
            <v>SATUAN PEMBAYARAN</v>
          </cell>
          <cell r="D184" t="str">
            <v>:  M3</v>
          </cell>
          <cell r="H184" t="str">
            <v xml:space="preserve">         URAIAN ANALISA HARGA SATUAN</v>
          </cell>
        </row>
        <row r="185">
          <cell r="J185" t="str">
            <v>Lanjutan</v>
          </cell>
        </row>
        <row r="187">
          <cell r="A187" t="str">
            <v>No.</v>
          </cell>
          <cell r="C187" t="str">
            <v>U R A I A N</v>
          </cell>
          <cell r="G187" t="str">
            <v>KODE</v>
          </cell>
          <cell r="H187" t="str">
            <v>KOEF.</v>
          </cell>
          <cell r="I187" t="str">
            <v>SATUAN</v>
          </cell>
          <cell r="J187" t="str">
            <v>KETERANGAN</v>
          </cell>
        </row>
        <row r="190">
          <cell r="A190" t="str">
            <v>2.d.</v>
          </cell>
          <cell r="C190" t="str">
            <v>ALAT  BANTU</v>
          </cell>
        </row>
        <row r="191">
          <cell r="C191" t="str">
            <v>Diperlukan alat-alat bantu kecil</v>
          </cell>
          <cell r="J191" t="str">
            <v>Lump Sump</v>
          </cell>
        </row>
        <row r="192">
          <cell r="C192" t="str">
            <v>- Pahat / Tatah</v>
          </cell>
          <cell r="D192" t="str">
            <v>=  2  buah</v>
          </cell>
        </row>
        <row r="193">
          <cell r="C193" t="str">
            <v>- Palu Besar</v>
          </cell>
          <cell r="D193" t="str">
            <v>=  2  buah</v>
          </cell>
        </row>
        <row r="195">
          <cell r="A195" t="str">
            <v xml:space="preserve">   3.</v>
          </cell>
          <cell r="C195" t="str">
            <v>TENAGA</v>
          </cell>
        </row>
        <row r="196">
          <cell r="C196" t="str">
            <v>Produksi menentukan : JACK HAMMER</v>
          </cell>
          <cell r="G196" t="str">
            <v>Q1</v>
          </cell>
          <cell r="H196">
            <v>8</v>
          </cell>
          <cell r="I196" t="str">
            <v>M3/Jam</v>
          </cell>
        </row>
        <row r="197">
          <cell r="C197" t="str">
            <v>Produksi Galian / hari  =  Tk x Q1</v>
          </cell>
          <cell r="G197" t="str">
            <v>Qt</v>
          </cell>
          <cell r="H197">
            <v>56</v>
          </cell>
          <cell r="I197" t="str">
            <v>M3</v>
          </cell>
        </row>
        <row r="198">
          <cell r="C198" t="str">
            <v>Kebutuhan tenaga :</v>
          </cell>
        </row>
        <row r="199">
          <cell r="D199" t="str">
            <v>- Pekerja</v>
          </cell>
          <cell r="G199" t="str">
            <v>P</v>
          </cell>
          <cell r="H199">
            <v>8</v>
          </cell>
          <cell r="I199" t="str">
            <v>orang</v>
          </cell>
        </row>
        <row r="200">
          <cell r="D200" t="str">
            <v>- Mandor</v>
          </cell>
          <cell r="G200" t="str">
            <v>M</v>
          </cell>
          <cell r="H200">
            <v>1</v>
          </cell>
          <cell r="I200" t="str">
            <v>orang</v>
          </cell>
        </row>
        <row r="202">
          <cell r="C202" t="str">
            <v>Koefisien tenaga / M3   :</v>
          </cell>
        </row>
        <row r="203">
          <cell r="D203" t="str">
            <v>- Pekerja</v>
          </cell>
          <cell r="E203" t="str">
            <v>= (Tk x P) : Qt</v>
          </cell>
          <cell r="G203" t="str">
            <v>(L01)</v>
          </cell>
          <cell r="H203">
            <v>1</v>
          </cell>
          <cell r="I203" t="str">
            <v>Jam</v>
          </cell>
        </row>
        <row r="204">
          <cell r="D204" t="str">
            <v>- Mandor</v>
          </cell>
          <cell r="E204" t="str">
            <v>= (Tk x M) : Qt</v>
          </cell>
          <cell r="G204" t="str">
            <v>(L03)</v>
          </cell>
          <cell r="H204">
            <v>0.125</v>
          </cell>
          <cell r="I204" t="str">
            <v>Jam</v>
          </cell>
        </row>
        <row r="206">
          <cell r="A206" t="str">
            <v>4.</v>
          </cell>
          <cell r="C206" t="str">
            <v>HARGA DASAR SATUAN UPAH, BAHAN DAN ALAT</v>
          </cell>
        </row>
        <row r="207">
          <cell r="C207" t="str">
            <v>Lihat lampiran.</v>
          </cell>
        </row>
        <row r="209">
          <cell r="A209" t="str">
            <v>5.</v>
          </cell>
          <cell r="C209" t="str">
            <v>ANALISA HARGA SATUAN PEKERJAAN</v>
          </cell>
        </row>
        <row r="210">
          <cell r="C210" t="str">
            <v>Lihat perhitungan dalam FORMULIR STANDAR UNTUK</v>
          </cell>
        </row>
        <row r="211">
          <cell r="C211" t="str">
            <v>PEREKEMAN ANALISA MASING-MASING HARGA</v>
          </cell>
        </row>
        <row r="212">
          <cell r="C212" t="str">
            <v>SATUAN.</v>
          </cell>
        </row>
        <row r="213">
          <cell r="C213" t="str">
            <v>Didapat Harga Satuan Pekerjaan :</v>
          </cell>
        </row>
        <row r="215">
          <cell r="C215" t="str">
            <v xml:space="preserve">Rp.  </v>
          </cell>
          <cell r="D215">
            <v>113225.337291659</v>
          </cell>
          <cell r="E215" t="str">
            <v xml:space="preserve"> / M3</v>
          </cell>
        </row>
        <row r="218">
          <cell r="A218" t="str">
            <v>6.</v>
          </cell>
          <cell r="C218" t="str">
            <v>WAKTU PELAKSANAAN YANG DIPERLUKAN</v>
          </cell>
        </row>
        <row r="219">
          <cell r="C219" t="str">
            <v>Masa Pelaksanaan :</v>
          </cell>
          <cell r="D219" t="str">
            <v>. . . . . . . . . . . .</v>
          </cell>
          <cell r="E219" t="str">
            <v>bulan</v>
          </cell>
        </row>
        <row r="221">
          <cell r="A221" t="str">
            <v>7.</v>
          </cell>
          <cell r="C221" t="str">
            <v>VOLUME PEKERJAAN YANG DIPERLUKAN</v>
          </cell>
        </row>
        <row r="222">
          <cell r="C222" t="str">
            <v>Volume pekerjaan  :</v>
          </cell>
          <cell r="D222">
            <v>0</v>
          </cell>
          <cell r="E222" t="str">
            <v>M3</v>
          </cell>
        </row>
        <row r="255">
          <cell r="A255" t="str">
            <v>ITEM PEMBAYARAN NO.</v>
          </cell>
          <cell r="D255" t="str">
            <v>:  3.1 (6)</v>
          </cell>
          <cell r="J255" t="str">
            <v>Analisa EI-313</v>
          </cell>
          <cell r="T255" t="str">
            <v>Analisa EI-313</v>
          </cell>
        </row>
        <row r="256">
          <cell r="A256" t="str">
            <v>JENIS PEKERJAAN</v>
          </cell>
          <cell r="D256" t="str">
            <v>:  Galian Struktur dengan Kedalaman 0 - 2 M</v>
          </cell>
        </row>
        <row r="257">
          <cell r="A257" t="str">
            <v>SATUAN PEMBAYARAN</v>
          </cell>
          <cell r="D257" t="str">
            <v>:  M3</v>
          </cell>
          <cell r="H257" t="str">
            <v xml:space="preserve">         URAIAN ANALISA HARGA SATUAN</v>
          </cell>
          <cell r="L257" t="str">
            <v>FORMULIR STANDAR UNTUK</v>
          </cell>
        </row>
        <row r="258">
          <cell r="L258" t="str">
            <v>PEREKAMAN ANALISA MASING-MASING HARGA SATUAN</v>
          </cell>
        </row>
        <row r="259">
          <cell r="L259">
            <v>0</v>
          </cell>
        </row>
        <row r="260">
          <cell r="A260" t="str">
            <v>No.</v>
          </cell>
          <cell r="C260" t="str">
            <v>U R A I A N</v>
          </cell>
          <cell r="G260" t="str">
            <v>KODE</v>
          </cell>
          <cell r="H260" t="str">
            <v>KOEF.</v>
          </cell>
          <cell r="I260" t="str">
            <v>SATUAN</v>
          </cell>
          <cell r="J260" t="str">
            <v>KETERANGAN</v>
          </cell>
        </row>
        <row r="262">
          <cell r="L262" t="str">
            <v>PROYEK</v>
          </cell>
          <cell r="O262" t="str">
            <v>:</v>
          </cell>
        </row>
        <row r="263">
          <cell r="A263" t="str">
            <v>I.</v>
          </cell>
          <cell r="C263" t="str">
            <v>ASUMSI</v>
          </cell>
          <cell r="L263" t="str">
            <v>No. PAKET KONTRAK</v>
          </cell>
          <cell r="O263" t="str">
            <v>:</v>
          </cell>
        </row>
        <row r="264">
          <cell r="A264">
            <v>1</v>
          </cell>
          <cell r="C264" t="str">
            <v>Pekerjaan dilakukan secara manual</v>
          </cell>
          <cell r="L264" t="str">
            <v>NAMA PAKET</v>
          </cell>
          <cell r="O264" t="str">
            <v>:</v>
          </cell>
        </row>
        <row r="265">
          <cell r="A265">
            <v>2</v>
          </cell>
          <cell r="C265" t="str">
            <v>Lokasi pekerjaan : sekitar jembatan</v>
          </cell>
          <cell r="L265" t="str">
            <v>PROP / KAB / KODYA</v>
          </cell>
          <cell r="O265" t="str">
            <v>:</v>
          </cell>
        </row>
        <row r="266">
          <cell r="A266">
            <v>3</v>
          </cell>
          <cell r="C266" t="str">
            <v>Kondisi Jalan   :  sedang / baik</v>
          </cell>
          <cell r="L266" t="str">
            <v>ITEM PEMBAYARAN NO.</v>
          </cell>
          <cell r="O266" t="str">
            <v>:  3.1 (6)</v>
          </cell>
          <cell r="R266" t="str">
            <v>PERKIRAAN VOL. PEK.</v>
          </cell>
          <cell r="T266" t="str">
            <v>:</v>
          </cell>
          <cell r="U266">
            <v>0</v>
          </cell>
        </row>
        <row r="267">
          <cell r="A267">
            <v>4</v>
          </cell>
          <cell r="C267" t="str">
            <v>Jam kerja efektif per-hari</v>
          </cell>
          <cell r="G267" t="str">
            <v>Tk</v>
          </cell>
          <cell r="H267">
            <v>7</v>
          </cell>
          <cell r="I267" t="str">
            <v>Jam</v>
          </cell>
          <cell r="L267" t="str">
            <v>JENIS PEKERJAAN</v>
          </cell>
          <cell r="O267" t="str">
            <v>:  Galian Struktur dengan Kedalaman 0 - 2 M</v>
          </cell>
          <cell r="R267" t="str">
            <v>TOTAL HARGA (Rp.)</v>
          </cell>
          <cell r="T267" t="str">
            <v>:</v>
          </cell>
          <cell r="U267">
            <v>0</v>
          </cell>
        </row>
        <row r="268">
          <cell r="A268">
            <v>5</v>
          </cell>
          <cell r="C268" t="str">
            <v>Faktor pengembangan bahan</v>
          </cell>
          <cell r="G268" t="str">
            <v>Fh</v>
          </cell>
          <cell r="H268">
            <v>1.2</v>
          </cell>
          <cell r="I268" t="str">
            <v>-</v>
          </cell>
          <cell r="L268" t="str">
            <v>SATUAN PEMBAYARAN</v>
          </cell>
          <cell r="O268" t="str">
            <v>:  M3</v>
          </cell>
          <cell r="R268" t="str">
            <v>% THD. BIAYA PROYEK</v>
          </cell>
          <cell r="T268" t="str">
            <v>:</v>
          </cell>
          <cell r="U268" t="e">
            <v>#DIV/0!</v>
          </cell>
        </row>
        <row r="269">
          <cell r="A269">
            <v>6</v>
          </cell>
          <cell r="C269" t="str">
            <v>Pengurugan kembali (backfill) untuk struktur</v>
          </cell>
          <cell r="G269" t="str">
            <v>Uk</v>
          </cell>
          <cell r="H269">
            <v>50</v>
          </cell>
          <cell r="I269" t="str">
            <v>%/M3</v>
          </cell>
        </row>
        <row r="271">
          <cell r="A271" t="str">
            <v>II.</v>
          </cell>
          <cell r="C271" t="str">
            <v>METHODE PELAKSANAAN</v>
          </cell>
          <cell r="Q271" t="str">
            <v>PERKIRAAN</v>
          </cell>
          <cell r="R271" t="str">
            <v>HARGA</v>
          </cell>
          <cell r="S271" t="str">
            <v>JUMLAH</v>
          </cell>
        </row>
        <row r="272">
          <cell r="A272">
            <v>1</v>
          </cell>
          <cell r="C272" t="str">
            <v>Tanah yang dipotong berada disekitar lokasi</v>
          </cell>
          <cell r="L272" t="str">
            <v>NO.</v>
          </cell>
          <cell r="N272" t="str">
            <v>KOMPONEN</v>
          </cell>
          <cell r="P272" t="str">
            <v>SATUAN</v>
          </cell>
          <cell r="Q272" t="str">
            <v>KUANTITAS</v>
          </cell>
          <cell r="R272" t="str">
            <v>SATUAN</v>
          </cell>
          <cell r="S272" t="str">
            <v>HARGA</v>
          </cell>
        </row>
        <row r="273">
          <cell r="A273">
            <v>2</v>
          </cell>
          <cell r="C273" t="str">
            <v>Penggalian dilakukan dengan menggunakan alat</v>
          </cell>
          <cell r="R273" t="str">
            <v>(Rp.)</v>
          </cell>
          <cell r="S273" t="str">
            <v>(Rp.)</v>
          </cell>
        </row>
        <row r="274">
          <cell r="C274" t="str">
            <v>Excavator</v>
          </cell>
        </row>
        <row r="275">
          <cell r="A275">
            <v>3</v>
          </cell>
          <cell r="C275" t="str">
            <v>Bulldozer mengangkut/mengusur hasil galian ke tempat</v>
          </cell>
        </row>
        <row r="276">
          <cell r="C276" t="str">
            <v>pembuangan di sekitar lokasi pekerjaan</v>
          </cell>
          <cell r="G276" t="str">
            <v>L</v>
          </cell>
          <cell r="H276">
            <v>0.1</v>
          </cell>
          <cell r="I276" t="str">
            <v>Km</v>
          </cell>
          <cell r="L276" t="str">
            <v>A.</v>
          </cell>
          <cell r="N276" t="str">
            <v>TENAGA</v>
          </cell>
        </row>
        <row r="278">
          <cell r="A278" t="str">
            <v>III.</v>
          </cell>
          <cell r="C278" t="str">
            <v>PEMAKAIAN BAHAN, ALAT DAN TENAGA</v>
          </cell>
          <cell r="L278" t="str">
            <v>1.</v>
          </cell>
          <cell r="N278" t="str">
            <v>Pekerja</v>
          </cell>
          <cell r="O278" t="str">
            <v>(L01)</v>
          </cell>
          <cell r="P278" t="str">
            <v>Jam</v>
          </cell>
          <cell r="Q278">
            <v>0.12701025480797318</v>
          </cell>
          <cell r="R278">
            <v>2857.14</v>
          </cell>
          <cell r="U278">
            <v>362.88607942205249</v>
          </cell>
        </row>
        <row r="279">
          <cell r="L279" t="str">
            <v>2.</v>
          </cell>
          <cell r="N279" t="str">
            <v>Mandor</v>
          </cell>
          <cell r="O279" t="str">
            <v>(L03)</v>
          </cell>
          <cell r="P279" t="str">
            <v>Jam</v>
          </cell>
          <cell r="Q279">
            <v>3.1752563701993294E-2</v>
          </cell>
          <cell r="R279">
            <v>3214.29</v>
          </cell>
          <cell r="U279">
            <v>102.06194798168002</v>
          </cell>
        </row>
        <row r="280">
          <cell r="A280" t="str">
            <v xml:space="preserve">   1.</v>
          </cell>
          <cell r="C280" t="str">
            <v>BAHAN</v>
          </cell>
        </row>
        <row r="281">
          <cell r="C281" t="str">
            <v>- Urugan Pilihan (untuk backfill)</v>
          </cell>
          <cell r="E281" t="str">
            <v>= Uk x 1M3</v>
          </cell>
          <cell r="G281" t="str">
            <v>(EI-322)</v>
          </cell>
          <cell r="H281">
            <v>0.5</v>
          </cell>
          <cell r="I281" t="str">
            <v>M3</v>
          </cell>
        </row>
        <row r="282">
          <cell r="Q282" t="str">
            <v xml:space="preserve">JUMLAH HARGA TENAGA   </v>
          </cell>
          <cell r="U282">
            <v>464.94802740373251</v>
          </cell>
        </row>
        <row r="283">
          <cell r="A283" t="str">
            <v xml:space="preserve">   2.</v>
          </cell>
          <cell r="C283" t="str">
            <v>ALAT</v>
          </cell>
        </row>
        <row r="284">
          <cell r="A284" t="str">
            <v xml:space="preserve">   2.a.</v>
          </cell>
          <cell r="C284" t="str">
            <v>EXCAVATOR</v>
          </cell>
          <cell r="G284" t="str">
            <v>(E10)</v>
          </cell>
          <cell r="L284" t="str">
            <v>B.</v>
          </cell>
          <cell r="N284" t="str">
            <v>BAHAN</v>
          </cell>
        </row>
        <row r="285">
          <cell r="C285" t="str">
            <v>Kapasitas Bucket</v>
          </cell>
          <cell r="G285" t="str">
            <v>V</v>
          </cell>
          <cell r="H285">
            <v>0.93</v>
          </cell>
          <cell r="I285" t="str">
            <v>M3</v>
          </cell>
        </row>
        <row r="286">
          <cell r="C286" t="str">
            <v>Faktor Bucket</v>
          </cell>
          <cell r="G286" t="str">
            <v>Fb</v>
          </cell>
          <cell r="H286">
            <v>0.9</v>
          </cell>
          <cell r="I286" t="str">
            <v>-</v>
          </cell>
          <cell r="L286" t="str">
            <v>1.</v>
          </cell>
          <cell r="N286" t="str">
            <v xml:space="preserve">Urugan Pilihan </v>
          </cell>
          <cell r="O286" t="str">
            <v>(EI-322)</v>
          </cell>
          <cell r="P286" t="str">
            <v>M3</v>
          </cell>
          <cell r="Q286">
            <v>0.5</v>
          </cell>
          <cell r="R286">
            <v>455558.60740011773</v>
          </cell>
          <cell r="U286">
            <v>227779.30370005887</v>
          </cell>
        </row>
        <row r="287">
          <cell r="C287" t="str">
            <v>Faktor  Efisiensi alat</v>
          </cell>
          <cell r="G287" t="str">
            <v>Fa</v>
          </cell>
          <cell r="H287">
            <v>0.83</v>
          </cell>
          <cell r="I287" t="str">
            <v>-</v>
          </cell>
        </row>
        <row r="288">
          <cell r="C288" t="str">
            <v>Faktor kedalaman</v>
          </cell>
          <cell r="G288" t="str">
            <v>Fd</v>
          </cell>
          <cell r="H288">
            <v>0.8</v>
          </cell>
          <cell r="I288" t="str">
            <v>-</v>
          </cell>
        </row>
        <row r="289">
          <cell r="C289" t="str">
            <v>Berat isi material</v>
          </cell>
          <cell r="G289" t="str">
            <v>Bim</v>
          </cell>
          <cell r="H289">
            <v>0.85</v>
          </cell>
          <cell r="I289" t="str">
            <v>-</v>
          </cell>
        </row>
        <row r="291">
          <cell r="C291" t="str">
            <v>Waktu siklus</v>
          </cell>
        </row>
        <row r="292">
          <cell r="C292" t="str">
            <v>- Menggali / memuat</v>
          </cell>
          <cell r="G292" t="str">
            <v>Te1</v>
          </cell>
          <cell r="H292">
            <v>0.5</v>
          </cell>
          <cell r="I292" t="str">
            <v>menit</v>
          </cell>
          <cell r="Q292" t="str">
            <v xml:space="preserve">JUMLAH HARGA BAHAN   </v>
          </cell>
          <cell r="U292">
            <v>227779.30370005887</v>
          </cell>
        </row>
        <row r="293">
          <cell r="C293" t="str">
            <v>- Lain-lain</v>
          </cell>
          <cell r="G293" t="str">
            <v>Te2</v>
          </cell>
          <cell r="H293">
            <v>0.25</v>
          </cell>
          <cell r="I293" t="str">
            <v>menit</v>
          </cell>
        </row>
        <row r="294">
          <cell r="G294" t="str">
            <v>Te</v>
          </cell>
          <cell r="H294">
            <v>0.75</v>
          </cell>
          <cell r="I294" t="str">
            <v>menit</v>
          </cell>
          <cell r="L294" t="str">
            <v>C.</v>
          </cell>
          <cell r="N294" t="str">
            <v>PERALATAN</v>
          </cell>
        </row>
        <row r="295">
          <cell r="L295" t="str">
            <v>1.</v>
          </cell>
          <cell r="N295" t="str">
            <v>Excavator</v>
          </cell>
          <cell r="O295" t="str">
            <v>(E10)</v>
          </cell>
          <cell r="P295" t="str">
            <v>Jam</v>
          </cell>
          <cell r="Q295">
            <v>3.1752563701993294E-2</v>
          </cell>
          <cell r="R295">
            <v>238185.05650827778</v>
          </cell>
          <cell r="U295">
            <v>7562.9861796419627</v>
          </cell>
        </row>
        <row r="296">
          <cell r="L296" t="str">
            <v>2.</v>
          </cell>
          <cell r="N296" t="str">
            <v>Bulldozer</v>
          </cell>
          <cell r="O296" t="str">
            <v>(E04)</v>
          </cell>
          <cell r="P296" t="str">
            <v>Jam</v>
          </cell>
          <cell r="Q296">
            <v>1.0213694283306062E-4</v>
          </cell>
          <cell r="R296">
            <v>256721.09983229413</v>
          </cell>
          <cell r="U296">
            <v>26.220708297611473</v>
          </cell>
        </row>
        <row r="297">
          <cell r="C297" t="str">
            <v>Kap. Prod. / jam =</v>
          </cell>
          <cell r="D297" t="str">
            <v>V  x Fb x Fa x Fd x Bim x 60</v>
          </cell>
          <cell r="G297" t="str">
            <v>Q1</v>
          </cell>
          <cell r="H297">
            <v>31.493520000000004</v>
          </cell>
          <cell r="I297" t="str">
            <v>M3/Jam</v>
          </cell>
          <cell r="L297" t="str">
            <v>3.</v>
          </cell>
          <cell r="N297" t="str">
            <v>Alat  bantu</v>
          </cell>
          <cell r="P297" t="str">
            <v>Ls</v>
          </cell>
          <cell r="Q297">
            <v>1</v>
          </cell>
          <cell r="R297">
            <v>100</v>
          </cell>
          <cell r="U297">
            <v>100</v>
          </cell>
        </row>
        <row r="298">
          <cell r="D298" t="str">
            <v>Te x Fh</v>
          </cell>
        </row>
        <row r="300">
          <cell r="C300" t="str">
            <v>Koefisien Alat / M3</v>
          </cell>
          <cell r="D300" t="str">
            <v xml:space="preserve"> =  1  :  Q1</v>
          </cell>
          <cell r="G300" t="str">
            <v>(E10)</v>
          </cell>
          <cell r="H300">
            <v>3.1752563701993294E-2</v>
          </cell>
          <cell r="I300" t="str">
            <v>Jam</v>
          </cell>
        </row>
        <row r="303">
          <cell r="A303" t="str">
            <v>2.a.</v>
          </cell>
          <cell r="C303" t="str">
            <v>BULLDOZER</v>
          </cell>
          <cell r="G303" t="str">
            <v>(E04)</v>
          </cell>
        </row>
        <row r="304">
          <cell r="C304" t="str">
            <v>Faktor pisau (blade)</v>
          </cell>
          <cell r="G304" t="str">
            <v>Fb</v>
          </cell>
          <cell r="H304">
            <v>1</v>
          </cell>
          <cell r="I304" t="str">
            <v>-</v>
          </cell>
          <cell r="Q304" t="str">
            <v xml:space="preserve">JUMLAH HARGA PERALATAN   </v>
          </cell>
          <cell r="U304">
            <v>7689.2068879395738</v>
          </cell>
        </row>
        <row r="305">
          <cell r="C305" t="str">
            <v>Faktor  efisiensi kerja</v>
          </cell>
          <cell r="G305" t="str">
            <v>Fa</v>
          </cell>
          <cell r="H305">
            <v>0.83</v>
          </cell>
          <cell r="I305" t="str">
            <v>-</v>
          </cell>
        </row>
        <row r="306">
          <cell r="C306" t="str">
            <v>Kecepatan mengupas</v>
          </cell>
          <cell r="G306" t="str">
            <v>Vf</v>
          </cell>
          <cell r="H306">
            <v>3</v>
          </cell>
          <cell r="I306" t="str">
            <v>Km/Jam</v>
          </cell>
          <cell r="L306" t="str">
            <v>D.</v>
          </cell>
          <cell r="N306" t="str">
            <v>JUMLAH HARGA TENAGA, BAHAN DAN PERALATAN  ( A + B + C )</v>
          </cell>
          <cell r="U306">
            <v>235933.45861540217</v>
          </cell>
        </row>
        <row r="307">
          <cell r="C307" t="str">
            <v>Kecepatan mundur</v>
          </cell>
          <cell r="G307" t="str">
            <v>Vr</v>
          </cell>
          <cell r="H307">
            <v>5</v>
          </cell>
          <cell r="I307" t="str">
            <v>Km/Jam</v>
          </cell>
          <cell r="L307" t="str">
            <v>E.</v>
          </cell>
          <cell r="N307" t="str">
            <v>OVERHEAD &amp; PROFIT</v>
          </cell>
          <cell r="P307">
            <v>10</v>
          </cell>
          <cell r="Q307" t="str">
            <v>%  x  D</v>
          </cell>
          <cell r="U307">
            <v>23593.34586154022</v>
          </cell>
        </row>
        <row r="308">
          <cell r="C308" t="str">
            <v>Kapasitas pisau</v>
          </cell>
          <cell r="G308" t="str">
            <v>q</v>
          </cell>
          <cell r="H308">
            <v>5.4</v>
          </cell>
          <cell r="I308" t="str">
            <v>M3</v>
          </cell>
          <cell r="L308" t="str">
            <v>F.</v>
          </cell>
          <cell r="N308" t="str">
            <v>HARGA SATUAN PEKERJAAN  ( D + E )</v>
          </cell>
          <cell r="U308">
            <v>259526.8044769424</v>
          </cell>
        </row>
        <row r="309">
          <cell r="A309" t="str">
            <v>`</v>
          </cell>
          <cell r="C309" t="str">
            <v>Faktor kemiringan (grade)</v>
          </cell>
          <cell r="G309" t="str">
            <v>Fm</v>
          </cell>
          <cell r="H309">
            <v>1</v>
          </cell>
          <cell r="L309" t="str">
            <v>Note: 1</v>
          </cell>
          <cell r="N309" t="str">
            <v>SATUAN dapat berdasarkan atas jam operasi untuk Tenaga Kerja dan Peralatan, volume dan/atau ukuran</v>
          </cell>
        </row>
        <row r="310">
          <cell r="N310" t="str">
            <v>berat untuk bahan-bahan.</v>
          </cell>
        </row>
        <row r="311">
          <cell r="L311">
            <v>2</v>
          </cell>
          <cell r="N311" t="str">
            <v>Kuantitas satuan adalah kuantitas setiap komponen untuk menyelesaikan satu satuan pekerjaan dari nomor</v>
          </cell>
        </row>
        <row r="312">
          <cell r="N312" t="str">
            <v>mata pembayaran.</v>
          </cell>
        </row>
        <row r="313">
          <cell r="L313">
            <v>3</v>
          </cell>
          <cell r="N313" t="str">
            <v>Biaya satuan untuk peralatan sudah termasuk bahan bakar, bahan habis dipakai dan operator.</v>
          </cell>
        </row>
        <row r="314">
          <cell r="L314">
            <v>4</v>
          </cell>
          <cell r="N314" t="str">
            <v>Biaya satuan sudah termasuk pengeluaran untuk seluruh pajak yang berkaitan (tetapi tidak termasuk PPN</v>
          </cell>
        </row>
        <row r="315">
          <cell r="J315" t="str">
            <v>Berlanjut ke halaman berikut</v>
          </cell>
          <cell r="N315" t="str">
            <v>yang dibayar dari kontrak) dan biaya-biaya lainnya.</v>
          </cell>
        </row>
        <row r="316">
          <cell r="A316" t="str">
            <v>ITEM PEMBAYARAN NO.</v>
          </cell>
          <cell r="D316" t="str">
            <v>:  3.1 (6)</v>
          </cell>
          <cell r="J316" t="str">
            <v>Analisa EI-313</v>
          </cell>
        </row>
        <row r="317">
          <cell r="A317" t="str">
            <v>JENIS PEKERJAAN</v>
          </cell>
          <cell r="D317" t="str">
            <v>:  Galian Struktur dengan Kedalaman 0 - 2 M</v>
          </cell>
        </row>
        <row r="318">
          <cell r="A318" t="str">
            <v>SATUAN PEMBAYARAN</v>
          </cell>
          <cell r="D318" t="str">
            <v>:  M3</v>
          </cell>
          <cell r="H318" t="str">
            <v xml:space="preserve">         URAIAN ANALISA HARGA SATUAN</v>
          </cell>
        </row>
        <row r="319">
          <cell r="J319" t="str">
            <v>Lanjutan</v>
          </cell>
        </row>
        <row r="321">
          <cell r="A321" t="str">
            <v>No.</v>
          </cell>
          <cell r="C321" t="str">
            <v>U R A I A N</v>
          </cell>
          <cell r="G321" t="str">
            <v>KODE</v>
          </cell>
          <cell r="H321" t="str">
            <v>KOEF.</v>
          </cell>
          <cell r="I321" t="str">
            <v>SATUAN</v>
          </cell>
          <cell r="J321" t="str">
            <v>KETERANGAN</v>
          </cell>
        </row>
        <row r="324">
          <cell r="C324" t="str">
            <v>Waktu Siklus</v>
          </cell>
          <cell r="G324" t="str">
            <v>Ts</v>
          </cell>
        </row>
        <row r="325">
          <cell r="C325" t="str">
            <v>- Waktu gusur</v>
          </cell>
          <cell r="D325" t="str">
            <v>= l / Vf</v>
          </cell>
          <cell r="G325" t="str">
            <v>T1</v>
          </cell>
          <cell r="H325">
            <v>1.6666666666666666E-2</v>
          </cell>
          <cell r="I325" t="str">
            <v>menit</v>
          </cell>
        </row>
        <row r="326">
          <cell r="C326" t="str">
            <v>- Waktu kembali</v>
          </cell>
          <cell r="D326" t="str">
            <v>= l / Vr</v>
          </cell>
          <cell r="G326" t="str">
            <v>T2</v>
          </cell>
          <cell r="H326">
            <v>0.01</v>
          </cell>
          <cell r="I326" t="str">
            <v>menit</v>
          </cell>
        </row>
        <row r="327">
          <cell r="C327" t="str">
            <v>- Waktu lain-lain</v>
          </cell>
          <cell r="G327" t="str">
            <v>T3</v>
          </cell>
          <cell r="H327">
            <v>8.0000000000000004E-4</v>
          </cell>
          <cell r="I327" t="str">
            <v>menit</v>
          </cell>
        </row>
        <row r="328">
          <cell r="G328" t="str">
            <v>Ts</v>
          </cell>
          <cell r="H328">
            <v>2.7466666666666664E-2</v>
          </cell>
          <cell r="I328" t="str">
            <v>menit</v>
          </cell>
        </row>
        <row r="330">
          <cell r="C330" t="str">
            <v>Kapasitas Produksi / Jam   =</v>
          </cell>
          <cell r="E330" t="str">
            <v>q x Fb x Fm x Fa x 60/Ts</v>
          </cell>
          <cell r="G330" t="str">
            <v>Q2</v>
          </cell>
          <cell r="H330">
            <v>9790.7766990291275</v>
          </cell>
          <cell r="I330" t="str">
            <v>M3</v>
          </cell>
        </row>
        <row r="333">
          <cell r="C333" t="str">
            <v>Koefisien Alat / M3</v>
          </cell>
          <cell r="D333" t="str">
            <v xml:space="preserve"> =  1  :  Q2</v>
          </cell>
          <cell r="G333" t="str">
            <v>(E04)</v>
          </cell>
          <cell r="H333">
            <v>1.0213694283306062E-4</v>
          </cell>
          <cell r="I333" t="str">
            <v>Jam</v>
          </cell>
        </row>
        <row r="336">
          <cell r="A336" t="str">
            <v>2.d.</v>
          </cell>
          <cell r="C336" t="str">
            <v>ALAT  BANTU</v>
          </cell>
        </row>
        <row r="337">
          <cell r="C337" t="str">
            <v>Diperlukan alat-alat bantu kecil</v>
          </cell>
          <cell r="J337" t="str">
            <v>Lump Sump</v>
          </cell>
        </row>
        <row r="338">
          <cell r="C338" t="str">
            <v>- Pacul</v>
          </cell>
          <cell r="D338" t="str">
            <v>=  2  buah</v>
          </cell>
        </row>
        <row r="339">
          <cell r="C339" t="str">
            <v>- Sekop</v>
          </cell>
          <cell r="D339" t="str">
            <v>=  2  buah</v>
          </cell>
        </row>
        <row r="342">
          <cell r="A342" t="str">
            <v xml:space="preserve">   3.</v>
          </cell>
          <cell r="C342" t="str">
            <v>TENAGA</v>
          </cell>
        </row>
        <row r="343">
          <cell r="C343" t="str">
            <v>Produksi menentukan : EXCAVATOR</v>
          </cell>
          <cell r="G343" t="str">
            <v>Q1</v>
          </cell>
          <cell r="H343">
            <v>31.493520000000004</v>
          </cell>
          <cell r="I343" t="str">
            <v>M3/Jam</v>
          </cell>
        </row>
        <row r="344">
          <cell r="C344" t="str">
            <v>Produksi Galian / hari  =  Tk x Q1</v>
          </cell>
          <cell r="G344" t="str">
            <v>Qt</v>
          </cell>
          <cell r="H344">
            <v>220.45464000000004</v>
          </cell>
          <cell r="I344" t="str">
            <v>M3</v>
          </cell>
        </row>
        <row r="345">
          <cell r="C345" t="str">
            <v>Kebutuhan tenaga :</v>
          </cell>
        </row>
        <row r="346">
          <cell r="D346" t="str">
            <v>- Pekerja</v>
          </cell>
          <cell r="G346" t="str">
            <v>P</v>
          </cell>
          <cell r="H346">
            <v>4</v>
          </cell>
          <cell r="I346" t="str">
            <v>orang</v>
          </cell>
        </row>
        <row r="347">
          <cell r="D347" t="str">
            <v>- Mandor</v>
          </cell>
          <cell r="G347" t="str">
            <v>M</v>
          </cell>
          <cell r="H347">
            <v>1</v>
          </cell>
          <cell r="I347" t="str">
            <v>orang</v>
          </cell>
        </row>
        <row r="349">
          <cell r="C349" t="str">
            <v>Koefisien tenaga / M3   :</v>
          </cell>
        </row>
        <row r="350">
          <cell r="D350" t="str">
            <v>- Pekerja</v>
          </cell>
          <cell r="E350" t="str">
            <v>= (Tk x P) : Qt</v>
          </cell>
          <cell r="G350" t="str">
            <v>(L01)</v>
          </cell>
          <cell r="H350">
            <v>0.12701025480797318</v>
          </cell>
          <cell r="I350" t="str">
            <v>Jam</v>
          </cell>
        </row>
        <row r="351">
          <cell r="D351" t="str">
            <v>- Mandor</v>
          </cell>
          <cell r="E351" t="str">
            <v>= (Tk x M) : Qt</v>
          </cell>
          <cell r="G351" t="str">
            <v>(L03)</v>
          </cell>
          <cell r="H351">
            <v>3.1752563701993294E-2</v>
          </cell>
          <cell r="I351" t="str">
            <v>Jam</v>
          </cell>
        </row>
        <row r="353">
          <cell r="A353" t="str">
            <v>4.</v>
          </cell>
          <cell r="C353" t="str">
            <v>HARGA DASAR SATUAN UPAH, BAHAN DAN ALAT</v>
          </cell>
        </row>
        <row r="354">
          <cell r="C354" t="str">
            <v>Lihat lampiran.</v>
          </cell>
        </row>
        <row r="356">
          <cell r="A356" t="str">
            <v>5.</v>
          </cell>
          <cell r="C356" t="str">
            <v>ANALISA HARGA SATUAN PEKERJAAN</v>
          </cell>
        </row>
        <row r="357">
          <cell r="C357" t="str">
            <v>Lihat perhitungan dalam FORMULIR STANDAR UNTUK</v>
          </cell>
        </row>
        <row r="358">
          <cell r="C358" t="str">
            <v>PEREKEMAN ANALISA MASING-MASING HARGA</v>
          </cell>
        </row>
        <row r="359">
          <cell r="C359" t="str">
            <v>SATUAN.</v>
          </cell>
        </row>
        <row r="360">
          <cell r="C360" t="str">
            <v>Didapat Harga Satuan Pekerjaan :</v>
          </cell>
        </row>
        <row r="362">
          <cell r="C362" t="str">
            <v xml:space="preserve">Rp.  </v>
          </cell>
          <cell r="D362">
            <v>259526.8044769424</v>
          </cell>
          <cell r="E362" t="str">
            <v xml:space="preserve"> / M3</v>
          </cell>
        </row>
        <row r="365">
          <cell r="A365" t="str">
            <v>6.</v>
          </cell>
          <cell r="C365" t="str">
            <v>WAKTU PELAKSANAAN YANG DIPERLUKAN</v>
          </cell>
        </row>
        <row r="366">
          <cell r="C366" t="str">
            <v>Masa Pelaksanaan :</v>
          </cell>
          <cell r="D366" t="str">
            <v>. . . . . . . . . . . .</v>
          </cell>
          <cell r="E366" t="str">
            <v>bulan</v>
          </cell>
        </row>
        <row r="368">
          <cell r="A368" t="str">
            <v>7.</v>
          </cell>
          <cell r="C368" t="str">
            <v>VOLUME PEKERJAAN YANG DIPERLUKAN</v>
          </cell>
        </row>
        <row r="369">
          <cell r="C369" t="str">
            <v>Volume pekerjaan  :</v>
          </cell>
          <cell r="D369">
            <v>102.06194798168002</v>
          </cell>
          <cell r="E369" t="str">
            <v>M3</v>
          </cell>
        </row>
        <row r="375">
          <cell r="A375" t="str">
            <v>ITEM PEMBAYARAN NO.</v>
          </cell>
          <cell r="D375" t="str">
            <v>:  3.1 (7)</v>
          </cell>
          <cell r="J375" t="str">
            <v>Analisa EI-314</v>
          </cell>
          <cell r="T375" t="str">
            <v>Analisa EI-314</v>
          </cell>
        </row>
        <row r="376">
          <cell r="A376" t="str">
            <v>JENIS PEKERJAAN</v>
          </cell>
          <cell r="D376" t="str">
            <v>:  Galian Struktur dengan Kedalaman 2 - 4 M</v>
          </cell>
        </row>
        <row r="377">
          <cell r="A377" t="str">
            <v>SATUAN PEMBAYARAN</v>
          </cell>
          <cell r="D377" t="str">
            <v>:  M3</v>
          </cell>
          <cell r="H377" t="str">
            <v xml:space="preserve">         URAIAN ANALISA HARGA SATUAN</v>
          </cell>
          <cell r="L377" t="str">
            <v>FORMULIR STANDAR UNTUK</v>
          </cell>
        </row>
        <row r="378">
          <cell r="L378" t="str">
            <v>PEREKAMAN ANALISA MASING-MASING HARGA SATUAN</v>
          </cell>
        </row>
        <row r="379">
          <cell r="L379">
            <v>0</v>
          </cell>
        </row>
        <row r="380">
          <cell r="A380" t="str">
            <v>No.</v>
          </cell>
          <cell r="C380" t="str">
            <v>U R A I A N</v>
          </cell>
          <cell r="G380" t="str">
            <v>KODE</v>
          </cell>
          <cell r="H380" t="str">
            <v>KOEF.</v>
          </cell>
          <cell r="I380" t="str">
            <v>SATUAN</v>
          </cell>
          <cell r="J380" t="str">
            <v>KETERANGAN</v>
          </cell>
        </row>
        <row r="382">
          <cell r="L382" t="str">
            <v>PROYEK</v>
          </cell>
          <cell r="O382" t="str">
            <v>:</v>
          </cell>
        </row>
        <row r="383">
          <cell r="A383" t="str">
            <v>I.</v>
          </cell>
          <cell r="C383" t="str">
            <v>ASUMSI</v>
          </cell>
          <cell r="L383" t="str">
            <v>No. PAKET KONTRAK</v>
          </cell>
          <cell r="O383" t="str">
            <v>:</v>
          </cell>
        </row>
        <row r="384">
          <cell r="A384">
            <v>1</v>
          </cell>
          <cell r="C384" t="str">
            <v>Pekerjaan dilakukan secara manual</v>
          </cell>
          <cell r="L384" t="str">
            <v>NAMA PAKET</v>
          </cell>
          <cell r="O384" t="str">
            <v>:</v>
          </cell>
        </row>
        <row r="385">
          <cell r="A385">
            <v>2</v>
          </cell>
          <cell r="C385" t="str">
            <v>Lokasi pekerjaan : sekitar jembatan</v>
          </cell>
          <cell r="L385" t="str">
            <v>PROP / KAB / KODYA</v>
          </cell>
          <cell r="O385" t="str">
            <v>:</v>
          </cell>
        </row>
        <row r="386">
          <cell r="A386">
            <v>3</v>
          </cell>
          <cell r="C386" t="str">
            <v>Kondisi Jalan   :  sedang / baik</v>
          </cell>
          <cell r="L386" t="str">
            <v>ITEM PEMBAYARAN NO.</v>
          </cell>
          <cell r="O386" t="str">
            <v>:  3.1 (7)</v>
          </cell>
          <cell r="R386" t="str">
            <v>PERKIRAAN VOL. PEK.</v>
          </cell>
          <cell r="T386" t="str">
            <v>:</v>
          </cell>
          <cell r="U386">
            <v>0</v>
          </cell>
        </row>
        <row r="387">
          <cell r="A387">
            <v>4</v>
          </cell>
          <cell r="C387" t="str">
            <v>Jam kerja efektif per-hari</v>
          </cell>
          <cell r="G387" t="str">
            <v>Tk</v>
          </cell>
          <cell r="H387">
            <v>7</v>
          </cell>
          <cell r="I387" t="str">
            <v>Jam</v>
          </cell>
          <cell r="L387" t="str">
            <v>JENIS PEKERJAAN</v>
          </cell>
          <cell r="O387" t="str">
            <v>:  Galian Struktur dengan Kedalaman 2 - 4 M</v>
          </cell>
          <cell r="R387" t="str">
            <v>TOTAL HARGA (Rp.)</v>
          </cell>
          <cell r="T387" t="str">
            <v>:</v>
          </cell>
          <cell r="U387">
            <v>0</v>
          </cell>
        </row>
        <row r="388">
          <cell r="A388">
            <v>5</v>
          </cell>
          <cell r="C388" t="str">
            <v>Faktor pengembangan bahan</v>
          </cell>
          <cell r="G388" t="str">
            <v>Fh</v>
          </cell>
          <cell r="H388">
            <v>1.2</v>
          </cell>
          <cell r="I388" t="str">
            <v>-</v>
          </cell>
          <cell r="L388" t="str">
            <v>SATUAN PEMBAYARAN</v>
          </cell>
          <cell r="O388" t="str">
            <v>:  M3</v>
          </cell>
          <cell r="R388" t="str">
            <v>% THD. BIAYA PROYEK</v>
          </cell>
          <cell r="T388" t="str">
            <v>:</v>
          </cell>
          <cell r="U388" t="e">
            <v>#DIV/0!</v>
          </cell>
        </row>
        <row r="389">
          <cell r="A389">
            <v>6</v>
          </cell>
          <cell r="C389" t="str">
            <v>Pengurugan kembali (backfill) untuk struktur</v>
          </cell>
          <cell r="G389" t="str">
            <v>Uk</v>
          </cell>
          <cell r="H389">
            <v>50</v>
          </cell>
          <cell r="I389" t="str">
            <v>%/M3</v>
          </cell>
        </row>
        <row r="391">
          <cell r="A391" t="str">
            <v>II.</v>
          </cell>
          <cell r="C391" t="str">
            <v>METHODE PELAKSANAAN</v>
          </cell>
          <cell r="Q391" t="str">
            <v>PERKIRAAN</v>
          </cell>
          <cell r="R391" t="str">
            <v>HARGA</v>
          </cell>
          <cell r="S391" t="str">
            <v>JUMLAH</v>
          </cell>
        </row>
        <row r="392">
          <cell r="A392">
            <v>1</v>
          </cell>
          <cell r="C392" t="str">
            <v>Tanah yang dipotong berada disekitar jembatan</v>
          </cell>
          <cell r="L392" t="str">
            <v>NO.</v>
          </cell>
          <cell r="N392" t="str">
            <v>KOMPONEN</v>
          </cell>
          <cell r="P392" t="str">
            <v>SATUAN</v>
          </cell>
          <cell r="Q392" t="str">
            <v>KUANTITAS</v>
          </cell>
          <cell r="R392" t="str">
            <v>SATUAN</v>
          </cell>
          <cell r="S392" t="str">
            <v>HARGA</v>
          </cell>
        </row>
        <row r="393">
          <cell r="A393">
            <v>2</v>
          </cell>
          <cell r="C393" t="str">
            <v>Penggalian dilakukan dengan menggunakan alat</v>
          </cell>
          <cell r="R393" t="str">
            <v>(Rp.)</v>
          </cell>
          <cell r="S393" t="str">
            <v>(Rp.)</v>
          </cell>
        </row>
        <row r="394">
          <cell r="C394" t="str">
            <v>Excavator</v>
          </cell>
        </row>
        <row r="395">
          <cell r="A395">
            <v>3</v>
          </cell>
          <cell r="C395" t="str">
            <v>Bulldozer mengangkut/mengusur hasil galian ke tempat</v>
          </cell>
        </row>
        <row r="396">
          <cell r="C396" t="str">
            <v>pembuangan di sekitar lokasi pekerjaan</v>
          </cell>
          <cell r="G396" t="str">
            <v>L</v>
          </cell>
          <cell r="H396">
            <v>0.1</v>
          </cell>
          <cell r="I396" t="str">
            <v>Km</v>
          </cell>
          <cell r="L396" t="str">
            <v>A.</v>
          </cell>
          <cell r="N396" t="str">
            <v>TENAGA</v>
          </cell>
        </row>
        <row r="398">
          <cell r="A398" t="str">
            <v>III.</v>
          </cell>
          <cell r="C398" t="str">
            <v>PEMAKAIAN BAHAN, ALAT DAN TENAGA</v>
          </cell>
          <cell r="L398" t="str">
            <v>1.</v>
          </cell>
          <cell r="N398" t="str">
            <v>Pekerja</v>
          </cell>
          <cell r="O398" t="str">
            <v>(L01)</v>
          </cell>
          <cell r="P398" t="str">
            <v>Jam</v>
          </cell>
          <cell r="Q398">
            <v>0.41685416962616839</v>
          </cell>
          <cell r="R398">
            <v>2857.14</v>
          </cell>
          <cell r="U398">
            <v>1191.0107222057106</v>
          </cell>
        </row>
        <row r="399">
          <cell r="L399" t="str">
            <v>2.</v>
          </cell>
          <cell r="N399" t="str">
            <v>Mandor</v>
          </cell>
          <cell r="O399" t="str">
            <v>(L03)</v>
          </cell>
          <cell r="P399" t="str">
            <v>Jam</v>
          </cell>
          <cell r="Q399">
            <v>4.1685416962616843E-2</v>
          </cell>
          <cell r="R399">
            <v>3214.29</v>
          </cell>
          <cell r="U399">
            <v>133.98901888876969</v>
          </cell>
        </row>
        <row r="400">
          <cell r="A400" t="str">
            <v xml:space="preserve">   1.</v>
          </cell>
          <cell r="C400" t="str">
            <v>BAHAN</v>
          </cell>
        </row>
        <row r="401">
          <cell r="C401" t="str">
            <v>- Urugan Pilihan (untuk backfill)</v>
          </cell>
          <cell r="E401" t="str">
            <v>= Uk x 1M3</v>
          </cell>
          <cell r="G401" t="str">
            <v>(EI-322)</v>
          </cell>
          <cell r="H401">
            <v>0.5</v>
          </cell>
          <cell r="I401" t="str">
            <v>M3</v>
          </cell>
        </row>
        <row r="402">
          <cell r="Q402" t="str">
            <v xml:space="preserve">JUMLAH HARGA TENAGA   </v>
          </cell>
          <cell r="U402">
            <v>1324.9997410944802</v>
          </cell>
        </row>
        <row r="403">
          <cell r="A403" t="str">
            <v xml:space="preserve">   2.</v>
          </cell>
          <cell r="C403" t="str">
            <v>ALAT</v>
          </cell>
        </row>
        <row r="404">
          <cell r="A404" t="str">
            <v xml:space="preserve">   2.a.</v>
          </cell>
          <cell r="C404" t="str">
            <v>EXCAVATOR</v>
          </cell>
          <cell r="G404" t="str">
            <v>(E10)</v>
          </cell>
          <cell r="L404" t="str">
            <v>B.</v>
          </cell>
          <cell r="N404" t="str">
            <v>BAHAN</v>
          </cell>
        </row>
        <row r="405">
          <cell r="C405" t="str">
            <v>Kapasitas Bucket</v>
          </cell>
          <cell r="G405" t="str">
            <v>V</v>
          </cell>
          <cell r="H405">
            <v>0.93</v>
          </cell>
          <cell r="I405" t="str">
            <v>M3</v>
          </cell>
        </row>
        <row r="406">
          <cell r="C406" t="str">
            <v>Faktor Bucket</v>
          </cell>
          <cell r="G406" t="str">
            <v>Fb</v>
          </cell>
          <cell r="H406">
            <v>0.9</v>
          </cell>
          <cell r="I406" t="str">
            <v>-</v>
          </cell>
          <cell r="L406" t="str">
            <v>1.</v>
          </cell>
          <cell r="N406" t="str">
            <v xml:space="preserve">Urugan Pilihan </v>
          </cell>
          <cell r="O406" t="str">
            <v>(EI-322)</v>
          </cell>
          <cell r="P406" t="str">
            <v>M3</v>
          </cell>
          <cell r="Q406">
            <v>0.5</v>
          </cell>
          <cell r="R406">
            <v>455558.60740011773</v>
          </cell>
          <cell r="U406">
            <v>227779.30370005887</v>
          </cell>
        </row>
        <row r="407">
          <cell r="C407" t="str">
            <v>Faktor  Efisiensi alat</v>
          </cell>
          <cell r="G407" t="str">
            <v>Fa</v>
          </cell>
          <cell r="H407">
            <v>0.83</v>
          </cell>
          <cell r="I407" t="str">
            <v>-</v>
          </cell>
        </row>
        <row r="408">
          <cell r="C408" t="str">
            <v>Faktor kedalaman</v>
          </cell>
          <cell r="G408" t="str">
            <v>Fd</v>
          </cell>
          <cell r="H408">
            <v>0.65</v>
          </cell>
          <cell r="I408" t="str">
            <v>-</v>
          </cell>
        </row>
        <row r="409">
          <cell r="C409" t="str">
            <v>Berat isi material</v>
          </cell>
          <cell r="G409" t="str">
            <v>Bim</v>
          </cell>
          <cell r="H409">
            <v>0.85</v>
          </cell>
          <cell r="I409" t="str">
            <v>-</v>
          </cell>
        </row>
        <row r="411">
          <cell r="C411" t="str">
            <v>Waktu siklus</v>
          </cell>
        </row>
        <row r="412">
          <cell r="C412" t="str">
            <v>- Menggali / memuat</v>
          </cell>
          <cell r="G412" t="str">
            <v>Te1</v>
          </cell>
          <cell r="H412">
            <v>0.55000000000000004</v>
          </cell>
          <cell r="I412" t="str">
            <v>menit</v>
          </cell>
          <cell r="Q412" t="str">
            <v xml:space="preserve">JUMLAH HARGA BAHAN   </v>
          </cell>
          <cell r="U412">
            <v>227779.30370005887</v>
          </cell>
        </row>
        <row r="413">
          <cell r="C413" t="str">
            <v>- Lain-lain</v>
          </cell>
          <cell r="G413" t="str">
            <v>Te2</v>
          </cell>
          <cell r="H413">
            <v>0.25</v>
          </cell>
          <cell r="I413" t="str">
            <v>menit</v>
          </cell>
        </row>
        <row r="414">
          <cell r="G414" t="str">
            <v>Te</v>
          </cell>
          <cell r="H414">
            <v>0.8</v>
          </cell>
          <cell r="I414" t="str">
            <v>menit</v>
          </cell>
          <cell r="L414" t="str">
            <v>C.</v>
          </cell>
          <cell r="N414" t="str">
            <v>PERALATAN</v>
          </cell>
        </row>
        <row r="415">
          <cell r="L415" t="str">
            <v>1.</v>
          </cell>
          <cell r="N415" t="str">
            <v>Excavator</v>
          </cell>
          <cell r="O415" t="str">
            <v>(E10)</v>
          </cell>
          <cell r="P415" t="str">
            <v>Jam</v>
          </cell>
          <cell r="Q415">
            <v>4.1685416962616836E-2</v>
          </cell>
          <cell r="R415">
            <v>238185.05650827778</v>
          </cell>
          <cell r="U415">
            <v>9928.8433948120128</v>
          </cell>
        </row>
        <row r="416">
          <cell r="L416" t="str">
            <v>2.</v>
          </cell>
          <cell r="N416" t="str">
            <v>Bulldozer</v>
          </cell>
          <cell r="O416" t="str">
            <v>(E04)</v>
          </cell>
          <cell r="P416" t="str">
            <v>Jam</v>
          </cell>
          <cell r="Q416">
            <v>1.0213694283306062E-4</v>
          </cell>
          <cell r="R416">
            <v>256721.09983229413</v>
          </cell>
          <cell r="U416">
            <v>26.220708297611473</v>
          </cell>
        </row>
        <row r="417">
          <cell r="C417" t="str">
            <v>Kap. Prod. / jam =</v>
          </cell>
          <cell r="D417" t="str">
            <v>V  x Fb x Fa x Fd x Bim x 60</v>
          </cell>
          <cell r="G417" t="str">
            <v>Q1</v>
          </cell>
          <cell r="H417">
            <v>23.989204687500003</v>
          </cell>
          <cell r="I417" t="str">
            <v>M3/Jam</v>
          </cell>
          <cell r="L417" t="str">
            <v>3.</v>
          </cell>
          <cell r="N417" t="str">
            <v>Alat  bantu</v>
          </cell>
          <cell r="P417" t="str">
            <v>Ls</v>
          </cell>
          <cell r="Q417">
            <v>1</v>
          </cell>
          <cell r="R417">
            <v>200</v>
          </cell>
          <cell r="U417">
            <v>200</v>
          </cell>
        </row>
        <row r="418">
          <cell r="D418" t="str">
            <v>Te x Fh</v>
          </cell>
        </row>
        <row r="420">
          <cell r="C420" t="str">
            <v>Koefisien Alat / M3</v>
          </cell>
          <cell r="D420" t="str">
            <v xml:space="preserve"> =  1  :  Q1</v>
          </cell>
          <cell r="G420" t="str">
            <v>(E10)</v>
          </cell>
          <cell r="H420">
            <v>4.1685416962616836E-2</v>
          </cell>
          <cell r="I420" t="str">
            <v>Jam</v>
          </cell>
        </row>
        <row r="423">
          <cell r="A423" t="str">
            <v>2.a.</v>
          </cell>
          <cell r="C423" t="str">
            <v>BULLDOZER</v>
          </cell>
          <cell r="G423" t="str">
            <v>(E04)</v>
          </cell>
        </row>
        <row r="424">
          <cell r="C424" t="str">
            <v>Faktor pisau (blade)</v>
          </cell>
          <cell r="G424" t="str">
            <v>Fb</v>
          </cell>
          <cell r="H424">
            <v>1</v>
          </cell>
          <cell r="I424" t="str">
            <v>-</v>
          </cell>
          <cell r="Q424" t="str">
            <v xml:space="preserve">JUMLAH HARGA PERALATAN   </v>
          </cell>
          <cell r="U424">
            <v>10155.064103109624</v>
          </cell>
        </row>
        <row r="425">
          <cell r="C425" t="str">
            <v>Faktor  efisiensi kerja</v>
          </cell>
          <cell r="G425" t="str">
            <v>Fa</v>
          </cell>
          <cell r="H425">
            <v>0.83</v>
          </cell>
          <cell r="I425" t="str">
            <v>-</v>
          </cell>
        </row>
        <row r="426">
          <cell r="C426" t="str">
            <v>Kecepatan mengupas</v>
          </cell>
          <cell r="G426" t="str">
            <v>Vf</v>
          </cell>
          <cell r="H426">
            <v>3</v>
          </cell>
          <cell r="I426" t="str">
            <v>Km/Jam</v>
          </cell>
          <cell r="L426" t="str">
            <v>D.</v>
          </cell>
          <cell r="N426" t="str">
            <v>JUMLAH HARGA TENAGA, BAHAN DAN PERALATAN  ( A + B + C )</v>
          </cell>
          <cell r="U426">
            <v>239259.36754426296</v>
          </cell>
        </row>
        <row r="427">
          <cell r="C427" t="str">
            <v>Kecepatan mundur</v>
          </cell>
          <cell r="G427" t="str">
            <v>Vr</v>
          </cell>
          <cell r="H427">
            <v>5</v>
          </cell>
          <cell r="I427" t="str">
            <v>Km/Jam</v>
          </cell>
          <cell r="L427" t="str">
            <v>E.</v>
          </cell>
          <cell r="N427" t="str">
            <v>OVERHEAD &amp; PROFIT</v>
          </cell>
          <cell r="P427">
            <v>10</v>
          </cell>
          <cell r="Q427" t="str">
            <v>%  x  D</v>
          </cell>
          <cell r="U427">
            <v>23925.936754426297</v>
          </cell>
        </row>
        <row r="428">
          <cell r="C428" t="str">
            <v>Kapasitas pisau</v>
          </cell>
          <cell r="G428" t="str">
            <v>q</v>
          </cell>
          <cell r="H428">
            <v>5.4</v>
          </cell>
          <cell r="I428" t="str">
            <v>M3</v>
          </cell>
          <cell r="L428" t="str">
            <v>F.</v>
          </cell>
          <cell r="N428" t="str">
            <v>HARGA SATUAN PEKERJAAN  ( D + E )</v>
          </cell>
          <cell r="U428">
            <v>263185.30429868924</v>
          </cell>
        </row>
        <row r="429">
          <cell r="A429" t="str">
            <v>`</v>
          </cell>
          <cell r="C429" t="str">
            <v>Faktor kemiringan (grade)</v>
          </cell>
          <cell r="G429" t="str">
            <v>Fm</v>
          </cell>
          <cell r="H429">
            <v>1</v>
          </cell>
          <cell r="L429" t="str">
            <v>Note: 1</v>
          </cell>
          <cell r="N429" t="str">
            <v>SATUAN dapat berdasarkan atas jam operasi untuk Tenaga Kerja dan Peralatan, volume dan/atau ukuran</v>
          </cell>
        </row>
        <row r="430">
          <cell r="N430" t="str">
            <v>berat untuk bahan-bahan.</v>
          </cell>
        </row>
        <row r="431">
          <cell r="L431">
            <v>2</v>
          </cell>
          <cell r="N431" t="str">
            <v>Kuantitas satuan adalah kuantitas setiap komponen untuk menyelesaikan satu satuan pekerjaan dari nomor</v>
          </cell>
        </row>
        <row r="432">
          <cell r="N432" t="str">
            <v>mata pembayaran.</v>
          </cell>
        </row>
        <row r="433">
          <cell r="L433">
            <v>3</v>
          </cell>
          <cell r="N433" t="str">
            <v>Biaya satuan untuk peralatan sudah termasuk bahan bakar, bahan habis dipakai dan operator.</v>
          </cell>
        </row>
        <row r="434">
          <cell r="L434">
            <v>4</v>
          </cell>
          <cell r="N434" t="str">
            <v>Biaya satuan sudah termasuk pengeluaran untuk seluruh pajak yang berkaitan (tetapi tidak termasuk PPN</v>
          </cell>
        </row>
        <row r="435">
          <cell r="J435" t="str">
            <v>Berlanjut ke halaman berikut</v>
          </cell>
          <cell r="N435" t="str">
            <v>yang dibayar dari kontrak) dan biaya-biaya lainnya.</v>
          </cell>
        </row>
        <row r="436">
          <cell r="A436" t="str">
            <v>ITEM PEMBAYARAN NO.</v>
          </cell>
          <cell r="D436" t="str">
            <v>:  3.1 (7)</v>
          </cell>
          <cell r="J436" t="str">
            <v>Analisa EI-314</v>
          </cell>
        </row>
        <row r="437">
          <cell r="A437" t="str">
            <v>JENIS PEKERJAAN</v>
          </cell>
          <cell r="D437" t="str">
            <v>:  Galian Struktur dengan Kedalaman 2 - 4 M</v>
          </cell>
        </row>
        <row r="438">
          <cell r="A438" t="str">
            <v>SATUAN PEMBAYARAN</v>
          </cell>
          <cell r="D438" t="str">
            <v>:  M3</v>
          </cell>
          <cell r="H438" t="str">
            <v xml:space="preserve">         URAIAN ANALISA HARGA SATUAN</v>
          </cell>
        </row>
        <row r="439">
          <cell r="J439" t="str">
            <v>Lanjutan</v>
          </cell>
        </row>
        <row r="441">
          <cell r="A441" t="str">
            <v>No.</v>
          </cell>
          <cell r="C441" t="str">
            <v>U R A I A N</v>
          </cell>
          <cell r="G441" t="str">
            <v>KODE</v>
          </cell>
          <cell r="H441" t="str">
            <v>KOEF.</v>
          </cell>
          <cell r="I441" t="str">
            <v>SATUAN</v>
          </cell>
          <cell r="J441" t="str">
            <v>KETERANGAN</v>
          </cell>
        </row>
        <row r="444">
          <cell r="C444" t="str">
            <v>Waktu Siklus</v>
          </cell>
        </row>
        <row r="445">
          <cell r="C445" t="str">
            <v>- Waktu gusur</v>
          </cell>
          <cell r="D445" t="str">
            <v>= l / Vf</v>
          </cell>
          <cell r="G445" t="str">
            <v>T1</v>
          </cell>
          <cell r="H445">
            <v>1.6666666666666666E-2</v>
          </cell>
          <cell r="I445" t="str">
            <v>menit</v>
          </cell>
        </row>
        <row r="446">
          <cell r="C446" t="str">
            <v>- Waktu kembali</v>
          </cell>
          <cell r="D446" t="str">
            <v>= l / Vr</v>
          </cell>
          <cell r="G446" t="str">
            <v>T2</v>
          </cell>
          <cell r="H446">
            <v>0.01</v>
          </cell>
          <cell r="I446" t="str">
            <v>menit</v>
          </cell>
        </row>
        <row r="447">
          <cell r="C447" t="str">
            <v>- Waktu lain-lain</v>
          </cell>
          <cell r="G447" t="str">
            <v>T3</v>
          </cell>
          <cell r="H447">
            <v>8.0000000000000004E-4</v>
          </cell>
          <cell r="I447" t="str">
            <v>menit</v>
          </cell>
        </row>
        <row r="448">
          <cell r="G448" t="str">
            <v>Ts</v>
          </cell>
          <cell r="H448">
            <v>2.7466666666666664E-2</v>
          </cell>
          <cell r="I448" t="str">
            <v>menit</v>
          </cell>
        </row>
        <row r="450">
          <cell r="C450" t="str">
            <v>Kapasitas Produksi / Jam   =</v>
          </cell>
          <cell r="E450" t="str">
            <v>q x Fb x Fm x Fa x 60/Ts</v>
          </cell>
          <cell r="G450" t="str">
            <v>Q2</v>
          </cell>
          <cell r="H450">
            <v>9790.7766990291275</v>
          </cell>
          <cell r="I450" t="str">
            <v>M3</v>
          </cell>
        </row>
        <row r="453">
          <cell r="C453" t="str">
            <v>Koefisien Alat / M3</v>
          </cell>
          <cell r="D453" t="str">
            <v xml:space="preserve"> =  1  :  Q2</v>
          </cell>
          <cell r="G453" t="str">
            <v>(E04)</v>
          </cell>
          <cell r="H453">
            <v>1.0213694283306062E-4</v>
          </cell>
          <cell r="I453" t="str">
            <v>Jam</v>
          </cell>
        </row>
        <row r="456">
          <cell r="A456" t="str">
            <v>2.d.</v>
          </cell>
          <cell r="C456" t="str">
            <v>ALAT  BANTU</v>
          </cell>
        </row>
        <row r="457">
          <cell r="C457" t="str">
            <v>Diperlukan alat-alat bantu kecil</v>
          </cell>
          <cell r="J457" t="str">
            <v>Lump Sump</v>
          </cell>
        </row>
        <row r="458">
          <cell r="C458" t="str">
            <v>- Pacul</v>
          </cell>
          <cell r="D458" t="str">
            <v>=  2  buah</v>
          </cell>
        </row>
        <row r="459">
          <cell r="C459" t="str">
            <v>- Sekop</v>
          </cell>
          <cell r="D459" t="str">
            <v>=  2  buah</v>
          </cell>
        </row>
        <row r="462">
          <cell r="A462" t="str">
            <v xml:space="preserve">   3.</v>
          </cell>
          <cell r="C462" t="str">
            <v>TENAGA</v>
          </cell>
        </row>
        <row r="463">
          <cell r="C463" t="str">
            <v>Produksi menentukan : EXCAVATOR</v>
          </cell>
          <cell r="G463" t="str">
            <v>Q1</v>
          </cell>
          <cell r="H463">
            <v>23.989204687500003</v>
          </cell>
          <cell r="I463" t="str">
            <v>M3/Jam</v>
          </cell>
        </row>
        <row r="464">
          <cell r="C464" t="str">
            <v>Produksi Galian / hari  =  Tk x Q1</v>
          </cell>
          <cell r="G464" t="str">
            <v>Qt</v>
          </cell>
          <cell r="H464">
            <v>167.92443281250002</v>
          </cell>
          <cell r="I464" t="str">
            <v>M3</v>
          </cell>
        </row>
        <row r="465">
          <cell r="C465" t="str">
            <v>Kebutuhan tenaga :</v>
          </cell>
        </row>
        <row r="466">
          <cell r="D466" t="str">
            <v>- Pekerja</v>
          </cell>
          <cell r="G466" t="str">
            <v>P</v>
          </cell>
          <cell r="H466">
            <v>10</v>
          </cell>
          <cell r="I466" t="str">
            <v>orang</v>
          </cell>
        </row>
        <row r="467">
          <cell r="D467" t="str">
            <v>- Mandor</v>
          </cell>
          <cell r="G467" t="str">
            <v>M</v>
          </cell>
          <cell r="H467">
            <v>1</v>
          </cell>
          <cell r="I467" t="str">
            <v>orang</v>
          </cell>
        </row>
        <row r="469">
          <cell r="C469" t="str">
            <v>Koefisien tenaga / M3   :</v>
          </cell>
        </row>
        <row r="470">
          <cell r="D470" t="str">
            <v>- Pekerja</v>
          </cell>
          <cell r="E470" t="str">
            <v>= (Tk x P) : Qt</v>
          </cell>
          <cell r="G470" t="str">
            <v>(L01)</v>
          </cell>
          <cell r="H470">
            <v>0.41685416962616839</v>
          </cell>
          <cell r="I470" t="str">
            <v>Jam</v>
          </cell>
        </row>
        <row r="471">
          <cell r="D471" t="str">
            <v>- Mandor</v>
          </cell>
          <cell r="E471" t="str">
            <v>= (Tk x M) : Qt</v>
          </cell>
          <cell r="G471" t="str">
            <v>(L03)</v>
          </cell>
          <cell r="H471">
            <v>4.1685416962616843E-2</v>
          </cell>
          <cell r="I471" t="str">
            <v>Jam</v>
          </cell>
        </row>
        <row r="473">
          <cell r="A473" t="str">
            <v>4.</v>
          </cell>
          <cell r="C473" t="str">
            <v>HARGA DASAR SATUAN UPAH, BAHAN DAN ALAT</v>
          </cell>
        </row>
        <row r="474">
          <cell r="C474" t="str">
            <v>Lihat lampiran.</v>
          </cell>
        </row>
        <row r="476">
          <cell r="A476" t="str">
            <v>5.</v>
          </cell>
          <cell r="C476" t="str">
            <v>ANALISA HARGA SATUAN PEKERJAAN</v>
          </cell>
        </row>
        <row r="477">
          <cell r="C477" t="str">
            <v>Lihat perhitungan dalam FORMULIR STANDAR UNTUK</v>
          </cell>
        </row>
        <row r="478">
          <cell r="C478" t="str">
            <v>PEREKEMAN ANALISA MASING-MASING HARGA</v>
          </cell>
        </row>
        <row r="479">
          <cell r="C479" t="str">
            <v>SATUAN.</v>
          </cell>
        </row>
        <row r="480">
          <cell r="C480" t="str">
            <v>Didapat Harga Satuan Pekerjaan :</v>
          </cell>
        </row>
        <row r="482">
          <cell r="C482" t="str">
            <v xml:space="preserve">Rp.  </v>
          </cell>
          <cell r="D482">
            <v>263185.30429868924</v>
          </cell>
          <cell r="E482" t="str">
            <v xml:space="preserve"> / M3</v>
          </cell>
        </row>
        <row r="485">
          <cell r="A485" t="str">
            <v>6.</v>
          </cell>
          <cell r="C485" t="str">
            <v>WAKTU PELAKSANAAN YANG DIPERLUKAN</v>
          </cell>
        </row>
        <row r="486">
          <cell r="C486" t="str">
            <v>Masa Pelaksanaan :</v>
          </cell>
          <cell r="D486" t="str">
            <v>. . . . . . . . . . . .</v>
          </cell>
          <cell r="E486" t="str">
            <v>bulan</v>
          </cell>
        </row>
        <row r="488">
          <cell r="A488" t="str">
            <v>7.</v>
          </cell>
          <cell r="C488" t="str">
            <v>VOLUME PEKERJAAN YANG DIPERLUKAN</v>
          </cell>
        </row>
        <row r="489">
          <cell r="C489" t="str">
            <v>Volume pekerjaan  :</v>
          </cell>
          <cell r="D489">
            <v>133.98901888876969</v>
          </cell>
          <cell r="E489" t="str">
            <v>M3</v>
          </cell>
        </row>
        <row r="1766">
          <cell r="C1766" t="str">
            <v>Faktor efisiensi alat</v>
          </cell>
          <cell r="G1766" t="str">
            <v>Fa</v>
          </cell>
          <cell r="H1766">
            <v>0.83</v>
          </cell>
          <cell r="I1766" t="str">
            <v>-</v>
          </cell>
        </row>
        <row r="1768">
          <cell r="C1768" t="str">
            <v>Kapasitas Prod./Jam   =</v>
          </cell>
          <cell r="D1768" t="str">
            <v>(v x 1000) x b x t x Fa</v>
          </cell>
          <cell r="G1768" t="str">
            <v>Q4</v>
          </cell>
          <cell r="H1768">
            <v>104.58</v>
          </cell>
          <cell r="I1768" t="str">
            <v>M3</v>
          </cell>
        </row>
        <row r="1769">
          <cell r="D1769" t="str">
            <v>n</v>
          </cell>
        </row>
        <row r="1771">
          <cell r="C1771" t="str">
            <v>Koefisien Alat / m3</v>
          </cell>
          <cell r="D1771" t="str">
            <v xml:space="preserve"> =  1  :  Q4</v>
          </cell>
          <cell r="G1771" t="str">
            <v>(E19)</v>
          </cell>
          <cell r="H1771">
            <v>9.5620577548288389E-3</v>
          </cell>
          <cell r="I1771" t="str">
            <v>Jam</v>
          </cell>
        </row>
        <row r="1774">
          <cell r="A1774" t="str">
            <v>2.e.</v>
          </cell>
          <cell r="C1774" t="str">
            <v>WATER TANK TRUCK</v>
          </cell>
          <cell r="G1774" t="str">
            <v>(E23)</v>
          </cell>
        </row>
        <row r="1775">
          <cell r="C1775" t="str">
            <v>Volume tangki air</v>
          </cell>
          <cell r="G1775" t="str">
            <v>V</v>
          </cell>
          <cell r="H1775">
            <v>4</v>
          </cell>
          <cell r="I1775" t="str">
            <v>M3</v>
          </cell>
        </row>
        <row r="1776">
          <cell r="C1776" t="str">
            <v>Kebutuhan air / M3 material padat</v>
          </cell>
          <cell r="G1776" t="str">
            <v>Wc</v>
          </cell>
          <cell r="H1776">
            <v>7.0000000000000007E-2</v>
          </cell>
          <cell r="I1776" t="str">
            <v>M3</v>
          </cell>
        </row>
        <row r="1777">
          <cell r="C1777" t="str">
            <v>Pengisian Tangki / jam</v>
          </cell>
          <cell r="G1777" t="str">
            <v>n</v>
          </cell>
          <cell r="H1777">
            <v>3</v>
          </cell>
          <cell r="I1777" t="str">
            <v>kali</v>
          </cell>
        </row>
        <row r="1778">
          <cell r="C1778" t="str">
            <v>Faktor efisiensi alat</v>
          </cell>
          <cell r="G1778" t="str">
            <v>Fa</v>
          </cell>
          <cell r="H1778">
            <v>0.83</v>
          </cell>
          <cell r="I1778" t="str">
            <v>-</v>
          </cell>
        </row>
        <row r="1780">
          <cell r="C1780" t="str">
            <v>Kapasitas Produksi / Jam   =</v>
          </cell>
          <cell r="E1780" t="str">
            <v>V  x  n x Fa</v>
          </cell>
          <cell r="G1780" t="str">
            <v>Q5</v>
          </cell>
          <cell r="H1780">
            <v>142.28571428571425</v>
          </cell>
          <cell r="I1780" t="str">
            <v>M3</v>
          </cell>
        </row>
        <row r="1781">
          <cell r="E1781" t="str">
            <v xml:space="preserve">     Wc</v>
          </cell>
        </row>
        <row r="1783">
          <cell r="C1783" t="str">
            <v>Koefisien Alat / m3</v>
          </cell>
          <cell r="D1783" t="str">
            <v xml:space="preserve"> =  1  :  Q5</v>
          </cell>
          <cell r="G1783" t="str">
            <v>(E23)</v>
          </cell>
          <cell r="H1783">
            <v>7.0281124497991983E-3</v>
          </cell>
          <cell r="I1783" t="str">
            <v>Jam</v>
          </cell>
        </row>
        <row r="1785">
          <cell r="A1785" t="str">
            <v>2.f.</v>
          </cell>
          <cell r="C1785" t="str">
            <v>ALAT  BANTU</v>
          </cell>
        </row>
        <row r="1786">
          <cell r="C1786" t="str">
            <v>Diperlukan alat-alat bantu kecil</v>
          </cell>
          <cell r="J1786" t="str">
            <v>Lump Sump</v>
          </cell>
        </row>
        <row r="1787">
          <cell r="C1787" t="str">
            <v>- Sekop    =         3   buah</v>
          </cell>
        </row>
        <row r="1791">
          <cell r="J1791" t="str">
            <v>Berlanjut ke halaman berikut</v>
          </cell>
        </row>
        <row r="1792">
          <cell r="A1792" t="str">
            <v>ITEM PEMBAYARAN NO.</v>
          </cell>
          <cell r="D1792" t="str">
            <v>:  3.2 (3)</v>
          </cell>
          <cell r="J1792" t="str">
            <v>Analisa EI-323</v>
          </cell>
        </row>
        <row r="1793">
          <cell r="A1793" t="str">
            <v>JENIS PEKERJAAN</v>
          </cell>
          <cell r="D1793" t="str">
            <v>:  Timbunan Pilihan</v>
          </cell>
        </row>
        <row r="1794">
          <cell r="A1794" t="str">
            <v>SATUAN PEMBAYARAN</v>
          </cell>
          <cell r="D1794" t="str">
            <v>:  M3</v>
          </cell>
          <cell r="H1794" t="str">
            <v xml:space="preserve">         URAIAN ANALISA HARGA SATUAN</v>
          </cell>
        </row>
        <row r="1795">
          <cell r="J1795" t="str">
            <v>Lanjutan</v>
          </cell>
        </row>
        <row r="1797">
          <cell r="A1797" t="str">
            <v>No.</v>
          </cell>
          <cell r="C1797" t="str">
            <v>U R A I A N</v>
          </cell>
          <cell r="G1797" t="str">
            <v>KODE</v>
          </cell>
          <cell r="H1797" t="str">
            <v>KOEF.</v>
          </cell>
          <cell r="I1797" t="str">
            <v>SATUAN</v>
          </cell>
          <cell r="J1797" t="str">
            <v>KETERANGAN</v>
          </cell>
        </row>
        <row r="1800">
          <cell r="A1800" t="str">
            <v xml:space="preserve">   3.</v>
          </cell>
          <cell r="C1800" t="str">
            <v>TENAGA</v>
          </cell>
        </row>
        <row r="1801">
          <cell r="C1801" t="str">
            <v>Produksi menentukan : DUMP TRUCK</v>
          </cell>
          <cell r="G1801" t="str">
            <v>Q1</v>
          </cell>
          <cell r="H1801">
            <v>0.40310830500242839</v>
          </cell>
          <cell r="I1801" t="str">
            <v>M3/Jam</v>
          </cell>
        </row>
        <row r="1802">
          <cell r="C1802" t="str">
            <v>Produksi Timbunan / hari  =  Tk x Q1</v>
          </cell>
          <cell r="G1802" t="str">
            <v>Qt</v>
          </cell>
          <cell r="H1802">
            <v>2.8217581350169989</v>
          </cell>
          <cell r="I1802" t="str">
            <v>M3</v>
          </cell>
        </row>
        <row r="1803">
          <cell r="C1803" t="str">
            <v>Kebutuhan tenaga :</v>
          </cell>
        </row>
        <row r="1804">
          <cell r="D1804" t="str">
            <v>- Pekerja</v>
          </cell>
          <cell r="G1804" t="str">
            <v>P</v>
          </cell>
          <cell r="H1804">
            <v>4</v>
          </cell>
          <cell r="I1804" t="str">
            <v>orang</v>
          </cell>
        </row>
        <row r="1805">
          <cell r="D1805" t="str">
            <v>- Mandor</v>
          </cell>
          <cell r="G1805" t="str">
            <v>M</v>
          </cell>
          <cell r="H1805">
            <v>1</v>
          </cell>
          <cell r="I1805" t="str">
            <v>orang</v>
          </cell>
        </row>
        <row r="1808">
          <cell r="C1808" t="str">
            <v>Koefisien tenaga / M3   :</v>
          </cell>
        </row>
        <row r="1809">
          <cell r="D1809" t="str">
            <v>- Pekerja</v>
          </cell>
          <cell r="E1809" t="str">
            <v>= (Tk x P) : Qt</v>
          </cell>
          <cell r="G1809" t="str">
            <v>(L01)</v>
          </cell>
          <cell r="H1809">
            <v>9.9228915662650596</v>
          </cell>
          <cell r="I1809" t="str">
            <v>Jam</v>
          </cell>
        </row>
        <row r="1810">
          <cell r="D1810" t="str">
            <v>- Mandor</v>
          </cell>
          <cell r="E1810" t="str">
            <v>= (Tk x M) : Qt</v>
          </cell>
          <cell r="G1810" t="str">
            <v>(L03)</v>
          </cell>
          <cell r="H1810">
            <v>2.4807228915662649</v>
          </cell>
          <cell r="I1810" t="str">
            <v>Jam</v>
          </cell>
        </row>
        <row r="1813">
          <cell r="A1813" t="str">
            <v>4.</v>
          </cell>
          <cell r="C1813" t="str">
            <v>HARGA DASAR SATUAN UPAH, BAHAN DAN ALAT</v>
          </cell>
        </row>
        <row r="1814">
          <cell r="C1814" t="str">
            <v>Lihat lampiran.</v>
          </cell>
        </row>
        <row r="1817">
          <cell r="A1817" t="str">
            <v>5.</v>
          </cell>
          <cell r="C1817" t="str">
            <v>ANALISA HARGA SATUAN PEKERJAAN</v>
          </cell>
        </row>
        <row r="1818">
          <cell r="C1818" t="str">
            <v>Lihat perhitungan dalam FORMULIR STANDAR UNTUK</v>
          </cell>
        </row>
        <row r="1819">
          <cell r="C1819" t="str">
            <v>PEREKEMAN ANALISA MASING-MASING HARGA</v>
          </cell>
        </row>
        <row r="1820">
          <cell r="C1820" t="str">
            <v>SATUAN.</v>
          </cell>
        </row>
        <row r="1821">
          <cell r="C1821" t="str">
            <v>Didapat Harga Satuan Pekerjaan :</v>
          </cell>
        </row>
        <row r="1823">
          <cell r="C1823" t="str">
            <v xml:space="preserve">Rp.  </v>
          </cell>
          <cell r="D1823">
            <v>501114.46814012952</v>
          </cell>
          <cell r="E1823" t="str">
            <v xml:space="preserve"> / M3.</v>
          </cell>
        </row>
        <row r="1826">
          <cell r="A1826" t="str">
            <v>6.</v>
          </cell>
          <cell r="C1826" t="str">
            <v>WAKTU PELAKSANAAN YANG DIPERLUKAN</v>
          </cell>
        </row>
        <row r="1827">
          <cell r="C1827" t="str">
            <v>Masa Pelaksanaan :</v>
          </cell>
          <cell r="D1827" t="str">
            <v>. . . . . . . . . . . .</v>
          </cell>
          <cell r="E1827" t="str">
            <v>bulan</v>
          </cell>
        </row>
        <row r="1829">
          <cell r="A1829" t="str">
            <v>7.</v>
          </cell>
          <cell r="C1829" t="str">
            <v>VOLUME PEKERJAAN YANG DIPERLUKAN</v>
          </cell>
        </row>
        <row r="1830">
          <cell r="C1830" t="str">
            <v>Volume pekerjaan  :</v>
          </cell>
          <cell r="D1830">
            <v>1</v>
          </cell>
          <cell r="E1830" t="str">
            <v>M3</v>
          </cell>
        </row>
        <row r="1851">
          <cell r="A1851" t="str">
            <v>ITEM PEMBAYARAN NO.</v>
          </cell>
          <cell r="D1851" t="str">
            <v>:  3.2 (4)</v>
          </cell>
          <cell r="J1851" t="str">
            <v>Analisa EI-324</v>
          </cell>
        </row>
        <row r="1852">
          <cell r="A1852" t="str">
            <v>JENIS PEKERJAAN</v>
          </cell>
          <cell r="D1852" t="str">
            <v>:  Timb. Pilihan Di Atas Tnh. Rawa</v>
          </cell>
        </row>
        <row r="1853">
          <cell r="A1853" t="str">
            <v>SATUAN PEMBAYARAN</v>
          </cell>
          <cell r="D1853" t="str">
            <v>:  M3</v>
          </cell>
          <cell r="H1853" t="str">
            <v xml:space="preserve">         URAIAN ANALISA HARGA SATUAN</v>
          </cell>
        </row>
        <row r="1856">
          <cell r="A1856" t="str">
            <v>No.</v>
          </cell>
          <cell r="C1856" t="str">
            <v>U R A I A N</v>
          </cell>
          <cell r="G1856" t="str">
            <v>KODE</v>
          </cell>
          <cell r="H1856" t="str">
            <v>KOEF.</v>
          </cell>
          <cell r="I1856" t="str">
            <v>SATUAN</v>
          </cell>
          <cell r="J1856" t="str">
            <v>KETERANGAN</v>
          </cell>
        </row>
        <row r="1859">
          <cell r="A1859" t="str">
            <v>I.</v>
          </cell>
          <cell r="C1859" t="str">
            <v>ASUMSI</v>
          </cell>
        </row>
        <row r="1860">
          <cell r="A1860">
            <v>1</v>
          </cell>
          <cell r="C1860" t="str">
            <v>Pekerjaan dilakukan secara mekanis</v>
          </cell>
        </row>
        <row r="1861">
          <cell r="A1861">
            <v>2</v>
          </cell>
          <cell r="C1861" t="str">
            <v>Lokasi pekerjaan : di atas tanah rawa</v>
          </cell>
        </row>
        <row r="1862">
          <cell r="A1862">
            <v>3</v>
          </cell>
          <cell r="C1862" t="str">
            <v>Kondisi Jalan   :  sedang / baik</v>
          </cell>
        </row>
        <row r="1863">
          <cell r="A1863">
            <v>4</v>
          </cell>
          <cell r="C1863" t="str">
            <v>Jam kerja efektif per-hari</v>
          </cell>
          <cell r="G1863" t="str">
            <v>Tk</v>
          </cell>
          <cell r="H1863">
            <v>7</v>
          </cell>
          <cell r="I1863" t="str">
            <v>Jam</v>
          </cell>
        </row>
        <row r="1864">
          <cell r="A1864">
            <v>5</v>
          </cell>
          <cell r="C1864" t="str">
            <v>Faktor pengembangan bahan</v>
          </cell>
          <cell r="G1864" t="str">
            <v>Fk</v>
          </cell>
          <cell r="H1864">
            <v>1.2</v>
          </cell>
          <cell r="I1864" t="str">
            <v>-</v>
          </cell>
        </row>
        <row r="1867">
          <cell r="A1867" t="str">
            <v>II.</v>
          </cell>
          <cell r="C1867" t="str">
            <v>URUTAN KERJA</v>
          </cell>
        </row>
        <row r="1869">
          <cell r="A1869">
            <v>1</v>
          </cell>
          <cell r="C1869" t="str">
            <v>Whell Loader memuat ke dalam Dump Truck</v>
          </cell>
        </row>
        <row r="1870">
          <cell r="A1870">
            <v>2</v>
          </cell>
          <cell r="C1870" t="str">
            <v>Dump Truck mengangkut material pilihan</v>
          </cell>
        </row>
        <row r="1871">
          <cell r="C1871" t="str">
            <v>ke lapangan dimana : jarak quari ke lapangan</v>
          </cell>
          <cell r="G1871" t="str">
            <v>L</v>
          </cell>
          <cell r="H1871">
            <v>10</v>
          </cell>
          <cell r="I1871" t="str">
            <v>Km</v>
          </cell>
        </row>
        <row r="1872">
          <cell r="A1872">
            <v>3</v>
          </cell>
          <cell r="C1872" t="str">
            <v>Dump Truck menuang material pilihan di lokasi rawa</v>
          </cell>
        </row>
        <row r="1873">
          <cell r="C1873" t="str">
            <v>yang telah ditetapkan mulai dari tepian rawa hingga</v>
          </cell>
        </row>
        <row r="1874">
          <cell r="C1874" t="str">
            <v>permukaan timbunan mencapai permukaan air rawa.</v>
          </cell>
        </row>
        <row r="1875">
          <cell r="A1875">
            <v>4</v>
          </cell>
          <cell r="C1875" t="str">
            <v>Sekelompok pekerja merapikan timbunan</v>
          </cell>
        </row>
        <row r="1876">
          <cell r="A1876">
            <v>5</v>
          </cell>
          <cell r="C1876" t="str">
            <v>Geotekstil atau batangan kayu (bila diperlukan)</v>
          </cell>
        </row>
        <row r="1877">
          <cell r="C1877" t="str">
            <v>dianggap telah terpasang</v>
          </cell>
        </row>
        <row r="1879">
          <cell r="A1879" t="str">
            <v>III.</v>
          </cell>
          <cell r="C1879" t="str">
            <v>PEMAKAIAN BAHAN, ALAT DAN TENAGA</v>
          </cell>
        </row>
        <row r="1880">
          <cell r="A1880" t="str">
            <v xml:space="preserve">   1.</v>
          </cell>
          <cell r="C1880" t="str">
            <v>BAHAN</v>
          </cell>
        </row>
        <row r="1881">
          <cell r="A1881" t="str">
            <v>1.a.</v>
          </cell>
          <cell r="C1881" t="str">
            <v>Bahan pilihan</v>
          </cell>
          <cell r="G1881" t="str">
            <v>(M09)</v>
          </cell>
          <cell r="H1881">
            <v>1</v>
          </cell>
          <cell r="I1881" t="str">
            <v>M3</v>
          </cell>
        </row>
        <row r="1883">
          <cell r="A1883" t="str">
            <v xml:space="preserve">   2.</v>
          </cell>
          <cell r="C1883" t="str">
            <v>ALAT</v>
          </cell>
        </row>
        <row r="1885">
          <cell r="A1885" t="str">
            <v xml:space="preserve">   2.a.</v>
          </cell>
          <cell r="C1885" t="str">
            <v>DUMP TRUCK</v>
          </cell>
          <cell r="G1885" t="str">
            <v>(E09)</v>
          </cell>
        </row>
        <row r="1886">
          <cell r="C1886" t="str">
            <v>Kapasitas bak</v>
          </cell>
          <cell r="G1886" t="str">
            <v>V</v>
          </cell>
          <cell r="H1886">
            <v>1.9444444444444444</v>
          </cell>
          <cell r="I1886" t="str">
            <v>M3</v>
          </cell>
        </row>
        <row r="1887">
          <cell r="C1887" t="str">
            <v>Faktor  efisiensi alat</v>
          </cell>
          <cell r="G1887" t="str">
            <v>Fa</v>
          </cell>
          <cell r="H1887">
            <v>0.83</v>
          </cell>
          <cell r="I1887" t="str">
            <v>-</v>
          </cell>
          <cell r="Q1887" t="str">
            <v xml:space="preserve">JUMLAH HARGA BAHAN   </v>
          </cell>
          <cell r="U1887">
            <v>25000</v>
          </cell>
        </row>
        <row r="1888">
          <cell r="C1888" t="str">
            <v>Kecepatan rata-rata bermuatan</v>
          </cell>
          <cell r="G1888" t="str">
            <v>v1</v>
          </cell>
          <cell r="H1888">
            <v>45</v>
          </cell>
          <cell r="I1888" t="str">
            <v>KM/Jam</v>
          </cell>
        </row>
        <row r="1889">
          <cell r="C1889" t="str">
            <v>Kecepatan rata-rata kosong</v>
          </cell>
          <cell r="G1889" t="str">
            <v>v2</v>
          </cell>
          <cell r="H1889">
            <v>60</v>
          </cell>
          <cell r="I1889" t="str">
            <v>KM/Jam</v>
          </cell>
          <cell r="L1889" t="str">
            <v>C.</v>
          </cell>
          <cell r="N1889" t="str">
            <v>PERALATAN</v>
          </cell>
        </row>
        <row r="1890">
          <cell r="C1890" t="str">
            <v>Waktusiklus :</v>
          </cell>
          <cell r="G1890" t="str">
            <v>Ts2</v>
          </cell>
          <cell r="L1890" t="str">
            <v>1.</v>
          </cell>
          <cell r="N1890" t="str">
            <v>Dump Truck</v>
          </cell>
          <cell r="O1890" t="str">
            <v>(E08)</v>
          </cell>
          <cell r="P1890" t="str">
            <v>Jam</v>
          </cell>
          <cell r="Q1890">
            <v>0.27194492254733216</v>
          </cell>
          <cell r="R1890">
            <v>153645.58193291764</v>
          </cell>
          <cell r="U1890">
            <v>41783.135878487068</v>
          </cell>
        </row>
        <row r="1891">
          <cell r="C1891" t="str">
            <v>-  Waktu tempuh isi   = (L : v1) x 60</v>
          </cell>
          <cell r="G1891" t="str">
            <v>T1</v>
          </cell>
          <cell r="H1891">
            <v>13.333333333333332</v>
          </cell>
          <cell r="I1891" t="str">
            <v>menit</v>
          </cell>
          <cell r="L1891" t="str">
            <v>2.</v>
          </cell>
          <cell r="N1891" t="str">
            <v>Whell  Loader</v>
          </cell>
          <cell r="O1891" t="str">
            <v>(E15)</v>
          </cell>
          <cell r="P1891" t="str">
            <v>Jam</v>
          </cell>
          <cell r="Q1891">
            <v>1.4874312063067082E-2</v>
          </cell>
          <cell r="R1891">
            <v>163808.13869490434</v>
          </cell>
          <cell r="U1891">
            <v>2436.5333734181813</v>
          </cell>
        </row>
        <row r="1892">
          <cell r="C1892" t="str">
            <v>-  Waktu tempuh kosong   = (L : v2) x 60</v>
          </cell>
          <cell r="G1892" t="str">
            <v>T2</v>
          </cell>
          <cell r="H1892">
            <v>10</v>
          </cell>
          <cell r="I1892" t="str">
            <v>menit</v>
          </cell>
          <cell r="L1892" t="str">
            <v>3.</v>
          </cell>
          <cell r="N1892" t="str">
            <v>Alat  Bantu</v>
          </cell>
          <cell r="P1892" t="str">
            <v>Ls</v>
          </cell>
          <cell r="Q1892">
            <v>1</v>
          </cell>
          <cell r="R1892">
            <v>100</v>
          </cell>
          <cell r="U1892">
            <v>100</v>
          </cell>
        </row>
        <row r="1893">
          <cell r="C1893" t="str">
            <v>- Lain-lain</v>
          </cell>
          <cell r="G1893" t="str">
            <v>T3</v>
          </cell>
          <cell r="H1893">
            <v>3</v>
          </cell>
          <cell r="I1893" t="str">
            <v>menit</v>
          </cell>
        </row>
        <row r="1894">
          <cell r="G1894" t="str">
            <v>Ts1</v>
          </cell>
          <cell r="H1894">
            <v>26.333333333333332</v>
          </cell>
          <cell r="I1894" t="str">
            <v>menit</v>
          </cell>
        </row>
        <row r="1896">
          <cell r="C1896" t="str">
            <v>Kapasitas Produksi / Jam   =</v>
          </cell>
          <cell r="E1896" t="str">
            <v>V x Fa x 60</v>
          </cell>
          <cell r="G1896" t="str">
            <v>Q1</v>
          </cell>
          <cell r="H1896">
            <v>3.6772151898734178</v>
          </cell>
          <cell r="I1896" t="str">
            <v>M3/Jam</v>
          </cell>
        </row>
        <row r="1897">
          <cell r="E1897" t="str">
            <v>Ts1</v>
          </cell>
        </row>
        <row r="1898">
          <cell r="Q1898" t="str">
            <v xml:space="preserve">JUMLAH HARGA PERALATAN   </v>
          </cell>
          <cell r="U1898">
            <v>44319.669251905252</v>
          </cell>
        </row>
        <row r="1899">
          <cell r="C1899" t="str">
            <v>Koefisien Alat / M3</v>
          </cell>
          <cell r="D1899" t="str">
            <v xml:space="preserve"> =  1  :  Q1</v>
          </cell>
          <cell r="G1899" t="str">
            <v>(E08)</v>
          </cell>
          <cell r="H1899">
            <v>0.27194492254733216</v>
          </cell>
          <cell r="I1899" t="str">
            <v>Jam</v>
          </cell>
        </row>
        <row r="1900">
          <cell r="L1900" t="str">
            <v>D.</v>
          </cell>
          <cell r="N1900" t="str">
            <v>JUMLAH HARGA TENAGA, BAHAN DAN PERALATAN  ( A + B + C )</v>
          </cell>
          <cell r="U1900">
            <v>71747.748529013697</v>
          </cell>
        </row>
        <row r="1901">
          <cell r="L1901" t="str">
            <v>E.</v>
          </cell>
          <cell r="N1901" t="str">
            <v>OVERHEAD &amp; PROFIT</v>
          </cell>
          <cell r="P1901">
            <v>10</v>
          </cell>
          <cell r="Q1901" t="str">
            <v>%  x  D</v>
          </cell>
          <cell r="U1901">
            <v>7174.7748529013697</v>
          </cell>
        </row>
        <row r="1902">
          <cell r="A1902" t="str">
            <v>2.b.</v>
          </cell>
          <cell r="C1902" t="str">
            <v>ALAT  BANTU</v>
          </cell>
          <cell r="L1902" t="str">
            <v>F.</v>
          </cell>
          <cell r="N1902" t="str">
            <v>HARGA SATUAN PEKERJAAN  ( D + E )</v>
          </cell>
          <cell r="U1902">
            <v>78922.52338191506</v>
          </cell>
        </row>
        <row r="1903">
          <cell r="C1903" t="str">
            <v>Diperlukan alat-alat bantu kecil</v>
          </cell>
          <cell r="J1903" t="str">
            <v>Lump Sump</v>
          </cell>
          <cell r="L1903" t="str">
            <v>Note: 1</v>
          </cell>
          <cell r="N1903" t="str">
            <v>SATUAN dapat berdasarkan atas jam operasi untuk Tenaga Kerja dan Peralatan, volume dan/atau ukuran</v>
          </cell>
        </row>
        <row r="1904">
          <cell r="C1904" t="str">
            <v>- Sekop    =         3   buah</v>
          </cell>
          <cell r="N1904" t="str">
            <v>berat untuk bahan-bahan.</v>
          </cell>
        </row>
        <row r="1905">
          <cell r="L1905">
            <v>2</v>
          </cell>
          <cell r="N1905" t="str">
            <v>Kuantitas satuan adalah kuantitas setiap komponen untuk menyelesaikan satu satuan pekerjaan dari nomor</v>
          </cell>
        </row>
        <row r="1906">
          <cell r="N1906" t="str">
            <v>mata pembayaran.</v>
          </cell>
        </row>
        <row r="1907">
          <cell r="L1907">
            <v>3</v>
          </cell>
          <cell r="N1907" t="str">
            <v>Biaya satuan untuk peralatan sudah termasuk bahan bakar, bahan habis dipakai dan operator.</v>
          </cell>
        </row>
        <row r="1908">
          <cell r="L1908">
            <v>4</v>
          </cell>
          <cell r="N1908" t="str">
            <v>Biaya satuan sudah termasuk pengeluaran untuk seluruh pajak yang berkaitan (tetapi tidak termasuk PPN</v>
          </cell>
        </row>
        <row r="1909">
          <cell r="N1909" t="str">
            <v>yang dibayar dari kontrak) dan biaya-biaya lainnya.</v>
          </cell>
        </row>
        <row r="1911">
          <cell r="J1911" t="str">
            <v>Berlanjut ke halaman berikut</v>
          </cell>
        </row>
        <row r="1912">
          <cell r="A1912" t="str">
            <v>ITEM PEMBAYARAN NO.</v>
          </cell>
          <cell r="D1912" t="str">
            <v>:  3.2 (4)</v>
          </cell>
          <cell r="J1912" t="str">
            <v>Analisa EI-324</v>
          </cell>
        </row>
        <row r="1913">
          <cell r="A1913" t="str">
            <v>JENIS PEKERJAAN</v>
          </cell>
          <cell r="D1913" t="str">
            <v>:  Timb. Pilihan Di Atas Tnh. Rawa</v>
          </cell>
        </row>
        <row r="1914">
          <cell r="A1914" t="str">
            <v>SATUAN PEMBAYARAN</v>
          </cell>
          <cell r="D1914" t="str">
            <v>:  M3</v>
          </cell>
          <cell r="H1914" t="str">
            <v xml:space="preserve">         URAIAN ANALISA HARGA SATUAN</v>
          </cell>
        </row>
        <row r="1915">
          <cell r="J1915" t="str">
            <v>Lanjutan</v>
          </cell>
        </row>
        <row r="1917">
          <cell r="A1917" t="str">
            <v>No.</v>
          </cell>
          <cell r="C1917" t="str">
            <v>U R A I A N</v>
          </cell>
          <cell r="G1917" t="str">
            <v>KODE</v>
          </cell>
          <cell r="H1917" t="str">
            <v>KOEF.</v>
          </cell>
          <cell r="I1917" t="str">
            <v>SATUAN</v>
          </cell>
          <cell r="J1917" t="str">
            <v>KETERANGAN</v>
          </cell>
        </row>
        <row r="1920">
          <cell r="A1920" t="str">
            <v>2.c.</v>
          </cell>
          <cell r="C1920" t="str">
            <v>WHELL  LOADER</v>
          </cell>
          <cell r="G1920" t="str">
            <v>(E15)</v>
          </cell>
        </row>
        <row r="1921">
          <cell r="C1921" t="str">
            <v>Kapasitas  Bucket</v>
          </cell>
          <cell r="G1921" t="str">
            <v>V</v>
          </cell>
          <cell r="H1921">
            <v>1.5</v>
          </cell>
          <cell r="I1921" t="str">
            <v>M3</v>
          </cell>
        </row>
        <row r="1922">
          <cell r="C1922" t="str">
            <v>Faktor Bucket</v>
          </cell>
          <cell r="G1922" t="str">
            <v>Fb</v>
          </cell>
          <cell r="H1922">
            <v>0.9</v>
          </cell>
          <cell r="I1922" t="str">
            <v>-</v>
          </cell>
        </row>
        <row r="1923">
          <cell r="C1923" t="str">
            <v>Faktor Efisiensi Alat</v>
          </cell>
          <cell r="G1923" t="str">
            <v>Fa</v>
          </cell>
          <cell r="H1923">
            <v>0.83</v>
          </cell>
          <cell r="I1923" t="str">
            <v>-</v>
          </cell>
        </row>
        <row r="1924">
          <cell r="C1924" t="str">
            <v>Waktu sklus</v>
          </cell>
          <cell r="G1924" t="str">
            <v>Ts1</v>
          </cell>
          <cell r="I1924" t="str">
            <v>menit</v>
          </cell>
        </row>
        <row r="1925">
          <cell r="C1925" t="str">
            <v>- Muat</v>
          </cell>
          <cell r="G1925" t="str">
            <v>T1</v>
          </cell>
          <cell r="H1925">
            <v>0.5</v>
          </cell>
          <cell r="I1925" t="str">
            <v>menit</v>
          </cell>
        </row>
        <row r="1926">
          <cell r="C1926" t="str">
            <v>- Lain-lain</v>
          </cell>
          <cell r="G1926" t="str">
            <v>T2</v>
          </cell>
          <cell r="H1926">
            <v>0.5</v>
          </cell>
          <cell r="I1926" t="str">
            <v>menit</v>
          </cell>
        </row>
        <row r="1927">
          <cell r="G1927" t="str">
            <v>Ts2</v>
          </cell>
          <cell r="H1927">
            <v>1</v>
          </cell>
          <cell r="I1927" t="str">
            <v>menit</v>
          </cell>
        </row>
        <row r="1929">
          <cell r="C1929" t="str">
            <v>Kapasitas Produksi / Jam =</v>
          </cell>
          <cell r="E1929" t="str">
            <v>V  x  Fb x Fa x 60</v>
          </cell>
          <cell r="G1929" t="str">
            <v>Q2</v>
          </cell>
          <cell r="H1929">
            <v>67.23</v>
          </cell>
          <cell r="I1929" t="str">
            <v>M3</v>
          </cell>
        </row>
        <row r="1930">
          <cell r="E1930" t="str">
            <v>Ts1</v>
          </cell>
        </row>
        <row r="1932">
          <cell r="C1932" t="str">
            <v>Koefisienalat / M3</v>
          </cell>
          <cell r="D1932" t="str">
            <v xml:space="preserve"> =   1 : Q2</v>
          </cell>
          <cell r="G1932" t="str">
            <v>(E15)</v>
          </cell>
          <cell r="H1932">
            <v>1.4874312063067082E-2</v>
          </cell>
          <cell r="I1932" t="str">
            <v>Jam</v>
          </cell>
        </row>
        <row r="1934">
          <cell r="A1934" t="str">
            <v xml:space="preserve">   3.</v>
          </cell>
          <cell r="C1934" t="str">
            <v>TENAGA</v>
          </cell>
        </row>
        <row r="1935">
          <cell r="C1935" t="str">
            <v>Produksi menentukan : DUMP TRUCK</v>
          </cell>
          <cell r="G1935" t="str">
            <v>Q1</v>
          </cell>
          <cell r="H1935">
            <v>3.6772151898734178</v>
          </cell>
          <cell r="I1935" t="str">
            <v>M3/Jam</v>
          </cell>
        </row>
        <row r="1936">
          <cell r="C1936" t="str">
            <v>Produksi Timbunan / hari  =  Tk x Q1</v>
          </cell>
          <cell r="G1936" t="str">
            <v>Qt</v>
          </cell>
          <cell r="H1936">
            <v>25.740506329113924</v>
          </cell>
          <cell r="I1936" t="str">
            <v>M3</v>
          </cell>
        </row>
        <row r="1937">
          <cell r="C1937" t="str">
            <v>Asumsi permukaan hamparan di permukaan rawa :</v>
          </cell>
        </row>
        <row r="1939">
          <cell r="C1939" t="str">
            <v>Kebutuhan tenaga :</v>
          </cell>
        </row>
        <row r="1940">
          <cell r="D1940" t="str">
            <v>- Pekerja</v>
          </cell>
          <cell r="G1940" t="str">
            <v>P</v>
          </cell>
          <cell r="H1940">
            <v>2</v>
          </cell>
          <cell r="I1940" t="str">
            <v>orang</v>
          </cell>
        </row>
        <row r="1941">
          <cell r="D1941" t="str">
            <v>- Mandor</v>
          </cell>
          <cell r="G1941" t="str">
            <v>M</v>
          </cell>
          <cell r="H1941">
            <v>1</v>
          </cell>
          <cell r="I1941" t="str">
            <v>orang</v>
          </cell>
        </row>
        <row r="1944">
          <cell r="C1944" t="str">
            <v>Koefisien tenaga / M3   :</v>
          </cell>
        </row>
        <row r="1945">
          <cell r="D1945" t="str">
            <v>- Pekerja</v>
          </cell>
          <cell r="E1945" t="str">
            <v>= (Tk x P) : Qt</v>
          </cell>
          <cell r="G1945" t="str">
            <v>(L01)</v>
          </cell>
          <cell r="H1945">
            <v>0.54388984509466443</v>
          </cell>
          <cell r="I1945" t="str">
            <v>Jam</v>
          </cell>
        </row>
        <row r="1946">
          <cell r="D1946" t="str">
            <v>- Mandor</v>
          </cell>
          <cell r="E1946" t="str">
            <v>= (Tk x M) : Qt</v>
          </cell>
          <cell r="G1946" t="str">
            <v>(L02)</v>
          </cell>
          <cell r="H1946">
            <v>0.27194492254733221</v>
          </cell>
          <cell r="I1946" t="str">
            <v>Jam</v>
          </cell>
        </row>
        <row r="1949">
          <cell r="A1949" t="str">
            <v>4.</v>
          </cell>
          <cell r="C1949" t="str">
            <v>HARGA DASAR SATUAN UPAH, BAHAN DAN ALAT</v>
          </cell>
        </row>
        <row r="1950">
          <cell r="C1950" t="str">
            <v>Lihat lampiran.</v>
          </cell>
        </row>
        <row r="1953">
          <cell r="A1953" t="str">
            <v>5.</v>
          </cell>
          <cell r="C1953" t="str">
            <v>ANALISA HARGA SATUAN PEKERJAAN</v>
          </cell>
        </row>
        <row r="1954">
          <cell r="C1954" t="str">
            <v>Lihat perhitungan dalam FORMULIR STANDAR UNTUK</v>
          </cell>
        </row>
        <row r="1955">
          <cell r="C1955" t="str">
            <v>PEREKEMAN ANALISA MASING-MASING HARGA</v>
          </cell>
        </row>
        <row r="1956">
          <cell r="C1956" t="str">
            <v>SATUAN.</v>
          </cell>
        </row>
        <row r="1957">
          <cell r="C1957" t="str">
            <v>Didapat Harga Satuan Pekerjaan :</v>
          </cell>
        </row>
        <row r="1959">
          <cell r="C1959" t="str">
            <v xml:space="preserve">Rp.  </v>
          </cell>
          <cell r="D1959">
            <v>78922.52338191506</v>
          </cell>
          <cell r="E1959" t="str">
            <v xml:space="preserve"> / M3</v>
          </cell>
        </row>
        <row r="1962">
          <cell r="A1962" t="str">
            <v>6.</v>
          </cell>
          <cell r="C1962" t="str">
            <v>WAKTU PELAKSANAAN YANG DIPERLUKAN</v>
          </cell>
        </row>
        <row r="1963">
          <cell r="C1963" t="str">
            <v>Masa Pelaksanaan :</v>
          </cell>
          <cell r="D1963" t="str">
            <v>. . . . . . . . . . . .</v>
          </cell>
          <cell r="E1963" t="str">
            <v>bulan</v>
          </cell>
        </row>
        <row r="1965">
          <cell r="A1965" t="str">
            <v>7.</v>
          </cell>
          <cell r="C1965" t="str">
            <v>VOLUME PEKERJAAN YANG DIPERLUKAN</v>
          </cell>
        </row>
        <row r="1966">
          <cell r="C1966" t="str">
            <v>Volume pekerjaan  :</v>
          </cell>
          <cell r="D1966">
            <v>1</v>
          </cell>
          <cell r="E1966" t="str">
            <v>M3</v>
          </cell>
        </row>
        <row r="1971">
          <cell r="T1971" t="str">
            <v>Analisa EI-331</v>
          </cell>
        </row>
        <row r="1973">
          <cell r="A1973" t="str">
            <v>ITEM PEMBAYARAN NO.</v>
          </cell>
          <cell r="D1973" t="str">
            <v>:  3.3 (1)</v>
          </cell>
          <cell r="J1973" t="str">
            <v>Analisa EI-331</v>
          </cell>
          <cell r="L1973" t="str">
            <v>FORMULIR STANDAR UNTUK</v>
          </cell>
        </row>
        <row r="1974">
          <cell r="A1974" t="str">
            <v>JENIS PEKERJAAN</v>
          </cell>
          <cell r="D1974" t="str">
            <v>:  Penyiapan Badan Jalan pada Galian</v>
          </cell>
          <cell r="L1974" t="str">
            <v>PEREKAMAN ANALISA MASING-MASING HARGA SATUAN</v>
          </cell>
        </row>
        <row r="1975">
          <cell r="A1975" t="str">
            <v>SATUAN PEMBAYARAN</v>
          </cell>
          <cell r="D1975" t="str">
            <v>:  M2</v>
          </cell>
          <cell r="F1975" t="str">
            <v>Biasa</v>
          </cell>
          <cell r="H1975" t="str">
            <v xml:space="preserve">         URAIAN ANALISA HARGA SATUAN</v>
          </cell>
          <cell r="L1975">
            <v>0</v>
          </cell>
        </row>
        <row r="1978">
          <cell r="A1978" t="str">
            <v>No.</v>
          </cell>
          <cell r="C1978" t="str">
            <v>U R A I A N</v>
          </cell>
          <cell r="G1978" t="str">
            <v>KODE</v>
          </cell>
          <cell r="H1978" t="str">
            <v>KOEF.</v>
          </cell>
          <cell r="I1978" t="str">
            <v>SATUAN</v>
          </cell>
          <cell r="J1978" t="str">
            <v>KETERANGAN</v>
          </cell>
          <cell r="L1978" t="str">
            <v>PROYEK</v>
          </cell>
          <cell r="O1978" t="str">
            <v>:</v>
          </cell>
        </row>
        <row r="1979">
          <cell r="L1979" t="str">
            <v>No. PAKET KONTRAK</v>
          </cell>
          <cell r="O1979" t="str">
            <v>:</v>
          </cell>
        </row>
        <row r="1980">
          <cell r="L1980" t="str">
            <v>NAMA PAKET</v>
          </cell>
          <cell r="O1980" t="str">
            <v>:</v>
          </cell>
        </row>
        <row r="1981">
          <cell r="A1981" t="str">
            <v>I.</v>
          </cell>
          <cell r="C1981" t="str">
            <v>ASUMSI</v>
          </cell>
          <cell r="L1981" t="str">
            <v>PROP / KAB / KODYA</v>
          </cell>
          <cell r="O1981" t="str">
            <v>:</v>
          </cell>
        </row>
        <row r="1982">
          <cell r="A1982">
            <v>1</v>
          </cell>
          <cell r="C1982" t="str">
            <v>Pekerjaan dilaksanakan hanya pada tanah  galian</v>
          </cell>
          <cell r="L1982" t="str">
            <v>ITEM PEMBAYARAN NO.</v>
          </cell>
          <cell r="O1982" t="str">
            <v>:  3.3 (1)</v>
          </cell>
          <cell r="R1982" t="str">
            <v>PERKIRAAN VOL. PEK.</v>
          </cell>
          <cell r="T1982" t="str">
            <v>:</v>
          </cell>
          <cell r="U1982">
            <v>1</v>
          </cell>
        </row>
        <row r="1983">
          <cell r="A1983">
            <v>2</v>
          </cell>
          <cell r="C1983" t="str">
            <v>Pekerjaan dilakukan secara mekanis</v>
          </cell>
          <cell r="L1983" t="str">
            <v>JENIS PEKERJAAN</v>
          </cell>
          <cell r="O1983" t="str">
            <v>:  Penyiapan Badan Jalan pada Galian</v>
          </cell>
          <cell r="R1983" t="str">
            <v>TOTAL HARGA (Rp.)</v>
          </cell>
          <cell r="T1983" t="str">
            <v>:</v>
          </cell>
          <cell r="U1983">
            <v>809086.35646871035</v>
          </cell>
        </row>
        <row r="1984">
          <cell r="A1984">
            <v>3</v>
          </cell>
          <cell r="C1984" t="str">
            <v>Lokasi pekerjaan : sepanjang jalan</v>
          </cell>
          <cell r="L1984" t="str">
            <v>SATUAN PEMBAYARAN</v>
          </cell>
          <cell r="O1984" t="str">
            <v>:  M2</v>
          </cell>
          <cell r="Q1984" t="str">
            <v>Biasa</v>
          </cell>
          <cell r="R1984" t="str">
            <v>% THD. BIAYA PROYEK</v>
          </cell>
          <cell r="T1984" t="str">
            <v>:</v>
          </cell>
          <cell r="U1984" t="e">
            <v>#DIV/0!</v>
          </cell>
        </row>
        <row r="1985">
          <cell r="A1985">
            <v>4</v>
          </cell>
          <cell r="C1985" t="str">
            <v>Kondisi Jalan   : jelek / belum padat</v>
          </cell>
        </row>
        <row r="1986">
          <cell r="A1986">
            <v>5</v>
          </cell>
          <cell r="C1986" t="str">
            <v>Jam kerja efektif per-hari</v>
          </cell>
          <cell r="G1986" t="str">
            <v>Tk</v>
          </cell>
          <cell r="H1986">
            <v>7</v>
          </cell>
          <cell r="I1986" t="str">
            <v>Jam</v>
          </cell>
        </row>
        <row r="1987">
          <cell r="Q1987" t="str">
            <v>PERKIRAAN</v>
          </cell>
          <cell r="R1987" t="str">
            <v>HARGA</v>
          </cell>
          <cell r="S1987" t="str">
            <v>JUMLAH</v>
          </cell>
        </row>
        <row r="1988">
          <cell r="L1988" t="str">
            <v>NO.</v>
          </cell>
          <cell r="N1988" t="str">
            <v>KOMPONEN</v>
          </cell>
          <cell r="P1988" t="str">
            <v>SATUAN</v>
          </cell>
          <cell r="Q1988" t="str">
            <v>KUANTITAS</v>
          </cell>
          <cell r="R1988" t="str">
            <v>SATUAN</v>
          </cell>
          <cell r="S1988" t="str">
            <v>HARGA</v>
          </cell>
        </row>
        <row r="1989">
          <cell r="A1989" t="str">
            <v>II.</v>
          </cell>
          <cell r="C1989" t="str">
            <v>URUTAN KERJA</v>
          </cell>
          <cell r="R1989" t="str">
            <v>(Rp.)</v>
          </cell>
          <cell r="S1989" t="str">
            <v>(Rp.)</v>
          </cell>
        </row>
        <row r="1990">
          <cell r="A1990">
            <v>1</v>
          </cell>
          <cell r="C1990" t="str">
            <v>Motor Grader meratakan permukaan hasil galian</v>
          </cell>
        </row>
        <row r="1991">
          <cell r="A1991">
            <v>2</v>
          </cell>
          <cell r="C1991" t="str">
            <v>Vibro Roller memadatkan permukaan yang telah</v>
          </cell>
        </row>
        <row r="1992">
          <cell r="C1992" t="str">
            <v>dipotong/diratakan oleh Motor Grader</v>
          </cell>
          <cell r="L1992" t="str">
            <v>A.</v>
          </cell>
          <cell r="N1992" t="str">
            <v>TENAGA</v>
          </cell>
        </row>
        <row r="1993">
          <cell r="A1993">
            <v>3</v>
          </cell>
          <cell r="C1993" t="str">
            <v>Sekelompok pekerja akan membantu meratakan</v>
          </cell>
        </row>
        <row r="1994">
          <cell r="C1994" t="str">
            <v>badan jalan dengan alat bantu</v>
          </cell>
          <cell r="L1994" t="str">
            <v>1.</v>
          </cell>
          <cell r="N1994" t="str">
            <v>Pekerja</v>
          </cell>
          <cell r="O1994" t="str">
            <v>(L01)</v>
          </cell>
          <cell r="P1994" t="str">
            <v>jam</v>
          </cell>
          <cell r="Q1994">
            <v>1.6064257028112448E-2</v>
          </cell>
          <cell r="R1994">
            <v>2857.14</v>
          </cell>
          <cell r="U1994">
            <v>45.897831325301198</v>
          </cell>
        </row>
        <row r="1995">
          <cell r="L1995" t="str">
            <v>2.</v>
          </cell>
          <cell r="N1995" t="str">
            <v>Mandor</v>
          </cell>
          <cell r="O1995" t="str">
            <v>(L02)</v>
          </cell>
          <cell r="P1995" t="str">
            <v>jam</v>
          </cell>
          <cell r="Q1995">
            <v>4.0160642570281121E-3</v>
          </cell>
          <cell r="R1995">
            <v>3214.29</v>
          </cell>
          <cell r="U1995">
            <v>12.90879518072289</v>
          </cell>
        </row>
        <row r="1998">
          <cell r="Q1998" t="str">
            <v xml:space="preserve">JUMLAH HARGA TENAGA   </v>
          </cell>
          <cell r="U1998">
            <v>58.806626506024088</v>
          </cell>
        </row>
        <row r="2000">
          <cell r="L2000" t="str">
            <v>B.</v>
          </cell>
          <cell r="N2000" t="str">
            <v>BAHAN</v>
          </cell>
        </row>
        <row r="2001">
          <cell r="A2001" t="str">
            <v>III.</v>
          </cell>
          <cell r="C2001" t="str">
            <v>PEMAKAIAN BAHAN, ALAT DAN TENAGA</v>
          </cell>
        </row>
        <row r="2002">
          <cell r="A2002" t="str">
            <v xml:space="preserve">   1.</v>
          </cell>
          <cell r="C2002" t="str">
            <v>BAHAN</v>
          </cell>
        </row>
        <row r="2003">
          <cell r="C2003" t="str">
            <v>Tidak diperlukan bahan / material</v>
          </cell>
        </row>
        <row r="2005">
          <cell r="A2005" t="str">
            <v xml:space="preserve">   2.</v>
          </cell>
          <cell r="C2005" t="str">
            <v>ALAT</v>
          </cell>
        </row>
        <row r="2006">
          <cell r="A2006" t="str">
            <v>2.a.</v>
          </cell>
          <cell r="C2006" t="str">
            <v>MOTOR GRADER</v>
          </cell>
          <cell r="G2006" t="str">
            <v>(E13)</v>
          </cell>
        </row>
        <row r="2007">
          <cell r="C2007" t="str">
            <v>Panjang operasi grader sekali jalan</v>
          </cell>
          <cell r="G2007" t="str">
            <v>Lh</v>
          </cell>
          <cell r="H2007">
            <v>50</v>
          </cell>
          <cell r="I2007" t="str">
            <v>M</v>
          </cell>
        </row>
        <row r="2008">
          <cell r="C2008" t="str">
            <v>Lebar Efektif kerja Blade</v>
          </cell>
          <cell r="G2008" t="str">
            <v>b</v>
          </cell>
          <cell r="H2008">
            <v>2.4</v>
          </cell>
          <cell r="I2008" t="str">
            <v>M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</row>
        <row r="2010">
          <cell r="C2010" t="str">
            <v>Kecepatan rata-rata alat</v>
          </cell>
          <cell r="G2010" t="str">
            <v>v</v>
          </cell>
          <cell r="H2010">
            <v>2</v>
          </cell>
          <cell r="I2010" t="str">
            <v>Km / Jam</v>
          </cell>
        </row>
        <row r="2011">
          <cell r="C2011" t="str">
            <v>Jumlah lintasan</v>
          </cell>
          <cell r="G2011" t="str">
            <v>n</v>
          </cell>
          <cell r="H2011">
            <v>6</v>
          </cell>
          <cell r="I2011" t="str">
            <v>lintasan</v>
          </cell>
        </row>
        <row r="2012">
          <cell r="C2012" t="str">
            <v>Waktu siklus</v>
          </cell>
          <cell r="G2012" t="str">
            <v>Ts1</v>
          </cell>
        </row>
        <row r="2013">
          <cell r="C2013" t="str">
            <v>- Perataan 1 kali lintasan    = Lh : (v x 1000) x 60</v>
          </cell>
          <cell r="G2013" t="str">
            <v>T1</v>
          </cell>
          <cell r="H2013">
            <v>1.5</v>
          </cell>
          <cell r="I2013" t="str">
            <v>menit</v>
          </cell>
        </row>
        <row r="2014">
          <cell r="C2014" t="str">
            <v>- Lain-lain</v>
          </cell>
          <cell r="G2014" t="str">
            <v>T2</v>
          </cell>
          <cell r="H2014">
            <v>1</v>
          </cell>
          <cell r="I2014" t="str">
            <v>menit</v>
          </cell>
        </row>
        <row r="2015">
          <cell r="G2015" t="str">
            <v>Ts1</v>
          </cell>
          <cell r="H2015">
            <v>2.5</v>
          </cell>
          <cell r="I2015" t="str">
            <v>menit</v>
          </cell>
        </row>
        <row r="2017">
          <cell r="C2017" t="str">
            <v>Kapasitas Produksi / Jam   =</v>
          </cell>
          <cell r="E2017" t="str">
            <v>Lh x b x Fa x 60</v>
          </cell>
          <cell r="G2017" t="str">
            <v>Q1</v>
          </cell>
          <cell r="H2017">
            <v>398.4</v>
          </cell>
          <cell r="I2017" t="str">
            <v>M2</v>
          </cell>
        </row>
        <row r="2018">
          <cell r="E2018" t="str">
            <v xml:space="preserve">      n x Ts</v>
          </cell>
        </row>
        <row r="2020">
          <cell r="C2020" t="str">
            <v>Koefisien Alat / m2</v>
          </cell>
          <cell r="D2020" t="str">
            <v xml:space="preserve"> =  1  :  Q1</v>
          </cell>
          <cell r="G2020" t="str">
            <v>(E13)</v>
          </cell>
          <cell r="H2020">
            <v>2.5100401606425703E-3</v>
          </cell>
          <cell r="I2020" t="str">
            <v>Jam</v>
          </cell>
        </row>
        <row r="2022">
          <cell r="A2022" t="str">
            <v>2.b.</v>
          </cell>
          <cell r="C2022" t="str">
            <v>VIBRATOR ROLLER</v>
          </cell>
          <cell r="G2022" t="str">
            <v>(E19)</v>
          </cell>
        </row>
        <row r="2023">
          <cell r="C2023" t="str">
            <v>Kecepatan rata-rata alat</v>
          </cell>
          <cell r="G2023" t="str">
            <v>v</v>
          </cell>
          <cell r="H2023">
            <v>2</v>
          </cell>
          <cell r="I2023" t="str">
            <v>Km / jam</v>
          </cell>
        </row>
        <row r="2024">
          <cell r="C2024" t="str">
            <v>Lebar efektif pemadatan</v>
          </cell>
          <cell r="G2024" t="str">
            <v>b</v>
          </cell>
          <cell r="H2024">
            <v>1.2</v>
          </cell>
          <cell r="I2024" t="str">
            <v>M</v>
          </cell>
        </row>
        <row r="2025">
          <cell r="C2025" t="str">
            <v>Jumlah lintasan</v>
          </cell>
          <cell r="G2025" t="str">
            <v>n</v>
          </cell>
          <cell r="H2025">
            <v>8</v>
          </cell>
          <cell r="I2025" t="str">
            <v>lintasan</v>
          </cell>
        </row>
        <row r="2026">
          <cell r="C2026" t="str">
            <v>Faktor efisiensi alat</v>
          </cell>
          <cell r="G2026" t="str">
            <v>Fa</v>
          </cell>
          <cell r="H2026">
            <v>0.83</v>
          </cell>
          <cell r="I2026" t="str">
            <v>-</v>
          </cell>
        </row>
        <row r="2028">
          <cell r="C2028" t="str">
            <v>Kapasitas Produksi / Jam   =</v>
          </cell>
          <cell r="E2028" t="str">
            <v>(v x 1000) x b x Fa</v>
          </cell>
          <cell r="G2028" t="str">
            <v>Q2</v>
          </cell>
          <cell r="H2028">
            <v>249</v>
          </cell>
          <cell r="I2028" t="str">
            <v>M2</v>
          </cell>
        </row>
        <row r="2029">
          <cell r="E2029" t="str">
            <v>n</v>
          </cell>
        </row>
        <row r="2031">
          <cell r="C2031" t="str">
            <v>Koefisien Alat / m2</v>
          </cell>
          <cell r="D2031" t="str">
            <v xml:space="preserve"> =  1  :  Q2</v>
          </cell>
          <cell r="G2031" t="str">
            <v>(E19)</v>
          </cell>
          <cell r="H2031">
            <v>4.0160642570281121E-3</v>
          </cell>
          <cell r="I2031" t="str">
            <v>Jam</v>
          </cell>
        </row>
        <row r="2033">
          <cell r="J2033" t="str">
            <v>Berlanjut ke halaman berikut</v>
          </cell>
        </row>
        <row r="2034">
          <cell r="A2034" t="str">
            <v>ITEM PEMBAYARAN NO.</v>
          </cell>
          <cell r="D2034" t="str">
            <v>:  3.3 (1)</v>
          </cell>
          <cell r="J2034" t="str">
            <v>Analisa EI-331</v>
          </cell>
        </row>
        <row r="2035">
          <cell r="A2035" t="str">
            <v>JENIS PEKERJAAN</v>
          </cell>
          <cell r="D2035" t="str">
            <v>:  Penyiapan Badan Jalan pada Galian</v>
          </cell>
        </row>
        <row r="2036">
          <cell r="A2036" t="str">
            <v>SATUAN PEMBAYARAN</v>
          </cell>
          <cell r="D2036" t="str">
            <v>:  M2</v>
          </cell>
          <cell r="H2036" t="str">
            <v xml:space="preserve">         URAIAN ANALISA HARGA SATUAN</v>
          </cell>
        </row>
        <row r="2037">
          <cell r="J2037" t="str">
            <v>Lanjutan</v>
          </cell>
        </row>
        <row r="2039">
          <cell r="A2039" t="str">
            <v>No.</v>
          </cell>
          <cell r="C2039" t="str">
            <v>U R A I A N</v>
          </cell>
          <cell r="G2039" t="str">
            <v>KODE</v>
          </cell>
          <cell r="H2039" t="str">
            <v>KOEF.</v>
          </cell>
          <cell r="I2039" t="str">
            <v>SATUAN</v>
          </cell>
          <cell r="J2039" t="str">
            <v>KETERANGAN</v>
          </cell>
        </row>
        <row r="2042">
          <cell r="A2042" t="str">
            <v>2.c.</v>
          </cell>
          <cell r="C2042" t="str">
            <v>WATER TANK TRUCK</v>
          </cell>
          <cell r="G2042" t="str">
            <v>(E23)</v>
          </cell>
        </row>
        <row r="2043">
          <cell r="C2043" t="str">
            <v>Volume tangki air</v>
          </cell>
          <cell r="G2043" t="str">
            <v>V</v>
          </cell>
          <cell r="H2043">
            <v>4</v>
          </cell>
          <cell r="I2043" t="str">
            <v>M3</v>
          </cell>
        </row>
        <row r="2044">
          <cell r="C2044" t="str">
            <v>Kebutuhan air / M2 permukaan padat</v>
          </cell>
          <cell r="G2044" t="str">
            <v>Wc</v>
          </cell>
          <cell r="H2044">
            <v>0.01</v>
          </cell>
          <cell r="I2044" t="str">
            <v>M3</v>
          </cell>
        </row>
        <row r="2045">
          <cell r="C2045" t="str">
            <v>Pengisian Tangki / jam</v>
          </cell>
          <cell r="G2045" t="str">
            <v>n</v>
          </cell>
          <cell r="H2045">
            <v>1</v>
          </cell>
          <cell r="I2045" t="str">
            <v>kali</v>
          </cell>
        </row>
        <row r="2046">
          <cell r="C2046" t="str">
            <v>Faktor efisiensi alat</v>
          </cell>
          <cell r="G2046" t="str">
            <v>Fa</v>
          </cell>
          <cell r="H2046">
            <v>0.83</v>
          </cell>
          <cell r="I2046" t="str">
            <v>-</v>
          </cell>
        </row>
        <row r="2048">
          <cell r="C2048" t="str">
            <v>Kapasitas Produksi / Jam   =</v>
          </cell>
          <cell r="E2048" t="str">
            <v>V  x  n x Fa</v>
          </cell>
          <cell r="G2048" t="str">
            <v>Q3</v>
          </cell>
          <cell r="H2048">
            <v>332</v>
          </cell>
          <cell r="I2048" t="str">
            <v>M2</v>
          </cell>
        </row>
        <row r="2049">
          <cell r="E2049" t="str">
            <v xml:space="preserve">     Wc</v>
          </cell>
        </row>
        <row r="2051">
          <cell r="C2051" t="str">
            <v>Koefisien Alat / m2</v>
          </cell>
          <cell r="D2051" t="str">
            <v xml:space="preserve"> =  1  :  Q3</v>
          </cell>
          <cell r="G2051" t="str">
            <v>(E23)</v>
          </cell>
          <cell r="H2051">
            <v>3.0120481927710845E-3</v>
          </cell>
          <cell r="I2051" t="str">
            <v>Jam</v>
          </cell>
        </row>
        <row r="2054">
          <cell r="A2054" t="str">
            <v>2.d.</v>
          </cell>
          <cell r="C2054" t="str">
            <v>ALAT  BANTU</v>
          </cell>
        </row>
        <row r="2055">
          <cell r="C2055" t="str">
            <v>Diperlukan alat-alat bantu kecil</v>
          </cell>
          <cell r="J2055" t="str">
            <v>Lump Sum</v>
          </cell>
        </row>
        <row r="2056">
          <cell r="C2056" t="str">
            <v>- Sekop    =         3   buah</v>
          </cell>
        </row>
        <row r="2059">
          <cell r="A2059" t="str">
            <v xml:space="preserve">   3.</v>
          </cell>
          <cell r="C2059" t="str">
            <v>TENAGA</v>
          </cell>
        </row>
        <row r="2060">
          <cell r="C2060" t="str">
            <v>Produksi menentukan : VIBRATORY  ROLLER</v>
          </cell>
          <cell r="G2060" t="str">
            <v>Q2</v>
          </cell>
          <cell r="H2060">
            <v>249</v>
          </cell>
          <cell r="I2060" t="str">
            <v>M2/Jam</v>
          </cell>
        </row>
        <row r="2061">
          <cell r="C2061" t="str">
            <v>Produksi Pekerjaan / hari  =  Tk x Q1</v>
          </cell>
          <cell r="G2061" t="str">
            <v>Qt</v>
          </cell>
          <cell r="H2061">
            <v>1743</v>
          </cell>
          <cell r="I2061" t="str">
            <v>M2</v>
          </cell>
        </row>
        <row r="2062">
          <cell r="C2062" t="str">
            <v>Kebutuhan tenaga :</v>
          </cell>
        </row>
        <row r="2063">
          <cell r="D2063" t="str">
            <v>- Pekerja</v>
          </cell>
          <cell r="G2063" t="str">
            <v>P</v>
          </cell>
          <cell r="H2063">
            <v>4</v>
          </cell>
          <cell r="I2063" t="str">
            <v>orang</v>
          </cell>
        </row>
        <row r="2064">
          <cell r="D2064" t="str">
            <v>- Mandor</v>
          </cell>
          <cell r="G2064" t="str">
            <v>M</v>
          </cell>
          <cell r="H2064">
            <v>1</v>
          </cell>
          <cell r="I2064" t="str">
            <v>orang</v>
          </cell>
        </row>
        <row r="2067">
          <cell r="C2067" t="str">
            <v>Koefisien tenaga / M2</v>
          </cell>
        </row>
        <row r="2068">
          <cell r="D2068" t="str">
            <v>- Pekerja</v>
          </cell>
          <cell r="E2068" t="str">
            <v>= (Tk x P) : Qt</v>
          </cell>
          <cell r="G2068" t="str">
            <v>(L01)</v>
          </cell>
          <cell r="H2068">
            <v>1.6064257028112448E-2</v>
          </cell>
          <cell r="I2068" t="str">
            <v>Jam</v>
          </cell>
        </row>
        <row r="2069">
          <cell r="D2069" t="str">
            <v>- Mandor</v>
          </cell>
          <cell r="E2069" t="str">
            <v>= (Tk x M) : Qt</v>
          </cell>
          <cell r="G2069" t="str">
            <v>(L02)</v>
          </cell>
          <cell r="H2069">
            <v>4.0160642570281121E-3</v>
          </cell>
          <cell r="I2069" t="str">
            <v>Jam</v>
          </cell>
        </row>
        <row r="2072">
          <cell r="A2072" t="str">
            <v>4.</v>
          </cell>
          <cell r="C2072" t="str">
            <v>HARGA DASAR SATUAN UPAH, BAHAN DAN ALAT</v>
          </cell>
        </row>
        <row r="2073">
          <cell r="C2073" t="str">
            <v>Lihat lampiran.</v>
          </cell>
        </row>
        <row r="2076">
          <cell r="A2076" t="str">
            <v>5.</v>
          </cell>
          <cell r="C2076" t="str">
            <v>ANALISA HARGA SATUAN PEKERJAAN</v>
          </cell>
        </row>
        <row r="2077">
          <cell r="C2077" t="str">
            <v>Lihat perhitungan dalam FORMULIR STANDAR UNTUK</v>
          </cell>
        </row>
        <row r="2078">
          <cell r="C2078" t="str">
            <v>PEREKEMAN ANALISA MASING-MASING HARGA</v>
          </cell>
        </row>
        <row r="2079">
          <cell r="C2079" t="str">
            <v>SATUAN.</v>
          </cell>
        </row>
        <row r="2080">
          <cell r="C2080" t="str">
            <v>Didapat Harga Satuan Pekerjaan :</v>
          </cell>
        </row>
        <row r="2082">
          <cell r="C2082" t="str">
            <v xml:space="preserve">Rp.  </v>
          </cell>
          <cell r="D2082">
            <v>1891.5348272711353</v>
          </cell>
          <cell r="E2082" t="str">
            <v xml:space="preserve"> / M2</v>
          </cell>
        </row>
        <row r="2085">
          <cell r="A2085" t="str">
            <v>6.</v>
          </cell>
          <cell r="C2085" t="str">
            <v>WAKTU PELAKSANAAN YANG DIPERLUKAN</v>
          </cell>
        </row>
        <row r="2086">
          <cell r="C2086" t="str">
            <v>Masa Pelaksanaan :</v>
          </cell>
          <cell r="D2086" t="str">
            <v>. . . . . . . . . . . .</v>
          </cell>
          <cell r="E2086" t="str">
            <v>bulan</v>
          </cell>
        </row>
        <row r="2088">
          <cell r="A2088" t="str">
            <v>7.</v>
          </cell>
          <cell r="C2088" t="str">
            <v>VOLUME PEKERJAAN YANG DIPERLUKAN</v>
          </cell>
        </row>
        <row r="2089">
          <cell r="C2089" t="str">
            <v>Volume pekerjaan  :</v>
          </cell>
          <cell r="D2089">
            <v>1</v>
          </cell>
          <cell r="E2089" t="str">
            <v>M2</v>
          </cell>
        </row>
        <row r="2094">
          <cell r="A2094" t="str">
            <v>ITEM PEMBAYARAN NO.</v>
          </cell>
          <cell r="D2094" t="str">
            <v>:  3.1.(7)</v>
          </cell>
          <cell r="J2094" t="str">
            <v>Analisa EI-312</v>
          </cell>
        </row>
        <row r="2095">
          <cell r="A2095" t="str">
            <v>JENIS PEKERJAAN</v>
          </cell>
          <cell r="D2095" t="str">
            <v>:  Pembongk Perk Beraspal dg Cold Milling Machine</v>
          </cell>
        </row>
        <row r="2096">
          <cell r="A2096" t="str">
            <v>SATUAN PEMBAYARAN</v>
          </cell>
          <cell r="D2096" t="str">
            <v>:  M3</v>
          </cell>
          <cell r="H2096" t="str">
            <v xml:space="preserve">         URAIAN ANALISA HARGA SATUAN</v>
          </cell>
        </row>
        <row r="2099">
          <cell r="A2099" t="str">
            <v>No.</v>
          </cell>
          <cell r="C2099" t="str">
            <v>U R A I A N</v>
          </cell>
          <cell r="G2099" t="str">
            <v>KODE</v>
          </cell>
          <cell r="H2099" t="str">
            <v>KOEF.</v>
          </cell>
          <cell r="I2099" t="str">
            <v>SATUAN</v>
          </cell>
          <cell r="J2099" t="str">
            <v>KETERANGAN</v>
          </cell>
        </row>
        <row r="2102">
          <cell r="A2102" t="str">
            <v>I.</v>
          </cell>
          <cell r="C2102" t="str">
            <v>ASUMSI</v>
          </cell>
        </row>
        <row r="2103">
          <cell r="A2103">
            <v>1</v>
          </cell>
          <cell r="C2103" t="str">
            <v>Pekerjaan dilakukan secara mekanik</v>
          </cell>
        </row>
        <row r="2104">
          <cell r="A2104">
            <v>2</v>
          </cell>
          <cell r="C2104" t="str">
            <v>Lokasi pekerjaan : sepanjang jalan</v>
          </cell>
        </row>
        <row r="2105">
          <cell r="A2105">
            <v>3</v>
          </cell>
          <cell r="C2105" t="str">
            <v>Kondisi Jalan   :  sedang / baik</v>
          </cell>
        </row>
        <row r="2106">
          <cell r="A2106">
            <v>4</v>
          </cell>
          <cell r="C2106" t="str">
            <v>Jam kerja efektif per-hari</v>
          </cell>
          <cell r="G2106" t="str">
            <v>Tk</v>
          </cell>
          <cell r="H2106">
            <v>7</v>
          </cell>
          <cell r="I2106" t="str">
            <v>Jam</v>
          </cell>
        </row>
        <row r="2107">
          <cell r="A2107">
            <v>5</v>
          </cell>
          <cell r="C2107" t="str">
            <v>Faktor pengembangan bahan</v>
          </cell>
          <cell r="G2107" t="str">
            <v>Fk</v>
          </cell>
          <cell r="H2107">
            <v>1.24</v>
          </cell>
          <cell r="I2107" t="str">
            <v>-</v>
          </cell>
        </row>
        <row r="2110">
          <cell r="A2110" t="str">
            <v>II.</v>
          </cell>
          <cell r="C2110" t="str">
            <v>URUTAN KERJA</v>
          </cell>
        </row>
        <row r="2111">
          <cell r="A2111">
            <v>1</v>
          </cell>
          <cell r="C2111" t="str">
            <v>Aspal yg dikeruk umumnya berada di badan jalan</v>
          </cell>
        </row>
        <row r="2112">
          <cell r="A2112">
            <v>2</v>
          </cell>
          <cell r="C2112" t="str">
            <v xml:space="preserve">Pengerukan dilakukan dengan Cold Milling </v>
          </cell>
        </row>
        <row r="2113">
          <cell r="C2113" t="str">
            <v xml:space="preserve">dimuat ke dlm Truk </v>
          </cell>
        </row>
        <row r="2114">
          <cell r="A2114">
            <v>3</v>
          </cell>
          <cell r="C2114" t="str">
            <v>Dump Truck membuang material hasil galian keluar</v>
          </cell>
        </row>
        <row r="2115">
          <cell r="C2115" t="str">
            <v>lokasi jalan sejauh :</v>
          </cell>
          <cell r="G2115" t="str">
            <v>L</v>
          </cell>
          <cell r="H2115">
            <v>5</v>
          </cell>
          <cell r="I2115" t="str">
            <v>Km</v>
          </cell>
        </row>
        <row r="2119">
          <cell r="A2119" t="str">
            <v>III.</v>
          </cell>
          <cell r="C2119" t="str">
            <v>PEMAKAIAN BAHAN, ALAT DAN TENAGA</v>
          </cell>
        </row>
        <row r="2121">
          <cell r="A2121" t="str">
            <v xml:space="preserve">   1.</v>
          </cell>
          <cell r="C2121" t="str">
            <v>BAHAN</v>
          </cell>
        </row>
        <row r="2122">
          <cell r="C2122" t="str">
            <v>Tidak ada bahan yang diperlukan</v>
          </cell>
        </row>
        <row r="2125">
          <cell r="A2125" t="str">
            <v xml:space="preserve">   2.</v>
          </cell>
          <cell r="C2125" t="str">
            <v>ALAT</v>
          </cell>
        </row>
        <row r="2126">
          <cell r="A2126" t="str">
            <v xml:space="preserve">   2.a.</v>
          </cell>
          <cell r="C2126" t="str">
            <v>COLD MILLING</v>
          </cell>
        </row>
        <row r="2127">
          <cell r="C2127" t="str">
            <v xml:space="preserve">Produksi teoritis per jam </v>
          </cell>
          <cell r="G2127" t="str">
            <v>q</v>
          </cell>
          <cell r="H2127">
            <v>300</v>
          </cell>
          <cell r="I2127" t="str">
            <v>m</v>
          </cell>
        </row>
        <row r="2128">
          <cell r="C2128" t="str">
            <v>Kapasitas lebar galian</v>
          </cell>
          <cell r="G2128" t="str">
            <v>b</v>
          </cell>
          <cell r="H2128">
            <v>1000</v>
          </cell>
          <cell r="I2128" t="str">
            <v>m</v>
          </cell>
        </row>
        <row r="2129">
          <cell r="C2129" t="str">
            <v>tebal galian</v>
          </cell>
          <cell r="G2129" t="str">
            <v>t</v>
          </cell>
          <cell r="H2129">
            <v>0.15</v>
          </cell>
          <cell r="I2129" t="str">
            <v>m</v>
          </cell>
        </row>
        <row r="2130">
          <cell r="C2130" t="str">
            <v>kecepatan</v>
          </cell>
          <cell r="G2130" t="str">
            <v>v</v>
          </cell>
          <cell r="H2130">
            <v>5</v>
          </cell>
          <cell r="I2130" t="str">
            <v>m/menit</v>
          </cell>
        </row>
        <row r="2131">
          <cell r="C2131" t="str">
            <v>Faktor effesiensi kerja</v>
          </cell>
          <cell r="G2131" t="str">
            <v>Fa</v>
          </cell>
          <cell r="H2131">
            <v>0.6</v>
          </cell>
          <cell r="J2131" t="str">
            <v>grafik cold</v>
          </cell>
          <cell r="Q2131" t="str">
            <v xml:space="preserve">JUMLAH HARGA BAHAN   </v>
          </cell>
          <cell r="U2131">
            <v>0</v>
          </cell>
        </row>
        <row r="2132">
          <cell r="J2132" t="str">
            <v>miling</v>
          </cell>
        </row>
        <row r="2133">
          <cell r="C2133" t="str">
            <v>Kapasitas prod/jam =</v>
          </cell>
          <cell r="E2133" t="str">
            <v>Fa x q x t x Fk</v>
          </cell>
          <cell r="G2133" t="str">
            <v>Q1</v>
          </cell>
          <cell r="H2133">
            <v>33.479999999999997</v>
          </cell>
          <cell r="I2133" t="str">
            <v>M3</v>
          </cell>
          <cell r="L2133" t="str">
            <v>C.</v>
          </cell>
          <cell r="N2133" t="str">
            <v>PERALATAN</v>
          </cell>
        </row>
        <row r="2134">
          <cell r="L2134" t="str">
            <v>1.</v>
          </cell>
          <cell r="N2134" t="str">
            <v>Cold Milling</v>
          </cell>
          <cell r="P2134" t="str">
            <v>Jam</v>
          </cell>
          <cell r="Q2134">
            <v>2.9868578255675033E-2</v>
          </cell>
          <cell r="R2134">
            <v>1163221.6447452162</v>
          </cell>
          <cell r="U2134">
            <v>34743.776724767515</v>
          </cell>
        </row>
        <row r="2135">
          <cell r="C2135" t="str">
            <v>Koefisien Alat / m3</v>
          </cell>
          <cell r="D2135" t="str">
            <v xml:space="preserve"> =  1  :  Q1</v>
          </cell>
          <cell r="H2135">
            <v>2.9868578255675033E-2</v>
          </cell>
          <cell r="I2135" t="str">
            <v>Jam</v>
          </cell>
          <cell r="L2135">
            <v>2</v>
          </cell>
          <cell r="N2135" t="str">
            <v>Dump Truck</v>
          </cell>
          <cell r="O2135" t="str">
            <v>(E08)</v>
          </cell>
          <cell r="P2135" t="str">
            <v>Jam</v>
          </cell>
          <cell r="Q2135">
            <v>0.12969656403391344</v>
          </cell>
          <cell r="R2135">
            <v>153645.58193291764</v>
          </cell>
          <cell r="U2135">
            <v>19927.304055690547</v>
          </cell>
        </row>
        <row r="2138">
          <cell r="A2138" t="str">
            <v xml:space="preserve">   2.b.</v>
          </cell>
          <cell r="C2138" t="str">
            <v>DUMP TRUCK</v>
          </cell>
          <cell r="G2138" t="str">
            <v>(E08)</v>
          </cell>
        </row>
        <row r="2139">
          <cell r="C2139" t="str">
            <v>Kapasitas bak</v>
          </cell>
          <cell r="G2139" t="str">
            <v>V</v>
          </cell>
          <cell r="H2139">
            <v>4</v>
          </cell>
          <cell r="I2139" t="str">
            <v>M3</v>
          </cell>
        </row>
        <row r="2140">
          <cell r="C2140" t="str">
            <v>Faktor  efisiensi alat</v>
          </cell>
          <cell r="G2140" t="str">
            <v>Fa</v>
          </cell>
          <cell r="H2140">
            <v>0.83</v>
          </cell>
          <cell r="I2140" t="str">
            <v>-</v>
          </cell>
          <cell r="Q2140" t="str">
            <v xml:space="preserve">JUMLAH HARGA PERALATAN   </v>
          </cell>
          <cell r="U2140">
            <v>54671.080780458062</v>
          </cell>
        </row>
        <row r="2141">
          <cell r="C2141" t="str">
            <v>Kecepatan rata-rata bermuatan</v>
          </cell>
          <cell r="G2141" t="str">
            <v>v1</v>
          </cell>
          <cell r="H2141">
            <v>45</v>
          </cell>
          <cell r="I2141" t="str">
            <v>KM/Jam</v>
          </cell>
        </row>
        <row r="2142">
          <cell r="C2142" t="str">
            <v>Kecepatan rata-rata kosong</v>
          </cell>
          <cell r="G2142" t="str">
            <v>v2</v>
          </cell>
          <cell r="H2142">
            <v>60</v>
          </cell>
          <cell r="I2142" t="str">
            <v>KM/Jam</v>
          </cell>
          <cell r="L2142" t="str">
            <v>D.</v>
          </cell>
          <cell r="N2142" t="str">
            <v>JUMLAH HARGA TENAGA, BAHAN DAN PERALATAN  ( A + B + C )</v>
          </cell>
          <cell r="U2142">
            <v>54937.764472214338</v>
          </cell>
        </row>
        <row r="2143">
          <cell r="C2143" t="str">
            <v>Waktu  siklus</v>
          </cell>
          <cell r="G2143" t="str">
            <v>Ts1</v>
          </cell>
          <cell r="I2143" t="str">
            <v>menit</v>
          </cell>
          <cell r="L2143" t="str">
            <v>E.</v>
          </cell>
          <cell r="N2143" t="str">
            <v>OVERHEAD &amp; PROFIT</v>
          </cell>
          <cell r="P2143">
            <v>10</v>
          </cell>
          <cell r="Q2143" t="str">
            <v>%  x  D</v>
          </cell>
          <cell r="U2143">
            <v>5493.776447221434</v>
          </cell>
        </row>
        <row r="2144">
          <cell r="C2144" t="str">
            <v>- Waktu tempuh isi</v>
          </cell>
          <cell r="E2144" t="str">
            <v>=   (L  :  v1)  x  60</v>
          </cell>
          <cell r="G2144" t="str">
            <v>T1</v>
          </cell>
          <cell r="H2144">
            <v>6.6666666666666661</v>
          </cell>
          <cell r="I2144" t="str">
            <v>menit</v>
          </cell>
          <cell r="L2144" t="str">
            <v>F.</v>
          </cell>
          <cell r="N2144" t="str">
            <v>HARGA SATUAN PEKERJAAN  ( D + E )</v>
          </cell>
          <cell r="U2144">
            <v>60431.540919435771</v>
          </cell>
        </row>
        <row r="2145">
          <cell r="C2145" t="str">
            <v>- Waktu tempuh kosong</v>
          </cell>
          <cell r="E2145" t="str">
            <v>=   (L  :  v2)  x  60</v>
          </cell>
          <cell r="G2145" t="str">
            <v>T2</v>
          </cell>
          <cell r="H2145">
            <v>5</v>
          </cell>
          <cell r="I2145" t="str">
            <v>menit</v>
          </cell>
          <cell r="L2145" t="str">
            <v>Note: 1</v>
          </cell>
          <cell r="N2145" t="str">
            <v>SATUAN dapat berdasarkan atas jam operasi untuk Tenaga Kerja dan Peralatan, volume dan/atau ukuran</v>
          </cell>
        </row>
        <row r="2146">
          <cell r="C2146" t="str">
            <v>- Muat</v>
          </cell>
          <cell r="E2146" t="str">
            <v>=   (V  :  Q1) x 60</v>
          </cell>
          <cell r="G2146" t="str">
            <v>T3</v>
          </cell>
          <cell r="H2146">
            <v>7.1684587813620082</v>
          </cell>
          <cell r="I2146" t="str">
            <v>menit</v>
          </cell>
          <cell r="N2146" t="str">
            <v>berat untuk bahan-bahan.</v>
          </cell>
        </row>
        <row r="2147">
          <cell r="C2147" t="str">
            <v>- Lain-lain</v>
          </cell>
          <cell r="G2147" t="str">
            <v>T4</v>
          </cell>
          <cell r="H2147">
            <v>2</v>
          </cell>
          <cell r="I2147" t="str">
            <v>menit</v>
          </cell>
          <cell r="L2147">
            <v>2</v>
          </cell>
          <cell r="N2147" t="str">
            <v>Kuantitas satuan adalah kuantitas setiap komponen untuk menyelesaikan satu satuan pekerjaan dari nomor</v>
          </cell>
        </row>
        <row r="2148">
          <cell r="G2148" t="str">
            <v>Ts1</v>
          </cell>
          <cell r="H2148">
            <v>20.835125448028673</v>
          </cell>
          <cell r="I2148" t="str">
            <v>menit</v>
          </cell>
          <cell r="N2148" t="str">
            <v>mata pembayaran.</v>
          </cell>
        </row>
        <row r="2149">
          <cell r="L2149">
            <v>3</v>
          </cell>
          <cell r="N2149" t="str">
            <v>Biaya satuan untuk peralatan sudah termasuk bahan bakar, bahan habis dipakai dan operator.</v>
          </cell>
        </row>
        <row r="2150">
          <cell r="L2150">
            <v>4</v>
          </cell>
          <cell r="N2150" t="str">
            <v>Biaya satuan sudah termasuk pengeluaran untuk seluruh pajak yang berkaitan (tetapi tidak termasuk PPN</v>
          </cell>
        </row>
        <row r="2151">
          <cell r="C2151" t="str">
            <v>Kapasitas Produksi / Jam   =</v>
          </cell>
          <cell r="E2151" t="str">
            <v>V x Fa x 60</v>
          </cell>
          <cell r="G2151" t="str">
            <v>Q2</v>
          </cell>
          <cell r="H2151">
            <v>7.7103044899363491</v>
          </cell>
          <cell r="I2151" t="str">
            <v xml:space="preserve">M3 / Jam </v>
          </cell>
          <cell r="N2151" t="str">
            <v>yang dibayar dari kontrak) dan biaya-biaya lainnya.</v>
          </cell>
        </row>
        <row r="2152">
          <cell r="E2152" t="str">
            <v xml:space="preserve">    Fk x Ts1</v>
          </cell>
        </row>
        <row r="2155">
          <cell r="C2155" t="str">
            <v>Koefisien Alat / m3</v>
          </cell>
          <cell r="D2155" t="str">
            <v xml:space="preserve"> =  1  :  Q2</v>
          </cell>
          <cell r="G2155" t="str">
            <v>(E08)</v>
          </cell>
          <cell r="H2155">
            <v>0.12969656403391344</v>
          </cell>
          <cell r="I2155" t="str">
            <v>Jam</v>
          </cell>
        </row>
        <row r="2160">
          <cell r="J2160" t="str">
            <v>Berlanjut ke halaman berikut</v>
          </cell>
        </row>
        <row r="2161">
          <cell r="A2161" t="str">
            <v>ITEM PEMBAYARAN NO.</v>
          </cell>
          <cell r="D2161" t="str">
            <v>:  3.1.(7)</v>
          </cell>
          <cell r="J2161" t="str">
            <v>Analisa EI-312</v>
          </cell>
        </row>
        <row r="2162">
          <cell r="A2162" t="str">
            <v>JENIS PEKERJAAN</v>
          </cell>
          <cell r="D2162" t="str">
            <v>:  Pembongk Perk Beraspal dg Cold Milling Machine</v>
          </cell>
        </row>
        <row r="2163">
          <cell r="A2163" t="str">
            <v>SATUAN PEMBAYARAN</v>
          </cell>
          <cell r="D2163" t="str">
            <v>:  M3</v>
          </cell>
          <cell r="H2163" t="str">
            <v xml:space="preserve"> 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 xml:space="preserve"> 2.c</v>
          </cell>
          <cell r="C2169" t="str">
            <v>ALAT  BANTU</v>
          </cell>
        </row>
        <row r="2170">
          <cell r="C2170" t="str">
            <v>Diperlukan alat-alat bantu kecil</v>
          </cell>
          <cell r="J2170" t="str">
            <v>Lump Sump</v>
          </cell>
        </row>
        <row r="2171">
          <cell r="C2171" t="str">
            <v>- Pahat / Tatah</v>
          </cell>
          <cell r="D2171" t="str">
            <v>=  2  buah</v>
          </cell>
        </row>
        <row r="2172">
          <cell r="C2172" t="str">
            <v>- Palu Besar</v>
          </cell>
          <cell r="D2172" t="str">
            <v>=  2  buah</v>
          </cell>
        </row>
        <row r="2174">
          <cell r="A2174" t="str">
            <v xml:space="preserve">   3.</v>
          </cell>
          <cell r="C2174" t="str">
            <v>TENAGA</v>
          </cell>
        </row>
        <row r="2175">
          <cell r="C2175" t="str">
            <v>Produksi menentukan : COLD MILLING</v>
          </cell>
          <cell r="G2175" t="str">
            <v>Q1</v>
          </cell>
          <cell r="H2175">
            <v>33.479999999999997</v>
          </cell>
          <cell r="I2175" t="str">
            <v>M3/Jam</v>
          </cell>
        </row>
        <row r="2176">
          <cell r="C2176" t="str">
            <v>Produksi Galian / hari  =  Tk x Q1</v>
          </cell>
          <cell r="G2176" t="str">
            <v>Qt</v>
          </cell>
          <cell r="H2176">
            <v>234.35999999999999</v>
          </cell>
          <cell r="I2176" t="str">
            <v>M2</v>
          </cell>
        </row>
        <row r="2177">
          <cell r="C2177" t="str">
            <v>Kebutuhan tenaga :</v>
          </cell>
        </row>
        <row r="2178">
          <cell r="D2178" t="str">
            <v>- Pekerja</v>
          </cell>
          <cell r="G2178" t="str">
            <v>P</v>
          </cell>
          <cell r="H2178">
            <v>2</v>
          </cell>
          <cell r="I2178" t="str">
            <v>orang</v>
          </cell>
        </row>
        <row r="2179">
          <cell r="D2179" t="str">
            <v>- Mandor</v>
          </cell>
          <cell r="G2179" t="str">
            <v>M</v>
          </cell>
          <cell r="H2179">
            <v>1</v>
          </cell>
          <cell r="I2179" t="str">
            <v>orang</v>
          </cell>
        </row>
        <row r="2181">
          <cell r="C2181" t="str">
            <v>Koefisien tenaga / M3   :</v>
          </cell>
        </row>
        <row r="2182">
          <cell r="D2182" t="str">
            <v>- Pekerja</v>
          </cell>
          <cell r="E2182" t="str">
            <v>= (Tk x P) : Qt</v>
          </cell>
          <cell r="G2182" t="str">
            <v>(L01)</v>
          </cell>
          <cell r="H2182">
            <v>5.9737156511350066E-2</v>
          </cell>
          <cell r="I2182" t="str">
            <v>Jam</v>
          </cell>
        </row>
        <row r="2183">
          <cell r="D2183" t="str">
            <v>- Mandor</v>
          </cell>
          <cell r="E2183" t="str">
            <v>= (Tk x M) : Qt</v>
          </cell>
          <cell r="G2183" t="str">
            <v>(L03)</v>
          </cell>
          <cell r="H2183">
            <v>2.9868578255675033E-2</v>
          </cell>
          <cell r="I2183" t="str">
            <v>Jam</v>
          </cell>
        </row>
        <row r="2185">
          <cell r="A2185" t="str">
            <v>4.</v>
          </cell>
          <cell r="C2185" t="str">
            <v>HARGA DASAR SATUAN UPAH, BAHAN DAN ALAT</v>
          </cell>
        </row>
        <row r="2186">
          <cell r="C2186" t="str">
            <v>Lihat lampiran.</v>
          </cell>
        </row>
        <row r="2188">
          <cell r="A2188" t="str">
            <v>5.</v>
          </cell>
          <cell r="C2188" t="str">
            <v>ANALISA HARGA SATUAN PEKERJAAN</v>
          </cell>
        </row>
        <row r="2189">
          <cell r="C2189" t="str">
            <v>Lihat perhitungan dalam FORMULIR STANDAR UNTUK</v>
          </cell>
        </row>
        <row r="2190">
          <cell r="C2190" t="str">
            <v>PEREKEMAN ANALISA MASING-MASING HARGA</v>
          </cell>
        </row>
        <row r="2191">
          <cell r="C2191" t="str">
            <v>SATUAN.</v>
          </cell>
        </row>
        <row r="2192">
          <cell r="C2192" t="str">
            <v>Didapat Harga Satuan Pekerjaan :</v>
          </cell>
        </row>
        <row r="2194">
          <cell r="C2194" t="str">
            <v xml:space="preserve">Rp.  </v>
          </cell>
          <cell r="D2194">
            <v>60431.540919435771</v>
          </cell>
          <cell r="E2194" t="str">
            <v xml:space="preserve"> / M2</v>
          </cell>
        </row>
        <row r="2197">
          <cell r="A2197" t="str">
            <v>6.</v>
          </cell>
          <cell r="C2197" t="str">
            <v>WAKTU PELAKSANAAN YANG DIPERLUKAN</v>
          </cell>
        </row>
        <row r="2198">
          <cell r="C2198" t="str">
            <v>Masa Pelaksanaan :</v>
          </cell>
          <cell r="D2198" t="str">
            <v>. . . . . . . . . . . .</v>
          </cell>
          <cell r="E2198" t="str">
            <v>bulan</v>
          </cell>
        </row>
        <row r="2200">
          <cell r="A2200" t="str">
            <v>7.</v>
          </cell>
          <cell r="C2200" t="str">
            <v>VOLUME PEKERJAAN YANG DIPERLUKAN</v>
          </cell>
        </row>
        <row r="2201">
          <cell r="C2201" t="str">
            <v>Volume pekerjaan  :</v>
          </cell>
          <cell r="D2201">
            <v>0</v>
          </cell>
          <cell r="E2201" t="str">
            <v>M3</v>
          </cell>
        </row>
        <row r="2217">
          <cell r="A2217" t="str">
            <v>ITEM PEMBAYARAN NO.</v>
          </cell>
          <cell r="D2217" t="str">
            <v>:  3.1.(8)</v>
          </cell>
          <cell r="J2217" t="str">
            <v>=T2272</v>
          </cell>
        </row>
        <row r="2218">
          <cell r="A2218" t="str">
            <v>JENIS PEKERJAAN</v>
          </cell>
          <cell r="D2218" t="str">
            <v>:  Pembongk Perk Beraspal tanpa Cold Milling Machine</v>
          </cell>
        </row>
        <row r="2219">
          <cell r="A2219" t="str">
            <v>SATUAN PEMBAYARAN</v>
          </cell>
          <cell r="D2219" t="str">
            <v>:  M3</v>
          </cell>
          <cell r="H2219" t="str">
            <v xml:space="preserve">         URAIAN ANALISA HARGA SATUAN</v>
          </cell>
        </row>
        <row r="2222">
          <cell r="A2222" t="str">
            <v>No.</v>
          </cell>
          <cell r="C2222" t="str">
            <v>U R A I A N</v>
          </cell>
          <cell r="G2222" t="str">
            <v>KODE</v>
          </cell>
          <cell r="H2222" t="str">
            <v>KOEF.</v>
          </cell>
          <cell r="I2222" t="str">
            <v>SATUAN</v>
          </cell>
          <cell r="J2222" t="str">
            <v>KETERANGAN</v>
          </cell>
        </row>
        <row r="2225">
          <cell r="A2225" t="str">
            <v>I.</v>
          </cell>
          <cell r="C2225" t="str">
            <v>ASUMSI</v>
          </cell>
        </row>
        <row r="2226">
          <cell r="A2226">
            <v>1</v>
          </cell>
          <cell r="C2226" t="str">
            <v>Pekerjaan dilakukan secara mekanik/manual</v>
          </cell>
        </row>
        <row r="2227">
          <cell r="A2227">
            <v>2</v>
          </cell>
          <cell r="C2227" t="str">
            <v>Lokasi pekerjaan : sepanjang jalan</v>
          </cell>
        </row>
        <row r="2228">
          <cell r="A2228">
            <v>3</v>
          </cell>
          <cell r="C2228" t="str">
            <v>Kondisi Jalan   :  sedang / baik</v>
          </cell>
        </row>
        <row r="2229">
          <cell r="A2229">
            <v>4</v>
          </cell>
          <cell r="C2229" t="str">
            <v>Jam kerja efektif per-hari</v>
          </cell>
          <cell r="G2229" t="str">
            <v>Tk</v>
          </cell>
          <cell r="H2229">
            <v>7</v>
          </cell>
          <cell r="I2229" t="str">
            <v>Jam</v>
          </cell>
        </row>
        <row r="2230">
          <cell r="A2230">
            <v>5</v>
          </cell>
          <cell r="C2230" t="str">
            <v>Faktor pengembangan bahan</v>
          </cell>
          <cell r="G2230" t="str">
            <v>Fk</v>
          </cell>
          <cell r="H2230">
            <v>1.24</v>
          </cell>
          <cell r="I2230" t="str">
            <v>-</v>
          </cell>
        </row>
        <row r="2233">
          <cell r="A2233" t="str">
            <v>II.</v>
          </cell>
          <cell r="C2233" t="str">
            <v>URUTAN KERJA</v>
          </cell>
        </row>
        <row r="2234">
          <cell r="A2234">
            <v>1</v>
          </cell>
          <cell r="C2234" t="str">
            <v>Aspal yg dikeruk umumnya berada di badan jalan</v>
          </cell>
        </row>
        <row r="2235">
          <cell r="A2235">
            <v>2</v>
          </cell>
          <cell r="C2235" t="str">
            <v>Pengerukan dilakukan dengan Jack Hammer dan</v>
          </cell>
        </row>
        <row r="2236">
          <cell r="C2236" t="str">
            <v>dimuat ke dalam truck secara manual</v>
          </cell>
        </row>
        <row r="2237">
          <cell r="A2237">
            <v>3</v>
          </cell>
          <cell r="C2237" t="str">
            <v>Dump Truck membuang material hasil galian keluar</v>
          </cell>
        </row>
        <row r="2238">
          <cell r="C2238" t="str">
            <v>lokasi jalan sejauh :</v>
          </cell>
          <cell r="G2238" t="str">
            <v>L</v>
          </cell>
          <cell r="H2238">
            <v>5</v>
          </cell>
          <cell r="I2238" t="str">
            <v>Km</v>
          </cell>
        </row>
        <row r="2242">
          <cell r="A2242" t="str">
            <v>III.</v>
          </cell>
          <cell r="C2242" t="str">
            <v>PEMAKAIAN BAHAN, ALAT DAN TENAGA</v>
          </cell>
        </row>
        <row r="2244">
          <cell r="A2244" t="str">
            <v xml:space="preserve">   1.</v>
          </cell>
          <cell r="C2244" t="str">
            <v>BAHAN</v>
          </cell>
        </row>
        <row r="2245">
          <cell r="C2245" t="str">
            <v>Tidak ada bahan yang diperlukan</v>
          </cell>
        </row>
        <row r="2248">
          <cell r="A2248" t="str">
            <v xml:space="preserve">   2.</v>
          </cell>
          <cell r="C2248" t="str">
            <v>ALAT</v>
          </cell>
        </row>
        <row r="2249">
          <cell r="A2249" t="str">
            <v xml:space="preserve">   2.a.</v>
          </cell>
          <cell r="C2249" t="str">
            <v>JACK HAMMER, COMPRESSOR</v>
          </cell>
        </row>
        <row r="2250">
          <cell r="C2250" t="str">
            <v>Produksi per jam</v>
          </cell>
          <cell r="G2250" t="str">
            <v>Q1</v>
          </cell>
          <cell r="H2250">
            <v>1</v>
          </cell>
          <cell r="I2250" t="str">
            <v>M3 / Jam</v>
          </cell>
        </row>
        <row r="2252">
          <cell r="C2252" t="str">
            <v>Koefisien Alat / m3</v>
          </cell>
          <cell r="D2252" t="str">
            <v xml:space="preserve"> =  1  :  Q1</v>
          </cell>
          <cell r="H2252">
            <v>1</v>
          </cell>
          <cell r="I2252" t="str">
            <v>Jam</v>
          </cell>
        </row>
        <row r="2255">
          <cell r="A2255" t="str">
            <v xml:space="preserve">   2.b.</v>
          </cell>
          <cell r="C2255" t="str">
            <v>DUMP TRUCK</v>
          </cell>
          <cell r="G2255" t="str">
            <v>(E08)</v>
          </cell>
        </row>
        <row r="2256">
          <cell r="C2256" t="str">
            <v>Kapasitas bak</v>
          </cell>
          <cell r="G2256" t="str">
            <v>V</v>
          </cell>
          <cell r="H2256">
            <v>4</v>
          </cell>
          <cell r="I2256" t="str">
            <v>M3</v>
          </cell>
        </row>
        <row r="2257">
          <cell r="C2257" t="str">
            <v>Faktor  efisiensi alat</v>
          </cell>
          <cell r="G2257" t="str">
            <v>Fa</v>
          </cell>
          <cell r="H2257">
            <v>0.83</v>
          </cell>
          <cell r="I2257" t="str">
            <v>-</v>
          </cell>
        </row>
        <row r="2258">
          <cell r="C2258" t="str">
            <v>Kecepatan rata-rata bermuatan</v>
          </cell>
          <cell r="G2258" t="str">
            <v>v1</v>
          </cell>
          <cell r="H2258">
            <v>45</v>
          </cell>
          <cell r="I2258" t="str">
            <v>KM/Jam</v>
          </cell>
        </row>
        <row r="2259">
          <cell r="C2259" t="str">
            <v>Kecepatan rata-rata kosong</v>
          </cell>
          <cell r="G2259" t="str">
            <v>v2</v>
          </cell>
          <cell r="H2259">
            <v>60</v>
          </cell>
          <cell r="I2259" t="str">
            <v>KM/Jam</v>
          </cell>
        </row>
        <row r="2260">
          <cell r="C2260" t="str">
            <v>Waktu  siklus</v>
          </cell>
          <cell r="G2260" t="str">
            <v>Ts1</v>
          </cell>
          <cell r="I2260" t="str">
            <v>menit</v>
          </cell>
        </row>
        <row r="2261">
          <cell r="C2261" t="str">
            <v>- Waktu tempuh isi</v>
          </cell>
          <cell r="E2261" t="str">
            <v>=   (L  :  v1)  x  60</v>
          </cell>
          <cell r="G2261" t="str">
            <v>T1</v>
          </cell>
          <cell r="H2261">
            <v>6.6666666666666661</v>
          </cell>
          <cell r="I2261" t="str">
            <v>menit</v>
          </cell>
        </row>
        <row r="2262">
          <cell r="C2262" t="str">
            <v>- Waktu tempuh kosong</v>
          </cell>
          <cell r="E2262" t="str">
            <v>=   (L  :  v2)  x  60</v>
          </cell>
          <cell r="G2262" t="str">
            <v>T2</v>
          </cell>
          <cell r="H2262">
            <v>5</v>
          </cell>
          <cell r="I2262" t="str">
            <v>menit</v>
          </cell>
        </row>
        <row r="2263">
          <cell r="C2263" t="str">
            <v>- Muat</v>
          </cell>
          <cell r="E2263" t="str">
            <v>=   (V  :  Q1) x 60</v>
          </cell>
          <cell r="G2263" t="str">
            <v>T3</v>
          </cell>
          <cell r="H2263">
            <v>240</v>
          </cell>
          <cell r="I2263" t="str">
            <v>menit</v>
          </cell>
        </row>
        <row r="2264">
          <cell r="C2264" t="str">
            <v>- Lain-lain</v>
          </cell>
          <cell r="G2264" t="str">
            <v>T4</v>
          </cell>
          <cell r="H2264">
            <v>2</v>
          </cell>
          <cell r="I2264" t="str">
            <v>menit</v>
          </cell>
        </row>
        <row r="2265">
          <cell r="G2265" t="str">
            <v>Ts1</v>
          </cell>
          <cell r="H2265">
            <v>253.66666666666666</v>
          </cell>
          <cell r="I2265" t="str">
            <v>menit</v>
          </cell>
        </row>
        <row r="2268">
          <cell r="C2268" t="str">
            <v>Kapasitas Produksi / Jam   =</v>
          </cell>
          <cell r="E2268" t="str">
            <v>V x Fa x 60</v>
          </cell>
          <cell r="G2268" t="str">
            <v>Q2</v>
          </cell>
          <cell r="H2268">
            <v>0.63329235725488531</v>
          </cell>
          <cell r="I2268" t="str">
            <v xml:space="preserve">M3 / Jam </v>
          </cell>
        </row>
        <row r="2269">
          <cell r="E2269" t="str">
            <v xml:space="preserve">    Fk x Ts1</v>
          </cell>
        </row>
        <row r="2272">
          <cell r="C2272" t="str">
            <v>Koefisien Alat / m3</v>
          </cell>
          <cell r="D2272" t="str">
            <v xml:space="preserve"> =  1  :  Q2</v>
          </cell>
          <cell r="G2272" t="str">
            <v>(E08)</v>
          </cell>
          <cell r="H2272">
            <v>1.5790495314591702</v>
          </cell>
          <cell r="I2272" t="str">
            <v>Jam</v>
          </cell>
        </row>
        <row r="2274">
          <cell r="C2274">
            <v>0</v>
          </cell>
        </row>
        <row r="2275">
          <cell r="C2275">
            <v>0</v>
          </cell>
        </row>
        <row r="2277">
          <cell r="J2277" t="str">
            <v>Berlanjut ke halaman berikut</v>
          </cell>
        </row>
        <row r="2278">
          <cell r="A2278" t="str">
            <v>ITEM PEMBAYARAN NO.</v>
          </cell>
          <cell r="D2278" t="str">
            <v>:  3.1.(8)</v>
          </cell>
          <cell r="J2278" t="str">
            <v>=T2272</v>
          </cell>
        </row>
        <row r="2279">
          <cell r="A2279" t="str">
            <v>JENIS PEKERJAAN</v>
          </cell>
          <cell r="D2279" t="str">
            <v>:  Pembongk Perk Beraspal tanpa Cold Milling Machine</v>
          </cell>
        </row>
        <row r="2280">
          <cell r="A2280" t="str">
            <v>SATUAN PEMBAYARAN</v>
          </cell>
          <cell r="D2280" t="str">
            <v>:  M3</v>
          </cell>
          <cell r="H2280" t="str">
            <v xml:space="preserve">         URAIAN ANALISA HARGA SATUAN</v>
          </cell>
        </row>
        <row r="2281">
          <cell r="J2281" t="str">
            <v>Lanjutan</v>
          </cell>
        </row>
        <row r="2283">
          <cell r="A2283" t="str">
            <v>No.</v>
          </cell>
          <cell r="C2283" t="str">
            <v>U R A I A N</v>
          </cell>
          <cell r="G2283" t="str">
            <v>KODE</v>
          </cell>
          <cell r="H2283" t="str">
            <v>KOEF.</v>
          </cell>
          <cell r="I2283" t="str">
            <v>SATUAN</v>
          </cell>
          <cell r="J2283" t="str">
            <v>KETERANGAN</v>
          </cell>
        </row>
        <row r="2286">
          <cell r="A2286" t="str">
            <v xml:space="preserve"> 2.c</v>
          </cell>
          <cell r="C2286" t="str">
            <v>ALAT  BANTU</v>
          </cell>
        </row>
        <row r="2287">
          <cell r="C2287" t="str">
            <v>Diperlukan alat-alat bantu kecil</v>
          </cell>
          <cell r="J2287" t="str">
            <v>Lump Sump</v>
          </cell>
        </row>
        <row r="2288">
          <cell r="C2288" t="str">
            <v>- Sekop</v>
          </cell>
          <cell r="D2288" t="str">
            <v>= 2 buah</v>
          </cell>
        </row>
        <row r="2289">
          <cell r="C2289" t="str">
            <v>- Kereta Sorong</v>
          </cell>
          <cell r="D2289" t="str">
            <v>= 2 buah</v>
          </cell>
        </row>
        <row r="2291">
          <cell r="A2291" t="str">
            <v xml:space="preserve">   3.</v>
          </cell>
          <cell r="C2291" t="str">
            <v>TENAGA</v>
          </cell>
        </row>
        <row r="2292">
          <cell r="C2292" t="str">
            <v>Produksi menentukan : Jack Hammer</v>
          </cell>
          <cell r="G2292" t="str">
            <v>Q1</v>
          </cell>
          <cell r="H2292">
            <v>1</v>
          </cell>
          <cell r="I2292" t="str">
            <v>M3/Jam</v>
          </cell>
        </row>
        <row r="2293">
          <cell r="C2293" t="str">
            <v>Produksi Galian / hari  =  Tk x Q1</v>
          </cell>
          <cell r="G2293" t="str">
            <v>Qt</v>
          </cell>
          <cell r="H2293">
            <v>7</v>
          </cell>
          <cell r="I2293" t="str">
            <v>M3</v>
          </cell>
        </row>
        <row r="2294">
          <cell r="C2294" t="str">
            <v>Kebutuhan tenaga :</v>
          </cell>
        </row>
        <row r="2295">
          <cell r="D2295" t="str">
            <v>- Pekerja</v>
          </cell>
          <cell r="G2295" t="str">
            <v>P</v>
          </cell>
          <cell r="H2295">
            <v>2</v>
          </cell>
          <cell r="I2295" t="str">
            <v>orang</v>
          </cell>
        </row>
        <row r="2296">
          <cell r="D2296" t="str">
            <v>- Mandor</v>
          </cell>
          <cell r="G2296" t="str">
            <v>M</v>
          </cell>
          <cell r="H2296">
            <v>1</v>
          </cell>
          <cell r="I2296" t="str">
            <v>orang</v>
          </cell>
        </row>
        <row r="2298">
          <cell r="C2298" t="str">
            <v>Koefisien tenaga / M3   :</v>
          </cell>
        </row>
        <row r="2299">
          <cell r="D2299" t="str">
            <v>- Pekerja</v>
          </cell>
          <cell r="E2299" t="str">
            <v>= (Tk x P) : Qt</v>
          </cell>
          <cell r="G2299" t="str">
            <v>(L01)</v>
          </cell>
          <cell r="H2299">
            <v>2</v>
          </cell>
          <cell r="I2299" t="str">
            <v>Jam</v>
          </cell>
        </row>
        <row r="2300">
          <cell r="D2300" t="str">
            <v>- Mandor</v>
          </cell>
          <cell r="E2300" t="str">
            <v>= (Tk x M) : Qt</v>
          </cell>
          <cell r="G2300" t="str">
            <v>(L03)</v>
          </cell>
          <cell r="H2300">
            <v>1</v>
          </cell>
          <cell r="I2300" t="str">
            <v>Jam</v>
          </cell>
        </row>
        <row r="2302">
          <cell r="A2302" t="str">
            <v>4.</v>
          </cell>
          <cell r="C2302" t="str">
            <v>HARGA DASAR SATUAN UPAH, BAHAN DAN ALAT</v>
          </cell>
        </row>
        <row r="2303">
          <cell r="C2303" t="str">
            <v>Lihat lampiran.</v>
          </cell>
        </row>
        <row r="2305">
          <cell r="A2305" t="str">
            <v>5.</v>
          </cell>
          <cell r="C2305" t="str">
            <v>ANALISA HARGA SATUAN PEKERJAAN</v>
          </cell>
        </row>
        <row r="2306">
          <cell r="C2306" t="str">
            <v>Lihat perhitungan dalam FORMULIR STANDAR UNTUK</v>
          </cell>
        </row>
        <row r="2307">
          <cell r="C2307" t="str">
            <v>PEREKEMAN ANALISA MASING-MASING HARGA</v>
          </cell>
        </row>
        <row r="2308">
          <cell r="C2308" t="str">
            <v>SATUAN.</v>
          </cell>
        </row>
        <row r="2309">
          <cell r="C2309" t="str">
            <v>Didapat Harga Satuan Pekerjaan :</v>
          </cell>
        </row>
        <row r="2311">
          <cell r="C2311" t="str">
            <v xml:space="preserve">Rp.  </v>
          </cell>
          <cell r="D2311">
            <v>1633771.8260014895</v>
          </cell>
          <cell r="E2311" t="str">
            <v xml:space="preserve"> / M2</v>
          </cell>
        </row>
        <row r="2314">
          <cell r="A2314" t="str">
            <v>6.</v>
          </cell>
          <cell r="C2314" t="str">
            <v>WAKTU PELAKSANAAN YANG DIPERLUKAN</v>
          </cell>
        </row>
        <row r="2315">
          <cell r="C2315" t="str">
            <v>Masa Pelaksanaan :</v>
          </cell>
          <cell r="D2315" t="str">
            <v>. . . . . . . . . . . .</v>
          </cell>
          <cell r="E2315" t="str">
            <v>bulan</v>
          </cell>
        </row>
        <row r="2317">
          <cell r="A2317" t="str">
            <v>7.</v>
          </cell>
          <cell r="C2317" t="str">
            <v>VOLUME PEKERJAAN YANG DIPERLUKAN</v>
          </cell>
        </row>
        <row r="2318">
          <cell r="C2318" t="str">
            <v>Volume pekerjaan  :</v>
          </cell>
          <cell r="D2318">
            <v>0</v>
          </cell>
          <cell r="E2318" t="str">
            <v>M3</v>
          </cell>
        </row>
        <row r="2335">
          <cell r="A2335" t="str">
            <v>ITEM PEMBAYARAN NO.</v>
          </cell>
          <cell r="D2335" t="str">
            <v xml:space="preserve">:  3.4 </v>
          </cell>
          <cell r="J2335" t="str">
            <v>Analisa EI-312</v>
          </cell>
          <cell r="T2335" t="str">
            <v>Analisa EI-312</v>
          </cell>
        </row>
        <row r="2336">
          <cell r="A2336" t="str">
            <v>JENIS PEKERJAAN</v>
          </cell>
          <cell r="D2336" t="str">
            <v>:  Pengupasan Permukaan Aspal Lama dan Pencampuran Kembali</v>
          </cell>
        </row>
        <row r="2337">
          <cell r="A2337" t="str">
            <v>SATUAN PEMBAYARAN</v>
          </cell>
          <cell r="D2337" t="str">
            <v>:  M2</v>
          </cell>
          <cell r="H2337" t="str">
            <v xml:space="preserve">         URAIAN ANALISA HARGA SATUAN</v>
          </cell>
          <cell r="L2337" t="str">
            <v>FORMULIR STANDAR UNTUK</v>
          </cell>
        </row>
        <row r="2338">
          <cell r="L2338" t="str">
            <v>PEREKAMAN ANALISA MASING-MASING HARGA SATUAN</v>
          </cell>
        </row>
        <row r="2339">
          <cell r="L2339">
            <v>0</v>
          </cell>
        </row>
        <row r="2340">
          <cell r="A2340" t="str">
            <v>No.</v>
          </cell>
          <cell r="C2340" t="str">
            <v>U R A I A N</v>
          </cell>
          <cell r="G2340" t="str">
            <v>KODE</v>
          </cell>
          <cell r="H2340" t="str">
            <v>KOEF.</v>
          </cell>
          <cell r="I2340" t="str">
            <v>SATUAN</v>
          </cell>
          <cell r="J2340" t="str">
            <v>KETERANGAN</v>
          </cell>
        </row>
        <row r="2342">
          <cell r="L2342" t="str">
            <v>PROYEK</v>
          </cell>
          <cell r="O2342" t="str">
            <v>:</v>
          </cell>
        </row>
        <row r="2343">
          <cell r="A2343" t="str">
            <v>I.</v>
          </cell>
          <cell r="C2343" t="str">
            <v>ASUMSI</v>
          </cell>
          <cell r="L2343" t="str">
            <v>No. PAKET KONTRAK</v>
          </cell>
          <cell r="O2343" t="str">
            <v>:</v>
          </cell>
        </row>
        <row r="2344">
          <cell r="A2344">
            <v>1</v>
          </cell>
          <cell r="C2344" t="str">
            <v>Pekerjaan dilakukan secara mekananik</v>
          </cell>
          <cell r="L2344" t="str">
            <v>NAMA PAKET</v>
          </cell>
          <cell r="O2344" t="str">
            <v>:</v>
          </cell>
        </row>
        <row r="2345">
          <cell r="A2345">
            <v>2</v>
          </cell>
          <cell r="C2345" t="str">
            <v>Lokasi pekerjaan : sepanjang jalan</v>
          </cell>
          <cell r="L2345" t="str">
            <v>PROP / KAB / KODYA</v>
          </cell>
          <cell r="O2345" t="str">
            <v>:</v>
          </cell>
        </row>
        <row r="2346">
          <cell r="A2346">
            <v>3</v>
          </cell>
          <cell r="C2346" t="str">
            <v>Kondisi Jalan   :  sedang / baik</v>
          </cell>
          <cell r="L2346" t="str">
            <v>ITEM PEMBAYARAN NO.</v>
          </cell>
          <cell r="O2346" t="str">
            <v xml:space="preserve">:  3.4 </v>
          </cell>
          <cell r="R2346" t="str">
            <v>PERKIRAAN VOL. PEK.</v>
          </cell>
          <cell r="T2346" t="str">
            <v>:</v>
          </cell>
          <cell r="U2346">
            <v>0</v>
          </cell>
        </row>
        <row r="2347">
          <cell r="A2347">
            <v>4</v>
          </cell>
          <cell r="C2347" t="str">
            <v>Jam kerja efektif per-hari</v>
          </cell>
          <cell r="G2347" t="str">
            <v>Tk</v>
          </cell>
          <cell r="H2347">
            <v>7</v>
          </cell>
          <cell r="I2347" t="str">
            <v>Jam</v>
          </cell>
          <cell r="L2347" t="str">
            <v>JENIS PEKERJAAN</v>
          </cell>
          <cell r="O2347" t="str">
            <v>:  Pengupasan Permukaan Aspal Lama dan Pencampuran Kembali</v>
          </cell>
          <cell r="R2347" t="str">
            <v>TOTAL HARGA (Rp.)</v>
          </cell>
          <cell r="T2347" t="str">
            <v>:</v>
          </cell>
          <cell r="U2347">
            <v>0</v>
          </cell>
        </row>
        <row r="2348">
          <cell r="A2348">
            <v>5</v>
          </cell>
          <cell r="C2348" t="str">
            <v>Faktor pengembangan bahan</v>
          </cell>
          <cell r="G2348" t="str">
            <v>Fk</v>
          </cell>
          <cell r="H2348">
            <v>1.24</v>
          </cell>
          <cell r="I2348" t="str">
            <v>-</v>
          </cell>
          <cell r="L2348" t="str">
            <v>SATUAN PEMBAYARAN</v>
          </cell>
          <cell r="O2348" t="str">
            <v>:  M2</v>
          </cell>
          <cell r="R2348" t="str">
            <v>% THD. BIAYA PROYEK</v>
          </cell>
          <cell r="T2348" t="str">
            <v>:</v>
          </cell>
          <cell r="U2348" t="e">
            <v>#DIV/0!</v>
          </cell>
        </row>
        <row r="2349">
          <cell r="A2349">
            <v>6</v>
          </cell>
          <cell r="C2349" t="str">
            <v>Tebal penggaruan 15 cm</v>
          </cell>
        </row>
        <row r="2351">
          <cell r="A2351" t="str">
            <v>II.</v>
          </cell>
          <cell r="C2351" t="str">
            <v>URUTAN KERJA</v>
          </cell>
          <cell r="Q2351" t="str">
            <v>PERKIRAAN</v>
          </cell>
          <cell r="R2351" t="str">
            <v>HARGA</v>
          </cell>
          <cell r="S2351" t="str">
            <v>JUMLAH</v>
          </cell>
        </row>
        <row r="2352">
          <cell r="A2352">
            <v>1</v>
          </cell>
          <cell r="C2352" t="str">
            <v>Penggaruan perkerasan dengan alat cold recycler</v>
          </cell>
          <cell r="L2352" t="str">
            <v>NO.</v>
          </cell>
          <cell r="N2352" t="str">
            <v>KOMPONEN</v>
          </cell>
          <cell r="P2352" t="str">
            <v>SATUAN</v>
          </cell>
          <cell r="Q2352" t="str">
            <v>KUANTITAS</v>
          </cell>
          <cell r="R2352" t="str">
            <v>SATUAN</v>
          </cell>
          <cell r="S2352" t="str">
            <v>HARGA</v>
          </cell>
        </row>
        <row r="2353">
          <cell r="A2353">
            <v>2</v>
          </cell>
          <cell r="C2353" t="str">
            <v xml:space="preserve">Pencampuran kembali dengan bahan pengikat di dalam </v>
          </cell>
          <cell r="R2353" t="str">
            <v>(Rp.)</v>
          </cell>
          <cell r="S2353" t="str">
            <v>(Rp.)</v>
          </cell>
        </row>
        <row r="2354">
          <cell r="C2354" t="str">
            <v>cold recycler</v>
          </cell>
        </row>
        <row r="2355">
          <cell r="A2355">
            <v>3</v>
          </cell>
          <cell r="C2355" t="str">
            <v>Penghamparan langsung dari alat cold recycler</v>
          </cell>
        </row>
        <row r="2356">
          <cell r="A2356">
            <v>4</v>
          </cell>
          <cell r="C2356" t="str">
            <v>Pemadatan dengan alat pemadat tandem roller</v>
          </cell>
          <cell r="G2356">
            <v>0</v>
          </cell>
          <cell r="H2356">
            <v>0</v>
          </cell>
          <cell r="I2356">
            <v>0</v>
          </cell>
          <cell r="L2356" t="str">
            <v>A.</v>
          </cell>
          <cell r="N2356" t="str">
            <v>TENAGA</v>
          </cell>
        </row>
        <row r="2358">
          <cell r="L2358" t="str">
            <v>1.</v>
          </cell>
          <cell r="N2358" t="str">
            <v>Pekerja</v>
          </cell>
          <cell r="O2358" t="str">
            <v>(L01)</v>
          </cell>
          <cell r="P2358" t="str">
            <v>Jam</v>
          </cell>
          <cell r="Q2358">
            <v>2</v>
          </cell>
          <cell r="R2358">
            <v>2857.14</v>
          </cell>
          <cell r="U2358">
            <v>5714.28</v>
          </cell>
        </row>
        <row r="2359">
          <cell r="L2359" t="str">
            <v>2.</v>
          </cell>
          <cell r="N2359" t="str">
            <v>Mandor</v>
          </cell>
          <cell r="O2359" t="str">
            <v>(L03)</v>
          </cell>
          <cell r="P2359" t="str">
            <v>Jam</v>
          </cell>
          <cell r="Q2359">
            <v>0.5</v>
          </cell>
          <cell r="R2359">
            <v>3214.29</v>
          </cell>
          <cell r="U2359">
            <v>1607.145</v>
          </cell>
        </row>
        <row r="2360">
          <cell r="A2360" t="str">
            <v>III.</v>
          </cell>
          <cell r="C2360" t="str">
            <v>PEMAKAIAN BAHAN, ALAT DAN TENAGA</v>
          </cell>
        </row>
        <row r="2362">
          <cell r="A2362" t="str">
            <v xml:space="preserve">   1.</v>
          </cell>
          <cell r="C2362" t="str">
            <v>BAHAN</v>
          </cell>
          <cell r="Q2362" t="str">
            <v xml:space="preserve">JUMLAH HARGA TENAGA   </v>
          </cell>
          <cell r="U2362">
            <v>7321.4249999999993</v>
          </cell>
        </row>
        <row r="2363">
          <cell r="C2363" t="str">
            <v xml:space="preserve">Bahan pengikat (semen, aspal dan air) </v>
          </cell>
        </row>
        <row r="2364">
          <cell r="C2364" t="str">
            <v>- semen</v>
          </cell>
          <cell r="D2364">
            <v>0.06</v>
          </cell>
          <cell r="L2364" t="str">
            <v>B.</v>
          </cell>
          <cell r="N2364" t="str">
            <v>BAHAN</v>
          </cell>
        </row>
        <row r="2365">
          <cell r="C2365" t="str">
            <v>- aspal</v>
          </cell>
          <cell r="D2365">
            <v>0.03</v>
          </cell>
        </row>
        <row r="2366">
          <cell r="C2366" t="str">
            <v>- air</v>
          </cell>
        </row>
        <row r="2368">
          <cell r="A2368" t="str">
            <v xml:space="preserve">   2.</v>
          </cell>
          <cell r="C2368" t="str">
            <v>ALAT</v>
          </cell>
        </row>
        <row r="2369">
          <cell r="A2369" t="str">
            <v xml:space="preserve">   2.a.</v>
          </cell>
          <cell r="C2369" t="str">
            <v>COLD RECYCLER</v>
          </cell>
          <cell r="J2369" t="str">
            <v xml:space="preserve"> (E05/26/10/15)</v>
          </cell>
        </row>
        <row r="2370">
          <cell r="C2370" t="str">
            <v>Produksi per jam</v>
          </cell>
          <cell r="G2370" t="str">
            <v>Q1</v>
          </cell>
          <cell r="H2370">
            <v>2</v>
          </cell>
          <cell r="I2370" t="str">
            <v>M3 / Jam</v>
          </cell>
        </row>
        <row r="2372">
          <cell r="C2372" t="str">
            <v>Koefisien Alat / m3</v>
          </cell>
          <cell r="D2372" t="str">
            <v xml:space="preserve"> =  1  :  Q1</v>
          </cell>
          <cell r="G2372" t="str">
            <v>(E05/26)</v>
          </cell>
          <cell r="H2372">
            <v>0.5</v>
          </cell>
          <cell r="I2372" t="str">
            <v>Jam</v>
          </cell>
        </row>
        <row r="2375">
          <cell r="A2375" t="str">
            <v xml:space="preserve">   2.b.</v>
          </cell>
          <cell r="C2375" t="str">
            <v>WATER TANKER</v>
          </cell>
          <cell r="G2375" t="str">
            <v>(E08)</v>
          </cell>
        </row>
        <row r="2378">
          <cell r="A2378" t="str">
            <v xml:space="preserve">   2.c.</v>
          </cell>
          <cell r="C2378" t="str">
            <v>ASPHALT TANKER</v>
          </cell>
        </row>
        <row r="2381">
          <cell r="A2381" t="str">
            <v xml:space="preserve">   2.d.</v>
          </cell>
          <cell r="C2381" t="str">
            <v>CEMENT TANKER</v>
          </cell>
        </row>
        <row r="2397">
          <cell r="J2397" t="str">
            <v>Berlanjut ke halaman berikut</v>
          </cell>
        </row>
        <row r="2398">
          <cell r="A2398" t="str">
            <v>ITEM PEMBAYARAN NO.</v>
          </cell>
          <cell r="D2398" t="str">
            <v xml:space="preserve">:  3.4 </v>
          </cell>
          <cell r="J2398" t="str">
            <v>Analisa EI-312</v>
          </cell>
        </row>
        <row r="2399">
          <cell r="A2399" t="str">
            <v>JENIS PEKERJAAN</v>
          </cell>
          <cell r="D2399" t="str">
            <v>:  Pengupasan Permukaan Aspal Lama dan Pencampuran Kembali</v>
          </cell>
        </row>
        <row r="2400">
          <cell r="A2400" t="str">
            <v>SATUAN PEMBAYARAN</v>
          </cell>
          <cell r="D2400" t="str">
            <v>:  M2</v>
          </cell>
          <cell r="H2400" t="str">
            <v xml:space="preserve">         URAIAN ANALISA HARGA SATUAN</v>
          </cell>
        </row>
        <row r="2401">
          <cell r="J2401" t="str">
            <v>Lanjutan</v>
          </cell>
        </row>
        <row r="2403">
          <cell r="A2403" t="str">
            <v>No.</v>
          </cell>
          <cell r="C2403" t="str">
            <v>U R A I A N</v>
          </cell>
          <cell r="G2403" t="str">
            <v>KODE</v>
          </cell>
          <cell r="H2403" t="str">
            <v>KOEF.</v>
          </cell>
          <cell r="I2403" t="str">
            <v>SATUAN</v>
          </cell>
          <cell r="J2403" t="str">
            <v>KETERANGAN</v>
          </cell>
        </row>
        <row r="2406">
          <cell r="A2406" t="str">
            <v xml:space="preserve">   3.</v>
          </cell>
          <cell r="C2406" t="str">
            <v>TENAGA</v>
          </cell>
        </row>
        <row r="2407">
          <cell r="C2407" t="str">
            <v>Produksi menentukan :COLD RECYCLER</v>
          </cell>
          <cell r="G2407" t="str">
            <v>Q1</v>
          </cell>
          <cell r="H2407">
            <v>2</v>
          </cell>
          <cell r="I2407" t="str">
            <v>M2/Jam</v>
          </cell>
        </row>
        <row r="2408">
          <cell r="C2408" t="str">
            <v>Produksi Galian / hari  =  Tk x Q1</v>
          </cell>
          <cell r="G2408" t="str">
            <v>Qt</v>
          </cell>
          <cell r="H2408">
            <v>14</v>
          </cell>
          <cell r="I2408" t="str">
            <v>M3</v>
          </cell>
        </row>
        <row r="2409">
          <cell r="C2409" t="str">
            <v>Kebutuhan tenaga :</v>
          </cell>
        </row>
        <row r="2410">
          <cell r="D2410" t="str">
            <v>- Pekerja</v>
          </cell>
          <cell r="G2410" t="str">
            <v>P</v>
          </cell>
          <cell r="H2410">
            <v>4</v>
          </cell>
          <cell r="I2410" t="str">
            <v>orang</v>
          </cell>
        </row>
        <row r="2411">
          <cell r="D2411" t="str">
            <v>- Mandor</v>
          </cell>
          <cell r="G2411" t="str">
            <v>M</v>
          </cell>
          <cell r="H2411">
            <v>1</v>
          </cell>
          <cell r="I2411" t="str">
            <v>orang</v>
          </cell>
        </row>
        <row r="2413">
          <cell r="C2413" t="str">
            <v>Koefisien tenaga / M3   :</v>
          </cell>
        </row>
        <row r="2414">
          <cell r="D2414" t="str">
            <v>- Pekerja</v>
          </cell>
          <cell r="E2414" t="str">
            <v>= (Tk x P) : Qt</v>
          </cell>
          <cell r="G2414" t="str">
            <v>(L01)</v>
          </cell>
          <cell r="H2414">
            <v>2</v>
          </cell>
          <cell r="I2414" t="str">
            <v>Jam</v>
          </cell>
        </row>
        <row r="2415">
          <cell r="D2415" t="str">
            <v>- Mandor</v>
          </cell>
          <cell r="E2415" t="str">
            <v>= (Tk x M) : Qt</v>
          </cell>
          <cell r="G2415" t="str">
            <v>(L03)</v>
          </cell>
          <cell r="H2415">
            <v>0.5</v>
          </cell>
          <cell r="I2415" t="str">
            <v>Jam</v>
          </cell>
        </row>
        <row r="2417">
          <cell r="A2417" t="str">
            <v>4.</v>
          </cell>
          <cell r="C2417" t="str">
            <v>HARGA DASAR SATUAN UPAH, BAHAN DAN ALAT</v>
          </cell>
        </row>
        <row r="2418">
          <cell r="C2418" t="str">
            <v>Lihat lampiran.</v>
          </cell>
        </row>
        <row r="2420">
          <cell r="A2420" t="str">
            <v>5.</v>
          </cell>
          <cell r="C2420" t="str">
            <v>ANALISA HARGA SATUAN PEKERJAAN</v>
          </cell>
        </row>
        <row r="2421">
          <cell r="C2421" t="str">
            <v>Lihat perhitungan dalam FORMULIR STANDAR UNTUK</v>
          </cell>
        </row>
        <row r="2422">
          <cell r="C2422" t="str">
            <v>PEREKEMAN ANALISA MASING-MASING HARGA</v>
          </cell>
        </row>
        <row r="2423">
          <cell r="C2423" t="str">
            <v>SATUAN.</v>
          </cell>
        </row>
        <row r="2424">
          <cell r="C2424" t="str">
            <v>Didapat Harga Satuan Pekerjaan :</v>
          </cell>
        </row>
        <row r="2426">
          <cell r="C2426" t="str">
            <v xml:space="preserve">Rp.  </v>
          </cell>
          <cell r="D2426">
            <v>8053.5674999999992</v>
          </cell>
          <cell r="E2426" t="str">
            <v xml:space="preserve"> / M3</v>
          </cell>
        </row>
        <row r="2429">
          <cell r="A2429" t="str">
            <v>6.</v>
          </cell>
          <cell r="C2429" t="str">
            <v>WAKTU PELAKSANAAN YANG DIPERLUKAN</v>
          </cell>
        </row>
        <row r="2430">
          <cell r="C2430" t="str">
            <v>Masa Pelaksanaan :</v>
          </cell>
          <cell r="D2430" t="str">
            <v>. . . . . . . . . . . .</v>
          </cell>
          <cell r="E2430" t="str">
            <v>bulan</v>
          </cell>
        </row>
        <row r="2432">
          <cell r="A2432" t="str">
            <v>7.</v>
          </cell>
          <cell r="C2432" t="str">
            <v>VOLUME PEKERJAAN YANG DIPERLUKAN</v>
          </cell>
        </row>
        <row r="2433">
          <cell r="C2433" t="str">
            <v>Volume pekerjaan  :</v>
          </cell>
          <cell r="D2433">
            <v>0</v>
          </cell>
          <cell r="E2433" t="str">
            <v>M3</v>
          </cell>
        </row>
        <row r="2452">
          <cell r="N2452" t="str">
            <v>yang dibayar dari kontrak) dan biaya-biaya lainnya.</v>
          </cell>
        </row>
        <row r="2453">
          <cell r="A2453" t="str">
            <v>ITEM PEMBAYARAN NO.</v>
          </cell>
          <cell r="D2453" t="str">
            <v>:  3.2 (4)</v>
          </cell>
          <cell r="J2453">
            <v>0</v>
          </cell>
          <cell r="T2453" t="str">
            <v>Analisa EI-322</v>
          </cell>
        </row>
        <row r="2454">
          <cell r="A2454" t="str">
            <v>JENIS PEKERJAAN</v>
          </cell>
          <cell r="D2454" t="str">
            <v xml:space="preserve">:  Timbunan Batu dengan Manual </v>
          </cell>
        </row>
        <row r="2455">
          <cell r="A2455" t="str">
            <v>SATUAN PEMBAYARAN</v>
          </cell>
          <cell r="D2455" t="str">
            <v>:  M3</v>
          </cell>
          <cell r="E2455">
            <v>0</v>
          </cell>
          <cell r="H2455" t="str">
            <v xml:space="preserve">         URAIAN ANALISA HARGA SATUAN</v>
          </cell>
          <cell r="L2455" t="str">
            <v>FORMULIR STANDAR UNTUK</v>
          </cell>
        </row>
        <row r="2456">
          <cell r="L2456" t="str">
            <v>PEREKAMAN ANALISA MASING-MASING HARGA SATUAN</v>
          </cell>
        </row>
        <row r="2457">
          <cell r="L2457">
            <v>0</v>
          </cell>
        </row>
        <row r="2458">
          <cell r="A2458" t="str">
            <v>No.</v>
          </cell>
          <cell r="C2458" t="str">
            <v>U R A I A N</v>
          </cell>
          <cell r="G2458" t="str">
            <v>KODE</v>
          </cell>
          <cell r="H2458" t="str">
            <v>KOEF.</v>
          </cell>
          <cell r="I2458" t="str">
            <v>SATUAN</v>
          </cell>
          <cell r="J2458" t="str">
            <v>KETERANGAN</v>
          </cell>
        </row>
        <row r="2460">
          <cell r="L2460" t="str">
            <v>PROYEK</v>
          </cell>
          <cell r="O2460" t="str">
            <v>:</v>
          </cell>
        </row>
        <row r="2461">
          <cell r="A2461" t="str">
            <v>I.</v>
          </cell>
          <cell r="C2461" t="str">
            <v>ASUMSI</v>
          </cell>
          <cell r="L2461" t="str">
            <v>No. PAKET KONTRAK</v>
          </cell>
          <cell r="O2461" t="str">
            <v>:</v>
          </cell>
        </row>
        <row r="2462">
          <cell r="A2462">
            <v>1</v>
          </cell>
          <cell r="C2462" t="str">
            <v>Pekerjaan dilakukan secara manual</v>
          </cell>
          <cell r="L2462" t="str">
            <v>NAMA PAKET</v>
          </cell>
          <cell r="O2462" t="str">
            <v>:</v>
          </cell>
        </row>
        <row r="2463">
          <cell r="A2463">
            <v>2</v>
          </cell>
          <cell r="C2463" t="str">
            <v>Lokasi pekerjaan : sepanjang jalan</v>
          </cell>
          <cell r="L2463" t="str">
            <v>PROP / KAB / KODYA</v>
          </cell>
          <cell r="O2463" t="str">
            <v>:</v>
          </cell>
        </row>
        <row r="2464">
          <cell r="A2464">
            <v>3</v>
          </cell>
          <cell r="C2464" t="str">
            <v>Kondisi Jalan   :  sedang / baik</v>
          </cell>
          <cell r="L2464" t="str">
            <v>ITEM PEMBAYARAN NO.</v>
          </cell>
          <cell r="O2464" t="str">
            <v>:  3.2 (4)</v>
          </cell>
          <cell r="R2464" t="str">
            <v>PERKIRAAN VOL. PEK.</v>
          </cell>
          <cell r="T2464" t="str">
            <v>:</v>
          </cell>
          <cell r="U2464">
            <v>1</v>
          </cell>
        </row>
        <row r="2465">
          <cell r="A2465">
            <v>4</v>
          </cell>
          <cell r="C2465" t="str">
            <v>Jam kerja efektif per-hari</v>
          </cell>
          <cell r="G2465" t="str">
            <v>Tk</v>
          </cell>
          <cell r="H2465">
            <v>7</v>
          </cell>
          <cell r="I2465" t="str">
            <v>Jam</v>
          </cell>
          <cell r="L2465" t="str">
            <v>JENIS PEKERJAAN</v>
          </cell>
          <cell r="O2465" t="str">
            <v xml:space="preserve">:  Timbunan Batu dengan Manual </v>
          </cell>
          <cell r="R2465" t="str">
            <v>TOTAL HARGA (Rp.)</v>
          </cell>
          <cell r="T2465" t="str">
            <v>:</v>
          </cell>
          <cell r="U2465">
            <v>263185.3</v>
          </cell>
        </row>
        <row r="2466">
          <cell r="A2466">
            <v>5</v>
          </cell>
          <cell r="C2466" t="str">
            <v>Faktor pengembangan bahan</v>
          </cell>
          <cell r="G2466" t="str">
            <v>Fk</v>
          </cell>
          <cell r="H2466">
            <v>1.24</v>
          </cell>
          <cell r="I2466" t="str">
            <v>-</v>
          </cell>
          <cell r="L2466" t="str">
            <v>SATUAN PEMBAYARAN</v>
          </cell>
          <cell r="O2466" t="str">
            <v>:  M3</v>
          </cell>
          <cell r="P2466">
            <v>0</v>
          </cell>
          <cell r="R2466" t="str">
            <v>% THD. BIAYA PROYEK</v>
          </cell>
          <cell r="T2466" t="str">
            <v>:</v>
          </cell>
          <cell r="U2466" t="e">
            <v>#DIV/0!</v>
          </cell>
        </row>
        <row r="2467">
          <cell r="A2467">
            <v>6</v>
          </cell>
          <cell r="C2467" t="str">
            <v>Tebal hamparan padat</v>
          </cell>
          <cell r="G2467" t="str">
            <v>t</v>
          </cell>
          <cell r="H2467">
            <v>0.45</v>
          </cell>
          <cell r="I2467" t="str">
            <v>M</v>
          </cell>
        </row>
        <row r="2469">
          <cell r="A2469" t="str">
            <v>II.</v>
          </cell>
          <cell r="C2469" t="str">
            <v>URUTAN KERJA</v>
          </cell>
          <cell r="Q2469" t="str">
            <v>PERKIRAAN</v>
          </cell>
          <cell r="R2469" t="str">
            <v>HARGA</v>
          </cell>
          <cell r="S2469" t="str">
            <v>JUMLAH</v>
          </cell>
        </row>
        <row r="2470">
          <cell r="A2470">
            <v>1</v>
          </cell>
          <cell r="C2470" t="str">
            <v>Whell Loader memuat batu ke dalam Dump Truck</v>
          </cell>
          <cell r="L2470" t="str">
            <v>NO.</v>
          </cell>
          <cell r="N2470" t="str">
            <v>KOMPONEN</v>
          </cell>
          <cell r="P2470" t="str">
            <v>SATUAN</v>
          </cell>
          <cell r="Q2470" t="str">
            <v>KUANTITAS</v>
          </cell>
          <cell r="R2470" t="str">
            <v>SATUAN</v>
          </cell>
          <cell r="S2470" t="str">
            <v>HARGA</v>
          </cell>
        </row>
        <row r="2471">
          <cell r="A2471">
            <v>2</v>
          </cell>
          <cell r="C2471" t="str">
            <v>Dump Truck mengangkut ke lapangan dengan jarak</v>
          </cell>
          <cell r="R2471" t="str">
            <v>(Rp.)</v>
          </cell>
          <cell r="S2471" t="str">
            <v>(Rp.)</v>
          </cell>
        </row>
        <row r="2472">
          <cell r="C2472" t="str">
            <v>quari ke lapangan</v>
          </cell>
          <cell r="G2472" t="str">
            <v>L</v>
          </cell>
          <cell r="H2472">
            <v>80.61</v>
          </cell>
          <cell r="I2472" t="str">
            <v>Km</v>
          </cell>
        </row>
        <row r="2473">
          <cell r="A2473">
            <v>3</v>
          </cell>
          <cell r="C2473" t="str">
            <v>Material Timbunan Batu dihampar secara Manual</v>
          </cell>
        </row>
        <row r="2474">
          <cell r="A2474">
            <v>4</v>
          </cell>
          <cell r="C2474" t="str">
            <v>Hamparan batu dipadatkan menggunakan Vibratory</v>
          </cell>
        </row>
        <row r="2475">
          <cell r="C2475" t="str">
            <v>Roller</v>
          </cell>
        </row>
        <row r="2476">
          <cell r="A2476">
            <v>5</v>
          </cell>
          <cell r="C2476" t="str">
            <v>Agregat pengunci dihampar dari Dump Truck, diratakan</v>
          </cell>
        </row>
        <row r="2477">
          <cell r="C2477" t="str">
            <v>menggunakan Bulldozer</v>
          </cell>
        </row>
        <row r="2478">
          <cell r="A2478">
            <v>6</v>
          </cell>
          <cell r="C2478" t="str">
            <v>Hamparan material dipadatkan menggunakan Vibratory</v>
          </cell>
          <cell r="L2478" t="str">
            <v>A.</v>
          </cell>
          <cell r="N2478" t="str">
            <v>TENAGA</v>
          </cell>
        </row>
        <row r="2479">
          <cell r="C2479" t="str">
            <v>Roller</v>
          </cell>
        </row>
        <row r="2480">
          <cell r="C2480">
            <v>0</v>
          </cell>
          <cell r="L2480" t="str">
            <v>1.</v>
          </cell>
          <cell r="N2480" t="str">
            <v>Pekerja</v>
          </cell>
          <cell r="O2480" t="str">
            <v>(L01)</v>
          </cell>
          <cell r="P2480" t="str">
            <v>Jam</v>
          </cell>
          <cell r="Q2480">
            <v>0.14755317566562548</v>
          </cell>
          <cell r="R2480">
            <v>2857.14</v>
          </cell>
          <cell r="U2480">
            <v>421.58008032128515</v>
          </cell>
        </row>
        <row r="2481">
          <cell r="A2481">
            <v>7</v>
          </cell>
          <cell r="C2481" t="str">
            <v>Selama pemadatan sekelompok pekerja  akan</v>
          </cell>
          <cell r="L2481" t="str">
            <v>2.</v>
          </cell>
          <cell r="N2481" t="str">
            <v>Mandor</v>
          </cell>
          <cell r="O2481" t="str">
            <v>(L02)</v>
          </cell>
          <cell r="P2481" t="str">
            <v>Jam</v>
          </cell>
          <cell r="Q2481">
            <v>1.8444146958203185E-2</v>
          </cell>
          <cell r="R2481">
            <v>3214.29</v>
          </cell>
          <cell r="U2481">
            <v>59.284837126282916</v>
          </cell>
        </row>
        <row r="2482">
          <cell r="C2482" t="str">
            <v>merapikan tepi hamparan dan level permukaan</v>
          </cell>
        </row>
        <row r="2483">
          <cell r="C2483" t="str">
            <v>dengan menggunakan alat bantu</v>
          </cell>
        </row>
        <row r="2484">
          <cell r="Q2484" t="str">
            <v xml:space="preserve">JUMLAH HARGA TENAGA   </v>
          </cell>
          <cell r="U2484">
            <v>480.86491744756808</v>
          </cell>
        </row>
        <row r="2485">
          <cell r="A2485" t="str">
            <v>III.</v>
          </cell>
          <cell r="C2485" t="str">
            <v>PEMAKAIAN BAHAN, ALAT DAN TENAGA</v>
          </cell>
        </row>
        <row r="2486">
          <cell r="A2486" t="str">
            <v xml:space="preserve">   1.</v>
          </cell>
          <cell r="C2486" t="str">
            <v>BAHAN</v>
          </cell>
          <cell r="L2486" t="str">
            <v>B.</v>
          </cell>
          <cell r="N2486" t="str">
            <v>BAHAN</v>
          </cell>
        </row>
        <row r="2487">
          <cell r="A2487" t="str">
            <v>1.a.</v>
          </cell>
          <cell r="C2487" t="str">
            <v>Bahan timbunan</v>
          </cell>
          <cell r="D2487" t="str">
            <v xml:space="preserve"> =  1 x  Fk</v>
          </cell>
          <cell r="G2487" t="str">
            <v>(M08)</v>
          </cell>
          <cell r="H2487">
            <v>1.24</v>
          </cell>
          <cell r="I2487" t="str">
            <v>M3</v>
          </cell>
          <cell r="J2487" t="str">
            <v xml:space="preserve"> Borrow Pit</v>
          </cell>
        </row>
        <row r="2489">
          <cell r="A2489" t="str">
            <v xml:space="preserve">   2.</v>
          </cell>
          <cell r="C2489" t="str">
            <v>ALAT</v>
          </cell>
        </row>
        <row r="2490">
          <cell r="A2490" t="str">
            <v>2.a.</v>
          </cell>
          <cell r="C2490" t="str">
            <v>WHELL  LOADER</v>
          </cell>
          <cell r="G2490" t="str">
            <v>(E15)</v>
          </cell>
        </row>
        <row r="2491">
          <cell r="C2491" t="str">
            <v>Kapasitas  Bucket</v>
          </cell>
          <cell r="G2491" t="str">
            <v>V</v>
          </cell>
          <cell r="H2491">
            <v>1.5</v>
          </cell>
          <cell r="I2491" t="str">
            <v>M3</v>
          </cell>
        </row>
        <row r="2492">
          <cell r="C2492" t="str">
            <v>Faktor Bucket</v>
          </cell>
          <cell r="G2492" t="str">
            <v>Fb</v>
          </cell>
          <cell r="H2492">
            <v>0.9</v>
          </cell>
          <cell r="I2492" t="str">
            <v>-</v>
          </cell>
        </row>
        <row r="2493">
          <cell r="C2493" t="str">
            <v>Faktor Efisiensi Alat</v>
          </cell>
          <cell r="G2493" t="str">
            <v>Fa</v>
          </cell>
          <cell r="H2493">
            <v>0.83</v>
          </cell>
          <cell r="I2493" t="str">
            <v>-</v>
          </cell>
        </row>
        <row r="2494">
          <cell r="C2494" t="str">
            <v>Waktu sklus</v>
          </cell>
          <cell r="G2494" t="str">
            <v>Ts1</v>
          </cell>
          <cell r="I2494" t="str">
            <v>menit</v>
          </cell>
        </row>
        <row r="2495">
          <cell r="C2495" t="str">
            <v>- Muat</v>
          </cell>
          <cell r="G2495" t="str">
            <v>T1</v>
          </cell>
          <cell r="H2495">
            <v>0.5</v>
          </cell>
          <cell r="I2495" t="str">
            <v>menit</v>
          </cell>
        </row>
        <row r="2496">
          <cell r="C2496" t="str">
            <v>- Lain-lain</v>
          </cell>
          <cell r="G2496" t="str">
            <v>T2</v>
          </cell>
          <cell r="H2496">
            <v>0.5</v>
          </cell>
          <cell r="I2496" t="str">
            <v>menit</v>
          </cell>
        </row>
        <row r="2497">
          <cell r="G2497" t="str">
            <v>Ts1</v>
          </cell>
          <cell r="H2497">
            <v>1</v>
          </cell>
          <cell r="I2497" t="str">
            <v>menit</v>
          </cell>
        </row>
        <row r="2499">
          <cell r="C2499" t="str">
            <v>Kapasitas Produksi / Jam =</v>
          </cell>
          <cell r="E2499" t="str">
            <v>V  x  Fb x Fa x 60</v>
          </cell>
          <cell r="G2499" t="str">
            <v>Q1</v>
          </cell>
          <cell r="H2499">
            <v>54.217741935483872</v>
          </cell>
          <cell r="I2499" t="str">
            <v>M3</v>
          </cell>
        </row>
        <row r="2500">
          <cell r="E2500" t="str">
            <v xml:space="preserve">      Fk x Ts1</v>
          </cell>
        </row>
        <row r="2502">
          <cell r="C2502" t="str">
            <v>Koefisienalat / M3</v>
          </cell>
          <cell r="D2502" t="str">
            <v xml:space="preserve"> =   1 : Q1</v>
          </cell>
          <cell r="G2502" t="str">
            <v>(E15)</v>
          </cell>
          <cell r="H2502">
            <v>1.8444146958203182E-2</v>
          </cell>
          <cell r="I2502" t="str">
            <v>Jam</v>
          </cell>
        </row>
        <row r="2504">
          <cell r="A2504" t="str">
            <v xml:space="preserve">   2.b.</v>
          </cell>
          <cell r="C2504" t="str">
            <v>DUMP TRUCK</v>
          </cell>
          <cell r="G2504" t="str">
            <v>(E08)</v>
          </cell>
        </row>
        <row r="2505">
          <cell r="C2505" t="str">
            <v>Kapasitas bak</v>
          </cell>
          <cell r="G2505" t="str">
            <v>V</v>
          </cell>
          <cell r="H2505">
            <v>6.666666666666667</v>
          </cell>
          <cell r="I2505" t="str">
            <v>M3</v>
          </cell>
        </row>
        <row r="2506">
          <cell r="C2506" t="str">
            <v>Faktor  efisiensi alat</v>
          </cell>
          <cell r="G2506" t="str">
            <v>Fa</v>
          </cell>
          <cell r="H2506">
            <v>0.83</v>
          </cell>
          <cell r="I2506" t="str">
            <v>-</v>
          </cell>
        </row>
        <row r="2507">
          <cell r="C2507" t="str">
            <v>Kecepatan rata-rata bermuatan</v>
          </cell>
          <cell r="G2507" t="str">
            <v>v1</v>
          </cell>
          <cell r="H2507">
            <v>40</v>
          </cell>
          <cell r="I2507" t="str">
            <v>KM/Jam</v>
          </cell>
        </row>
        <row r="2508">
          <cell r="C2508" t="str">
            <v>Kecepatan rata-rata kosong</v>
          </cell>
          <cell r="G2508" t="str">
            <v>v2</v>
          </cell>
          <cell r="H2508">
            <v>60</v>
          </cell>
          <cell r="I2508" t="str">
            <v>KM/Jam</v>
          </cell>
        </row>
        <row r="2509">
          <cell r="C2509" t="str">
            <v>Waktusiklus :</v>
          </cell>
          <cell r="G2509" t="str">
            <v>Ts2</v>
          </cell>
        </row>
        <row r="2510">
          <cell r="C2510" t="str">
            <v>-  Waktu tempuh isi   = (L : v1) x 60</v>
          </cell>
          <cell r="G2510" t="str">
            <v>T1</v>
          </cell>
          <cell r="H2510">
            <v>120.91499999999999</v>
          </cell>
          <cell r="I2510" t="str">
            <v>menit</v>
          </cell>
        </row>
        <row r="2511">
          <cell r="C2511" t="str">
            <v>-  Waktu tempuh kosong   = (L : v2) x 60</v>
          </cell>
          <cell r="G2511" t="str">
            <v>T2</v>
          </cell>
          <cell r="H2511">
            <v>80.61</v>
          </cell>
          <cell r="I2511" t="str">
            <v>menit</v>
          </cell>
        </row>
        <row r="2512">
          <cell r="C2512" t="str">
            <v>- Lain-lain</v>
          </cell>
          <cell r="G2512" t="str">
            <v>T3</v>
          </cell>
          <cell r="H2512">
            <v>4</v>
          </cell>
          <cell r="I2512" t="str">
            <v>menit</v>
          </cell>
        </row>
        <row r="2513">
          <cell r="G2513" t="str">
            <v>Ts2</v>
          </cell>
          <cell r="H2513">
            <v>205.52499999999998</v>
          </cell>
          <cell r="I2513" t="str">
            <v>menit</v>
          </cell>
        </row>
        <row r="2517">
          <cell r="J2517" t="str">
            <v>Berlanjut ke halaman berikut</v>
          </cell>
        </row>
        <row r="2518">
          <cell r="A2518" t="str">
            <v>ITEM PEMBAYARAN NO.</v>
          </cell>
          <cell r="D2518" t="str">
            <v>:  3.2 (4)</v>
          </cell>
          <cell r="J2518">
            <v>0</v>
          </cell>
        </row>
        <row r="2519">
          <cell r="A2519" t="str">
            <v>JENIS PEKERJAAN</v>
          </cell>
          <cell r="D2519" t="str">
            <v xml:space="preserve">:  Timbunan Batu dengan Manual </v>
          </cell>
        </row>
        <row r="2520">
          <cell r="A2520" t="str">
            <v>SATUAN PEMBAYARAN</v>
          </cell>
          <cell r="D2520" t="str">
            <v>:  M3</v>
          </cell>
          <cell r="E2520">
            <v>0</v>
          </cell>
          <cell r="H2520" t="str">
            <v xml:space="preserve">         URAIAN ANALISA HARGA SATUAN</v>
          </cell>
        </row>
        <row r="2521">
          <cell r="J2521" t="str">
            <v>Lanjutan</v>
          </cell>
        </row>
        <row r="2523">
          <cell r="A2523" t="str">
            <v>No.</v>
          </cell>
          <cell r="C2523" t="str">
            <v>U R A I A N</v>
          </cell>
          <cell r="G2523" t="str">
            <v>KODE</v>
          </cell>
          <cell r="H2523" t="str">
            <v>KOEF.</v>
          </cell>
          <cell r="I2523" t="str">
            <v>SATUAN</v>
          </cell>
          <cell r="J2523" t="str">
            <v>KETERANGAN</v>
          </cell>
        </row>
        <row r="2526">
          <cell r="C2526" t="str">
            <v>Kapasitas Produksi / Jam   =</v>
          </cell>
          <cell r="E2526" t="str">
            <v>V x Fa x 60</v>
          </cell>
          <cell r="G2526" t="str">
            <v>Q2</v>
          </cell>
          <cell r="H2526">
            <v>1.3027219826486851</v>
          </cell>
          <cell r="I2526" t="str">
            <v>M3</v>
          </cell>
        </row>
        <row r="2527">
          <cell r="E2527" t="str">
            <v xml:space="preserve">    Fk x Ts2</v>
          </cell>
        </row>
        <row r="2529">
          <cell r="C2529" t="str">
            <v>Koefisien Alat / M3</v>
          </cell>
          <cell r="D2529" t="str">
            <v xml:space="preserve"> =  1  :  Q2</v>
          </cell>
          <cell r="G2529" t="str">
            <v>(E08)</v>
          </cell>
          <cell r="H2529">
            <v>0.76762349397590346</v>
          </cell>
          <cell r="I2529" t="str">
            <v>Jam</v>
          </cell>
        </row>
        <row r="2531">
          <cell r="A2531" t="str">
            <v>2.c.</v>
          </cell>
          <cell r="C2531" t="str">
            <v>BULLDOZER</v>
          </cell>
          <cell r="G2531" t="str">
            <v>(E13)</v>
          </cell>
        </row>
        <row r="2532">
          <cell r="C2532" t="str">
            <v>Panjang hamparan</v>
          </cell>
          <cell r="G2532" t="str">
            <v>Lh</v>
          </cell>
          <cell r="H2532">
            <v>50</v>
          </cell>
          <cell r="I2532" t="str">
            <v>M</v>
          </cell>
        </row>
        <row r="2533">
          <cell r="C2533" t="str">
            <v>Lebar Efektif kerja Blade</v>
          </cell>
          <cell r="G2533" t="str">
            <v>b</v>
          </cell>
          <cell r="H2533">
            <v>2.4</v>
          </cell>
          <cell r="I2533" t="str">
            <v>M</v>
          </cell>
        </row>
        <row r="2534">
          <cell r="C2534" t="str">
            <v>Faktor Efisiensi Alat</v>
          </cell>
          <cell r="G2534" t="str">
            <v>Fa</v>
          </cell>
          <cell r="H2534">
            <v>0.83</v>
          </cell>
          <cell r="I2534" t="str">
            <v>-</v>
          </cell>
        </row>
        <row r="2535">
          <cell r="C2535" t="str">
            <v>Kecepatan rata-rata alat</v>
          </cell>
          <cell r="G2535" t="str">
            <v>v</v>
          </cell>
          <cell r="H2535">
            <v>5</v>
          </cell>
          <cell r="I2535" t="str">
            <v>Km / Jam</v>
          </cell>
        </row>
        <row r="2536">
          <cell r="C2536" t="str">
            <v>Jumlah lintasan</v>
          </cell>
          <cell r="G2536" t="str">
            <v>n</v>
          </cell>
          <cell r="H2536">
            <v>5</v>
          </cell>
          <cell r="I2536" t="str">
            <v>lintasan</v>
          </cell>
        </row>
        <row r="2537">
          <cell r="C2537" t="str">
            <v>Waktu siklus</v>
          </cell>
          <cell r="G2537" t="str">
            <v>Ts3</v>
          </cell>
        </row>
        <row r="2538">
          <cell r="C2538" t="str">
            <v>- Perataan 1 kali lintasan    = Lh : (v x 1000) x 60</v>
          </cell>
          <cell r="G2538" t="str">
            <v>T1</v>
          </cell>
          <cell r="H2538">
            <v>0.6</v>
          </cell>
          <cell r="I2538" t="str">
            <v>menit</v>
          </cell>
        </row>
        <row r="2539">
          <cell r="C2539" t="str">
            <v>- Lain-lain</v>
          </cell>
          <cell r="G2539" t="str">
            <v>T2</v>
          </cell>
          <cell r="H2539">
            <v>0.5</v>
          </cell>
          <cell r="I2539" t="str">
            <v>menit</v>
          </cell>
        </row>
        <row r="2540">
          <cell r="G2540" t="str">
            <v>Ts3</v>
          </cell>
          <cell r="H2540">
            <v>1.1000000000000001</v>
          </cell>
          <cell r="I2540" t="str">
            <v>menit</v>
          </cell>
        </row>
        <row r="2542">
          <cell r="C2542" t="str">
            <v>Kapasitas Produksi / Jam   =</v>
          </cell>
          <cell r="E2542" t="str">
            <v>Lh x b x t x Fa x 60</v>
          </cell>
          <cell r="G2542" t="str">
            <v>Q3</v>
          </cell>
          <cell r="H2542">
            <v>488.94545454545454</v>
          </cell>
          <cell r="I2542" t="str">
            <v>M3</v>
          </cell>
        </row>
        <row r="2543">
          <cell r="E2543" t="str">
            <v xml:space="preserve">      n x Ts3</v>
          </cell>
        </row>
        <row r="2545">
          <cell r="C2545" t="str">
            <v>Koefisien Alat / M3</v>
          </cell>
          <cell r="D2545" t="str">
            <v xml:space="preserve"> =  1  :  Q3</v>
          </cell>
          <cell r="G2545" t="str">
            <v>(E13)</v>
          </cell>
          <cell r="H2545">
            <v>2.045217908671724E-3</v>
          </cell>
          <cell r="I2545" t="str">
            <v>Jam</v>
          </cell>
        </row>
        <row r="2547">
          <cell r="A2547" t="str">
            <v>2.d.</v>
          </cell>
          <cell r="C2547" t="str">
            <v>VIBRATORY ROLLER</v>
          </cell>
          <cell r="G2547" t="str">
            <v>(E19)</v>
          </cell>
        </row>
        <row r="2548">
          <cell r="C2548" t="str">
            <v>Kecepatan rata-rata alat</v>
          </cell>
          <cell r="G2548" t="str">
            <v>v</v>
          </cell>
          <cell r="H2548">
            <v>4</v>
          </cell>
          <cell r="I2548" t="str">
            <v>Km / Jam</v>
          </cell>
        </row>
        <row r="2549">
          <cell r="C2549" t="str">
            <v>Lebar efektif pemadatan</v>
          </cell>
          <cell r="G2549" t="str">
            <v>b</v>
          </cell>
          <cell r="H2549">
            <v>1.2</v>
          </cell>
          <cell r="I2549" t="str">
            <v>M</v>
          </cell>
        </row>
        <row r="2550">
          <cell r="C2550" t="str">
            <v>Jumlah lintasan</v>
          </cell>
          <cell r="G2550" t="str">
            <v>n</v>
          </cell>
          <cell r="H2550">
            <v>6</v>
          </cell>
          <cell r="I2550" t="str">
            <v>lintasan</v>
          </cell>
        </row>
        <row r="2551">
          <cell r="C2551" t="str">
            <v>Faktor efisiensi alat</v>
          </cell>
          <cell r="G2551" t="str">
            <v>Fa</v>
          </cell>
          <cell r="H2551">
            <v>0.83</v>
          </cell>
          <cell r="I2551" t="str">
            <v>-</v>
          </cell>
        </row>
        <row r="2553">
          <cell r="C2553" t="str">
            <v>Kapasitas Prod./Jam   =</v>
          </cell>
          <cell r="D2553" t="str">
            <v>(v x 1000) x b x t x Fa</v>
          </cell>
          <cell r="G2553" t="str">
            <v>Q4</v>
          </cell>
          <cell r="H2553">
            <v>298.8</v>
          </cell>
          <cell r="I2553" t="str">
            <v>M3</v>
          </cell>
        </row>
        <row r="2554">
          <cell r="D2554" t="str">
            <v>n</v>
          </cell>
        </row>
        <row r="2556">
          <cell r="C2556" t="str">
            <v>Koefisien Alat / M3</v>
          </cell>
          <cell r="D2556" t="str">
            <v xml:space="preserve"> =  1  :  Q4</v>
          </cell>
          <cell r="G2556" t="str">
            <v>(E19)</v>
          </cell>
          <cell r="H2556">
            <v>3.3467202141900937E-3</v>
          </cell>
          <cell r="I2556" t="str">
            <v>Jam</v>
          </cell>
        </row>
        <row r="2570">
          <cell r="A2570" t="str">
            <v>2.f.</v>
          </cell>
          <cell r="C2570" t="str">
            <v>ALAT  BANTU</v>
          </cell>
        </row>
        <row r="2571">
          <cell r="C2571" t="str">
            <v>Diperlukan alat-alat bantu kecil</v>
          </cell>
          <cell r="J2571" t="str">
            <v>Lump Sump</v>
          </cell>
        </row>
        <row r="2572">
          <cell r="C2572" t="str">
            <v xml:space="preserve">- Sekop    </v>
          </cell>
          <cell r="D2572" t="str">
            <v>= 2 buah</v>
          </cell>
        </row>
        <row r="2573">
          <cell r="C2573" t="str">
            <v>- Palu besar</v>
          </cell>
          <cell r="D2573" t="str">
            <v>= 1 buah</v>
          </cell>
        </row>
        <row r="2574">
          <cell r="C2574" t="str">
            <v>- Kereta dorong</v>
          </cell>
          <cell r="D2574" t="str">
            <v>= 6 buah</v>
          </cell>
        </row>
        <row r="2576">
          <cell r="J2576" t="str">
            <v>Berlanjut ke halaman berikut</v>
          </cell>
        </row>
        <row r="2577">
          <cell r="A2577" t="str">
            <v>ITEM PEMBAYARAN NO.</v>
          </cell>
          <cell r="D2577" t="str">
            <v>:  3.2 (4)</v>
          </cell>
          <cell r="J2577">
            <v>0</v>
          </cell>
        </row>
        <row r="2578">
          <cell r="A2578" t="str">
            <v>JENIS PEKERJAAN</v>
          </cell>
          <cell r="D2578" t="str">
            <v xml:space="preserve">:  Timbunan Batu dengan Manual </v>
          </cell>
        </row>
        <row r="2579">
          <cell r="A2579" t="str">
            <v>SATUAN PEMBAYARAN</v>
          </cell>
          <cell r="D2579" t="str">
            <v>:  M3</v>
          </cell>
          <cell r="E2579">
            <v>0</v>
          </cell>
          <cell r="H2579" t="str">
            <v xml:space="preserve">         URAIAN ANALISA HARGA SATUAN</v>
          </cell>
        </row>
        <row r="2580">
          <cell r="J2580" t="str">
            <v>Lanjutan</v>
          </cell>
        </row>
        <row r="2582">
          <cell r="A2582" t="str">
            <v>No.</v>
          </cell>
          <cell r="C2582" t="str">
            <v>U R A I A N</v>
          </cell>
          <cell r="G2582" t="str">
            <v>KODE</v>
          </cell>
          <cell r="H2582" t="str">
            <v>KOEF.</v>
          </cell>
          <cell r="I2582" t="str">
            <v>SATUAN</v>
          </cell>
          <cell r="J2582" t="str">
            <v>KETERANGAN</v>
          </cell>
        </row>
        <row r="2585">
          <cell r="A2585" t="str">
            <v xml:space="preserve">   3.</v>
          </cell>
          <cell r="C2585" t="str">
            <v>TENAGA</v>
          </cell>
        </row>
        <row r="2586">
          <cell r="C2586" t="str">
            <v>Produksi menentukan : DUMP TRUCK</v>
          </cell>
          <cell r="G2586" t="str">
            <v>Q1</v>
          </cell>
          <cell r="H2586">
            <v>54.217741935483872</v>
          </cell>
          <cell r="I2586" t="str">
            <v>M3/Jam</v>
          </cell>
        </row>
        <row r="2587">
          <cell r="C2587" t="str">
            <v>Produksi Timbunan / hari  =  Tk x Q1</v>
          </cell>
          <cell r="G2587" t="str">
            <v>Qt</v>
          </cell>
          <cell r="H2587">
            <v>379.52419354838707</v>
          </cell>
          <cell r="I2587" t="str">
            <v>M3</v>
          </cell>
        </row>
        <row r="2588">
          <cell r="C2588" t="str">
            <v>Kebutuhan tenaga :</v>
          </cell>
        </row>
        <row r="2589">
          <cell r="D2589" t="str">
            <v>- Pekerja</v>
          </cell>
          <cell r="G2589" t="str">
            <v>P</v>
          </cell>
          <cell r="H2589">
            <v>8</v>
          </cell>
          <cell r="I2589" t="str">
            <v>orang</v>
          </cell>
        </row>
        <row r="2590">
          <cell r="D2590" t="str">
            <v>- Mandor</v>
          </cell>
          <cell r="G2590" t="str">
            <v>M</v>
          </cell>
          <cell r="H2590">
            <v>1</v>
          </cell>
          <cell r="I2590" t="str">
            <v>orang</v>
          </cell>
        </row>
        <row r="2593">
          <cell r="C2593" t="str">
            <v>Koefisien tenaga / M3   :</v>
          </cell>
        </row>
        <row r="2594">
          <cell r="D2594" t="str">
            <v>- Pekerja</v>
          </cell>
          <cell r="E2594" t="str">
            <v>= (Tk x P) : Qt</v>
          </cell>
          <cell r="G2594" t="str">
            <v>(L01)</v>
          </cell>
          <cell r="H2594">
            <v>0.14755317566562548</v>
          </cell>
          <cell r="I2594" t="str">
            <v>Jam</v>
          </cell>
        </row>
        <row r="2595">
          <cell r="D2595" t="str">
            <v>- Mandor</v>
          </cell>
          <cell r="E2595" t="str">
            <v>= (Tk x M) : Qt</v>
          </cell>
          <cell r="G2595" t="str">
            <v>(L02)</v>
          </cell>
          <cell r="H2595">
            <v>1.8444146958203185E-2</v>
          </cell>
          <cell r="I2595" t="str">
            <v>Jam</v>
          </cell>
        </row>
        <row r="2598">
          <cell r="A2598" t="str">
            <v>4.</v>
          </cell>
          <cell r="C2598" t="str">
            <v>HARGA DASAR SATUAN UPAH, BAHAN DAN ALAT</v>
          </cell>
        </row>
        <row r="2599">
          <cell r="C2599" t="str">
            <v>Lihat lampiran.</v>
          </cell>
        </row>
        <row r="2602">
          <cell r="A2602" t="str">
            <v>5.</v>
          </cell>
          <cell r="C2602" t="str">
            <v>ANALISA HARGA SATUAN PEKERJAAN</v>
          </cell>
        </row>
        <row r="2603">
          <cell r="C2603" t="str">
            <v>Lihat perhitungan dalam FORMULIR STANDAR UNTUK</v>
          </cell>
        </row>
        <row r="2604">
          <cell r="C2604" t="str">
            <v>PEREKEMAN ANALISA MASING-MASING HARGA</v>
          </cell>
        </row>
        <row r="2605">
          <cell r="C2605" t="str">
            <v>SATUAN.</v>
          </cell>
        </row>
        <row r="2606">
          <cell r="C2606" t="str">
            <v>Didapat Harga Satuan Pekerjaan :</v>
          </cell>
        </row>
        <row r="2608">
          <cell r="C2608" t="str">
            <v xml:space="preserve">Rp.  </v>
          </cell>
          <cell r="D2608">
            <v>162398.24383290968</v>
          </cell>
          <cell r="E2608" t="str">
            <v xml:space="preserve"> / M3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>
            <v>0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>
            <v>0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>
            <v>0</v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>
            <v>0</v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>
            <v>0</v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>
            <v>0</v>
          </cell>
          <cell r="C919">
            <v>0</v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>
            <v>0</v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>
            <v>0</v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>
            <v>0</v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>
            <v>0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>
            <v>0</v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>
            <v>0</v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>
            <v>0</v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>
            <v>0</v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>
            <v>0</v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>
            <v>0</v>
          </cell>
          <cell r="G3307">
            <v>0</v>
          </cell>
          <cell r="H3307">
            <v>0</v>
          </cell>
          <cell r="I3307">
            <v>0</v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>
            <v>0</v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>
            <v>0</v>
          </cell>
          <cell r="D3320">
            <v>0</v>
          </cell>
          <cell r="G3320">
            <v>0</v>
          </cell>
          <cell r="H3320">
            <v>0</v>
          </cell>
          <cell r="I3320">
            <v>0</v>
          </cell>
          <cell r="J3320">
            <v>0</v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>
            <v>0</v>
          </cell>
          <cell r="H3479">
            <v>0</v>
          </cell>
          <cell r="I3479">
            <v>0</v>
          </cell>
        </row>
        <row r="3480">
          <cell r="C3480">
            <v>0</v>
          </cell>
        </row>
        <row r="3481">
          <cell r="C3481">
            <v>0</v>
          </cell>
        </row>
        <row r="3482">
          <cell r="A3482">
            <v>0</v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>
            <v>0</v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>
            <v>0</v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>
            <v>0</v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MEP"/>
      <sheetName val="E. site develop"/>
      <sheetName val="Satpek"/>
      <sheetName val="help"/>
      <sheetName val="Concrete"/>
      <sheetName val="rab me (by owner) "/>
      <sheetName val="BQ (by owner)"/>
      <sheetName val="rab me (fisik)"/>
      <sheetName val="FAK"/>
      <sheetName val="HRG BHN"/>
      <sheetName val="LISTRIK"/>
      <sheetName val="Markup"/>
      <sheetName val="Isolasi Luar Dalam"/>
      <sheetName val="Isolasi Lu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8">
          <cell r="F18">
            <v>150000</v>
          </cell>
        </row>
        <row r="36">
          <cell r="F36">
            <v>47870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Progres"/>
      <sheetName val="Schedule"/>
      <sheetName val="Lap Harian"/>
      <sheetName val="lAP hARIAN 22"/>
      <sheetName val="Cuaca"/>
      <sheetName val="Sheet1"/>
      <sheetName val="Sheet6"/>
      <sheetName val="Sheet2"/>
      <sheetName val="Prog22des"/>
      <sheetName val="prog11jan"/>
      <sheetName val="Sheet10"/>
      <sheetName val="Sheet4"/>
      <sheetName val="Prog100 %"/>
      <sheetName val="Sheet5"/>
      <sheetName val="bq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3">
          <cell r="F23">
            <v>750000</v>
          </cell>
        </row>
        <row r="24">
          <cell r="F24">
            <v>10000</v>
          </cell>
        </row>
        <row r="28">
          <cell r="F28">
            <v>40000</v>
          </cell>
        </row>
        <row r="31">
          <cell r="F31">
            <v>40000</v>
          </cell>
        </row>
        <row r="44">
          <cell r="F44">
            <v>35000</v>
          </cell>
        </row>
        <row r="52">
          <cell r="F52">
            <v>50000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arkup"/>
      <sheetName val="Rekap"/>
      <sheetName val="bq"/>
      <sheetName val="Pek-Subkont"/>
      <sheetName val="Schedul"/>
      <sheetName val="mobilisasi"/>
      <sheetName val="analisa-1"/>
      <sheetName val="analisa-2"/>
      <sheetName val="anl-rudi1"/>
      <sheetName val="anl-rudi2"/>
      <sheetName val="basic"/>
      <sheetName val="koefisien"/>
      <sheetName val="alat"/>
      <sheetName val="kantor"/>
      <sheetName val="Lbr Ass"/>
      <sheetName val="DKB JEM.2"/>
      <sheetName val="RAB JEMB 1"/>
      <sheetName val="DKB JEM.1"/>
      <sheetName val="Sheet1"/>
      <sheetName val="RAB JALAN"/>
      <sheetName val="dkb jl"/>
      <sheetName val="RAB rabat"/>
      <sheetName val="dkb-rabat"/>
      <sheetName val="RAB barau"/>
      <sheetName val="dkb barau"/>
      <sheetName val="RAB GR"/>
      <sheetName val="VOL.GR"/>
      <sheetName val="Rek Jembt"/>
      <sheetName val="RAB JEMBATAN"/>
      <sheetName val="Rek. BOW"/>
      <sheetName val="BOW"/>
      <sheetName val="VOL.JEMBATAN"/>
      <sheetName val="Rek-K"/>
      <sheetName val="COVER"/>
      <sheetName val="Rab"/>
      <sheetName val="cover (2)"/>
      <sheetName val="CTH. TOLOK ANGGARAN LANGSUNG"/>
      <sheetName val="Rekap.Jl"/>
      <sheetName val="Rek GR"/>
      <sheetName val="Koordinat"/>
      <sheetName val="Koordinat (2)"/>
      <sheetName val="Rab.Jl"/>
      <sheetName val="daft kubikasi"/>
      <sheetName val="Dkb Sta"/>
      <sheetName val="CRF"/>
      <sheetName val="harga"/>
      <sheetName val="HARGA ALAT"/>
      <sheetName val="Rek-E"/>
      <sheetName val="ANL- K "/>
      <sheetName val="ANL-E"/>
      <sheetName val="R-2"/>
      <sheetName val="R-4"/>
      <sheetName val="R-6"/>
      <sheetName val="RUTIN"/>
      <sheetName val="Analisa"/>
      <sheetName val="F3a"/>
      <sheetName val="Upah"/>
      <sheetName val="BAHAN"/>
      <sheetName val="anal"/>
      <sheetName val="Upah &amp; Bahan"/>
      <sheetName val="har-sat"/>
      <sheetName val="Upah revisi"/>
      <sheetName val="DAF-1"/>
      <sheetName val="4-Basic Price"/>
      <sheetName val="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84">
          <cell r="I384">
            <v>13800</v>
          </cell>
        </row>
      </sheetData>
      <sheetData sheetId="28">
        <row r="384">
          <cell r="I384">
            <v>13800</v>
          </cell>
        </row>
      </sheetData>
      <sheetData sheetId="29"/>
      <sheetData sheetId="30">
        <row r="384">
          <cell r="I384">
            <v>13800</v>
          </cell>
        </row>
      </sheetData>
      <sheetData sheetId="31">
        <row r="384">
          <cell r="I384">
            <v>13800</v>
          </cell>
        </row>
      </sheetData>
      <sheetData sheetId="32"/>
      <sheetData sheetId="33">
        <row r="384">
          <cell r="I384">
            <v>13800</v>
          </cell>
        </row>
      </sheetData>
      <sheetData sheetId="34">
        <row r="384">
          <cell r="I384">
            <v>13800</v>
          </cell>
        </row>
      </sheetData>
      <sheetData sheetId="35">
        <row r="384">
          <cell r="I384">
            <v>13800</v>
          </cell>
        </row>
      </sheetData>
      <sheetData sheetId="36">
        <row r="384">
          <cell r="I384">
            <v>13800</v>
          </cell>
        </row>
      </sheetData>
      <sheetData sheetId="37">
        <row r="384">
          <cell r="I384">
            <v>13800</v>
          </cell>
        </row>
      </sheetData>
      <sheetData sheetId="38">
        <row r="384">
          <cell r="I384">
            <v>13800</v>
          </cell>
        </row>
      </sheetData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Rekap-04"/>
      <sheetName val="Rekaf jalsal"/>
      <sheetName val="Dsn Sebindang"/>
      <sheetName val="Gg. Ramai"/>
      <sheetName val="Gg. Rejer"/>
      <sheetName val="Gg.Abu Bakar"/>
      <sheetName val="Gg. Nusantara"/>
      <sheetName val="Gg.Martani"/>
      <sheetName val="hrg"/>
      <sheetName val="alat"/>
      <sheetName val="anlK"/>
      <sheetName val="analisa"/>
      <sheetName val="dapur-aula"/>
      <sheetName val="Gudang-04"/>
      <sheetName val="gudang&amp;wc"/>
      <sheetName val="priksa"/>
      <sheetName val="fiskal"/>
      <sheetName val="pmeriksan"/>
      <sheetName val="pnglola"/>
      <sheetName val="pplb"/>
      <sheetName val="total"/>
      <sheetName val="keet"/>
      <sheetName val="rekap-abt"/>
      <sheetName val="rkp"/>
      <sheetName val="aula"/>
      <sheetName val="sal jl"/>
      <sheetName val="box"/>
      <sheetName val="KSTEEN"/>
      <sheetName val="BRC"/>
      <sheetName val="stabrat"/>
      <sheetName val="rkpkodes"/>
      <sheetName val="pros"/>
      <sheetName val="area"/>
      <sheetName val="ding"/>
      <sheetName val="rkprkim"/>
      <sheetName val="prum"/>
      <sheetName val="sal"/>
      <sheetName val="Sheet1"/>
      <sheetName val="kode"/>
      <sheetName val="rabat s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3">
          <cell r="F113">
            <v>55000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  <sheetName val="SUB REKAP"/>
      <sheetName val="A. persiapan"/>
      <sheetName val="B. struktur"/>
      <sheetName val="C. arsitektur"/>
      <sheetName val="D.MEP"/>
      <sheetName val="E. site develop"/>
      <sheetName val="Satpek"/>
      <sheetName val="hel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8">
          <cell r="F18">
            <v>150000</v>
          </cell>
        </row>
      </sheetData>
      <sheetData sheetId="8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REKAP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FAK"/>
      <sheetName val="rekap"/>
      <sheetName val="ren.bupati a"/>
      <sheetName val="rek-bup"/>
      <sheetName val="ren.hubbup"/>
      <sheetName val="rek-hub"/>
      <sheetName val="temu"/>
      <sheetName val="rek-temu"/>
      <sheetName val="1-8"/>
      <sheetName val="rek1-8"/>
      <sheetName val="ANAL"/>
      <sheetName val="SAT"/>
      <sheetName val="pond"/>
      <sheetName val="rek-pond"/>
      <sheetName val="landscp"/>
      <sheetName val="rek-landscp"/>
      <sheetName val="Sheet1"/>
    </sheetNames>
    <sheetDataSet>
      <sheetData sheetId="0">
        <row r="12">
          <cell r="B12" t="str">
            <v>Surabaya, 20 Juli 2001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Tabel Daya Lengkap (elektrikal)"/>
      <sheetName val="Berat Besi"/>
      <sheetName val="DHS"/>
      <sheetName val="AHS SIPIL"/>
      <sheetName val="REKAP"/>
      <sheetName val="IMB"/>
      <sheetName val="3 Rmh Pompa"/>
      <sheetName val="LK 3"/>
      <sheetName val="5 Cuci Mobil"/>
      <sheetName val="LK 5"/>
      <sheetName val="2 Drum"/>
      <sheetName val="LK 2"/>
      <sheetName val="C.O"/>
      <sheetName val="LK CO"/>
      <sheetName val="1 Kantor &amp; Lab"/>
      <sheetName val="LK 1"/>
      <sheetName val="4 Tangki"/>
      <sheetName val="LK 4"/>
      <sheetName val="6 Perkerasan Pagar"/>
      <sheetName val="LK 6"/>
      <sheetName val="8 Pos Jaga"/>
      <sheetName val="LK 8"/>
      <sheetName val="7. Atap"/>
      <sheetName val="7. ME (2)"/>
      <sheetName val="8. ME"/>
      <sheetName val="Tulis"/>
      <sheetName val="Sheet1"/>
    </sheetNames>
    <sheetDataSet>
      <sheetData sheetId="0" refreshError="1"/>
      <sheetData sheetId="1" refreshError="1"/>
      <sheetData sheetId="2"/>
      <sheetData sheetId="3">
        <row r="14">
          <cell r="G14">
            <v>17225.9375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0">
          <cell r="D20">
            <v>35.342917352885173</v>
          </cell>
        </row>
        <row r="31">
          <cell r="D31">
            <v>6.0789817846962499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kap rap"/>
      <sheetName val="Sheet1"/>
      <sheetName val="harsat"/>
      <sheetName val="AN BONGKARAN"/>
      <sheetName val="ANALISA"/>
      <sheetName val="AN kusen"/>
      <sheetName val="AN beton"/>
      <sheetName val="REKAP"/>
      <sheetName val="upah bahan"/>
      <sheetName val="RAB BONGKARAN"/>
      <sheetName val="bq tam-penghub"/>
      <sheetName val="RAB AR&amp;STR"/>
      <sheetName val="RAB M&amp;E"/>
      <sheetName val="RAB AR_STR"/>
      <sheetName val="rekap_rap"/>
      <sheetName val="AN_BONGKARAN"/>
      <sheetName val="AN_kusen"/>
      <sheetName val="AN_beton"/>
      <sheetName val="upah_bahan"/>
      <sheetName val="RAB_BONGKARAN"/>
      <sheetName val="bq_tam-penghub"/>
      <sheetName val="RAB_AR&amp;STR"/>
      <sheetName val="RAB_M&amp;E"/>
      <sheetName val="RAB_AR_STR"/>
      <sheetName val="Bill No 6 Koord &amp; Attendance"/>
      <sheetName val="Listrik"/>
      <sheetName val="Pag_hal"/>
      <sheetName val="EE-PROP"/>
      <sheetName val="Isolasi Luar Dalam"/>
      <sheetName val="Isolasi Luar"/>
      <sheetName val="BQ Kantor&amp;Pabrik(beton)"/>
      <sheetName val="AnalisaSIPIL RIIL"/>
      <sheetName val="Upah"/>
      <sheetName val="analis azaa"/>
      <sheetName val="AC"/>
      <sheetName val="SAP"/>
      <sheetName val="SEX"/>
      <sheetName val="tifico"/>
      <sheetName val="BAG-2"/>
      <sheetName val="COVERUSRP"/>
      <sheetName val="SITE"/>
      <sheetName val="ESCOND"/>
      <sheetName val="BQUSRP"/>
      <sheetName val="H.Satuan"/>
      <sheetName val="Analisa ARS"/>
      <sheetName val="I-KAMAR"/>
      <sheetName val="I_KAMAR"/>
      <sheetName val="01A- RAB"/>
      <sheetName val="BQ"/>
      <sheetName val="RAP"/>
      <sheetName val="rekap.c"/>
      <sheetName val="HRG BHN"/>
      <sheetName val="DAF-1"/>
      <sheetName val="ESCON"/>
      <sheetName val="jadwal"/>
      <sheetName val="UPH,BHN,ALT"/>
      <sheetName val="Analis harga"/>
      <sheetName val="boq"/>
      <sheetName val="anal"/>
      <sheetName val="Trading Statement"/>
      <sheetName val="ocean voyage"/>
      <sheetName val="Pt"/>
      <sheetName val="Urai _Resap pengikat"/>
      <sheetName val="STAF"/>
      <sheetName val="STR"/>
      <sheetName val="Volume"/>
      <sheetName val="A"/>
      <sheetName val="NP (4)"/>
      <sheetName val="DIV7-BM"/>
      <sheetName val="Neraca Komparatif - JUN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BOQ Kpdp"/>
      <sheetName val="BOQ"/>
      <sheetName val="BOQV2"/>
      <sheetName val="Kawat Las"/>
      <sheetName val="RAB V2SS304 (2)"/>
      <sheetName val="TimeLine"/>
      <sheetName val="BOQ V03"/>
      <sheetName val="Jasa Cat"/>
      <sheetName val="KPDP"/>
      <sheetName val="AMM"/>
      <sheetName val="Sp3-DCK2"/>
      <sheetName val="Sp3-Jetty &amp; DCK1"/>
      <sheetName val="Rekap JETTY &amp; DKC1"/>
      <sheetName val="Rekap DKC2"/>
      <sheetName val="RAB JETTY &amp; DKC1"/>
      <sheetName val="RAB DKC2"/>
      <sheetName val="RAB1"/>
      <sheetName val="RAB2"/>
      <sheetName val="RAB all"/>
      <sheetName val="Analisa Harga Satuan"/>
      <sheetName val="Harga Satuan"/>
      <sheetName val="Sheet6"/>
      <sheetName val="LK Pipa"/>
      <sheetName val="LK Pipe Rack"/>
      <sheetName val="Spesifikasi"/>
      <sheetName val="Sheet7"/>
      <sheetName val="Sheet1"/>
      <sheetName val="RAB"/>
      <sheetName val="Sheet2"/>
      <sheetName val="Sheet9"/>
      <sheetName val="Sheet3"/>
      <sheetName val="Grounding"/>
      <sheetName val="Ukuran Container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1">
          <cell r="C11" t="str">
            <v>A</v>
          </cell>
          <cell r="D11" t="str">
            <v>PEKERJAAN PERSIAPAN</v>
          </cell>
        </row>
        <row r="23">
          <cell r="C23" t="str">
            <v>B</v>
          </cell>
          <cell r="D23" t="str">
            <v>JALUR PIPA DERMAGA JETTY GAUNG</v>
          </cell>
        </row>
        <row r="146">
          <cell r="C146" t="str">
            <v>C</v>
          </cell>
          <cell r="D146" t="str">
            <v>JALUR PIPA DKC 1</v>
          </cell>
        </row>
        <row r="235">
          <cell r="C235" t="str">
            <v>D</v>
          </cell>
          <cell r="D235" t="str">
            <v>JALUR PIPA DKC 2</v>
          </cell>
        </row>
      </sheetData>
      <sheetData sheetId="19"/>
      <sheetData sheetId="20"/>
      <sheetData sheetId="21"/>
      <sheetData sheetId="22">
        <row r="6">
          <cell r="D6">
            <v>471</v>
          </cell>
        </row>
      </sheetData>
      <sheetData sheetId="23">
        <row r="7">
          <cell r="M7">
            <v>44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53">
          <cell r="F53">
            <v>210480.39635399534</v>
          </cell>
        </row>
        <row r="70">
          <cell r="F70">
            <v>15000</v>
          </cell>
        </row>
        <row r="71">
          <cell r="F71">
            <v>1250000</v>
          </cell>
        </row>
        <row r="90">
          <cell r="F90">
            <v>1538482.9334818665</v>
          </cell>
        </row>
        <row r="91">
          <cell r="F91">
            <v>8500</v>
          </cell>
        </row>
        <row r="102">
          <cell r="F102">
            <v>11000</v>
          </cell>
        </row>
      </sheetData>
      <sheetData sheetId="27" refreshError="1"/>
      <sheetData sheetId="28" refreshError="1"/>
      <sheetData sheetId="29" refreshError="1">
        <row r="14">
          <cell r="AW14">
            <v>542907.99791153171</v>
          </cell>
        </row>
        <row r="15">
          <cell r="AW15">
            <v>194872.99965192194</v>
          </cell>
        </row>
        <row r="17">
          <cell r="AW17">
            <v>379863.1988165346</v>
          </cell>
        </row>
        <row r="30">
          <cell r="AW30">
            <v>169516.33979811473</v>
          </cell>
        </row>
        <row r="36">
          <cell r="AW36">
            <v>361318.96477319353</v>
          </cell>
        </row>
        <row r="38">
          <cell r="AW38">
            <v>357108.11676202418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34">
          <cell r="AW34">
            <v>1032079.1901457378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K PRINT"/>
      <sheetName val="RAB PRINT"/>
      <sheetName val="Lingkup"/>
      <sheetName val="REK"/>
      <sheetName val="RAB CIMAHI"/>
      <sheetName val="8LT 12"/>
      <sheetName val="8LT PAK"/>
      <sheetName val="8LT SAR"/>
      <sheetName val="8LT T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K PRINT"/>
      <sheetName val="RAB PRINT"/>
      <sheetName val="Lingkup"/>
      <sheetName val="REK"/>
      <sheetName val="RAB CIMAHI"/>
      <sheetName val="8LT 12"/>
      <sheetName val="8LT PAK"/>
      <sheetName val="8LT SAR"/>
      <sheetName val="8LT T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4"/>
  <sheetViews>
    <sheetView view="pageBreakPreview" zoomScale="55" zoomScaleNormal="100" zoomScaleSheetLayoutView="55" workbookViewId="0">
      <selection activeCell="C52" sqref="C52"/>
    </sheetView>
  </sheetViews>
  <sheetFormatPr defaultColWidth="9.140625" defaultRowHeight="13.5"/>
  <cols>
    <col min="1" max="1" width="6.42578125" style="191" customWidth="1"/>
    <col min="2" max="2" width="3.7109375" style="191" customWidth="1"/>
    <col min="3" max="3" width="45.140625" style="191" customWidth="1"/>
    <col min="4" max="5" width="12.5703125" style="191" customWidth="1"/>
    <col min="6" max="7" width="24.7109375" style="191" customWidth="1"/>
    <col min="8" max="8" width="23.140625" style="191" bestFit="1" customWidth="1"/>
    <col min="9" max="16384" width="9.140625" style="191"/>
  </cols>
  <sheetData>
    <row r="1" spans="1:7">
      <c r="A1" s="331"/>
      <c r="B1" s="331"/>
      <c r="C1" s="331"/>
      <c r="D1" s="331"/>
      <c r="E1" s="331"/>
      <c r="F1" s="331"/>
      <c r="G1" s="331"/>
    </row>
    <row r="2" spans="1:7">
      <c r="A2" s="194"/>
      <c r="B2" s="194"/>
      <c r="C2" s="194"/>
      <c r="D2" s="195"/>
      <c r="E2" s="195"/>
      <c r="F2" s="196"/>
      <c r="G2" s="197"/>
    </row>
    <row r="3" spans="1:7">
      <c r="A3" s="198"/>
      <c r="B3" s="198"/>
      <c r="C3" s="198"/>
      <c r="D3" s="198"/>
      <c r="E3" s="198"/>
      <c r="F3" s="198"/>
      <c r="G3" s="199"/>
    </row>
    <row r="4" spans="1:7" ht="18.75">
      <c r="A4" s="332" t="s">
        <v>109</v>
      </c>
      <c r="B4" s="332"/>
      <c r="C4" s="332"/>
      <c r="D4" s="332"/>
      <c r="E4" s="332"/>
      <c r="F4" s="332"/>
      <c r="G4" s="332"/>
    </row>
    <row r="5" spans="1:7" ht="18.75">
      <c r="A5" s="333" t="s">
        <v>110</v>
      </c>
      <c r="B5" s="333"/>
      <c r="C5" s="333"/>
      <c r="D5" s="333"/>
      <c r="E5" s="333"/>
      <c r="F5" s="333"/>
      <c r="G5" s="333"/>
    </row>
    <row r="6" spans="1:7" ht="19.5" thickBot="1">
      <c r="A6" s="211"/>
      <c r="B6" s="211"/>
      <c r="C6" s="211"/>
      <c r="D6" s="212"/>
      <c r="E6" s="212"/>
      <c r="F6" s="213"/>
      <c r="G6" s="214"/>
    </row>
    <row r="7" spans="1:7" ht="18.75">
      <c r="A7" s="334" t="s">
        <v>111</v>
      </c>
      <c r="B7" s="336" t="s">
        <v>112</v>
      </c>
      <c r="C7" s="337"/>
      <c r="D7" s="340" t="s">
        <v>113</v>
      </c>
      <c r="E7" s="340" t="s">
        <v>114</v>
      </c>
      <c r="F7" s="254" t="s">
        <v>115</v>
      </c>
      <c r="G7" s="255" t="s">
        <v>116</v>
      </c>
    </row>
    <row r="8" spans="1:7" ht="18.75">
      <c r="A8" s="335"/>
      <c r="B8" s="338"/>
      <c r="C8" s="339"/>
      <c r="D8" s="341"/>
      <c r="E8" s="341"/>
      <c r="F8" s="256" t="s">
        <v>0</v>
      </c>
      <c r="G8" s="257" t="s">
        <v>0</v>
      </c>
    </row>
    <row r="9" spans="1:7" ht="19.5" thickBot="1">
      <c r="A9" s="258">
        <v>1</v>
      </c>
      <c r="B9" s="320">
        <v>2</v>
      </c>
      <c r="C9" s="321"/>
      <c r="D9" s="259">
        <v>3</v>
      </c>
      <c r="E9" s="259">
        <v>4</v>
      </c>
      <c r="F9" s="260">
        <v>5</v>
      </c>
      <c r="G9" s="261" t="s">
        <v>1</v>
      </c>
    </row>
    <row r="10" spans="1:7" ht="19.5" thickTop="1">
      <c r="A10" s="215"/>
      <c r="B10" s="216"/>
      <c r="C10" s="217"/>
      <c r="D10" s="218"/>
      <c r="E10" s="218"/>
      <c r="F10" s="218"/>
      <c r="G10" s="219"/>
    </row>
    <row r="11" spans="1:7" ht="18.75">
      <c r="A11" s="220" t="str">
        <f>'[40]RAB all'!C11</f>
        <v>A</v>
      </c>
      <c r="B11" s="221" t="str">
        <f>'[40]RAB all'!D11</f>
        <v>PEKERJAAN PERSIAPAN</v>
      </c>
      <c r="C11" s="222"/>
      <c r="D11" s="223">
        <v>1</v>
      </c>
      <c r="E11" s="223" t="s">
        <v>117</v>
      </c>
      <c r="F11" s="224" t="e">
        <f>#REF!</f>
        <v>#REF!</v>
      </c>
      <c r="G11" s="225" t="e">
        <f>F11*D11</f>
        <v>#REF!</v>
      </c>
    </row>
    <row r="12" spans="1:7" ht="18.75">
      <c r="A12" s="220"/>
      <c r="B12" s="226"/>
      <c r="C12" s="222"/>
      <c r="D12" s="227"/>
      <c r="E12" s="227"/>
      <c r="F12" s="227"/>
      <c r="G12" s="228"/>
    </row>
    <row r="13" spans="1:7" ht="18.75">
      <c r="A13" s="220" t="str">
        <f>'[40]RAB all'!C23</f>
        <v>B</v>
      </c>
      <c r="B13" s="221" t="str">
        <f>'[40]RAB all'!D23</f>
        <v>JALUR PIPA DERMAGA JETTY GAUNG</v>
      </c>
      <c r="C13" s="222"/>
      <c r="D13" s="223">
        <v>1</v>
      </c>
      <c r="E13" s="223" t="s">
        <v>117</v>
      </c>
      <c r="F13" s="224" t="e">
        <f>#REF!</f>
        <v>#REF!</v>
      </c>
      <c r="G13" s="225" t="e">
        <f>F13*D13</f>
        <v>#REF!</v>
      </c>
    </row>
    <row r="14" spans="1:7" ht="18.75">
      <c r="A14" s="220"/>
      <c r="B14" s="226"/>
      <c r="C14" s="222"/>
      <c r="D14" s="227"/>
      <c r="E14" s="227"/>
      <c r="F14" s="227"/>
      <c r="G14" s="228"/>
    </row>
    <row r="15" spans="1:7" ht="18.75">
      <c r="A15" s="220" t="str">
        <f>'[40]RAB all'!C146</f>
        <v>C</v>
      </c>
      <c r="B15" s="221" t="str">
        <f>'[40]RAB all'!D146</f>
        <v>JALUR PIPA DKC 1</v>
      </c>
      <c r="C15" s="222"/>
      <c r="D15" s="223">
        <v>1</v>
      </c>
      <c r="E15" s="223" t="s">
        <v>117</v>
      </c>
      <c r="F15" s="224" t="e">
        <f>#REF!</f>
        <v>#REF!</v>
      </c>
      <c r="G15" s="225" t="e">
        <f>F15*D15</f>
        <v>#REF!</v>
      </c>
    </row>
    <row r="16" spans="1:7" ht="18.75">
      <c r="A16" s="220"/>
      <c r="B16" s="226"/>
      <c r="C16" s="222"/>
      <c r="D16" s="227"/>
      <c r="E16" s="227"/>
      <c r="F16" s="227"/>
      <c r="G16" s="228"/>
    </row>
    <row r="17" spans="1:8" ht="18.75" hidden="1">
      <c r="A17" s="220" t="str">
        <f>'[40]RAB all'!C235</f>
        <v>D</v>
      </c>
      <c r="B17" s="221" t="str">
        <f>'[40]RAB all'!D235</f>
        <v>JALUR PIPA DKC 2</v>
      </c>
      <c r="C17" s="222"/>
      <c r="D17" s="223">
        <v>1</v>
      </c>
      <c r="E17" s="223" t="s">
        <v>117</v>
      </c>
      <c r="F17" s="224"/>
      <c r="G17" s="225">
        <f>F17*D17</f>
        <v>0</v>
      </c>
    </row>
    <row r="18" spans="1:8" ht="18.75" hidden="1">
      <c r="A18" s="220"/>
      <c r="B18" s="226"/>
      <c r="C18" s="222"/>
      <c r="D18" s="227"/>
      <c r="E18" s="227"/>
      <c r="F18" s="227"/>
      <c r="G18" s="228"/>
    </row>
    <row r="19" spans="1:8" ht="18.75">
      <c r="A19" s="220" t="s">
        <v>2</v>
      </c>
      <c r="B19" s="221" t="s">
        <v>118</v>
      </c>
      <c r="C19" s="222"/>
      <c r="D19" s="223">
        <v>1</v>
      </c>
      <c r="E19" s="223" t="s">
        <v>117</v>
      </c>
      <c r="F19" s="224" t="e">
        <f>#REF!</f>
        <v>#REF!</v>
      </c>
      <c r="G19" s="225" t="e">
        <f>F19*D19</f>
        <v>#REF!</v>
      </c>
    </row>
    <row r="20" spans="1:8" ht="18.75">
      <c r="A20" s="220"/>
      <c r="B20" s="226"/>
      <c r="C20" s="222"/>
      <c r="D20" s="227"/>
      <c r="E20" s="227"/>
      <c r="F20" s="227"/>
      <c r="G20" s="228"/>
    </row>
    <row r="21" spans="1:8" ht="18.75">
      <c r="A21" s="220" t="s">
        <v>3</v>
      </c>
      <c r="B21" s="221" t="s">
        <v>5</v>
      </c>
      <c r="C21" s="222"/>
      <c r="D21" s="223">
        <v>1</v>
      </c>
      <c r="E21" s="223" t="s">
        <v>117</v>
      </c>
      <c r="F21" s="224" t="e">
        <f>#REF!</f>
        <v>#REF!</v>
      </c>
      <c r="G21" s="225" t="e">
        <f>F21*D21</f>
        <v>#REF!</v>
      </c>
    </row>
    <row r="22" spans="1:8" ht="18.75">
      <c r="A22" s="220"/>
      <c r="B22" s="226"/>
      <c r="C22" s="222"/>
      <c r="D22" s="227"/>
      <c r="E22" s="227"/>
      <c r="F22" s="227"/>
      <c r="G22" s="228"/>
    </row>
    <row r="23" spans="1:8" ht="18.75">
      <c r="A23" s="220" t="s">
        <v>4</v>
      </c>
      <c r="B23" s="221" t="s">
        <v>119</v>
      </c>
      <c r="C23" s="222"/>
      <c r="D23" s="223">
        <v>1</v>
      </c>
      <c r="E23" s="223" t="s">
        <v>117</v>
      </c>
      <c r="F23" s="224" t="e">
        <f>#REF!</f>
        <v>#REF!</v>
      </c>
      <c r="G23" s="225" t="e">
        <f>F23*D23</f>
        <v>#REF!</v>
      </c>
    </row>
    <row r="24" spans="1:8" ht="18.75">
      <c r="A24" s="220"/>
      <c r="B24" s="226"/>
      <c r="C24" s="222"/>
      <c r="D24" s="227"/>
      <c r="E24" s="227"/>
      <c r="F24" s="227"/>
      <c r="G24" s="228"/>
    </row>
    <row r="25" spans="1:8" ht="18.75">
      <c r="A25" s="220" t="s">
        <v>6</v>
      </c>
      <c r="B25" s="221" t="s">
        <v>7</v>
      </c>
      <c r="C25" s="222"/>
      <c r="D25" s="223">
        <v>1</v>
      </c>
      <c r="E25" s="223" t="s">
        <v>117</v>
      </c>
      <c r="F25" s="224" t="e">
        <f>#REF!</f>
        <v>#REF!</v>
      </c>
      <c r="G25" s="225" t="e">
        <f>F25*D25</f>
        <v>#REF!</v>
      </c>
    </row>
    <row r="26" spans="1:8" ht="18.75">
      <c r="A26" s="220"/>
      <c r="B26" s="226"/>
      <c r="C26" s="222"/>
      <c r="D26" s="227"/>
      <c r="E26" s="227"/>
      <c r="F26" s="227"/>
      <c r="G26" s="228"/>
    </row>
    <row r="27" spans="1:8" ht="18.75">
      <c r="A27" s="229" t="s">
        <v>120</v>
      </c>
      <c r="B27" s="230" t="s">
        <v>121</v>
      </c>
      <c r="C27" s="231"/>
      <c r="D27" s="232">
        <v>1</v>
      </c>
      <c r="E27" s="232" t="s">
        <v>117</v>
      </c>
      <c r="F27" s="233" t="e">
        <f>#REF!</f>
        <v>#REF!</v>
      </c>
      <c r="G27" s="234" t="e">
        <f>F27*D27</f>
        <v>#REF!</v>
      </c>
    </row>
    <row r="28" spans="1:8" ht="19.5" thickBot="1">
      <c r="A28" s="235"/>
      <c r="B28" s="236"/>
      <c r="C28" s="237"/>
      <c r="D28" s="238"/>
      <c r="E28" s="238"/>
      <c r="F28" s="238"/>
      <c r="G28" s="239"/>
    </row>
    <row r="29" spans="1:8" ht="18.75">
      <c r="A29" s="322" t="s">
        <v>98</v>
      </c>
      <c r="B29" s="323"/>
      <c r="C29" s="323"/>
      <c r="D29" s="323"/>
      <c r="E29" s="323"/>
      <c r="F29" s="324"/>
      <c r="G29" s="240" t="e">
        <f>SUM(G11:G27)</f>
        <v>#REF!</v>
      </c>
      <c r="H29" s="191">
        <f>0.128/2</f>
        <v>6.4000000000000001E-2</v>
      </c>
    </row>
    <row r="30" spans="1:8" ht="18.75">
      <c r="A30" s="325" t="s">
        <v>8</v>
      </c>
      <c r="B30" s="326"/>
      <c r="C30" s="326"/>
      <c r="D30" s="326"/>
      <c r="E30" s="326"/>
      <c r="F30" s="327"/>
      <c r="G30" s="241" t="e">
        <f>G29*10%</f>
        <v>#REF!</v>
      </c>
    </row>
    <row r="31" spans="1:8" ht="19.5" thickBot="1">
      <c r="A31" s="328" t="s">
        <v>9</v>
      </c>
      <c r="B31" s="329"/>
      <c r="C31" s="329"/>
      <c r="D31" s="329"/>
      <c r="E31" s="329"/>
      <c r="F31" s="330"/>
      <c r="G31" s="242" t="e">
        <f>SUM(G29:G30)</f>
        <v>#REF!</v>
      </c>
      <c r="H31" s="209">
        <f>31843681100</f>
        <v>31843681100</v>
      </c>
    </row>
    <row r="32" spans="1:8" ht="18.75">
      <c r="A32" s="243"/>
      <c r="B32" s="243"/>
      <c r="C32" s="243"/>
      <c r="D32" s="243"/>
      <c r="E32" s="243"/>
      <c r="F32" s="243"/>
      <c r="G32" s="243"/>
      <c r="H32" s="210" t="e">
        <f>(G31-H31)/G31</f>
        <v>#REF!</v>
      </c>
    </row>
    <row r="33" spans="1:7" ht="18.75">
      <c r="A33" s="319" t="s">
        <v>134</v>
      </c>
      <c r="B33" s="319"/>
      <c r="C33" s="319"/>
      <c r="D33" s="319"/>
      <c r="E33" s="319"/>
      <c r="F33" s="319"/>
      <c r="G33" s="319"/>
    </row>
    <row r="34" spans="1:7" ht="19.5">
      <c r="A34" s="244"/>
      <c r="B34" s="245"/>
      <c r="C34" s="246"/>
      <c r="D34" s="245"/>
      <c r="E34" s="245"/>
      <c r="F34" s="247"/>
      <c r="G34" s="247"/>
    </row>
    <row r="35" spans="1:7" ht="18.75" customHeight="1">
      <c r="A35" s="248"/>
      <c r="B35" s="249"/>
      <c r="C35" s="248"/>
      <c r="D35" s="317" t="s">
        <v>127</v>
      </c>
      <c r="E35" s="317"/>
      <c r="F35" s="317"/>
      <c r="G35" s="317"/>
    </row>
    <row r="36" spans="1:7" ht="18.75" customHeight="1">
      <c r="A36" s="250"/>
      <c r="B36" s="250"/>
      <c r="C36" s="250"/>
      <c r="D36" s="317" t="s">
        <v>101</v>
      </c>
      <c r="E36" s="317"/>
      <c r="F36" s="317"/>
      <c r="G36" s="317"/>
    </row>
    <row r="37" spans="1:7" ht="18.75">
      <c r="A37" s="250"/>
      <c r="B37" s="250"/>
      <c r="C37" s="250"/>
      <c r="D37" s="250"/>
      <c r="E37" s="251"/>
      <c r="F37" s="252"/>
      <c r="G37" s="252"/>
    </row>
    <row r="38" spans="1:7" ht="18.75">
      <c r="A38" s="250"/>
      <c r="B38" s="250"/>
      <c r="C38" s="250"/>
      <c r="D38" s="250"/>
      <c r="E38" s="251"/>
      <c r="F38" s="252"/>
      <c r="G38" s="252"/>
    </row>
    <row r="39" spans="1:7" ht="18.75">
      <c r="A39" s="250"/>
      <c r="B39" s="250"/>
      <c r="C39" s="250"/>
      <c r="D39" s="250"/>
      <c r="E39" s="251"/>
      <c r="F39" s="317"/>
      <c r="G39" s="317"/>
    </row>
    <row r="40" spans="1:7" ht="18.75">
      <c r="A40" s="250"/>
      <c r="B40" s="250"/>
      <c r="C40" s="250"/>
      <c r="D40" s="250"/>
      <c r="E40" s="251"/>
      <c r="F40" s="317"/>
      <c r="G40" s="317"/>
    </row>
    <row r="41" spans="1:7" ht="18.75">
      <c r="A41" s="250"/>
      <c r="B41" s="250"/>
      <c r="C41" s="250"/>
      <c r="D41" s="250"/>
      <c r="E41" s="251"/>
      <c r="F41" s="253"/>
      <c r="G41" s="253"/>
    </row>
    <row r="42" spans="1:7" ht="18.75" customHeight="1">
      <c r="A42" s="250"/>
      <c r="B42" s="250"/>
      <c r="C42" s="250"/>
      <c r="D42" s="318" t="s">
        <v>103</v>
      </c>
      <c r="E42" s="318"/>
      <c r="F42" s="318"/>
      <c r="G42" s="318"/>
    </row>
    <row r="43" spans="1:7" ht="18.75">
      <c r="A43" s="250"/>
      <c r="B43" s="250"/>
      <c r="C43" s="250"/>
      <c r="D43" s="250"/>
      <c r="E43" s="251"/>
      <c r="F43" s="249" t="s">
        <v>104</v>
      </c>
      <c r="G43" s="249"/>
    </row>
    <row r="44" spans="1:7">
      <c r="A44" s="192"/>
      <c r="B44" s="192"/>
      <c r="C44" s="192"/>
      <c r="D44" s="192"/>
      <c r="E44" s="193"/>
      <c r="F44" s="193"/>
      <c r="G44" s="192"/>
    </row>
  </sheetData>
  <mergeCells count="17">
    <mergeCell ref="A1:G1"/>
    <mergeCell ref="A4:G4"/>
    <mergeCell ref="A5:G5"/>
    <mergeCell ref="A7:A8"/>
    <mergeCell ref="B7:C8"/>
    <mergeCell ref="D7:D8"/>
    <mergeCell ref="E7:E8"/>
    <mergeCell ref="A33:G33"/>
    <mergeCell ref="B9:C9"/>
    <mergeCell ref="A29:F29"/>
    <mergeCell ref="A30:F30"/>
    <mergeCell ref="A31:F31"/>
    <mergeCell ref="D35:G35"/>
    <mergeCell ref="F39:G39"/>
    <mergeCell ref="F40:G40"/>
    <mergeCell ref="D36:G36"/>
    <mergeCell ref="D42:G42"/>
  </mergeCells>
  <pageMargins left="0.7" right="0.4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44"/>
  <sheetViews>
    <sheetView tabSelected="1" view="pageBreakPreview" topLeftCell="A88" zoomScaleNormal="100" zoomScaleSheetLayoutView="100" workbookViewId="0">
      <selection activeCell="D100" sqref="D100"/>
    </sheetView>
  </sheetViews>
  <sheetFormatPr defaultRowHeight="15"/>
  <cols>
    <col min="1" max="1" width="9.28515625" style="162" customWidth="1"/>
    <col min="2" max="2" width="25.28515625" style="162" customWidth="1"/>
    <col min="3" max="3" width="49.140625" style="162" customWidth="1"/>
    <col min="4" max="4" width="3.5703125" style="162" customWidth="1"/>
    <col min="5" max="5" width="11.5703125" style="163" customWidth="1"/>
    <col min="6" max="6" width="11.28515625" style="162" customWidth="1"/>
    <col min="7" max="7" width="17" style="162" customWidth="1"/>
    <col min="8" max="9" width="19.7109375" style="162" customWidth="1"/>
    <col min="10" max="10" width="21.42578125" customWidth="1"/>
    <col min="11" max="11" width="16.85546875" bestFit="1" customWidth="1"/>
    <col min="12" max="12" width="40.5703125" customWidth="1"/>
    <col min="14" max="14" width="14.28515625" bestFit="1" customWidth="1"/>
    <col min="15" max="15" width="13" customWidth="1"/>
    <col min="19" max="19" width="15.85546875" customWidth="1"/>
    <col min="20" max="20" width="19.5703125" customWidth="1"/>
    <col min="23" max="23" width="10.5703125" bestFit="1" customWidth="1"/>
    <col min="24" max="24" width="15.140625" customWidth="1"/>
    <col min="33" max="33" width="12.7109375" customWidth="1"/>
  </cols>
  <sheetData>
    <row r="1" spans="1:10">
      <c r="A1" s="3"/>
      <c r="B1" s="3"/>
      <c r="C1" s="4"/>
      <c r="D1" s="4"/>
      <c r="E1" s="5"/>
      <c r="F1" s="3"/>
      <c r="G1" s="6"/>
      <c r="H1" s="7"/>
      <c r="I1" s="7"/>
    </row>
    <row r="2" spans="1:10" ht="20.25">
      <c r="A2" s="8"/>
      <c r="B2" s="9"/>
      <c r="C2" s="4"/>
      <c r="D2" s="4"/>
      <c r="E2" s="10"/>
      <c r="F2" s="9"/>
      <c r="G2" s="11"/>
      <c r="H2" s="7"/>
      <c r="I2" s="7"/>
    </row>
    <row r="3" spans="1:10" ht="20.25">
      <c r="A3" s="9"/>
      <c r="B3" s="9"/>
      <c r="C3" s="4"/>
      <c r="D3" s="4"/>
      <c r="E3" s="5"/>
      <c r="F3" s="9"/>
      <c r="G3" s="11"/>
      <c r="H3" s="7"/>
      <c r="I3" s="7"/>
    </row>
    <row r="4" spans="1:10">
      <c r="A4" s="12"/>
      <c r="B4" s="12"/>
      <c r="C4" s="12"/>
      <c r="D4" s="12"/>
      <c r="E4" s="13"/>
      <c r="F4" s="12"/>
      <c r="G4" s="14"/>
      <c r="H4" s="12"/>
      <c r="I4" s="12"/>
    </row>
    <row r="5" spans="1:10" ht="18">
      <c r="A5" s="364" t="s">
        <v>10</v>
      </c>
      <c r="B5" s="364"/>
      <c r="C5" s="364"/>
      <c r="D5" s="364"/>
      <c r="E5" s="364"/>
      <c r="F5" s="364"/>
      <c r="G5" s="364"/>
      <c r="H5" s="364"/>
      <c r="I5" s="284"/>
    </row>
    <row r="6" spans="1:10" ht="27" customHeight="1">
      <c r="A6" s="365" t="s">
        <v>141</v>
      </c>
      <c r="B6" s="365"/>
      <c r="C6" s="365"/>
      <c r="D6" s="365"/>
      <c r="E6" s="365"/>
      <c r="F6" s="365"/>
      <c r="G6" s="365"/>
      <c r="H6" s="365"/>
      <c r="I6" s="285"/>
    </row>
    <row r="7" spans="1:10">
      <c r="A7" s="366" t="s">
        <v>83</v>
      </c>
      <c r="B7" s="366"/>
      <c r="C7" s="366"/>
      <c r="D7" s="366"/>
      <c r="E7" s="366"/>
      <c r="F7" s="366"/>
      <c r="G7" s="366"/>
      <c r="H7" s="366"/>
      <c r="I7" s="286"/>
    </row>
    <row r="8" spans="1:10" ht="15.75" thickBot="1">
      <c r="A8" s="15" t="s">
        <v>82</v>
      </c>
      <c r="B8" s="16"/>
      <c r="C8" s="16"/>
      <c r="D8" s="16"/>
      <c r="E8" s="16"/>
      <c r="F8" s="16"/>
      <c r="G8" s="14"/>
      <c r="H8" s="17" t="s">
        <v>11</v>
      </c>
      <c r="I8" s="17"/>
    </row>
    <row r="9" spans="1:10" ht="15.75" thickTop="1">
      <c r="A9" s="18"/>
      <c r="B9" s="19"/>
      <c r="C9" s="20"/>
      <c r="D9" s="395"/>
      <c r="E9" s="21"/>
      <c r="F9" s="19"/>
      <c r="G9" s="22"/>
      <c r="H9" s="23"/>
      <c r="I9" s="287"/>
    </row>
    <row r="10" spans="1:10">
      <c r="A10" s="24" t="s">
        <v>12</v>
      </c>
      <c r="B10" s="367" t="s">
        <v>13</v>
      </c>
      <c r="C10" s="394"/>
      <c r="D10" s="396"/>
      <c r="E10" s="25" t="s">
        <v>14</v>
      </c>
      <c r="F10" s="26" t="s">
        <v>15</v>
      </c>
      <c r="G10" s="27" t="s">
        <v>16</v>
      </c>
      <c r="H10" s="28" t="s">
        <v>17</v>
      </c>
      <c r="I10" s="288"/>
    </row>
    <row r="11" spans="1:10" ht="15.75" thickBot="1">
      <c r="A11" s="29"/>
      <c r="B11" s="30"/>
      <c r="C11" s="31"/>
      <c r="D11" s="397"/>
      <c r="E11" s="32"/>
      <c r="F11" s="30"/>
      <c r="G11" s="33" t="s">
        <v>18</v>
      </c>
      <c r="H11" s="34" t="s">
        <v>19</v>
      </c>
      <c r="I11" s="288"/>
    </row>
    <row r="12" spans="1:10" ht="15.75" thickTop="1">
      <c r="A12" s="35" t="s">
        <v>20</v>
      </c>
      <c r="B12" s="36" t="s">
        <v>21</v>
      </c>
      <c r="C12" s="37"/>
      <c r="D12" s="405"/>
      <c r="E12" s="38"/>
      <c r="F12" s="36"/>
      <c r="G12" s="39"/>
      <c r="H12" s="40"/>
      <c r="I12" s="289"/>
    </row>
    <row r="13" spans="1:10">
      <c r="A13" s="41"/>
      <c r="B13" s="42" t="s">
        <v>22</v>
      </c>
      <c r="C13" s="43"/>
      <c r="D13" s="393"/>
      <c r="E13" s="44"/>
      <c r="F13" s="42"/>
      <c r="G13" s="45"/>
      <c r="H13" s="46"/>
      <c r="I13" s="289"/>
    </row>
    <row r="14" spans="1:10" ht="26.25" customHeight="1">
      <c r="A14" s="41"/>
      <c r="B14" s="368" t="str">
        <f>A6</f>
        <v>PEKERJAAN PEMBANGUNAN PIPELINE DERMAGA GAUNG, DERMAGA DKC1, DAN DERMAGA DKC2 PELABUHAN TELUK BAYUR</v>
      </c>
      <c r="C14" s="369"/>
      <c r="D14" s="407" t="s">
        <v>164</v>
      </c>
      <c r="E14" s="47">
        <v>1</v>
      </c>
      <c r="F14" s="48" t="s">
        <v>23</v>
      </c>
      <c r="G14" s="49">
        <f>29970000000*(1-0.037)</f>
        <v>28861110000</v>
      </c>
      <c r="H14" s="50">
        <f>E14*G14</f>
        <v>28861110000</v>
      </c>
      <c r="I14" s="290"/>
      <c r="J14" s="1"/>
    </row>
    <row r="15" spans="1:10" ht="15.75" thickBot="1">
      <c r="A15" s="51"/>
      <c r="B15" s="342" t="str">
        <f>A7</f>
        <v>PT. PTP MULTIPURPOSE</v>
      </c>
      <c r="C15" s="343"/>
      <c r="D15" s="316"/>
      <c r="E15" s="52"/>
      <c r="F15" s="53"/>
      <c r="G15" s="54"/>
      <c r="H15" s="55"/>
      <c r="I15" s="290"/>
    </row>
    <row r="16" spans="1:10" ht="15.75" thickBot="1">
      <c r="A16" s="56"/>
      <c r="B16" s="344" t="s">
        <v>24</v>
      </c>
      <c r="C16" s="345"/>
      <c r="D16" s="345"/>
      <c r="E16" s="345"/>
      <c r="F16" s="345"/>
      <c r="G16" s="346"/>
      <c r="H16" s="57">
        <f>SUM(H14:H14)</f>
        <v>28861110000</v>
      </c>
      <c r="I16" s="291"/>
    </row>
    <row r="17" spans="1:33">
      <c r="A17" s="41" t="s">
        <v>25</v>
      </c>
      <c r="B17" s="42" t="s">
        <v>26</v>
      </c>
      <c r="C17" s="43"/>
      <c r="D17" s="392"/>
      <c r="E17" s="58"/>
      <c r="F17" s="59"/>
      <c r="G17" s="45"/>
      <c r="H17" s="60"/>
      <c r="I17" s="289"/>
    </row>
    <row r="18" spans="1:33">
      <c r="A18" s="41" t="s">
        <v>27</v>
      </c>
      <c r="B18" s="42" t="s">
        <v>28</v>
      </c>
      <c r="C18" s="43"/>
      <c r="D18" s="393"/>
      <c r="E18" s="58"/>
      <c r="F18" s="59"/>
      <c r="G18" s="45"/>
      <c r="H18" s="46"/>
      <c r="I18" s="289"/>
    </row>
    <row r="19" spans="1:33">
      <c r="A19" s="73"/>
      <c r="B19" s="347" t="s">
        <v>151</v>
      </c>
      <c r="C19" s="348"/>
      <c r="D19" s="406" t="s">
        <v>163</v>
      </c>
      <c r="E19" s="61">
        <v>1</v>
      </c>
      <c r="F19" s="62" t="s">
        <v>23</v>
      </c>
      <c r="G19" s="63">
        <v>25000000</v>
      </c>
      <c r="H19" s="186">
        <f>E19*G19</f>
        <v>25000000</v>
      </c>
      <c r="I19" s="292"/>
      <c r="J19" s="1"/>
    </row>
    <row r="20" spans="1:33">
      <c r="A20" s="73"/>
      <c r="B20" s="347" t="s">
        <v>105</v>
      </c>
      <c r="C20" s="348"/>
      <c r="D20" s="406" t="s">
        <v>163</v>
      </c>
      <c r="E20" s="61">
        <v>1</v>
      </c>
      <c r="F20" s="62" t="s">
        <v>23</v>
      </c>
      <c r="G20" s="63">
        <v>50000000</v>
      </c>
      <c r="H20" s="186">
        <f>E20*G20</f>
        <v>50000000</v>
      </c>
      <c r="I20" s="292"/>
    </row>
    <row r="21" spans="1:33">
      <c r="A21" s="73"/>
      <c r="B21" s="347" t="s">
        <v>136</v>
      </c>
      <c r="C21" s="348"/>
      <c r="D21" s="406" t="s">
        <v>163</v>
      </c>
      <c r="E21" s="61">
        <v>1</v>
      </c>
      <c r="F21" s="62" t="s">
        <v>23</v>
      </c>
      <c r="G21" s="63">
        <v>60000000</v>
      </c>
      <c r="H21" s="186">
        <f>E21*G21</f>
        <v>60000000</v>
      </c>
      <c r="I21" s="293"/>
    </row>
    <row r="22" spans="1:33" ht="42.75" customHeight="1">
      <c r="A22" s="352">
        <f>H41/H16</f>
        <v>0.14532074787688445</v>
      </c>
      <c r="B22" s="347" t="s">
        <v>128</v>
      </c>
      <c r="C22" s="348"/>
      <c r="D22" s="406" t="s">
        <v>163</v>
      </c>
      <c r="E22" s="61">
        <v>5450</v>
      </c>
      <c r="F22" s="62" t="s">
        <v>31</v>
      </c>
      <c r="G22" s="63">
        <v>155000</v>
      </c>
      <c r="H22" s="186">
        <f t="shared" ref="H22:H40" si="0">E22*G22</f>
        <v>844750000</v>
      </c>
      <c r="I22" s="293"/>
      <c r="J22" s="2"/>
      <c r="T22" s="207"/>
      <c r="AG22" s="2"/>
    </row>
    <row r="23" spans="1:33" ht="39.75" customHeight="1">
      <c r="A23" s="353"/>
      <c r="B23" s="347" t="s">
        <v>129</v>
      </c>
      <c r="C23" s="348"/>
      <c r="D23" s="406" t="s">
        <v>163</v>
      </c>
      <c r="E23" s="61">
        <v>3213</v>
      </c>
      <c r="F23" s="62" t="s">
        <v>31</v>
      </c>
      <c r="G23" s="63">
        <v>91000</v>
      </c>
      <c r="H23" s="186">
        <f t="shared" si="0"/>
        <v>292383000</v>
      </c>
      <c r="I23" s="293"/>
      <c r="AG23" s="2"/>
    </row>
    <row r="24" spans="1:33" ht="21.75" customHeight="1">
      <c r="A24" s="353"/>
      <c r="B24" s="93" t="s">
        <v>106</v>
      </c>
      <c r="C24" s="94"/>
      <c r="D24" s="406" t="s">
        <v>163</v>
      </c>
      <c r="E24" s="95">
        <v>1</v>
      </c>
      <c r="F24" s="96" t="s">
        <v>23</v>
      </c>
      <c r="G24" s="49">
        <v>160000000</v>
      </c>
      <c r="H24" s="182">
        <f>E24*G24</f>
        <v>160000000</v>
      </c>
      <c r="I24" s="294"/>
      <c r="AG24" s="2"/>
    </row>
    <row r="25" spans="1:33" ht="41.25" customHeight="1">
      <c r="A25" s="353"/>
      <c r="B25" s="347" t="s">
        <v>130</v>
      </c>
      <c r="C25" s="348"/>
      <c r="D25" s="406" t="s">
        <v>163</v>
      </c>
      <c r="E25" s="61">
        <v>193838.30000000002</v>
      </c>
      <c r="F25" s="62" t="s">
        <v>29</v>
      </c>
      <c r="G25" s="63">
        <v>5000</v>
      </c>
      <c r="H25" s="186">
        <f t="shared" si="0"/>
        <v>969191500.00000012</v>
      </c>
      <c r="I25" s="293"/>
      <c r="J25" s="2"/>
      <c r="K25" s="208"/>
      <c r="L25" s="207"/>
      <c r="N25" s="2"/>
    </row>
    <row r="26" spans="1:33">
      <c r="A26" s="353"/>
      <c r="B26" s="79" t="s">
        <v>152</v>
      </c>
      <c r="C26" s="43"/>
      <c r="D26" s="406" t="s">
        <v>163</v>
      </c>
      <c r="E26" s="77">
        <v>1</v>
      </c>
      <c r="F26" s="48" t="s">
        <v>32</v>
      </c>
      <c r="G26" s="49">
        <v>60000000</v>
      </c>
      <c r="H26" s="182">
        <f t="shared" ref="H26:H31" si="1">E26*G26</f>
        <v>60000000</v>
      </c>
      <c r="I26" s="294"/>
      <c r="W26" s="2"/>
      <c r="X26" s="164"/>
    </row>
    <row r="27" spans="1:33">
      <c r="A27" s="353"/>
      <c r="B27" s="347" t="s">
        <v>107</v>
      </c>
      <c r="C27" s="348"/>
      <c r="D27" s="406" t="s">
        <v>163</v>
      </c>
      <c r="E27" s="61">
        <v>1</v>
      </c>
      <c r="F27" s="62" t="s">
        <v>32</v>
      </c>
      <c r="G27" s="66">
        <v>447937000</v>
      </c>
      <c r="H27" s="186">
        <f t="shared" si="1"/>
        <v>447937000</v>
      </c>
      <c r="I27" s="293"/>
      <c r="J27" s="2"/>
      <c r="K27" s="2"/>
      <c r="L27" s="2"/>
      <c r="N27" s="2"/>
      <c r="W27" s="2"/>
      <c r="X27" s="164"/>
    </row>
    <row r="28" spans="1:33" ht="27" customHeight="1">
      <c r="A28" s="353"/>
      <c r="B28" s="347" t="s">
        <v>126</v>
      </c>
      <c r="C28" s="348"/>
      <c r="D28" s="406" t="s">
        <v>163</v>
      </c>
      <c r="E28" s="61">
        <v>44499.145436799998</v>
      </c>
      <c r="F28" s="62" t="s">
        <v>29</v>
      </c>
      <c r="G28" s="66">
        <v>2000</v>
      </c>
      <c r="H28" s="186">
        <f t="shared" si="1"/>
        <v>88998290.873599991</v>
      </c>
      <c r="I28" s="292"/>
      <c r="L28" s="206"/>
      <c r="W28" s="2"/>
      <c r="X28" s="164"/>
    </row>
    <row r="29" spans="1:33">
      <c r="A29" s="353"/>
      <c r="B29" s="64" t="s">
        <v>92</v>
      </c>
      <c r="C29" s="65"/>
      <c r="D29" s="406" t="s">
        <v>163</v>
      </c>
      <c r="E29" s="61">
        <v>1</v>
      </c>
      <c r="F29" s="62" t="s">
        <v>32</v>
      </c>
      <c r="G29" s="66">
        <v>85867200</v>
      </c>
      <c r="H29" s="186">
        <f t="shared" si="1"/>
        <v>85867200</v>
      </c>
      <c r="I29" s="292"/>
      <c r="K29" s="208"/>
      <c r="W29" s="2"/>
      <c r="X29" s="164"/>
    </row>
    <row r="30" spans="1:33">
      <c r="A30" s="353"/>
      <c r="B30" s="64" t="s">
        <v>93</v>
      </c>
      <c r="C30" s="65"/>
      <c r="D30" s="406" t="s">
        <v>163</v>
      </c>
      <c r="E30" s="61">
        <v>1</v>
      </c>
      <c r="F30" s="62" t="s">
        <v>32</v>
      </c>
      <c r="G30" s="66">
        <v>181324800</v>
      </c>
      <c r="H30" s="186">
        <f t="shared" si="1"/>
        <v>181324800</v>
      </c>
      <c r="I30" s="292"/>
      <c r="W30" s="2"/>
      <c r="X30" s="164"/>
    </row>
    <row r="31" spans="1:33" ht="18.75">
      <c r="A31" s="353"/>
      <c r="B31" s="64" t="s">
        <v>148</v>
      </c>
      <c r="C31" s="65"/>
      <c r="D31" s="406" t="s">
        <v>163</v>
      </c>
      <c r="E31" s="61">
        <v>2650</v>
      </c>
      <c r="F31" s="62" t="s">
        <v>30</v>
      </c>
      <c r="G31" s="66">
        <v>45000</v>
      </c>
      <c r="H31" s="186">
        <f t="shared" si="1"/>
        <v>119250000</v>
      </c>
      <c r="I31" s="295"/>
      <c r="L31" s="262"/>
      <c r="W31" s="2"/>
      <c r="X31" s="164"/>
    </row>
    <row r="32" spans="1:33">
      <c r="A32" s="353"/>
      <c r="B32" s="64" t="s">
        <v>149</v>
      </c>
      <c r="C32" s="65"/>
      <c r="D32" s="406" t="s">
        <v>163</v>
      </c>
      <c r="E32" s="61">
        <v>1240</v>
      </c>
      <c r="F32" s="62" t="s">
        <v>30</v>
      </c>
      <c r="G32" s="66">
        <v>43000</v>
      </c>
      <c r="H32" s="186">
        <f t="shared" si="0"/>
        <v>53320000</v>
      </c>
      <c r="I32" s="295"/>
      <c r="X32" s="164"/>
    </row>
    <row r="33" spans="1:24">
      <c r="A33" s="353"/>
      <c r="B33" s="64" t="s">
        <v>150</v>
      </c>
      <c r="C33" s="65"/>
      <c r="D33" s="406" t="s">
        <v>163</v>
      </c>
      <c r="E33" s="61">
        <v>1771.4041553371428</v>
      </c>
      <c r="F33" s="62" t="s">
        <v>30</v>
      </c>
      <c r="G33" s="66">
        <v>25000</v>
      </c>
      <c r="H33" s="186">
        <f t="shared" ref="H33" si="2">E33*G33</f>
        <v>44285103.883428574</v>
      </c>
      <c r="I33" s="295"/>
      <c r="X33" s="164"/>
    </row>
    <row r="34" spans="1:24">
      <c r="A34" s="353"/>
      <c r="B34" s="64" t="s">
        <v>84</v>
      </c>
      <c r="C34" s="65"/>
      <c r="D34" s="406" t="s">
        <v>163</v>
      </c>
      <c r="E34" s="61">
        <v>1</v>
      </c>
      <c r="F34" s="62" t="s">
        <v>23</v>
      </c>
      <c r="G34" s="66">
        <v>50000000</v>
      </c>
      <c r="H34" s="186">
        <f t="shared" si="0"/>
        <v>50000000</v>
      </c>
      <c r="I34" s="295"/>
      <c r="J34" s="190"/>
      <c r="X34" s="164"/>
    </row>
    <row r="35" spans="1:24">
      <c r="A35" s="353"/>
      <c r="B35" s="64" t="s">
        <v>86</v>
      </c>
      <c r="C35" s="67"/>
      <c r="D35" s="406" t="s">
        <v>163</v>
      </c>
      <c r="E35" s="68">
        <v>1</v>
      </c>
      <c r="F35" s="62" t="s">
        <v>32</v>
      </c>
      <c r="G35" s="66">
        <v>150000000</v>
      </c>
      <c r="H35" s="187">
        <f t="shared" si="0"/>
        <v>150000000</v>
      </c>
      <c r="I35" s="296"/>
      <c r="J35" s="165"/>
    </row>
    <row r="36" spans="1:24">
      <c r="A36" s="353"/>
      <c r="B36" s="64" t="s">
        <v>131</v>
      </c>
      <c r="C36" s="67"/>
      <c r="D36" s="406" t="s">
        <v>163</v>
      </c>
      <c r="E36" s="68">
        <v>5</v>
      </c>
      <c r="F36" s="62" t="s">
        <v>15</v>
      </c>
      <c r="G36" s="66">
        <v>25000000</v>
      </c>
      <c r="H36" s="187">
        <f>E36*G36</f>
        <v>125000000</v>
      </c>
      <c r="I36" s="296"/>
      <c r="J36" s="165"/>
      <c r="L36" s="2"/>
    </row>
    <row r="37" spans="1:24">
      <c r="A37" s="353"/>
      <c r="B37" s="64" t="s">
        <v>91</v>
      </c>
      <c r="C37" s="67"/>
      <c r="D37" s="406" t="s">
        <v>163</v>
      </c>
      <c r="E37" s="68">
        <v>193838.30000000002</v>
      </c>
      <c r="F37" s="62" t="s">
        <v>29</v>
      </c>
      <c r="G37" s="66">
        <v>900</v>
      </c>
      <c r="H37" s="187">
        <f t="shared" si="0"/>
        <v>174454470.00000003</v>
      </c>
      <c r="I37" s="297"/>
    </row>
    <row r="38" spans="1:24">
      <c r="A38" s="353"/>
      <c r="B38" s="64" t="s">
        <v>85</v>
      </c>
      <c r="C38" s="67"/>
      <c r="D38" s="406" t="s">
        <v>163</v>
      </c>
      <c r="E38" s="68">
        <v>8663</v>
      </c>
      <c r="F38" s="62" t="s">
        <v>31</v>
      </c>
      <c r="G38" s="66">
        <v>6000</v>
      </c>
      <c r="H38" s="187">
        <f t="shared" si="0"/>
        <v>51978000</v>
      </c>
      <c r="I38" s="297"/>
    </row>
    <row r="39" spans="1:24">
      <c r="A39" s="353"/>
      <c r="B39" s="347" t="s">
        <v>154</v>
      </c>
      <c r="C39" s="348"/>
      <c r="D39" s="406" t="s">
        <v>163</v>
      </c>
      <c r="E39" s="61">
        <v>1</v>
      </c>
      <c r="F39" s="62" t="s">
        <v>23</v>
      </c>
      <c r="G39" s="63">
        <v>15000000</v>
      </c>
      <c r="H39" s="186">
        <f>E39*G39</f>
        <v>15000000</v>
      </c>
      <c r="I39" s="292"/>
      <c r="J39" s="1"/>
    </row>
    <row r="40" spans="1:24" ht="25.5" customHeight="1" thickBot="1">
      <c r="A40" s="353"/>
      <c r="B40" s="354" t="s">
        <v>95</v>
      </c>
      <c r="C40" s="355"/>
      <c r="D40" s="406" t="s">
        <v>163</v>
      </c>
      <c r="E40" s="68">
        <v>193838.30000000002</v>
      </c>
      <c r="F40" s="62" t="s">
        <v>29</v>
      </c>
      <c r="G40" s="63">
        <v>750</v>
      </c>
      <c r="H40" s="186">
        <f t="shared" si="0"/>
        <v>145378725</v>
      </c>
      <c r="I40" s="293"/>
      <c r="K40" s="1"/>
      <c r="L40" s="1"/>
    </row>
    <row r="41" spans="1:24" ht="15.75" thickBot="1">
      <c r="A41" s="69"/>
      <c r="B41" s="358" t="s">
        <v>33</v>
      </c>
      <c r="C41" s="359"/>
      <c r="D41" s="359"/>
      <c r="E41" s="359"/>
      <c r="F41" s="359"/>
      <c r="G41" s="360"/>
      <c r="H41" s="70">
        <f>SUM(H19:H40)</f>
        <v>4194118089.7570286</v>
      </c>
      <c r="I41" s="298"/>
      <c r="J41" s="166"/>
      <c r="K41" s="1"/>
      <c r="L41" s="280"/>
    </row>
    <row r="42" spans="1:24">
      <c r="A42" s="41" t="s">
        <v>34</v>
      </c>
      <c r="B42" s="42" t="s">
        <v>35</v>
      </c>
      <c r="C42" s="43"/>
      <c r="D42" s="392"/>
      <c r="E42" s="58"/>
      <c r="F42" s="59"/>
      <c r="G42" s="45"/>
      <c r="H42" s="71"/>
      <c r="I42" s="299"/>
    </row>
    <row r="43" spans="1:24">
      <c r="A43" s="361">
        <f>H51/H16</f>
        <v>0.64793203449208991</v>
      </c>
      <c r="B43" s="42" t="s">
        <v>156</v>
      </c>
      <c r="C43" s="43"/>
      <c r="D43" s="393" t="s">
        <v>162</v>
      </c>
      <c r="E43" s="61">
        <v>1</v>
      </c>
      <c r="F43" s="62" t="s">
        <v>32</v>
      </c>
      <c r="G43" s="63">
        <v>16114000000</v>
      </c>
      <c r="H43" s="178">
        <f t="shared" ref="H43:H49" si="3">E43*G43</f>
        <v>16114000000</v>
      </c>
      <c r="I43" s="300"/>
      <c r="K43" s="2"/>
    </row>
    <row r="44" spans="1:24">
      <c r="A44" s="362"/>
      <c r="B44" s="42" t="s">
        <v>108</v>
      </c>
      <c r="C44" s="43"/>
      <c r="D44" s="393" t="s">
        <v>162</v>
      </c>
      <c r="E44" s="61">
        <v>1</v>
      </c>
      <c r="F44" s="62" t="s">
        <v>32</v>
      </c>
      <c r="G44" s="63">
        <v>796400000</v>
      </c>
      <c r="H44" s="178">
        <f>E44*G44</f>
        <v>796400000</v>
      </c>
      <c r="I44" s="300"/>
      <c r="K44" s="2"/>
    </row>
    <row r="45" spans="1:24">
      <c r="A45" s="362"/>
      <c r="B45" s="42" t="s">
        <v>100</v>
      </c>
      <c r="C45" s="43"/>
      <c r="D45" s="393" t="s">
        <v>162</v>
      </c>
      <c r="E45" s="61">
        <v>1</v>
      </c>
      <c r="F45" s="62" t="s">
        <v>32</v>
      </c>
      <c r="G45" s="63">
        <v>40037400</v>
      </c>
      <c r="H45" s="178">
        <f>E45*G45</f>
        <v>40037400</v>
      </c>
      <c r="I45" s="300"/>
    </row>
    <row r="46" spans="1:24">
      <c r="A46" s="362"/>
      <c r="B46" s="42" t="s">
        <v>102</v>
      </c>
      <c r="C46" s="43"/>
      <c r="D46" s="393" t="s">
        <v>162</v>
      </c>
      <c r="E46" s="72">
        <v>8264</v>
      </c>
      <c r="F46" s="62" t="s">
        <v>31</v>
      </c>
      <c r="G46" s="45">
        <v>7500</v>
      </c>
      <c r="H46" s="179">
        <f t="shared" si="3"/>
        <v>61980000</v>
      </c>
      <c r="I46" s="301"/>
    </row>
    <row r="47" spans="1:24">
      <c r="A47" s="362"/>
      <c r="B47" s="42" t="s">
        <v>36</v>
      </c>
      <c r="C47" s="65"/>
      <c r="D47" s="393" t="s">
        <v>162</v>
      </c>
      <c r="E47" s="61">
        <v>193838.30000000002</v>
      </c>
      <c r="F47" s="62" t="s">
        <v>29</v>
      </c>
      <c r="G47" s="63">
        <v>400</v>
      </c>
      <c r="H47" s="178">
        <f t="shared" si="3"/>
        <v>77535320</v>
      </c>
      <c r="I47" s="300"/>
    </row>
    <row r="48" spans="1:24">
      <c r="A48" s="362"/>
      <c r="B48" s="64" t="s">
        <v>146</v>
      </c>
      <c r="C48" s="65"/>
      <c r="D48" s="393" t="s">
        <v>162</v>
      </c>
      <c r="E48" s="61">
        <v>2895</v>
      </c>
      <c r="F48" s="62" t="s">
        <v>30</v>
      </c>
      <c r="G48" s="63">
        <v>48000</v>
      </c>
      <c r="H48" s="178">
        <f t="shared" si="3"/>
        <v>138960000</v>
      </c>
      <c r="I48" s="300"/>
    </row>
    <row r="49" spans="1:11">
      <c r="A49" s="362"/>
      <c r="B49" s="64" t="s">
        <v>99</v>
      </c>
      <c r="C49" s="65"/>
      <c r="D49" s="393" t="s">
        <v>162</v>
      </c>
      <c r="E49" s="61">
        <v>3675</v>
      </c>
      <c r="F49" s="62" t="s">
        <v>30</v>
      </c>
      <c r="G49" s="63">
        <v>55000</v>
      </c>
      <c r="H49" s="178">
        <f t="shared" si="3"/>
        <v>202125000</v>
      </c>
      <c r="I49" s="300"/>
    </row>
    <row r="50" spans="1:11" ht="15.75" thickBot="1">
      <c r="A50" s="273"/>
      <c r="B50" s="274" t="s">
        <v>155</v>
      </c>
      <c r="C50" s="275"/>
      <c r="D50" s="393" t="s">
        <v>162</v>
      </c>
      <c r="E50" s="276">
        <v>1</v>
      </c>
      <c r="F50" s="277" t="s">
        <v>15</v>
      </c>
      <c r="G50" s="278">
        <v>1269000000</v>
      </c>
      <c r="H50" s="279">
        <f t="shared" ref="H50" si="4">E50*G50</f>
        <v>1269000000</v>
      </c>
      <c r="I50" s="302"/>
    </row>
    <row r="51" spans="1:11" ht="15.75" thickBot="1">
      <c r="A51" s="69"/>
      <c r="B51" s="358" t="s">
        <v>37</v>
      </c>
      <c r="C51" s="359"/>
      <c r="D51" s="359"/>
      <c r="E51" s="359"/>
      <c r="F51" s="359"/>
      <c r="G51" s="360"/>
      <c r="H51" s="80">
        <f>SUM(H43:H50)</f>
        <v>18700037720</v>
      </c>
      <c r="I51" s="303"/>
      <c r="J51" s="166"/>
    </row>
    <row r="52" spans="1:11">
      <c r="A52" s="73" t="s">
        <v>38</v>
      </c>
      <c r="B52" s="42" t="s">
        <v>39</v>
      </c>
      <c r="C52" s="43"/>
      <c r="D52" s="392"/>
      <c r="E52" s="58"/>
      <c r="F52" s="59"/>
      <c r="G52" s="45"/>
      <c r="H52" s="180"/>
      <c r="I52" s="304"/>
    </row>
    <row r="53" spans="1:11">
      <c r="A53" s="363">
        <f>H65/H16</f>
        <v>2.4836189599083333E-2</v>
      </c>
      <c r="B53" s="74" t="s">
        <v>40</v>
      </c>
      <c r="C53" s="75"/>
      <c r="D53" s="398"/>
      <c r="E53" s="72"/>
      <c r="F53" s="48"/>
      <c r="G53" s="76"/>
      <c r="H53" s="181"/>
      <c r="I53" s="301"/>
    </row>
    <row r="54" spans="1:11">
      <c r="A54" s="356"/>
      <c r="B54" s="42" t="s">
        <v>90</v>
      </c>
      <c r="C54" s="43"/>
      <c r="D54" s="393" t="s">
        <v>161</v>
      </c>
      <c r="E54" s="77">
        <v>7</v>
      </c>
      <c r="F54" s="48" t="s">
        <v>42</v>
      </c>
      <c r="G54" s="49">
        <v>19000000</v>
      </c>
      <c r="H54" s="182">
        <f t="shared" ref="H54:H64" si="5">E54*G54</f>
        <v>133000000</v>
      </c>
      <c r="I54" s="294"/>
      <c r="J54" s="78"/>
      <c r="K54" s="78"/>
    </row>
    <row r="55" spans="1:11">
      <c r="A55" s="356"/>
      <c r="B55" s="42" t="s">
        <v>89</v>
      </c>
      <c r="C55" s="43"/>
      <c r="D55" s="393" t="s">
        <v>161</v>
      </c>
      <c r="E55" s="77">
        <v>6</v>
      </c>
      <c r="F55" s="48" t="s">
        <v>42</v>
      </c>
      <c r="G55" s="49">
        <v>14200000</v>
      </c>
      <c r="H55" s="182">
        <f t="shared" si="5"/>
        <v>85200000</v>
      </c>
      <c r="I55" s="294"/>
      <c r="J55" s="78"/>
      <c r="K55" s="78"/>
    </row>
    <row r="56" spans="1:11">
      <c r="A56" s="356"/>
      <c r="B56" s="42" t="s">
        <v>87</v>
      </c>
      <c r="C56" s="43"/>
      <c r="D56" s="393" t="s">
        <v>161</v>
      </c>
      <c r="E56" s="77">
        <v>6</v>
      </c>
      <c r="F56" s="48" t="s">
        <v>42</v>
      </c>
      <c r="G56" s="49">
        <v>14200000</v>
      </c>
      <c r="H56" s="182">
        <f t="shared" si="5"/>
        <v>85200000</v>
      </c>
      <c r="I56" s="294"/>
      <c r="J56" s="78"/>
      <c r="K56" s="78"/>
    </row>
    <row r="57" spans="1:11">
      <c r="A57" s="356"/>
      <c r="B57" s="42" t="s">
        <v>41</v>
      </c>
      <c r="C57" s="43"/>
      <c r="D57" s="393" t="s">
        <v>161</v>
      </c>
      <c r="E57" s="77">
        <v>6</v>
      </c>
      <c r="F57" s="48" t="s">
        <v>42</v>
      </c>
      <c r="G57" s="49">
        <v>10600000</v>
      </c>
      <c r="H57" s="182">
        <f t="shared" si="5"/>
        <v>63600000</v>
      </c>
      <c r="I57" s="294"/>
      <c r="J57" s="78"/>
      <c r="K57" s="78"/>
    </row>
    <row r="58" spans="1:11">
      <c r="A58" s="356"/>
      <c r="B58" s="42" t="s">
        <v>144</v>
      </c>
      <c r="C58" s="43"/>
      <c r="D58" s="393" t="s">
        <v>161</v>
      </c>
      <c r="E58" s="77">
        <v>6</v>
      </c>
      <c r="F58" s="48" t="s">
        <v>42</v>
      </c>
      <c r="G58" s="49">
        <v>10600000</v>
      </c>
      <c r="H58" s="182">
        <f t="shared" si="5"/>
        <v>63600000</v>
      </c>
      <c r="I58" s="294"/>
      <c r="J58" s="78"/>
      <c r="K58" s="78"/>
    </row>
    <row r="59" spans="1:11">
      <c r="A59" s="356"/>
      <c r="B59" s="42" t="s">
        <v>145</v>
      </c>
      <c r="C59" s="43"/>
      <c r="D59" s="393" t="s">
        <v>161</v>
      </c>
      <c r="E59" s="77">
        <v>6</v>
      </c>
      <c r="F59" s="48" t="s">
        <v>42</v>
      </c>
      <c r="G59" s="49">
        <v>7800000</v>
      </c>
      <c r="H59" s="182">
        <f t="shared" si="5"/>
        <v>46800000</v>
      </c>
      <c r="I59" s="294"/>
      <c r="J59" s="78"/>
      <c r="K59" s="78"/>
    </row>
    <row r="60" spans="1:11">
      <c r="A60" s="356"/>
      <c r="B60" s="42" t="s">
        <v>122</v>
      </c>
      <c r="C60" s="43"/>
      <c r="D60" s="393" t="s">
        <v>161</v>
      </c>
      <c r="E60" s="77">
        <v>6</v>
      </c>
      <c r="F60" s="48" t="s">
        <v>42</v>
      </c>
      <c r="G60" s="49">
        <v>9000000</v>
      </c>
      <c r="H60" s="182">
        <f t="shared" si="5"/>
        <v>54000000</v>
      </c>
      <c r="I60" s="294"/>
      <c r="J60" s="78"/>
      <c r="K60" s="78"/>
    </row>
    <row r="61" spans="1:11">
      <c r="A61" s="356"/>
      <c r="B61" s="42" t="s">
        <v>123</v>
      </c>
      <c r="C61" s="43"/>
      <c r="D61" s="393" t="s">
        <v>161</v>
      </c>
      <c r="E61" s="77">
        <v>6</v>
      </c>
      <c r="F61" s="48" t="s">
        <v>42</v>
      </c>
      <c r="G61" s="49">
        <v>4500000</v>
      </c>
      <c r="H61" s="182">
        <f t="shared" si="5"/>
        <v>27000000</v>
      </c>
      <c r="I61" s="294"/>
      <c r="J61" s="78"/>
      <c r="K61" s="78"/>
    </row>
    <row r="62" spans="1:11">
      <c r="A62" s="356"/>
      <c r="B62" s="42" t="s">
        <v>124</v>
      </c>
      <c r="C62" s="43"/>
      <c r="D62" s="393" t="s">
        <v>161</v>
      </c>
      <c r="E62" s="77">
        <v>6</v>
      </c>
      <c r="F62" s="48" t="s">
        <v>42</v>
      </c>
      <c r="G62" s="49">
        <v>4400000</v>
      </c>
      <c r="H62" s="182">
        <f t="shared" si="5"/>
        <v>26400000</v>
      </c>
      <c r="I62" s="294"/>
      <c r="J62" s="78"/>
      <c r="K62" s="78"/>
    </row>
    <row r="63" spans="1:11">
      <c r="A63" s="356"/>
      <c r="B63" s="79" t="s">
        <v>132</v>
      </c>
      <c r="C63" s="43"/>
      <c r="D63" s="393" t="s">
        <v>161</v>
      </c>
      <c r="E63" s="77">
        <v>6</v>
      </c>
      <c r="F63" s="48" t="s">
        <v>42</v>
      </c>
      <c r="G63" s="49">
        <v>8800000</v>
      </c>
      <c r="H63" s="182">
        <f t="shared" si="5"/>
        <v>52800000</v>
      </c>
      <c r="I63" s="294"/>
      <c r="J63" s="78"/>
      <c r="K63" s="78"/>
    </row>
    <row r="64" spans="1:11" ht="15.75" thickBot="1">
      <c r="A64" s="356"/>
      <c r="B64" s="79" t="s">
        <v>133</v>
      </c>
      <c r="C64" s="43"/>
      <c r="D64" s="393" t="s">
        <v>161</v>
      </c>
      <c r="E64" s="77">
        <v>6</v>
      </c>
      <c r="F64" s="48" t="s">
        <v>42</v>
      </c>
      <c r="G64" s="49">
        <v>13200000</v>
      </c>
      <c r="H64" s="182">
        <f t="shared" si="5"/>
        <v>79200000</v>
      </c>
      <c r="I64" s="294"/>
      <c r="J64" s="78"/>
      <c r="K64" s="78"/>
    </row>
    <row r="65" spans="1:11" ht="15.75" thickBot="1">
      <c r="A65" s="69"/>
      <c r="B65" s="358" t="s">
        <v>43</v>
      </c>
      <c r="C65" s="359"/>
      <c r="D65" s="359"/>
      <c r="E65" s="359"/>
      <c r="F65" s="359"/>
      <c r="G65" s="360"/>
      <c r="H65" s="80">
        <f>SUM(H54:H64)</f>
        <v>716800000</v>
      </c>
      <c r="I65" s="303"/>
      <c r="J65" s="78"/>
      <c r="K65" s="1"/>
    </row>
    <row r="66" spans="1:11">
      <c r="A66" s="81" t="s">
        <v>44</v>
      </c>
      <c r="B66" s="82" t="s">
        <v>45</v>
      </c>
      <c r="C66" s="83"/>
      <c r="D66" s="400"/>
      <c r="E66" s="84"/>
      <c r="F66" s="48"/>
      <c r="G66" s="76"/>
      <c r="H66" s="181"/>
      <c r="I66" s="301"/>
      <c r="K66" s="1"/>
    </row>
    <row r="67" spans="1:11" ht="15.75" thickBot="1">
      <c r="A67" s="85">
        <f>H68/H16</f>
        <v>4.7399424346464842E-3</v>
      </c>
      <c r="B67" s="42" t="s">
        <v>94</v>
      </c>
      <c r="C67" s="43"/>
      <c r="D67" s="399" t="s">
        <v>160</v>
      </c>
      <c r="E67" s="77">
        <v>6</v>
      </c>
      <c r="F67" s="48" t="s">
        <v>42</v>
      </c>
      <c r="G67" s="49">
        <v>22800000</v>
      </c>
      <c r="H67" s="182">
        <f>E67*G67</f>
        <v>136800000</v>
      </c>
      <c r="I67" s="294"/>
      <c r="J67" s="2"/>
    </row>
    <row r="68" spans="1:11" ht="15.75" thickBot="1">
      <c r="A68" s="69"/>
      <c r="B68" s="358" t="s">
        <v>46</v>
      </c>
      <c r="C68" s="359"/>
      <c r="D68" s="359"/>
      <c r="E68" s="359"/>
      <c r="F68" s="359"/>
      <c r="G68" s="360"/>
      <c r="H68" s="80">
        <f>H67</f>
        <v>136800000</v>
      </c>
      <c r="I68" s="303"/>
    </row>
    <row r="69" spans="1:11">
      <c r="A69" s="81" t="s">
        <v>47</v>
      </c>
      <c r="B69" s="74" t="s">
        <v>48</v>
      </c>
      <c r="C69" s="75"/>
      <c r="D69" s="401"/>
      <c r="E69" s="72"/>
      <c r="F69" s="48"/>
      <c r="G69" s="76"/>
      <c r="H69" s="181"/>
      <c r="I69" s="301"/>
    </row>
    <row r="70" spans="1:11">
      <c r="A70" s="363">
        <f>H74/H16</f>
        <v>9.3551495420654291E-3</v>
      </c>
      <c r="B70" s="42" t="s">
        <v>97</v>
      </c>
      <c r="C70" s="43"/>
      <c r="D70" s="393" t="s">
        <v>159</v>
      </c>
      <c r="E70" s="77">
        <v>6</v>
      </c>
      <c r="F70" s="48" t="s">
        <v>42</v>
      </c>
      <c r="G70" s="49">
        <v>4000000</v>
      </c>
      <c r="H70" s="182">
        <f>E70*G70</f>
        <v>24000000</v>
      </c>
      <c r="I70" s="294"/>
    </row>
    <row r="71" spans="1:11">
      <c r="A71" s="356"/>
      <c r="B71" s="42" t="s">
        <v>49</v>
      </c>
      <c r="C71" s="43"/>
      <c r="D71" s="393" t="s">
        <v>159</v>
      </c>
      <c r="E71" s="77">
        <v>6</v>
      </c>
      <c r="F71" s="48" t="s">
        <v>42</v>
      </c>
      <c r="G71" s="49">
        <v>5000000</v>
      </c>
      <c r="H71" s="182">
        <f>E71*G71</f>
        <v>30000000</v>
      </c>
      <c r="I71" s="294"/>
    </row>
    <row r="72" spans="1:11">
      <c r="A72" s="356"/>
      <c r="B72" s="42" t="s">
        <v>88</v>
      </c>
      <c r="C72" s="43"/>
      <c r="D72" s="393" t="s">
        <v>159</v>
      </c>
      <c r="E72" s="77">
        <v>6</v>
      </c>
      <c r="F72" s="48" t="s">
        <v>42</v>
      </c>
      <c r="G72" s="49">
        <v>6000000</v>
      </c>
      <c r="H72" s="182">
        <f>E72*G72</f>
        <v>36000000</v>
      </c>
      <c r="I72" s="294"/>
    </row>
    <row r="73" spans="1:11" ht="15.75" thickBot="1">
      <c r="A73" s="357"/>
      <c r="B73" s="42" t="s">
        <v>153</v>
      </c>
      <c r="C73" s="43"/>
      <c r="D73" s="399" t="s">
        <v>159</v>
      </c>
      <c r="E73" s="77">
        <v>1</v>
      </c>
      <c r="F73" s="48" t="s">
        <v>32</v>
      </c>
      <c r="G73" s="49">
        <v>180000000</v>
      </c>
      <c r="H73" s="182">
        <f>E73*G73</f>
        <v>180000000</v>
      </c>
      <c r="I73" s="294"/>
      <c r="J73" s="1"/>
    </row>
    <row r="74" spans="1:11" ht="15.75" thickBot="1">
      <c r="A74" s="168"/>
      <c r="B74" s="358" t="s">
        <v>50</v>
      </c>
      <c r="C74" s="359"/>
      <c r="D74" s="359"/>
      <c r="E74" s="359"/>
      <c r="F74" s="359"/>
      <c r="G74" s="360"/>
      <c r="H74" s="183">
        <f>SUM(H70:H73)</f>
        <v>270000000</v>
      </c>
      <c r="I74" s="305"/>
    </row>
    <row r="75" spans="1:11">
      <c r="A75" s="81" t="s">
        <v>51</v>
      </c>
      <c r="B75" s="169" t="s">
        <v>52</v>
      </c>
      <c r="C75" s="170"/>
      <c r="D75" s="401"/>
      <c r="E75" s="171"/>
      <c r="F75" s="172"/>
      <c r="G75" s="173"/>
      <c r="H75" s="184"/>
      <c r="I75" s="301"/>
    </row>
    <row r="76" spans="1:11">
      <c r="A76" s="390">
        <f>H78/H16</f>
        <v>5.3705488111857099E-3</v>
      </c>
      <c r="B76" s="42" t="s">
        <v>53</v>
      </c>
      <c r="C76" s="43"/>
      <c r="D76" s="393" t="s">
        <v>158</v>
      </c>
      <c r="E76" s="174">
        <v>1</v>
      </c>
      <c r="F76" s="59" t="s">
        <v>23</v>
      </c>
      <c r="G76" s="49">
        <v>120000000</v>
      </c>
      <c r="H76" s="182">
        <f>E76*G76</f>
        <v>120000000</v>
      </c>
      <c r="I76" s="294"/>
    </row>
    <row r="77" spans="1:11" ht="15.75" thickBot="1">
      <c r="A77" s="391"/>
      <c r="B77" s="93" t="s">
        <v>54</v>
      </c>
      <c r="C77" s="94"/>
      <c r="D77" s="402" t="s">
        <v>158</v>
      </c>
      <c r="E77" s="175">
        <v>1</v>
      </c>
      <c r="F77" s="176" t="s">
        <v>23</v>
      </c>
      <c r="G77" s="177">
        <v>35000000</v>
      </c>
      <c r="H77" s="182">
        <f>E77*G77</f>
        <v>35000000</v>
      </c>
      <c r="I77" s="294"/>
    </row>
    <row r="78" spans="1:11" ht="15.75" thickBot="1">
      <c r="A78" s="168"/>
      <c r="B78" s="358" t="s">
        <v>55</v>
      </c>
      <c r="C78" s="359"/>
      <c r="D78" s="359"/>
      <c r="E78" s="359"/>
      <c r="F78" s="359"/>
      <c r="G78" s="360"/>
      <c r="H78" s="183">
        <f>SUM(H76:H77)</f>
        <v>155000000</v>
      </c>
      <c r="I78" s="305"/>
    </row>
    <row r="79" spans="1:11">
      <c r="A79" s="86" t="s">
        <v>47</v>
      </c>
      <c r="B79" s="87" t="s">
        <v>56</v>
      </c>
      <c r="C79" s="88"/>
      <c r="D79" s="403"/>
      <c r="E79" s="89"/>
      <c r="F79" s="90"/>
      <c r="G79" s="91"/>
      <c r="H79" s="185"/>
      <c r="I79" s="301"/>
    </row>
    <row r="80" spans="1:11" ht="15.75" thickBot="1">
      <c r="A80" s="92"/>
      <c r="B80" s="93" t="s">
        <v>138</v>
      </c>
      <c r="C80" s="94"/>
      <c r="D80" s="402" t="s">
        <v>159</v>
      </c>
      <c r="E80" s="95">
        <v>1</v>
      </c>
      <c r="F80" s="96" t="s">
        <v>23</v>
      </c>
      <c r="G80" s="49">
        <v>30000000</v>
      </c>
      <c r="H80" s="182">
        <f>E80*G80</f>
        <v>30000000</v>
      </c>
      <c r="I80" s="294"/>
      <c r="K80" s="206"/>
    </row>
    <row r="81" spans="1:11" ht="15.75" thickBot="1">
      <c r="A81" s="69"/>
      <c r="B81" s="358" t="s">
        <v>50</v>
      </c>
      <c r="C81" s="359"/>
      <c r="D81" s="359"/>
      <c r="E81" s="359"/>
      <c r="F81" s="359"/>
      <c r="G81" s="360"/>
      <c r="H81" s="80">
        <f>H80</f>
        <v>30000000</v>
      </c>
      <c r="I81" s="303"/>
    </row>
    <row r="82" spans="1:11">
      <c r="A82" s="51" t="s">
        <v>51</v>
      </c>
      <c r="B82" s="97" t="s">
        <v>57</v>
      </c>
      <c r="C82" s="98"/>
      <c r="D82" s="404"/>
      <c r="E82" s="99"/>
      <c r="F82" s="96"/>
      <c r="G82" s="100"/>
      <c r="H82" s="101"/>
      <c r="I82" s="301"/>
    </row>
    <row r="83" spans="1:11" ht="15.75" thickBot="1">
      <c r="A83" s="85">
        <f>H84/H14</f>
        <v>3.1183831806884767E-4</v>
      </c>
      <c r="B83" s="42" t="s">
        <v>58</v>
      </c>
      <c r="C83" s="43"/>
      <c r="D83" s="399" t="s">
        <v>158</v>
      </c>
      <c r="E83" s="102">
        <v>1</v>
      </c>
      <c r="F83" s="48" t="s">
        <v>23</v>
      </c>
      <c r="G83" s="103">
        <v>9000000</v>
      </c>
      <c r="H83" s="50">
        <f>E83*G83</f>
        <v>9000000</v>
      </c>
      <c r="I83" s="290"/>
    </row>
    <row r="84" spans="1:11" ht="15.75" thickBot="1">
      <c r="A84" s="69"/>
      <c r="B84" s="358" t="s">
        <v>59</v>
      </c>
      <c r="C84" s="359"/>
      <c r="D84" s="359"/>
      <c r="E84" s="359"/>
      <c r="F84" s="359"/>
      <c r="G84" s="360"/>
      <c r="H84" s="80">
        <f>H83</f>
        <v>9000000</v>
      </c>
      <c r="I84" s="303"/>
    </row>
    <row r="85" spans="1:11" ht="15.75" thickBot="1">
      <c r="A85" s="51" t="s">
        <v>60</v>
      </c>
      <c r="B85" s="97" t="s">
        <v>61</v>
      </c>
      <c r="C85" s="98"/>
      <c r="D85" s="404"/>
      <c r="E85" s="99"/>
      <c r="F85" s="96"/>
      <c r="G85" s="100"/>
      <c r="H85" s="104"/>
      <c r="I85" s="289"/>
    </row>
    <row r="86" spans="1:11" ht="15.75" thickBot="1">
      <c r="A86" s="51"/>
      <c r="B86" s="42" t="s">
        <v>143</v>
      </c>
      <c r="C86" s="43"/>
      <c r="D86" s="404" t="s">
        <v>157</v>
      </c>
      <c r="E86" s="102">
        <v>1</v>
      </c>
      <c r="F86" s="59" t="s">
        <v>32</v>
      </c>
      <c r="G86" s="103">
        <v>60000000</v>
      </c>
      <c r="H86" s="50">
        <f t="shared" ref="H86:H96" si="6">E86*G86</f>
        <v>60000000</v>
      </c>
      <c r="I86" s="290"/>
    </row>
    <row r="87" spans="1:11" ht="15.75" thickBot="1">
      <c r="A87" s="51"/>
      <c r="B87" s="42" t="s">
        <v>96</v>
      </c>
      <c r="C87" s="43"/>
      <c r="D87" s="404" t="s">
        <v>157</v>
      </c>
      <c r="E87" s="102">
        <v>1</v>
      </c>
      <c r="F87" s="59" t="s">
        <v>32</v>
      </c>
      <c r="G87" s="103">
        <v>7200000</v>
      </c>
      <c r="H87" s="50">
        <f>E87*G87</f>
        <v>7200000</v>
      </c>
      <c r="I87" s="290"/>
    </row>
    <row r="88" spans="1:11" ht="15.75" thickBot="1">
      <c r="A88" s="356">
        <f>H97/H16</f>
        <v>1.7317421263423342E-2</v>
      </c>
      <c r="B88" s="42" t="s">
        <v>62</v>
      </c>
      <c r="C88" s="43"/>
      <c r="D88" s="404" t="s">
        <v>157</v>
      </c>
      <c r="E88" s="102">
        <v>1</v>
      </c>
      <c r="F88" s="59" t="s">
        <v>23</v>
      </c>
      <c r="G88" s="103">
        <v>78000000</v>
      </c>
      <c r="H88" s="50">
        <f t="shared" si="6"/>
        <v>78000000</v>
      </c>
      <c r="I88" s="290"/>
    </row>
    <row r="89" spans="1:11" ht="15.75" thickBot="1">
      <c r="A89" s="356"/>
      <c r="B89" s="42" t="s">
        <v>63</v>
      </c>
      <c r="C89" s="43"/>
      <c r="D89" s="404" t="s">
        <v>157</v>
      </c>
      <c r="E89" s="102">
        <v>1</v>
      </c>
      <c r="F89" s="59" t="s">
        <v>23</v>
      </c>
      <c r="G89" s="103">
        <v>15000000</v>
      </c>
      <c r="H89" s="50">
        <f t="shared" si="6"/>
        <v>15000000</v>
      </c>
      <c r="I89" s="290"/>
    </row>
    <row r="90" spans="1:11" ht="15.75" thickBot="1">
      <c r="A90" s="356"/>
      <c r="B90" s="42" t="s">
        <v>64</v>
      </c>
      <c r="C90" s="43"/>
      <c r="D90" s="404" t="s">
        <v>157</v>
      </c>
      <c r="E90" s="102">
        <v>1</v>
      </c>
      <c r="F90" s="59" t="s">
        <v>23</v>
      </c>
      <c r="G90" s="103">
        <v>20000000</v>
      </c>
      <c r="H90" s="50">
        <f t="shared" si="6"/>
        <v>20000000</v>
      </c>
      <c r="I90" s="290"/>
      <c r="J90" s="2"/>
      <c r="K90" s="206"/>
    </row>
    <row r="91" spans="1:11" ht="15.75" thickBot="1">
      <c r="A91" s="356"/>
      <c r="B91" s="42" t="s">
        <v>65</v>
      </c>
      <c r="C91" s="43"/>
      <c r="D91" s="404" t="s">
        <v>157</v>
      </c>
      <c r="E91" s="102">
        <v>200</v>
      </c>
      <c r="F91" s="59" t="s">
        <v>66</v>
      </c>
      <c r="G91" s="103">
        <v>10000</v>
      </c>
      <c r="H91" s="50">
        <f t="shared" si="6"/>
        <v>2000000</v>
      </c>
      <c r="I91" s="290"/>
    </row>
    <row r="92" spans="1:11" ht="15.75" thickBot="1">
      <c r="A92" s="356"/>
      <c r="B92" s="42" t="s">
        <v>67</v>
      </c>
      <c r="C92" s="43"/>
      <c r="D92" s="404" t="s">
        <v>157</v>
      </c>
      <c r="E92" s="102">
        <v>1</v>
      </c>
      <c r="F92" s="59" t="s">
        <v>23</v>
      </c>
      <c r="G92" s="103">
        <v>100000000</v>
      </c>
      <c r="H92" s="50">
        <f t="shared" si="6"/>
        <v>100000000</v>
      </c>
      <c r="I92" s="290"/>
    </row>
    <row r="93" spans="1:11" ht="15.75" thickBot="1">
      <c r="A93" s="356"/>
      <c r="B93" s="42" t="s">
        <v>125</v>
      </c>
      <c r="C93" s="43"/>
      <c r="D93" s="404" t="s">
        <v>157</v>
      </c>
      <c r="E93" s="102">
        <v>3</v>
      </c>
      <c r="F93" s="59" t="s">
        <v>135</v>
      </c>
      <c r="G93" s="103">
        <v>9200000</v>
      </c>
      <c r="H93" s="50">
        <f>E93*G93</f>
        <v>27600000</v>
      </c>
      <c r="I93" s="290"/>
    </row>
    <row r="94" spans="1:11" ht="15.75" thickBot="1">
      <c r="A94" s="356"/>
      <c r="B94" s="42" t="s">
        <v>137</v>
      </c>
      <c r="C94" s="43"/>
      <c r="D94" s="404" t="s">
        <v>157</v>
      </c>
      <c r="E94" s="102">
        <v>1</v>
      </c>
      <c r="F94" s="59" t="s">
        <v>23</v>
      </c>
      <c r="G94" s="103">
        <v>25000000</v>
      </c>
      <c r="H94" s="50">
        <f t="shared" si="6"/>
        <v>25000000</v>
      </c>
      <c r="I94" s="290"/>
      <c r="J94" s="2"/>
      <c r="K94" s="206"/>
    </row>
    <row r="95" spans="1:11" ht="15.75" thickBot="1">
      <c r="A95" s="356"/>
      <c r="B95" s="42" t="s">
        <v>142</v>
      </c>
      <c r="C95" s="43"/>
      <c r="D95" s="404" t="s">
        <v>157</v>
      </c>
      <c r="E95" s="102">
        <v>6</v>
      </c>
      <c r="F95" s="59" t="s">
        <v>42</v>
      </c>
      <c r="G95" s="103">
        <v>20000000</v>
      </c>
      <c r="H95" s="50">
        <f t="shared" si="6"/>
        <v>120000000</v>
      </c>
      <c r="I95" s="290"/>
      <c r="J95" s="164"/>
      <c r="K95" s="206"/>
    </row>
    <row r="96" spans="1:11" ht="15.75" thickBot="1">
      <c r="A96" s="357"/>
      <c r="B96" s="42" t="s">
        <v>68</v>
      </c>
      <c r="C96" s="43"/>
      <c r="D96" s="404" t="s">
        <v>157</v>
      </c>
      <c r="E96" s="102">
        <v>6</v>
      </c>
      <c r="F96" s="59" t="s">
        <v>42</v>
      </c>
      <c r="G96" s="103">
        <v>7500000</v>
      </c>
      <c r="H96" s="50">
        <f t="shared" si="6"/>
        <v>45000000</v>
      </c>
      <c r="I96" s="290"/>
    </row>
    <row r="97" spans="1:12" ht="15.75" thickBot="1">
      <c r="A97" s="105"/>
      <c r="B97" s="373" t="s">
        <v>55</v>
      </c>
      <c r="C97" s="374"/>
      <c r="D97" s="374"/>
      <c r="E97" s="374"/>
      <c r="F97" s="374"/>
      <c r="G97" s="375"/>
      <c r="H97" s="106">
        <f>SUM(H86:H96)</f>
        <v>499800000</v>
      </c>
      <c r="I97" s="298"/>
      <c r="J97" s="167"/>
      <c r="L97" s="2"/>
    </row>
    <row r="98" spans="1:12" ht="15.75" thickBot="1">
      <c r="A98" s="56"/>
      <c r="B98" s="107" t="s">
        <v>69</v>
      </c>
      <c r="C98" s="108"/>
      <c r="D98" s="108"/>
      <c r="E98" s="108"/>
      <c r="F98" s="108"/>
      <c r="G98" s="109"/>
      <c r="H98" s="110">
        <f>SUM(H19:H97)/2</f>
        <v>24711555809.757027</v>
      </c>
      <c r="I98" s="306"/>
      <c r="J98" s="1"/>
    </row>
    <row r="99" spans="1:12">
      <c r="A99" s="111" t="s">
        <v>70</v>
      </c>
      <c r="B99" s="112" t="s">
        <v>71</v>
      </c>
      <c r="C99" s="113"/>
      <c r="D99" s="113"/>
      <c r="E99" s="114"/>
      <c r="F99" s="115"/>
      <c r="G99" s="116"/>
      <c r="H99" s="117"/>
      <c r="I99" s="307"/>
    </row>
    <row r="100" spans="1:12">
      <c r="A100" s="41" t="s">
        <v>72</v>
      </c>
      <c r="B100" s="42" t="s">
        <v>73</v>
      </c>
      <c r="C100" s="43"/>
      <c r="D100" s="43" t="s">
        <v>165</v>
      </c>
      <c r="E100" s="118">
        <v>4.0000000000000002E-4</v>
      </c>
      <c r="F100" s="119">
        <v>30</v>
      </c>
      <c r="G100" s="120" t="s">
        <v>74</v>
      </c>
      <c r="H100" s="50">
        <f>E100*F100*H98</f>
        <v>296538669.71708435</v>
      </c>
      <c r="I100" s="290"/>
    </row>
    <row r="101" spans="1:12">
      <c r="A101" s="121">
        <f>H101/H16</f>
        <v>1.0274680000772123E-2</v>
      </c>
      <c r="B101" s="376" t="s">
        <v>75</v>
      </c>
      <c r="C101" s="377"/>
      <c r="D101" s="377"/>
      <c r="E101" s="377"/>
      <c r="F101" s="377"/>
      <c r="G101" s="378"/>
      <c r="H101" s="122">
        <f>H100</f>
        <v>296538669.71708435</v>
      </c>
      <c r="I101" s="308"/>
    </row>
    <row r="102" spans="1:12">
      <c r="A102" s="123"/>
      <c r="B102" s="124" t="s">
        <v>76</v>
      </c>
      <c r="C102" s="125"/>
      <c r="D102" s="125"/>
      <c r="E102" s="126"/>
      <c r="F102" s="127"/>
      <c r="G102" s="128"/>
      <c r="H102" s="129">
        <f>H98+H101</f>
        <v>25008094479.47411</v>
      </c>
      <c r="I102" s="306"/>
    </row>
    <row r="103" spans="1:12">
      <c r="A103" s="130">
        <f>H103/H16</f>
        <v>0.09</v>
      </c>
      <c r="B103" s="131" t="s">
        <v>77</v>
      </c>
      <c r="C103" s="132"/>
      <c r="D103" s="132"/>
      <c r="E103" s="133">
        <v>0.09</v>
      </c>
      <c r="F103" s="134"/>
      <c r="G103" s="135"/>
      <c r="H103" s="136">
        <f>E103*$H$16</f>
        <v>2597499900</v>
      </c>
      <c r="I103" s="309"/>
      <c r="J103" s="206"/>
      <c r="K103" s="206"/>
    </row>
    <row r="104" spans="1:12">
      <c r="A104" s="137"/>
      <c r="B104" s="138" t="s">
        <v>78</v>
      </c>
      <c r="C104" s="139"/>
      <c r="D104" s="139"/>
      <c r="E104" s="140"/>
      <c r="F104" s="139"/>
      <c r="G104" s="141"/>
      <c r="H104" s="142">
        <f>(H16)-(H102+H103)</f>
        <v>1255515620.5258904</v>
      </c>
      <c r="I104" s="310"/>
    </row>
    <row r="105" spans="1:12">
      <c r="A105" s="143" t="s">
        <v>2</v>
      </c>
      <c r="B105" s="144" t="s">
        <v>79</v>
      </c>
      <c r="C105" s="145">
        <v>0.03</v>
      </c>
      <c r="D105" s="145"/>
      <c r="E105" s="146"/>
      <c r="F105" s="147"/>
      <c r="G105" s="148"/>
      <c r="H105" s="149">
        <f>C105*H16</f>
        <v>865833300</v>
      </c>
      <c r="I105" s="311"/>
      <c r="J105" s="2"/>
    </row>
    <row r="106" spans="1:12">
      <c r="A106" s="150"/>
      <c r="B106" s="138" t="s">
        <v>80</v>
      </c>
      <c r="C106" s="139"/>
      <c r="D106" s="139"/>
      <c r="E106" s="140"/>
      <c r="F106" s="139"/>
      <c r="G106" s="141"/>
      <c r="H106" s="142">
        <f>H104-H105</f>
        <v>389682320.52589035</v>
      </c>
      <c r="I106" s="310"/>
    </row>
    <row r="107" spans="1:12" ht="29.25" customHeight="1" thickBot="1">
      <c r="A107" s="151"/>
      <c r="B107" s="152"/>
      <c r="C107" s="152"/>
      <c r="D107" s="152"/>
      <c r="E107" s="153"/>
      <c r="F107" s="98"/>
      <c r="G107" s="188" t="s">
        <v>81</v>
      </c>
      <c r="H107" s="189">
        <f>H106/H16</f>
        <v>1.3501986601551027E-2</v>
      </c>
      <c r="I107" s="312"/>
    </row>
    <row r="108" spans="1:12" ht="15.75" thickTop="1">
      <c r="A108" s="154"/>
      <c r="B108" s="155"/>
      <c r="C108" s="155"/>
      <c r="D108" s="155"/>
      <c r="E108" s="156"/>
      <c r="F108" s="157"/>
      <c r="G108" s="158"/>
      <c r="H108" s="159"/>
      <c r="I108" s="313"/>
    </row>
    <row r="109" spans="1:12">
      <c r="A109" s="381" t="s">
        <v>147</v>
      </c>
      <c r="B109" s="382"/>
      <c r="C109" s="382"/>
      <c r="D109" s="382"/>
      <c r="E109" s="382"/>
      <c r="F109" s="382"/>
      <c r="G109" s="382"/>
      <c r="H109" s="383"/>
      <c r="I109" s="281"/>
    </row>
    <row r="110" spans="1:12">
      <c r="A110" s="379"/>
      <c r="B110" s="380"/>
      <c r="C110" s="263"/>
      <c r="D110" s="263"/>
      <c r="E110" s="263"/>
      <c r="F110" s="384"/>
      <c r="G110" s="384"/>
      <c r="H110" s="385"/>
      <c r="I110" s="282"/>
    </row>
    <row r="111" spans="1:12">
      <c r="A111" s="264"/>
      <c r="B111" s="265"/>
      <c r="C111" s="265"/>
      <c r="D111" s="265"/>
      <c r="E111" s="266"/>
      <c r="F111" s="265"/>
      <c r="G111" s="267"/>
      <c r="H111" s="268"/>
      <c r="I111" s="265"/>
    </row>
    <row r="112" spans="1:12">
      <c r="A112" s="264"/>
      <c r="B112" s="265"/>
      <c r="C112" s="265"/>
      <c r="D112" s="265"/>
      <c r="E112" s="266"/>
      <c r="F112" s="265"/>
      <c r="G112" s="267"/>
      <c r="H112" s="268"/>
      <c r="I112" s="265"/>
    </row>
    <row r="113" spans="1:14">
      <c r="A113" s="264"/>
      <c r="B113" s="265"/>
      <c r="C113" s="265"/>
      <c r="D113" s="265"/>
      <c r="E113" s="266"/>
      <c r="F113" s="265"/>
      <c r="G113" s="267"/>
      <c r="H113" s="268"/>
      <c r="I113" s="265"/>
    </row>
    <row r="114" spans="1:14">
      <c r="A114" s="264"/>
      <c r="B114" s="265"/>
      <c r="C114" s="265"/>
      <c r="D114" s="265"/>
      <c r="E114" s="266"/>
      <c r="F114" s="265"/>
      <c r="G114" s="267"/>
      <c r="H114" s="268"/>
      <c r="I114" s="265"/>
    </row>
    <row r="115" spans="1:14">
      <c r="A115" s="264"/>
      <c r="B115" s="265"/>
      <c r="C115" s="265"/>
      <c r="D115" s="265"/>
      <c r="E115" s="266"/>
      <c r="F115" s="265"/>
      <c r="G115" s="267"/>
      <c r="H115" s="268"/>
      <c r="I115" s="265"/>
    </row>
    <row r="116" spans="1:14">
      <c r="A116" s="264"/>
      <c r="B116" s="265"/>
      <c r="C116" s="265"/>
      <c r="D116" s="265"/>
      <c r="E116" s="266"/>
      <c r="F116" s="265"/>
      <c r="G116" s="267"/>
      <c r="H116" s="268"/>
      <c r="I116" s="265"/>
    </row>
    <row r="117" spans="1:14">
      <c r="A117" s="386"/>
      <c r="B117" s="387"/>
      <c r="C117" s="269"/>
      <c r="D117" s="269"/>
      <c r="E117" s="269"/>
      <c r="F117" s="387"/>
      <c r="G117" s="387"/>
      <c r="H117" s="270" t="s">
        <v>139</v>
      </c>
      <c r="I117" s="283"/>
    </row>
    <row r="118" spans="1:14">
      <c r="A118" s="388"/>
      <c r="B118" s="389"/>
      <c r="C118" s="271"/>
      <c r="D118" s="271"/>
      <c r="E118" s="271"/>
      <c r="F118" s="389"/>
      <c r="G118" s="389"/>
      <c r="H118" s="272" t="s">
        <v>140</v>
      </c>
      <c r="I118" s="314"/>
    </row>
    <row r="119" spans="1:14" ht="3.75" customHeight="1" thickBot="1">
      <c r="A119" s="370"/>
      <c r="B119" s="371"/>
      <c r="C119" s="160"/>
      <c r="D119" s="160"/>
      <c r="E119" s="161"/>
      <c r="F119" s="160"/>
      <c r="G119" s="371"/>
      <c r="H119" s="372"/>
      <c r="I119" s="315"/>
    </row>
    <row r="120" spans="1:14" ht="15.75" thickTop="1"/>
    <row r="121" spans="1:14" ht="17.25">
      <c r="L121" s="349"/>
      <c r="M121" s="349"/>
      <c r="N121" s="349"/>
    </row>
    <row r="122" spans="1:14" ht="15.75" thickBot="1">
      <c r="L122" s="200"/>
    </row>
    <row r="123" spans="1:14">
      <c r="L123" s="350"/>
      <c r="M123" s="350"/>
      <c r="N123" s="201"/>
    </row>
    <row r="124" spans="1:14" ht="15.75" thickBot="1">
      <c r="L124" s="351"/>
      <c r="M124" s="351"/>
      <c r="N124" s="202"/>
    </row>
    <row r="125" spans="1:14" ht="15.75" thickBot="1">
      <c r="L125" s="203"/>
      <c r="M125" s="204"/>
      <c r="N125" s="205"/>
    </row>
    <row r="126" spans="1:14" ht="15.75" thickBot="1">
      <c r="L126" s="203"/>
      <c r="M126" s="204"/>
      <c r="N126" s="205"/>
    </row>
    <row r="127" spans="1:14" ht="15.75" thickBot="1">
      <c r="L127" s="203"/>
      <c r="M127" s="204"/>
      <c r="N127" s="205"/>
    </row>
    <row r="128" spans="1:14" ht="15.75" thickBot="1">
      <c r="L128" s="203"/>
      <c r="M128" s="204"/>
      <c r="N128" s="205"/>
    </row>
    <row r="129" spans="12:14" ht="15.75" thickBot="1">
      <c r="L129" s="203"/>
      <c r="M129" s="204"/>
      <c r="N129" s="205"/>
    </row>
    <row r="130" spans="12:14" ht="15.75" thickBot="1">
      <c r="L130" s="203"/>
      <c r="M130" s="204"/>
      <c r="N130" s="205"/>
    </row>
    <row r="131" spans="12:14" ht="15.75" thickBot="1">
      <c r="L131" s="203"/>
      <c r="M131" s="204"/>
      <c r="N131" s="205"/>
    </row>
    <row r="132" spans="12:14" ht="15.75" thickBot="1">
      <c r="L132" s="203"/>
      <c r="M132" s="204"/>
      <c r="N132" s="205"/>
    </row>
    <row r="133" spans="12:14" ht="15.75" thickBot="1">
      <c r="L133" s="203"/>
      <c r="M133" s="204"/>
      <c r="N133" s="205"/>
    </row>
    <row r="134" spans="12:14" ht="15.75" thickBot="1">
      <c r="L134" s="203"/>
      <c r="M134" s="204"/>
      <c r="N134" s="205"/>
    </row>
    <row r="135" spans="12:14" ht="15.75" thickBot="1">
      <c r="L135" s="203"/>
      <c r="M135" s="204"/>
      <c r="N135" s="205"/>
    </row>
    <row r="136" spans="12:14" ht="15.75" thickBot="1">
      <c r="L136" s="203"/>
      <c r="M136" s="204"/>
      <c r="N136" s="205"/>
    </row>
    <row r="137" spans="12:14" ht="15.75" thickBot="1">
      <c r="L137" s="203"/>
      <c r="M137" s="204"/>
      <c r="N137" s="205"/>
    </row>
    <row r="138" spans="12:14" ht="15.75" thickBot="1">
      <c r="L138" s="203"/>
      <c r="M138" s="204"/>
      <c r="N138" s="205"/>
    </row>
    <row r="139" spans="12:14" ht="15.75" thickBot="1">
      <c r="L139" s="203"/>
      <c r="M139" s="204"/>
      <c r="N139" s="205"/>
    </row>
    <row r="140" spans="12:14" ht="15.75" thickBot="1">
      <c r="L140" s="203"/>
      <c r="M140" s="204"/>
      <c r="N140" s="205"/>
    </row>
    <row r="141" spans="12:14" ht="15.75" thickBot="1">
      <c r="L141" s="203"/>
      <c r="M141" s="204"/>
      <c r="N141" s="205"/>
    </row>
    <row r="142" spans="12:14" ht="15.75" thickBot="1">
      <c r="L142" s="203"/>
      <c r="M142" s="204"/>
      <c r="N142" s="205"/>
    </row>
    <row r="143" spans="12:14" ht="15.75" thickBot="1">
      <c r="L143" s="203"/>
      <c r="M143" s="204"/>
      <c r="N143" s="205"/>
    </row>
    <row r="144" spans="12:14" ht="15.75" thickBot="1">
      <c r="L144" s="203"/>
      <c r="M144" s="204"/>
      <c r="N144" s="205"/>
    </row>
  </sheetData>
  <mergeCells count="45">
    <mergeCell ref="B39:C39"/>
    <mergeCell ref="B84:G84"/>
    <mergeCell ref="B21:C21"/>
    <mergeCell ref="A70:A73"/>
    <mergeCell ref="A76:A77"/>
    <mergeCell ref="B74:G74"/>
    <mergeCell ref="A119:B119"/>
    <mergeCell ref="G119:H119"/>
    <mergeCell ref="B97:G97"/>
    <mergeCell ref="B101:G101"/>
    <mergeCell ref="A110:B110"/>
    <mergeCell ref="A109:H109"/>
    <mergeCell ref="F110:H110"/>
    <mergeCell ref="A117:B117"/>
    <mergeCell ref="F117:G117"/>
    <mergeCell ref="A118:B118"/>
    <mergeCell ref="F118:G118"/>
    <mergeCell ref="A5:H5"/>
    <mergeCell ref="A6:H6"/>
    <mergeCell ref="A7:H7"/>
    <mergeCell ref="B10:C10"/>
    <mergeCell ref="B14:C14"/>
    <mergeCell ref="L121:N121"/>
    <mergeCell ref="L123:L124"/>
    <mergeCell ref="M123:M124"/>
    <mergeCell ref="A22:A40"/>
    <mergeCell ref="B27:C27"/>
    <mergeCell ref="B40:C40"/>
    <mergeCell ref="B28:C28"/>
    <mergeCell ref="A88:A96"/>
    <mergeCell ref="B41:G41"/>
    <mergeCell ref="B68:G68"/>
    <mergeCell ref="B78:G78"/>
    <mergeCell ref="B81:G81"/>
    <mergeCell ref="A43:A49"/>
    <mergeCell ref="B51:G51"/>
    <mergeCell ref="A53:A64"/>
    <mergeCell ref="B65:G65"/>
    <mergeCell ref="B15:C15"/>
    <mergeCell ref="B16:G16"/>
    <mergeCell ref="B25:C25"/>
    <mergeCell ref="B22:C22"/>
    <mergeCell ref="B23:C23"/>
    <mergeCell ref="B20:C20"/>
    <mergeCell ref="B19:C19"/>
  </mergeCells>
  <printOptions horizontalCentered="1"/>
  <pageMargins left="0.11811023622047245" right="0.11811023622047245" top="0.59055118110236227" bottom="0" header="0.31496062992125984" footer="0.31496062992125984"/>
  <pageSetup paperSize="9" scale="60" fitToHeight="2" orientation="portrait" r:id="rId1"/>
  <rowBreaks count="1" manualBreakCount="1">
    <brk id="78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Rekap Penawaran</vt:lpstr>
      <vt:lpstr>RABOP</vt:lpstr>
      <vt:lpstr>RABOP!Print_Area</vt:lpstr>
      <vt:lpstr>'Rekap Penawaran'!Print_Area</vt:lpstr>
      <vt:lpstr>RABOP!Print_Titles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HP</cp:lastModifiedBy>
  <cp:lastPrinted>2022-04-07T01:34:51Z</cp:lastPrinted>
  <dcterms:created xsi:type="dcterms:W3CDTF">2021-12-21T19:09:26Z</dcterms:created>
  <dcterms:modified xsi:type="dcterms:W3CDTF">2023-09-04T10:31:05Z</dcterms:modified>
</cp:coreProperties>
</file>