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4"/>
  </bookViews>
  <sheets>
    <sheet name="NILAI POKOK" sheetId="4" r:id="rId1"/>
    <sheet name="MATERIAL" sheetId="1" r:id="rId2"/>
    <sheet name="OPERASIONAL-ELEMEN-BIAYA" sheetId="2" r:id="rId3"/>
    <sheet name="JASA" sheetId="3" r:id="rId4"/>
    <sheet name="SPEC" sheetId="5" r:id="rId5"/>
  </sheets>
  <calcPr calcId="125725"/>
</workbook>
</file>

<file path=xl/calcChain.xml><?xml version="1.0" encoding="utf-8"?>
<calcChain xmlns="http://schemas.openxmlformats.org/spreadsheetml/2006/main">
  <c r="C1" i="5"/>
  <c r="C1" i="3"/>
  <c r="C1" i="2"/>
  <c r="C1" i="1"/>
  <c r="C2"/>
  <c r="E14" i="4"/>
  <c r="E13"/>
  <c r="D13" l="1"/>
  <c r="D40" i="3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E40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40" i="1"/>
  <c r="F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 l="1"/>
  <c r="F6" i="4" s="1"/>
  <c r="G40" i="2"/>
  <c r="F40" i="3"/>
  <c r="F5" i="4" l="1"/>
  <c r="C2" i="2"/>
  <c r="F7" i="4"/>
  <c r="C2" i="3"/>
  <c r="F8" i="4" l="1"/>
  <c r="E12" s="1"/>
  <c r="E15" s="1"/>
</calcChain>
</file>

<file path=xl/sharedStrings.xml><?xml version="1.0" encoding="utf-8"?>
<sst xmlns="http://schemas.openxmlformats.org/spreadsheetml/2006/main" count="303" uniqueCount="84">
  <si>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</si>
  <si>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</si>
  <si>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</si>
  <si>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</si>
  <si>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</si>
  <si>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</si>
  <si>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</si>
  <si>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</si>
  <si>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</si>
  <si>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</si>
  <si>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</si>
  <si>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</si>
  <si>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</si>
  <si>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</si>
  <si>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</si>
  <si>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</si>
  <si>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</si>
  <si>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</si>
  <si>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</si>
  <si>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</si>
  <si>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</si>
  <si>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</si>
  <si>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</si>
  <si>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</si>
  <si>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</si>
  <si>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</si>
  <si>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</si>
  <si>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</si>
  <si>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</si>
  <si>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</si>
  <si>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</si>
  <si>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</si>
  <si>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</si>
  <si>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</si>
  <si>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</si>
  <si>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</si>
  <si>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</si>
  <si>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</si>
  <si>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</si>
  <si>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</si>
  <si>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</si>
  <si>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</si>
  <si>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</si>
  <si>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</si>
  <si>
    <t>JASA</t>
  </si>
  <si>
    <t>Jasa Pekerjaan 1</t>
  </si>
  <si>
    <t>Jasa Pekerjaan 2</t>
  </si>
  <si>
    <t>Jasa Pekerjaan 3</t>
  </si>
  <si>
    <t>Jasa Pekerjaan 4</t>
  </si>
  <si>
    <t>Jasa Pekerjaan 5</t>
  </si>
  <si>
    <t>Jasa Pekerjaan 6</t>
  </si>
  <si>
    <t>Jasa Pekerjaan 7</t>
  </si>
  <si>
    <t>Jasa Pekerjaan 8</t>
  </si>
  <si>
    <t>Jasa Pekerjaan 9</t>
  </si>
  <si>
    <t>Jasa Pekerjaan 10</t>
  </si>
  <si>
    <t>Jasa Pekerjaan 11</t>
  </si>
  <si>
    <t>Jasa Pekerjaan 12</t>
  </si>
  <si>
    <t>Jasa Pekerjaan 13</t>
  </si>
  <si>
    <t>Jasa Pekerjaan 14</t>
  </si>
  <si>
    <t>Jasa Pekerjaan 15</t>
  </si>
  <si>
    <t>Jasa Pekerjaan 16</t>
  </si>
  <si>
    <t>Jasa Pekerjaan 17</t>
  </si>
  <si>
    <t>Jasa Pekerjaan 18</t>
  </si>
  <si>
    <t>Jasa Pekerjaan 19</t>
  </si>
  <si>
    <t>Jasa Pekerjaan 20</t>
  </si>
  <si>
    <t>Jasa Pekerjaan 21</t>
  </si>
  <si>
    <t>COST</t>
  </si>
  <si>
    <t>OPERASIONAL-ELEMEN-BIAYA</t>
  </si>
  <si>
    <t>MATERIAL</t>
  </si>
  <si>
    <t>PERKIRAAN COST</t>
  </si>
  <si>
    <t>Rencana Penyusunan Project berdasarkan 3 kategori</t>
  </si>
  <si>
    <t>1. MATERIAL</t>
  </si>
  <si>
    <t>2. OPERASIONAL-ELEMEN-BIAYA</t>
  </si>
  <si>
    <t>3. JASA</t>
  </si>
  <si>
    <t>ESTIMASI NILAI PROJECT</t>
  </si>
  <si>
    <t>NILAI PERENCANAAN</t>
  </si>
  <si>
    <t>MARGIN</t>
  </si>
  <si>
    <t>PAJAK %</t>
  </si>
  <si>
    <t>CUSTOMER :</t>
  </si>
  <si>
    <t>TOATAL :</t>
  </si>
  <si>
    <t>TOTAL:</t>
  </si>
  <si>
    <t>TIPE</t>
  </si>
  <si>
    <t>SPEC</t>
  </si>
  <si>
    <t>Item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</si>
</sst>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2" fillId="5" borderId="0" xfId="0" applyFont="1" applyFill="1"/>
    <xf numFmtId="3" fontId="1" fillId="5" borderId="0" xfId="0" applyNumberFormat="1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/>
    <xf numFmtId="0" fontId="2" fillId="6" borderId="1" xfId="0" applyFont="1" applyFill="1" applyBorder="1"/>
    <xf numFmtId="3" fontId="7" fillId="5" borderId="0" xfId="0" applyNumberFormat="1" applyFont="1" applyFill="1"/>
    <xf numFmtId="3" fontId="10" fillId="7" borderId="0" xfId="0" applyNumberFormat="1" applyFont="1" applyFill="1"/>
    <xf numFmtId="0" fontId="10" fillId="7" borderId="0" xfId="0" applyFont="1" applyFill="1"/>
    <xf numFmtId="0" fontId="0" fillId="4" borderId="0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3" fontId="9" fillId="0" borderId="2" xfId="0" applyNumberFormat="1" applyFont="1" applyFill="1" applyBorder="1"/>
    <xf numFmtId="0" fontId="0" fillId="0" borderId="3" xfId="0" applyBorder="1"/>
    <xf numFmtId="3" fontId="9" fillId="7" borderId="4" xfId="0" applyNumberFormat="1" applyFont="1" applyFill="1" applyBorder="1"/>
    <xf numFmtId="3" fontId="9" fillId="8" borderId="0" xfId="0" applyNumberFormat="1" applyFont="1" applyFill="1" applyBorder="1"/>
    <xf numFmtId="3" fontId="9" fillId="7" borderId="5" xfId="0" applyNumberFormat="1" applyFont="1" applyFill="1" applyBorder="1"/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3" borderId="0" xfId="0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5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1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2124074</xdr:colOff>
      <xdr:row>0</xdr:row>
      <xdr:rowOff>28575</xdr:rowOff>
    </xdr:from>
    <xdr:to>
      <xdr:col>5</xdr:col>
      <xdr:colOff>1352550</xdr:colOff>
      <xdr:row>2</xdr:row>
      <xdr:rowOff>9525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67299" y="28575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476249</xdr:colOff>
      <xdr:row>0</xdr:row>
      <xdr:rowOff>9525</xdr:rowOff>
    </xdr:from>
    <xdr:to>
      <xdr:col>6</xdr:col>
      <xdr:colOff>295274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514974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0</xdr:row>
      <xdr:rowOff>9525</xdr:rowOff>
    </xdr:from>
    <xdr:to>
      <xdr:col>5</xdr:col>
      <xdr:colOff>619125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495799" y="9525"/>
          <a:ext cx="1857376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0</xdr:row>
      <xdr:rowOff>0</xdr:rowOff>
    </xdr:from>
    <xdr:to>
      <xdr:col>4</xdr:col>
      <xdr:colOff>552451</xdr:colOff>
      <xdr:row>1</xdr:row>
      <xdr:rowOff>171450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4752975" y="0"/>
          <a:ext cx="1352551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3" sqref="A3:B3"/>
    </sheetView>
  </sheetViews>
  <sheetFormatPr defaultRowHeight="15"/>
  <cols>
    <col min="2" max="2" width="14.85546875" customWidth="1"/>
    <col min="3" max="3" width="31.28515625" customWidth="1"/>
    <col min="4" max="4" width="12.42578125" customWidth="1"/>
    <col min="5" max="5" width="31.85546875" customWidth="1"/>
    <col min="6" max="6" width="47.42578125" customWidth="1"/>
    <col min="8" max="8" width="49.140625" customWidth="1"/>
  </cols>
  <sheetData>
    <row r="1" spans="1:8">
      <c r="A1" s="30" t="s">
        <v>78</v>
      </c>
      <c r="B1" s="30"/>
      <c r="C1" s="27"/>
      <c r="D1" s="9"/>
      <c r="E1" s="31"/>
      <c r="F1" s="31"/>
      <c r="H1" s="15" t="s">
        <v>70</v>
      </c>
    </row>
    <row r="2" spans="1:8">
      <c r="A2" s="30" t="s">
        <v>18</v>
      </c>
      <c r="B2" s="30"/>
      <c r="C2" s="27">
        <v>1110029</v>
      </c>
      <c r="D2" s="9"/>
      <c r="E2" s="31"/>
      <c r="F2" s="31"/>
      <c r="H2" s="14" t="s">
        <v>71</v>
      </c>
    </row>
    <row r="3" spans="1:8">
      <c r="A3" s="30" t="s">
        <v>17</v>
      </c>
      <c r="B3" s="30"/>
      <c r="C3" s="27"/>
      <c r="D3" s="9"/>
      <c r="E3" s="13"/>
      <c r="F3" s="13"/>
      <c r="H3" s="14" t="s">
        <v>72</v>
      </c>
    </row>
    <row r="4" spans="1:8">
      <c r="A4" s="6" t="s">
        <v>24</v>
      </c>
      <c r="B4" s="32" t="s">
        <v>66</v>
      </c>
      <c r="C4" s="32"/>
      <c r="D4" s="32"/>
      <c r="E4" s="32"/>
      <c r="F4" s="6" t="s">
        <v>22</v>
      </c>
      <c r="H4" s="14" t="s">
        <v>73</v>
      </c>
    </row>
    <row r="5" spans="1:8">
      <c r="A5">
        <v>1</v>
      </c>
      <c r="B5" s="33" t="s">
        <v>67</v>
      </c>
      <c r="C5" s="33"/>
      <c r="D5" s="33"/>
      <c r="E5" s="33"/>
      <c r="F5" s="1">
        <f>'OPERASIONAL-ELEMEN-BIAYA'!G40</f>
        <v>58000000</v>
      </c>
    </row>
    <row r="6" spans="1:8">
      <c r="A6">
        <v>2</v>
      </c>
      <c r="B6" s="33" t="s">
        <v>68</v>
      </c>
      <c r="C6" s="33"/>
      <c r="D6" s="33"/>
      <c r="E6" s="33"/>
      <c r="F6" s="1">
        <f>MATERIAL!G40</f>
        <v>51000000</v>
      </c>
    </row>
    <row r="7" spans="1:8">
      <c r="A7">
        <v>3</v>
      </c>
      <c r="B7" s="33" t="s">
        <v>44</v>
      </c>
      <c r="C7" s="33"/>
      <c r="D7" s="33"/>
      <c r="E7" s="33"/>
      <c r="F7" s="1">
        <f>JASA!F40</f>
        <v>84000000</v>
      </c>
    </row>
    <row r="8" spans="1:8" ht="46.5">
      <c r="A8" s="34" t="s">
        <v>69</v>
      </c>
      <c r="B8" s="34"/>
      <c r="C8" s="34"/>
      <c r="D8" s="34"/>
      <c r="E8" s="34"/>
      <c r="F8" s="16">
        <f>SUM(F5:F7)</f>
        <v>193000000</v>
      </c>
    </row>
    <row r="11" spans="1:8" ht="18.75">
      <c r="A11" s="29" t="s">
        <v>74</v>
      </c>
      <c r="B11" s="29"/>
      <c r="C11" s="29"/>
      <c r="D11" s="17">
        <v>0</v>
      </c>
      <c r="E11" s="17">
        <v>1000000000</v>
      </c>
    </row>
    <row r="12" spans="1:8" ht="18.75">
      <c r="A12" s="29" t="s">
        <v>75</v>
      </c>
      <c r="B12" s="29"/>
      <c r="C12" s="29"/>
      <c r="D12" s="17">
        <v>0</v>
      </c>
      <c r="E12" s="17">
        <f>F8</f>
        <v>193000000</v>
      </c>
    </row>
    <row r="13" spans="1:8" ht="18.75">
      <c r="A13" s="29" t="s">
        <v>76</v>
      </c>
      <c r="B13" s="29"/>
      <c r="C13" s="29"/>
      <c r="D13" s="18">
        <f>(D11*30)/100</f>
        <v>0</v>
      </c>
      <c r="E13" s="18">
        <f>(E11*30)/100</f>
        <v>300000000</v>
      </c>
    </row>
    <row r="14" spans="1:8" ht="18.75">
      <c r="A14" s="29" t="s">
        <v>77</v>
      </c>
      <c r="B14" s="29"/>
      <c r="C14" s="29"/>
      <c r="D14" s="24">
        <v>9</v>
      </c>
      <c r="E14" s="26">
        <f>(E11*D14)/100</f>
        <v>90000000</v>
      </c>
    </row>
    <row r="15" spans="1:8" ht="18.75">
      <c r="D15" s="22"/>
      <c r="E15" s="25">
        <f>(E11-(E12+E13+E14))</f>
        <v>417000000</v>
      </c>
    </row>
    <row r="17" spans="6:6">
      <c r="F17" s="23"/>
    </row>
  </sheetData>
  <mergeCells count="13">
    <mergeCell ref="E1:F2"/>
    <mergeCell ref="B4:E4"/>
    <mergeCell ref="B5:E5"/>
    <mergeCell ref="B6:E6"/>
    <mergeCell ref="B7:E7"/>
    <mergeCell ref="A14:C14"/>
    <mergeCell ref="A1:B1"/>
    <mergeCell ref="A2:B2"/>
    <mergeCell ref="A3:B3"/>
    <mergeCell ref="A11:C11"/>
    <mergeCell ref="A12:C12"/>
    <mergeCell ref="A13:C13"/>
    <mergeCell ref="A8:E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28" activePane="bottomLeft" state="frozen"/>
      <selection activeCell="C3" sqref="C3"/>
      <selection pane="bottomLeft" activeCell="A2" sqref="A2:B2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7" width="17.28515625" customWidth="1"/>
  </cols>
  <sheetData>
    <row r="1" spans="1:7">
      <c r="A1" s="30" t="s">
        <v>18</v>
      </c>
      <c r="B1" s="30"/>
      <c r="C1" s="27">
        <f>'NILAI POKOK'!C2</f>
        <v>1110029</v>
      </c>
      <c r="D1" s="5"/>
      <c r="E1" s="10"/>
      <c r="F1" s="10"/>
      <c r="G1" s="10"/>
    </row>
    <row r="2" spans="1:7">
      <c r="A2" s="30" t="s">
        <v>79</v>
      </c>
      <c r="B2" s="30"/>
      <c r="C2" s="28">
        <f>G40</f>
        <v>51000000</v>
      </c>
      <c r="D2" s="5"/>
      <c r="E2" s="10"/>
      <c r="F2" s="10"/>
      <c r="G2" s="10"/>
    </row>
    <row r="3" spans="1:7">
      <c r="A3" s="6" t="s">
        <v>24</v>
      </c>
      <c r="B3" s="6" t="s">
        <v>41</v>
      </c>
      <c r="C3" s="6" t="s">
        <v>23</v>
      </c>
      <c r="D3" s="6" t="s">
        <v>19</v>
      </c>
      <c r="E3" s="6" t="s">
        <v>20</v>
      </c>
      <c r="F3" s="6" t="s">
        <v>21</v>
      </c>
      <c r="G3" s="6" t="s">
        <v>22</v>
      </c>
    </row>
    <row r="4" spans="1:7">
      <c r="A4">
        <v>1</v>
      </c>
      <c r="B4" s="11" t="s">
        <v>42</v>
      </c>
      <c r="C4" t="s">
        <v>0</v>
      </c>
      <c r="D4">
        <v>2</v>
      </c>
      <c r="E4" t="s">
        <v>14</v>
      </c>
      <c r="F4" s="1">
        <v>1000000</v>
      </c>
      <c r="G4" s="1">
        <f>(D4*F4)</f>
        <v>2000000</v>
      </c>
    </row>
    <row r="5" spans="1:7">
      <c r="A5">
        <v>2</v>
      </c>
      <c r="B5" s="11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1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1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1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1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1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1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1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1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1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1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1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1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1" t="s">
        <v>42</v>
      </c>
      <c r="F18" s="1"/>
      <c r="G18" s="1">
        <f t="shared" si="0"/>
        <v>0</v>
      </c>
    </row>
    <row r="19" spans="1:7">
      <c r="A19">
        <v>16</v>
      </c>
      <c r="B19" s="11" t="s">
        <v>42</v>
      </c>
      <c r="F19" s="1"/>
      <c r="G19" s="1">
        <f t="shared" si="0"/>
        <v>0</v>
      </c>
    </row>
    <row r="20" spans="1:7">
      <c r="A20">
        <v>17</v>
      </c>
      <c r="B20" s="11" t="s">
        <v>42</v>
      </c>
      <c r="F20" s="1"/>
      <c r="G20" s="1">
        <f t="shared" si="0"/>
        <v>0</v>
      </c>
    </row>
    <row r="21" spans="1:7">
      <c r="A21">
        <v>18</v>
      </c>
      <c r="B21" s="11" t="s">
        <v>42</v>
      </c>
      <c r="F21" s="1"/>
      <c r="G21" s="1">
        <f t="shared" si="0"/>
        <v>0</v>
      </c>
    </row>
    <row r="22" spans="1:7">
      <c r="A22">
        <v>19</v>
      </c>
      <c r="B22" s="11" t="s">
        <v>42</v>
      </c>
      <c r="F22" s="1"/>
      <c r="G22" s="1">
        <f t="shared" si="0"/>
        <v>0</v>
      </c>
    </row>
    <row r="23" spans="1:7">
      <c r="A23">
        <v>20</v>
      </c>
      <c r="B23" s="11" t="s">
        <v>42</v>
      </c>
      <c r="F23" s="1"/>
      <c r="G23" s="1">
        <f t="shared" si="0"/>
        <v>0</v>
      </c>
    </row>
    <row r="24" spans="1:7">
      <c r="A24">
        <v>21</v>
      </c>
      <c r="B24" s="11" t="s">
        <v>42</v>
      </c>
      <c r="F24" s="1"/>
      <c r="G24" s="1">
        <f t="shared" si="0"/>
        <v>0</v>
      </c>
    </row>
    <row r="25" spans="1:7">
      <c r="A25">
        <v>22</v>
      </c>
      <c r="B25" s="11" t="s">
        <v>42</v>
      </c>
      <c r="F25" s="1"/>
      <c r="G25" s="1">
        <f t="shared" si="0"/>
        <v>0</v>
      </c>
    </row>
    <row r="26" spans="1:7">
      <c r="A26">
        <v>23</v>
      </c>
      <c r="B26" s="11" t="s">
        <v>42</v>
      </c>
      <c r="F26" s="1"/>
      <c r="G26" s="1">
        <f t="shared" si="0"/>
        <v>0</v>
      </c>
    </row>
    <row r="27" spans="1:7">
      <c r="A27">
        <v>24</v>
      </c>
      <c r="B27" s="11" t="s">
        <v>42</v>
      </c>
      <c r="F27" s="1"/>
      <c r="G27" s="1">
        <f t="shared" si="0"/>
        <v>0</v>
      </c>
    </row>
    <row r="28" spans="1:7">
      <c r="A28">
        <v>25</v>
      </c>
      <c r="B28" s="11" t="s">
        <v>42</v>
      </c>
      <c r="F28" s="1"/>
      <c r="G28" s="1">
        <f t="shared" si="0"/>
        <v>0</v>
      </c>
    </row>
    <row r="29" spans="1:7">
      <c r="A29">
        <v>26</v>
      </c>
      <c r="B29" s="11" t="s">
        <v>42</v>
      </c>
      <c r="F29" s="1"/>
      <c r="G29" s="1">
        <f t="shared" si="0"/>
        <v>0</v>
      </c>
    </row>
    <row r="30" spans="1:7">
      <c r="A30">
        <v>27</v>
      </c>
      <c r="B30" s="11" t="s">
        <v>42</v>
      </c>
      <c r="F30" s="1"/>
      <c r="G30" s="1">
        <f t="shared" si="0"/>
        <v>0</v>
      </c>
    </row>
    <row r="31" spans="1:7">
      <c r="A31">
        <v>28</v>
      </c>
      <c r="B31" s="11" t="s">
        <v>42</v>
      </c>
      <c r="F31" s="1"/>
      <c r="G31" s="1">
        <f t="shared" si="0"/>
        <v>0</v>
      </c>
    </row>
    <row r="32" spans="1:7">
      <c r="A32">
        <v>29</v>
      </c>
      <c r="B32" s="11" t="s">
        <v>42</v>
      </c>
      <c r="F32" s="1"/>
      <c r="G32" s="1">
        <f t="shared" si="0"/>
        <v>0</v>
      </c>
    </row>
    <row r="33" spans="1:7">
      <c r="A33">
        <v>30</v>
      </c>
      <c r="B33" s="11" t="s">
        <v>42</v>
      </c>
      <c r="F33" s="1"/>
      <c r="G33" s="1">
        <f t="shared" si="0"/>
        <v>0</v>
      </c>
    </row>
    <row r="34" spans="1:7">
      <c r="A34">
        <v>31</v>
      </c>
      <c r="B34" s="11" t="s">
        <v>42</v>
      </c>
      <c r="F34" s="1"/>
      <c r="G34" s="1">
        <f t="shared" si="0"/>
        <v>0</v>
      </c>
    </row>
    <row r="35" spans="1:7">
      <c r="A35">
        <v>32</v>
      </c>
      <c r="B35" s="11" t="s">
        <v>42</v>
      </c>
      <c r="F35" s="1"/>
      <c r="G35" s="1">
        <f t="shared" si="0"/>
        <v>0</v>
      </c>
    </row>
    <row r="36" spans="1:7">
      <c r="A36">
        <v>33</v>
      </c>
      <c r="B36" s="11" t="s">
        <v>42</v>
      </c>
      <c r="F36" s="1"/>
      <c r="G36" s="1">
        <f t="shared" si="0"/>
        <v>0</v>
      </c>
    </row>
    <row r="37" spans="1:7">
      <c r="A37">
        <v>34</v>
      </c>
      <c r="B37" s="11" t="s">
        <v>42</v>
      </c>
      <c r="F37" s="1"/>
      <c r="G37" s="1">
        <f t="shared" si="0"/>
        <v>0</v>
      </c>
    </row>
    <row r="38" spans="1:7">
      <c r="A38">
        <v>35</v>
      </c>
      <c r="B38" s="11" t="s">
        <v>42</v>
      </c>
      <c r="F38" s="1"/>
      <c r="G38" s="1">
        <f t="shared" si="0"/>
        <v>0</v>
      </c>
    </row>
    <row r="39" spans="1:7">
      <c r="A39">
        <v>36</v>
      </c>
      <c r="B39" s="11" t="s">
        <v>42</v>
      </c>
      <c r="F39" s="1"/>
      <c r="G39" s="1">
        <f t="shared" si="0"/>
        <v>0</v>
      </c>
    </row>
    <row r="40" spans="1:7">
      <c r="A40" s="36"/>
      <c r="B40" s="36"/>
      <c r="C40" s="4"/>
      <c r="D40" s="8">
        <f>SUM(D4:D39)</f>
        <v>51</v>
      </c>
      <c r="E40" s="7"/>
      <c r="F40" s="8">
        <f>SUM(F4:F39)</f>
        <v>14000000</v>
      </c>
      <c r="G40" s="8">
        <f>SUM(G4:G39)</f>
        <v>51000000</v>
      </c>
    </row>
    <row r="41" spans="1:7">
      <c r="A41" s="2"/>
      <c r="B41" s="2"/>
      <c r="C41" s="2"/>
      <c r="D41" s="2"/>
      <c r="E41" s="2"/>
    </row>
    <row r="336" spans="1:2" s="3" customFormat="1">
      <c r="A336" s="35"/>
      <c r="B336" s="35"/>
    </row>
  </sheetData>
  <mergeCells count="4">
    <mergeCell ref="A336:B336"/>
    <mergeCell ref="A40:B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selection activeCell="D7" sqref="D7"/>
    </sheetView>
  </sheetViews>
  <sheetFormatPr defaultRowHeight="15"/>
  <cols>
    <col min="2" max="3" width="10.85546875" customWidth="1"/>
    <col min="4" max="4" width="51.42578125" customWidth="1"/>
    <col min="5" max="5" width="17.140625" customWidth="1"/>
    <col min="6" max="6" width="17.42578125" customWidth="1"/>
    <col min="7" max="7" width="17.28515625" customWidth="1"/>
  </cols>
  <sheetData>
    <row r="1" spans="1:7">
      <c r="A1" s="30" t="s">
        <v>18</v>
      </c>
      <c r="B1" s="30"/>
      <c r="C1" s="38">
        <f>'NILAI POKOK'!C2</f>
        <v>1110029</v>
      </c>
      <c r="D1" s="38"/>
      <c r="E1" s="9"/>
      <c r="F1" s="31"/>
      <c r="G1" s="31"/>
    </row>
    <row r="2" spans="1:7">
      <c r="A2" s="30" t="s">
        <v>80</v>
      </c>
      <c r="B2" s="30"/>
      <c r="C2" s="39">
        <f>G40</f>
        <v>58000000</v>
      </c>
      <c r="D2" s="39"/>
      <c r="E2" s="9"/>
      <c r="F2" s="31"/>
      <c r="G2" s="31"/>
    </row>
    <row r="3" spans="1:7">
      <c r="A3" s="6" t="s">
        <v>24</v>
      </c>
      <c r="B3" s="6" t="s">
        <v>41</v>
      </c>
      <c r="C3" s="21" t="s">
        <v>81</v>
      </c>
      <c r="D3" s="6" t="s">
        <v>26</v>
      </c>
      <c r="E3" s="6" t="s">
        <v>25</v>
      </c>
      <c r="F3" s="6" t="s">
        <v>21</v>
      </c>
      <c r="G3" s="6" t="s">
        <v>22</v>
      </c>
    </row>
    <row r="4" spans="1:7">
      <c r="A4">
        <v>1</v>
      </c>
      <c r="B4" s="12" t="s">
        <v>43</v>
      </c>
      <c r="C4" s="12"/>
      <c r="D4" t="s">
        <v>27</v>
      </c>
      <c r="E4">
        <v>1</v>
      </c>
      <c r="F4" s="1">
        <v>1000000</v>
      </c>
      <c r="G4" s="1">
        <f>(E4*F4)</f>
        <v>1000000</v>
      </c>
    </row>
    <row r="5" spans="1:7">
      <c r="A5">
        <v>2</v>
      </c>
      <c r="B5" s="12" t="s">
        <v>43</v>
      </c>
      <c r="C5" s="12"/>
      <c r="D5" t="s">
        <v>28</v>
      </c>
      <c r="E5">
        <v>2</v>
      </c>
      <c r="F5" s="1">
        <v>1000000</v>
      </c>
      <c r="G5" s="1">
        <f t="shared" ref="G5:G39" si="0">(E5*F5)</f>
        <v>2000000</v>
      </c>
    </row>
    <row r="6" spans="1:7">
      <c r="A6">
        <v>3</v>
      </c>
      <c r="B6" s="12" t="s">
        <v>43</v>
      </c>
      <c r="C6" s="12"/>
      <c r="D6" t="s">
        <v>29</v>
      </c>
      <c r="E6">
        <v>3</v>
      </c>
      <c r="F6" s="1">
        <v>1000000</v>
      </c>
      <c r="G6" s="1">
        <f t="shared" si="0"/>
        <v>3000000</v>
      </c>
    </row>
    <row r="7" spans="1:7">
      <c r="A7">
        <v>4</v>
      </c>
      <c r="B7" s="12" t="s">
        <v>43</v>
      </c>
      <c r="C7" s="12"/>
      <c r="D7" t="s">
        <v>30</v>
      </c>
      <c r="E7">
        <v>4</v>
      </c>
      <c r="F7" s="1">
        <v>1000000</v>
      </c>
      <c r="G7" s="1">
        <f t="shared" si="0"/>
        <v>4000000</v>
      </c>
    </row>
    <row r="8" spans="1:7">
      <c r="A8">
        <v>5</v>
      </c>
      <c r="B8" s="12" t="s">
        <v>43</v>
      </c>
      <c r="C8" s="12"/>
      <c r="D8" t="s">
        <v>31</v>
      </c>
      <c r="E8">
        <v>4</v>
      </c>
      <c r="F8" s="1">
        <v>1000000</v>
      </c>
      <c r="G8" s="1">
        <f t="shared" si="0"/>
        <v>4000000</v>
      </c>
    </row>
    <row r="9" spans="1:7">
      <c r="A9">
        <v>6</v>
      </c>
      <c r="B9" s="12" t="s">
        <v>43</v>
      </c>
      <c r="C9" s="12"/>
      <c r="D9" t="s">
        <v>32</v>
      </c>
      <c r="E9">
        <v>4</v>
      </c>
      <c r="F9" s="1">
        <v>1000000</v>
      </c>
      <c r="G9" s="1">
        <f t="shared" si="0"/>
        <v>4000000</v>
      </c>
    </row>
    <row r="10" spans="1:7">
      <c r="A10">
        <v>7</v>
      </c>
      <c r="B10" s="12" t="s">
        <v>43</v>
      </c>
      <c r="C10" s="12"/>
      <c r="D10" t="s">
        <v>33</v>
      </c>
      <c r="E10">
        <v>4</v>
      </c>
      <c r="F10" s="1">
        <v>1000000</v>
      </c>
      <c r="G10" s="1">
        <f t="shared" si="0"/>
        <v>4000000</v>
      </c>
    </row>
    <row r="11" spans="1:7">
      <c r="A11">
        <v>8</v>
      </c>
      <c r="B11" s="12" t="s">
        <v>43</v>
      </c>
      <c r="C11" s="12"/>
      <c r="D11" t="s">
        <v>34</v>
      </c>
      <c r="E11">
        <v>4</v>
      </c>
      <c r="F11" s="1">
        <v>1000000</v>
      </c>
      <c r="G11" s="1">
        <f t="shared" si="0"/>
        <v>4000000</v>
      </c>
    </row>
    <row r="12" spans="1:7">
      <c r="A12">
        <v>9</v>
      </c>
      <c r="B12" s="12" t="s">
        <v>43</v>
      </c>
      <c r="C12" s="12"/>
      <c r="D12" t="s">
        <v>35</v>
      </c>
      <c r="E12">
        <v>4</v>
      </c>
      <c r="F12" s="1">
        <v>1000000</v>
      </c>
      <c r="G12" s="1">
        <f t="shared" si="0"/>
        <v>4000000</v>
      </c>
    </row>
    <row r="13" spans="1:7">
      <c r="A13">
        <v>10</v>
      </c>
      <c r="B13" s="12" t="s">
        <v>43</v>
      </c>
      <c r="C13" s="12"/>
      <c r="D13" t="s">
        <v>36</v>
      </c>
      <c r="E13">
        <v>4</v>
      </c>
      <c r="F13" s="1">
        <v>1000000</v>
      </c>
      <c r="G13" s="1">
        <f t="shared" si="0"/>
        <v>4000000</v>
      </c>
    </row>
    <row r="14" spans="1:7">
      <c r="A14">
        <v>11</v>
      </c>
      <c r="B14" s="12" t="s">
        <v>43</v>
      </c>
      <c r="C14" s="12"/>
      <c r="D14" t="s">
        <v>37</v>
      </c>
      <c r="E14">
        <v>4</v>
      </c>
      <c r="F14" s="1">
        <v>1000000</v>
      </c>
      <c r="G14" s="1">
        <f t="shared" si="0"/>
        <v>4000000</v>
      </c>
    </row>
    <row r="15" spans="1:7">
      <c r="A15">
        <v>12</v>
      </c>
      <c r="B15" s="12" t="s">
        <v>43</v>
      </c>
      <c r="C15" s="12"/>
      <c r="D15" t="s">
        <v>38</v>
      </c>
      <c r="E15">
        <v>4</v>
      </c>
      <c r="F15" s="1">
        <v>1000000</v>
      </c>
      <c r="G15" s="1">
        <f t="shared" si="0"/>
        <v>4000000</v>
      </c>
    </row>
    <row r="16" spans="1:7">
      <c r="A16">
        <v>13</v>
      </c>
      <c r="B16" s="12" t="s">
        <v>43</v>
      </c>
      <c r="C16" s="12"/>
      <c r="D16" t="s">
        <v>39</v>
      </c>
      <c r="E16">
        <v>4</v>
      </c>
      <c r="F16" s="1">
        <v>1000000</v>
      </c>
      <c r="G16" s="1">
        <f t="shared" si="0"/>
        <v>4000000</v>
      </c>
    </row>
    <row r="17" spans="1:7">
      <c r="A17">
        <v>14</v>
      </c>
      <c r="B17" s="12" t="s">
        <v>43</v>
      </c>
      <c r="C17" s="12"/>
      <c r="D17" t="s">
        <v>40</v>
      </c>
      <c r="E17">
        <v>4</v>
      </c>
      <c r="F17" s="1">
        <v>3000000</v>
      </c>
      <c r="G17" s="1">
        <f t="shared" si="0"/>
        <v>12000000</v>
      </c>
    </row>
    <row r="18" spans="1:7">
      <c r="A18">
        <v>15</v>
      </c>
      <c r="B18" s="12" t="s">
        <v>43</v>
      </c>
      <c r="C18" s="12"/>
      <c r="F18" s="1"/>
      <c r="G18" s="1">
        <f t="shared" si="0"/>
        <v>0</v>
      </c>
    </row>
    <row r="19" spans="1:7">
      <c r="A19">
        <v>16</v>
      </c>
      <c r="B19" s="12" t="s">
        <v>43</v>
      </c>
      <c r="C19" s="12"/>
      <c r="F19" s="1"/>
      <c r="G19" s="1">
        <f t="shared" si="0"/>
        <v>0</v>
      </c>
    </row>
    <row r="20" spans="1:7">
      <c r="A20">
        <v>17</v>
      </c>
      <c r="B20" s="12" t="s">
        <v>43</v>
      </c>
      <c r="C20" s="12"/>
      <c r="F20" s="1"/>
      <c r="G20" s="1">
        <f t="shared" si="0"/>
        <v>0</v>
      </c>
    </row>
    <row r="21" spans="1:7">
      <c r="A21">
        <v>18</v>
      </c>
      <c r="B21" s="12" t="s">
        <v>43</v>
      </c>
      <c r="C21" s="12"/>
      <c r="F21" s="1"/>
      <c r="G21" s="1">
        <f t="shared" si="0"/>
        <v>0</v>
      </c>
    </row>
    <row r="22" spans="1:7">
      <c r="A22">
        <v>19</v>
      </c>
      <c r="B22" s="12" t="s">
        <v>43</v>
      </c>
      <c r="C22" s="12"/>
      <c r="F22" s="1"/>
      <c r="G22" s="1">
        <f t="shared" si="0"/>
        <v>0</v>
      </c>
    </row>
    <row r="23" spans="1:7">
      <c r="A23">
        <v>20</v>
      </c>
      <c r="B23" s="12" t="s">
        <v>43</v>
      </c>
      <c r="C23" s="12"/>
      <c r="F23" s="1"/>
      <c r="G23" s="1">
        <f t="shared" si="0"/>
        <v>0</v>
      </c>
    </row>
    <row r="24" spans="1:7">
      <c r="A24">
        <v>21</v>
      </c>
      <c r="B24" s="12" t="s">
        <v>43</v>
      </c>
      <c r="C24" s="12"/>
      <c r="F24" s="1"/>
      <c r="G24" s="1">
        <f t="shared" si="0"/>
        <v>0</v>
      </c>
    </row>
    <row r="25" spans="1:7">
      <c r="A25">
        <v>22</v>
      </c>
      <c r="B25" s="12" t="s">
        <v>43</v>
      </c>
      <c r="C25" s="12"/>
      <c r="F25" s="1"/>
      <c r="G25" s="1">
        <f t="shared" si="0"/>
        <v>0</v>
      </c>
    </row>
    <row r="26" spans="1:7">
      <c r="A26">
        <v>23</v>
      </c>
      <c r="B26" s="12" t="s">
        <v>43</v>
      </c>
      <c r="C26" s="12"/>
      <c r="F26" s="1"/>
      <c r="G26" s="1">
        <f t="shared" si="0"/>
        <v>0</v>
      </c>
    </row>
    <row r="27" spans="1:7">
      <c r="A27">
        <v>24</v>
      </c>
      <c r="B27" s="12" t="s">
        <v>43</v>
      </c>
      <c r="C27" s="12"/>
      <c r="F27" s="1"/>
      <c r="G27" s="1">
        <f t="shared" si="0"/>
        <v>0</v>
      </c>
    </row>
    <row r="28" spans="1:7">
      <c r="A28">
        <v>25</v>
      </c>
      <c r="B28" s="12" t="s">
        <v>43</v>
      </c>
      <c r="C28" s="12"/>
      <c r="F28" s="1"/>
      <c r="G28" s="1">
        <f t="shared" si="0"/>
        <v>0</v>
      </c>
    </row>
    <row r="29" spans="1:7">
      <c r="A29">
        <v>26</v>
      </c>
      <c r="B29" s="12" t="s">
        <v>43</v>
      </c>
      <c r="C29" s="12"/>
      <c r="F29" s="1"/>
      <c r="G29" s="1">
        <f t="shared" si="0"/>
        <v>0</v>
      </c>
    </row>
    <row r="30" spans="1:7">
      <c r="A30">
        <v>27</v>
      </c>
      <c r="B30" s="12" t="s">
        <v>43</v>
      </c>
      <c r="C30" s="12"/>
      <c r="F30" s="1"/>
      <c r="G30" s="1">
        <f t="shared" si="0"/>
        <v>0</v>
      </c>
    </row>
    <row r="31" spans="1:7">
      <c r="A31">
        <v>28</v>
      </c>
      <c r="B31" s="12" t="s">
        <v>43</v>
      </c>
      <c r="C31" s="12"/>
      <c r="F31" s="1"/>
      <c r="G31" s="1">
        <f t="shared" si="0"/>
        <v>0</v>
      </c>
    </row>
    <row r="32" spans="1:7">
      <c r="A32">
        <v>29</v>
      </c>
      <c r="B32" s="12" t="s">
        <v>43</v>
      </c>
      <c r="C32" s="12"/>
      <c r="F32" s="1"/>
      <c r="G32" s="1">
        <f t="shared" si="0"/>
        <v>0</v>
      </c>
    </row>
    <row r="33" spans="1:7">
      <c r="A33">
        <v>30</v>
      </c>
      <c r="B33" s="12" t="s">
        <v>43</v>
      </c>
      <c r="C33" s="12"/>
      <c r="F33" s="1"/>
      <c r="G33" s="1">
        <f t="shared" si="0"/>
        <v>0</v>
      </c>
    </row>
    <row r="34" spans="1:7">
      <c r="A34">
        <v>31</v>
      </c>
      <c r="B34" s="12" t="s">
        <v>43</v>
      </c>
      <c r="C34" s="12"/>
      <c r="F34" s="1"/>
      <c r="G34" s="1">
        <f t="shared" si="0"/>
        <v>0</v>
      </c>
    </row>
    <row r="35" spans="1:7">
      <c r="A35">
        <v>32</v>
      </c>
      <c r="B35" s="12" t="s">
        <v>43</v>
      </c>
      <c r="C35" s="12"/>
      <c r="F35" s="1"/>
      <c r="G35" s="1">
        <f t="shared" si="0"/>
        <v>0</v>
      </c>
    </row>
    <row r="36" spans="1:7">
      <c r="A36">
        <v>33</v>
      </c>
      <c r="B36" s="12" t="s">
        <v>43</v>
      </c>
      <c r="C36" s="12"/>
      <c r="F36" s="1"/>
      <c r="G36" s="1">
        <f t="shared" si="0"/>
        <v>0</v>
      </c>
    </row>
    <row r="37" spans="1:7">
      <c r="A37">
        <v>34</v>
      </c>
      <c r="B37" s="12" t="s">
        <v>43</v>
      </c>
      <c r="C37" s="12"/>
      <c r="F37" s="1"/>
      <c r="G37" s="1">
        <f t="shared" si="0"/>
        <v>0</v>
      </c>
    </row>
    <row r="38" spans="1:7">
      <c r="A38">
        <v>35</v>
      </c>
      <c r="B38" s="12" t="s">
        <v>43</v>
      </c>
      <c r="C38" s="12"/>
      <c r="F38" s="1"/>
      <c r="G38" s="1">
        <f t="shared" si="0"/>
        <v>0</v>
      </c>
    </row>
    <row r="39" spans="1:7">
      <c r="A39">
        <v>36</v>
      </c>
      <c r="B39" s="12" t="s">
        <v>43</v>
      </c>
      <c r="C39" s="12"/>
      <c r="F39" s="1"/>
      <c r="G39" s="1">
        <f t="shared" si="0"/>
        <v>0</v>
      </c>
    </row>
    <row r="40" spans="1:7">
      <c r="A40" s="37" t="s">
        <v>22</v>
      </c>
      <c r="B40" s="37"/>
      <c r="C40" s="37"/>
      <c r="D40" s="37"/>
      <c r="E40" s="4">
        <f>SUM(E4:E39)</f>
        <v>50</v>
      </c>
      <c r="F40" s="7"/>
      <c r="G40" s="8">
        <f>SUM(G4:G39)</f>
        <v>58000000</v>
      </c>
    </row>
    <row r="41" spans="1:7">
      <c r="A41" s="2"/>
      <c r="B41" s="2"/>
      <c r="C41" s="2"/>
      <c r="D41" s="2"/>
      <c r="E41" s="2"/>
      <c r="F41" s="2"/>
    </row>
    <row r="336" spans="1:3" s="3" customFormat="1">
      <c r="A336" s="35"/>
      <c r="B336" s="35"/>
      <c r="C336" s="19"/>
    </row>
  </sheetData>
  <mergeCells count="7">
    <mergeCell ref="A336:B336"/>
    <mergeCell ref="F1:G2"/>
    <mergeCell ref="A40:D40"/>
    <mergeCell ref="A1:B1"/>
    <mergeCell ref="A2:B2"/>
    <mergeCell ref="C1:D1"/>
    <mergeCell ref="C2:D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workbookViewId="0">
      <selection activeCell="H17" sqref="A1:XFD1048576"/>
    </sheetView>
  </sheetViews>
  <sheetFormatPr defaultRowHeight="15"/>
  <cols>
    <col min="3" max="3" width="42" customWidth="1"/>
    <col min="5" max="5" width="16.5703125" customWidth="1"/>
    <col min="6" max="6" width="19.85546875" customWidth="1"/>
    <col min="7" max="7" width="9.140625" customWidth="1"/>
    <col min="9" max="10" width="9.140625" customWidth="1"/>
  </cols>
  <sheetData>
    <row r="1" spans="1:6">
      <c r="A1" s="30" t="s">
        <v>18</v>
      </c>
      <c r="B1" s="30"/>
      <c r="C1" s="27">
        <f>'NILAI POKOK'!C2</f>
        <v>1110029</v>
      </c>
      <c r="D1" s="9"/>
      <c r="E1" s="31"/>
      <c r="F1" s="31"/>
    </row>
    <row r="2" spans="1:6">
      <c r="A2" s="30" t="s">
        <v>80</v>
      </c>
      <c r="B2" s="30"/>
      <c r="C2" s="28">
        <f>F40</f>
        <v>84000000</v>
      </c>
      <c r="D2" s="9"/>
      <c r="E2" s="31"/>
      <c r="F2" s="31"/>
    </row>
    <row r="3" spans="1:6">
      <c r="A3" s="6" t="s">
        <v>24</v>
      </c>
      <c r="B3" s="6" t="s">
        <v>41</v>
      </c>
      <c r="C3" s="6" t="s">
        <v>26</v>
      </c>
      <c r="D3" s="6" t="s">
        <v>25</v>
      </c>
      <c r="E3" s="6" t="s">
        <v>21</v>
      </c>
      <c r="F3" s="6" t="s">
        <v>22</v>
      </c>
    </row>
    <row r="4" spans="1:6">
      <c r="A4">
        <v>1</v>
      </c>
      <c r="B4" s="12" t="s">
        <v>44</v>
      </c>
      <c r="C4" t="s">
        <v>45</v>
      </c>
      <c r="D4">
        <v>1</v>
      </c>
      <c r="E4" s="1">
        <v>1000000</v>
      </c>
      <c r="F4" s="1">
        <f>(D4*E4)</f>
        <v>1000000</v>
      </c>
    </row>
    <row r="5" spans="1:6">
      <c r="A5">
        <v>2</v>
      </c>
      <c r="B5" s="12" t="s">
        <v>44</v>
      </c>
      <c r="C5" t="s">
        <v>46</v>
      </c>
      <c r="D5">
        <v>2</v>
      </c>
      <c r="E5" s="1">
        <v>1000000</v>
      </c>
      <c r="F5" s="1">
        <f t="shared" ref="F5:F39" si="0">(D5*E5)</f>
        <v>2000000</v>
      </c>
    </row>
    <row r="6" spans="1:6">
      <c r="A6">
        <v>3</v>
      </c>
      <c r="B6" s="12" t="s">
        <v>44</v>
      </c>
      <c r="C6" t="s">
        <v>47</v>
      </c>
      <c r="D6">
        <v>3</v>
      </c>
      <c r="E6" s="1">
        <v>1000000</v>
      </c>
      <c r="F6" s="1">
        <f t="shared" si="0"/>
        <v>3000000</v>
      </c>
    </row>
    <row r="7" spans="1:6">
      <c r="A7">
        <v>4</v>
      </c>
      <c r="B7" s="12" t="s">
        <v>44</v>
      </c>
      <c r="C7" t="s">
        <v>48</v>
      </c>
      <c r="D7">
        <v>4</v>
      </c>
      <c r="E7" s="1">
        <v>1000000</v>
      </c>
      <c r="F7" s="1">
        <f t="shared" si="0"/>
        <v>4000000</v>
      </c>
    </row>
    <row r="8" spans="1:6">
      <c r="A8">
        <v>5</v>
      </c>
      <c r="B8" s="12" t="s">
        <v>44</v>
      </c>
      <c r="C8" t="s">
        <v>49</v>
      </c>
      <c r="D8">
        <v>4</v>
      </c>
      <c r="E8" s="1">
        <v>1000000</v>
      </c>
      <c r="F8" s="1">
        <f t="shared" si="0"/>
        <v>4000000</v>
      </c>
    </row>
    <row r="9" spans="1:6">
      <c r="A9">
        <v>6</v>
      </c>
      <c r="B9" s="12" t="s">
        <v>44</v>
      </c>
      <c r="C9" t="s">
        <v>50</v>
      </c>
      <c r="D9">
        <v>4</v>
      </c>
      <c r="E9" s="1">
        <v>1000000</v>
      </c>
      <c r="F9" s="1">
        <f t="shared" si="0"/>
        <v>4000000</v>
      </c>
    </row>
    <row r="10" spans="1:6">
      <c r="A10">
        <v>7</v>
      </c>
      <c r="B10" s="12" t="s">
        <v>44</v>
      </c>
      <c r="C10" t="s">
        <v>51</v>
      </c>
      <c r="D10">
        <v>4</v>
      </c>
      <c r="E10" s="1">
        <v>1000000</v>
      </c>
      <c r="F10" s="1">
        <f t="shared" si="0"/>
        <v>4000000</v>
      </c>
    </row>
    <row r="11" spans="1:6">
      <c r="A11">
        <v>8</v>
      </c>
      <c r="B11" s="12" t="s">
        <v>44</v>
      </c>
      <c r="C11" t="s">
        <v>52</v>
      </c>
      <c r="D11">
        <v>4</v>
      </c>
      <c r="E11" s="1">
        <v>1000000</v>
      </c>
      <c r="F11" s="1">
        <f t="shared" si="0"/>
        <v>4000000</v>
      </c>
    </row>
    <row r="12" spans="1:6">
      <c r="A12">
        <v>9</v>
      </c>
      <c r="B12" s="12" t="s">
        <v>44</v>
      </c>
      <c r="C12" t="s">
        <v>53</v>
      </c>
      <c r="D12">
        <v>4</v>
      </c>
      <c r="E12" s="1">
        <v>1000000</v>
      </c>
      <c r="F12" s="1">
        <f t="shared" si="0"/>
        <v>4000000</v>
      </c>
    </row>
    <row r="13" spans="1:6">
      <c r="A13">
        <v>10</v>
      </c>
      <c r="B13" s="12" t="s">
        <v>44</v>
      </c>
      <c r="C13" t="s">
        <v>54</v>
      </c>
      <c r="D13">
        <v>4</v>
      </c>
      <c r="E13" s="1">
        <v>1000000</v>
      </c>
      <c r="F13" s="1">
        <f t="shared" si="0"/>
        <v>4000000</v>
      </c>
    </row>
    <row r="14" spans="1:6">
      <c r="A14">
        <v>11</v>
      </c>
      <c r="B14" s="12" t="s">
        <v>44</v>
      </c>
      <c r="C14" t="s">
        <v>55</v>
      </c>
      <c r="D14">
        <v>4</v>
      </c>
      <c r="E14" s="1">
        <v>1000000</v>
      </c>
      <c r="F14" s="1">
        <f t="shared" si="0"/>
        <v>4000000</v>
      </c>
    </row>
    <row r="15" spans="1:6">
      <c r="A15">
        <v>12</v>
      </c>
      <c r="B15" s="12" t="s">
        <v>44</v>
      </c>
      <c r="C15" t="s">
        <v>56</v>
      </c>
      <c r="D15">
        <v>4</v>
      </c>
      <c r="E15" s="1">
        <v>1000000</v>
      </c>
      <c r="F15" s="1">
        <f t="shared" si="0"/>
        <v>4000000</v>
      </c>
    </row>
    <row r="16" spans="1:6">
      <c r="A16">
        <v>13</v>
      </c>
      <c r="B16" s="12" t="s">
        <v>44</v>
      </c>
      <c r="C16" t="s">
        <v>57</v>
      </c>
      <c r="D16">
        <v>4</v>
      </c>
      <c r="E16" s="1">
        <v>1000000</v>
      </c>
      <c r="F16" s="1">
        <f t="shared" si="0"/>
        <v>4000000</v>
      </c>
    </row>
    <row r="17" spans="1:6">
      <c r="A17">
        <v>14</v>
      </c>
      <c r="B17" s="12" t="s">
        <v>44</v>
      </c>
      <c r="C17" t="s">
        <v>58</v>
      </c>
      <c r="D17">
        <v>4</v>
      </c>
      <c r="E17" s="1">
        <v>1000000</v>
      </c>
      <c r="F17" s="1">
        <f t="shared" si="0"/>
        <v>4000000</v>
      </c>
    </row>
    <row r="18" spans="1:6">
      <c r="A18">
        <v>15</v>
      </c>
      <c r="B18" s="12" t="s">
        <v>44</v>
      </c>
      <c r="C18" t="s">
        <v>59</v>
      </c>
      <c r="D18">
        <v>2</v>
      </c>
      <c r="E18" s="1">
        <v>1000000</v>
      </c>
      <c r="F18" s="1">
        <f t="shared" si="0"/>
        <v>2000000</v>
      </c>
    </row>
    <row r="19" spans="1:6">
      <c r="A19">
        <v>16</v>
      </c>
      <c r="B19" s="12" t="s">
        <v>44</v>
      </c>
      <c r="C19" t="s">
        <v>60</v>
      </c>
      <c r="D19">
        <v>2</v>
      </c>
      <c r="E19" s="1">
        <v>1000000</v>
      </c>
      <c r="F19" s="1">
        <f t="shared" si="0"/>
        <v>2000000</v>
      </c>
    </row>
    <row r="20" spans="1:6">
      <c r="A20">
        <v>17</v>
      </c>
      <c r="B20" s="12" t="s">
        <v>44</v>
      </c>
      <c r="C20" t="s">
        <v>61</v>
      </c>
      <c r="D20">
        <v>2</v>
      </c>
      <c r="E20" s="1">
        <v>1000000</v>
      </c>
      <c r="F20" s="1">
        <f t="shared" si="0"/>
        <v>2000000</v>
      </c>
    </row>
    <row r="21" spans="1:6">
      <c r="A21">
        <v>18</v>
      </c>
      <c r="B21" s="12" t="s">
        <v>44</v>
      </c>
      <c r="C21" t="s">
        <v>62</v>
      </c>
      <c r="D21">
        <v>2</v>
      </c>
      <c r="E21" s="1">
        <v>1000000</v>
      </c>
      <c r="F21" s="1">
        <f t="shared" si="0"/>
        <v>2000000</v>
      </c>
    </row>
    <row r="22" spans="1:6">
      <c r="A22">
        <v>19</v>
      </c>
      <c r="B22" s="12" t="s">
        <v>44</v>
      </c>
      <c r="C22" t="s">
        <v>63</v>
      </c>
      <c r="D22">
        <v>2</v>
      </c>
      <c r="E22" s="1">
        <v>1000000</v>
      </c>
      <c r="F22" s="1">
        <f t="shared" si="0"/>
        <v>2000000</v>
      </c>
    </row>
    <row r="23" spans="1:6">
      <c r="A23">
        <v>20</v>
      </c>
      <c r="B23" s="12" t="s">
        <v>44</v>
      </c>
      <c r="C23" t="s">
        <v>64</v>
      </c>
      <c r="D23">
        <v>22</v>
      </c>
      <c r="E23" s="1">
        <v>1000000</v>
      </c>
      <c r="F23" s="1">
        <f t="shared" si="0"/>
        <v>22000000</v>
      </c>
    </row>
    <row r="24" spans="1:6">
      <c r="A24">
        <v>21</v>
      </c>
      <c r="B24" s="12" t="s">
        <v>44</v>
      </c>
      <c r="C24" t="s">
        <v>65</v>
      </c>
      <c r="D24">
        <v>2</v>
      </c>
      <c r="E24" s="1">
        <v>1000000</v>
      </c>
      <c r="F24" s="1">
        <f t="shared" si="0"/>
        <v>2000000</v>
      </c>
    </row>
    <row r="25" spans="1:6">
      <c r="A25">
        <v>22</v>
      </c>
      <c r="B25" s="12" t="s">
        <v>44</v>
      </c>
      <c r="E25" s="1"/>
      <c r="F25" s="1">
        <f t="shared" si="0"/>
        <v>0</v>
      </c>
    </row>
    <row r="26" spans="1:6">
      <c r="A26">
        <v>23</v>
      </c>
      <c r="B26" s="12" t="s">
        <v>44</v>
      </c>
      <c r="E26" s="1"/>
      <c r="F26" s="1">
        <f t="shared" si="0"/>
        <v>0</v>
      </c>
    </row>
    <row r="27" spans="1:6">
      <c r="A27">
        <v>24</v>
      </c>
      <c r="B27" s="12" t="s">
        <v>44</v>
      </c>
      <c r="E27" s="1"/>
      <c r="F27" s="1">
        <f t="shared" si="0"/>
        <v>0</v>
      </c>
    </row>
    <row r="28" spans="1:6">
      <c r="A28">
        <v>25</v>
      </c>
      <c r="B28" s="12" t="s">
        <v>44</v>
      </c>
      <c r="E28" s="1"/>
      <c r="F28" s="1">
        <f t="shared" si="0"/>
        <v>0</v>
      </c>
    </row>
    <row r="29" spans="1:6">
      <c r="A29">
        <v>26</v>
      </c>
      <c r="B29" s="12" t="s">
        <v>44</v>
      </c>
      <c r="E29" s="1"/>
      <c r="F29" s="1">
        <f t="shared" si="0"/>
        <v>0</v>
      </c>
    </row>
    <row r="30" spans="1:6">
      <c r="A30">
        <v>27</v>
      </c>
      <c r="B30" s="12" t="s">
        <v>44</v>
      </c>
      <c r="E30" s="1"/>
      <c r="F30" s="1">
        <f t="shared" si="0"/>
        <v>0</v>
      </c>
    </row>
    <row r="31" spans="1:6">
      <c r="A31">
        <v>28</v>
      </c>
      <c r="B31" s="12" t="s">
        <v>44</v>
      </c>
      <c r="E31" s="1"/>
      <c r="F31" s="1">
        <f t="shared" si="0"/>
        <v>0</v>
      </c>
    </row>
    <row r="32" spans="1:6">
      <c r="A32">
        <v>29</v>
      </c>
      <c r="B32" s="12" t="s">
        <v>44</v>
      </c>
      <c r="E32" s="1"/>
      <c r="F32" s="1">
        <f t="shared" si="0"/>
        <v>0</v>
      </c>
    </row>
    <row r="33" spans="1:6">
      <c r="A33">
        <v>30</v>
      </c>
      <c r="B33" s="12" t="s">
        <v>44</v>
      </c>
      <c r="E33" s="1"/>
      <c r="F33" s="1">
        <f t="shared" si="0"/>
        <v>0</v>
      </c>
    </row>
    <row r="34" spans="1:6">
      <c r="A34">
        <v>31</v>
      </c>
      <c r="B34" s="12" t="s">
        <v>44</v>
      </c>
      <c r="E34" s="1"/>
      <c r="F34" s="1">
        <f t="shared" si="0"/>
        <v>0</v>
      </c>
    </row>
    <row r="35" spans="1:6">
      <c r="A35">
        <v>32</v>
      </c>
      <c r="B35" s="12" t="s">
        <v>44</v>
      </c>
      <c r="E35" s="1"/>
      <c r="F35" s="1">
        <f t="shared" si="0"/>
        <v>0</v>
      </c>
    </row>
    <row r="36" spans="1:6">
      <c r="A36">
        <v>33</v>
      </c>
      <c r="B36" s="12" t="s">
        <v>44</v>
      </c>
      <c r="E36" s="1"/>
      <c r="F36" s="1">
        <f t="shared" si="0"/>
        <v>0</v>
      </c>
    </row>
    <row r="37" spans="1:6">
      <c r="A37">
        <v>34</v>
      </c>
      <c r="B37" s="12" t="s">
        <v>44</v>
      </c>
      <c r="E37" s="1"/>
      <c r="F37" s="1">
        <f t="shared" si="0"/>
        <v>0</v>
      </c>
    </row>
    <row r="38" spans="1:6">
      <c r="A38">
        <v>35</v>
      </c>
      <c r="B38" s="12" t="s">
        <v>44</v>
      </c>
      <c r="E38" s="1"/>
      <c r="F38" s="1">
        <f t="shared" si="0"/>
        <v>0</v>
      </c>
    </row>
    <row r="39" spans="1:6">
      <c r="A39">
        <v>36</v>
      </c>
      <c r="B39" s="12" t="s">
        <v>44</v>
      </c>
      <c r="E39" s="1"/>
      <c r="F39" s="1">
        <f t="shared" si="0"/>
        <v>0</v>
      </c>
    </row>
    <row r="40" spans="1:6">
      <c r="A40" s="37" t="s">
        <v>22</v>
      </c>
      <c r="B40" s="37"/>
      <c r="C40" s="37"/>
      <c r="D40" s="4">
        <f>SUM(D4:D39)</f>
        <v>84</v>
      </c>
      <c r="E40" s="7"/>
      <c r="F40" s="8">
        <f>SUM(F4:F39)</f>
        <v>84000000</v>
      </c>
    </row>
  </sheetData>
  <mergeCells count="4">
    <mergeCell ref="E1:F2"/>
    <mergeCell ref="A40:C40"/>
    <mergeCell ref="A1:B1"/>
    <mergeCell ref="A2:B2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E6" sqref="E6"/>
    </sheetView>
  </sheetViews>
  <sheetFormatPr defaultRowHeight="15"/>
  <cols>
    <col min="3" max="3" width="42" customWidth="1"/>
    <col min="4" max="4" width="23" customWidth="1"/>
    <col min="5" max="5" width="22.28515625" customWidth="1"/>
    <col min="6" max="6" width="9.140625" customWidth="1"/>
    <col min="8" max="9" width="9.140625" customWidth="1"/>
  </cols>
  <sheetData>
    <row r="1" spans="1:5">
      <c r="A1" s="30" t="s">
        <v>18</v>
      </c>
      <c r="B1" s="30"/>
      <c r="C1" s="27">
        <f>'NILAI POKOK'!C2</f>
        <v>1110029</v>
      </c>
      <c r="D1" s="40"/>
      <c r="E1" s="40"/>
    </row>
    <row r="2" spans="1:5">
      <c r="A2" s="30" t="s">
        <v>80</v>
      </c>
      <c r="B2" s="30"/>
      <c r="C2" s="28"/>
      <c r="D2" s="40"/>
      <c r="E2" s="40"/>
    </row>
    <row r="3" spans="1:5">
      <c r="A3" s="21" t="s">
        <v>24</v>
      </c>
      <c r="B3" s="21" t="s">
        <v>41</v>
      </c>
      <c r="C3" s="21" t="s">
        <v>26</v>
      </c>
      <c r="D3" s="21" t="s">
        <v>20</v>
      </c>
      <c r="E3" s="21" t="s">
        <v>21</v>
      </c>
    </row>
    <row r="4" spans="1:5">
      <c r="A4">
        <v>1</v>
      </c>
      <c r="B4" s="12" t="s">
        <v>82</v>
      </c>
      <c r="C4" t="s">
        <v>45</v>
      </c>
      <c r="D4" t="s">
        <v>83</v>
      </c>
      <c r="E4" s="1">
        <v>1000000</v>
      </c>
    </row>
    <row r="5" spans="1:5">
      <c r="A5">
        <v>2</v>
      </c>
      <c r="B5" s="12" t="s">
        <v>82</v>
      </c>
      <c r="C5" t="s">
        <v>46</v>
      </c>
      <c r="D5" t="s">
        <v>83</v>
      </c>
      <c r="E5" s="1">
        <v>1000000</v>
      </c>
    </row>
    <row r="6" spans="1:5">
      <c r="A6">
        <v>3</v>
      </c>
      <c r="B6" s="12" t="s">
        <v>82</v>
      </c>
      <c r="C6" t="s">
        <v>47</v>
      </c>
      <c r="D6" t="s">
        <v>83</v>
      </c>
      <c r="E6" s="1">
        <v>1000000</v>
      </c>
    </row>
    <row r="7" spans="1:5">
      <c r="A7">
        <v>4</v>
      </c>
      <c r="B7" s="12" t="s">
        <v>82</v>
      </c>
      <c r="C7" t="s">
        <v>48</v>
      </c>
      <c r="D7" t="s">
        <v>83</v>
      </c>
      <c r="E7" s="1">
        <v>1000000</v>
      </c>
    </row>
    <row r="8" spans="1:5">
      <c r="A8">
        <v>5</v>
      </c>
      <c r="B8" s="12" t="s">
        <v>82</v>
      </c>
      <c r="C8" t="s">
        <v>49</v>
      </c>
      <c r="D8" t="s">
        <v>83</v>
      </c>
      <c r="E8" s="1">
        <v>1000000</v>
      </c>
    </row>
    <row r="9" spans="1:5">
      <c r="A9">
        <v>6</v>
      </c>
      <c r="B9" s="12" t="s">
        <v>82</v>
      </c>
      <c r="C9" t="s">
        <v>50</v>
      </c>
      <c r="D9" t="s">
        <v>83</v>
      </c>
      <c r="E9" s="1">
        <v>1000000</v>
      </c>
    </row>
    <row r="10" spans="1:5">
      <c r="A10">
        <v>7</v>
      </c>
      <c r="B10" s="12" t="s">
        <v>82</v>
      </c>
      <c r="C10" t="s">
        <v>51</v>
      </c>
      <c r="D10" t="s">
        <v>83</v>
      </c>
      <c r="E10" s="1">
        <v>1000000</v>
      </c>
    </row>
    <row r="11" spans="1:5">
      <c r="A11">
        <v>8</v>
      </c>
      <c r="B11" s="12" t="s">
        <v>82</v>
      </c>
      <c r="C11" t="s">
        <v>52</v>
      </c>
      <c r="D11" t="s">
        <v>83</v>
      </c>
      <c r="E11" s="1">
        <v>1000000</v>
      </c>
    </row>
    <row r="12" spans="1:5">
      <c r="A12">
        <v>9</v>
      </c>
      <c r="B12" s="12" t="s">
        <v>82</v>
      </c>
      <c r="C12" t="s">
        <v>53</v>
      </c>
      <c r="D12" t="s">
        <v>83</v>
      </c>
      <c r="E12" s="1">
        <v>1000000</v>
      </c>
    </row>
    <row r="13" spans="1:5">
      <c r="A13">
        <v>10</v>
      </c>
      <c r="B13" s="12" t="s">
        <v>82</v>
      </c>
      <c r="C13" t="s">
        <v>54</v>
      </c>
      <c r="D13" t="s">
        <v>83</v>
      </c>
      <c r="E13" s="1">
        <v>1000000</v>
      </c>
    </row>
    <row r="14" spans="1:5">
      <c r="A14">
        <v>11</v>
      </c>
      <c r="B14" s="12" t="s">
        <v>82</v>
      </c>
      <c r="C14" t="s">
        <v>55</v>
      </c>
      <c r="D14" t="s">
        <v>83</v>
      </c>
      <c r="E14" s="1">
        <v>1000000</v>
      </c>
    </row>
    <row r="15" spans="1:5">
      <c r="A15">
        <v>12</v>
      </c>
      <c r="B15" s="12" t="s">
        <v>82</v>
      </c>
      <c r="C15" t="s">
        <v>56</v>
      </c>
      <c r="D15" t="s">
        <v>83</v>
      </c>
      <c r="E15" s="1">
        <v>1000000</v>
      </c>
    </row>
    <row r="16" spans="1:5">
      <c r="A16">
        <v>13</v>
      </c>
      <c r="B16" s="12" t="s">
        <v>82</v>
      </c>
      <c r="C16" t="s">
        <v>57</v>
      </c>
      <c r="D16" t="s">
        <v>83</v>
      </c>
      <c r="E16" s="1">
        <v>1000000</v>
      </c>
    </row>
    <row r="17" spans="1:5">
      <c r="A17">
        <v>14</v>
      </c>
      <c r="B17" s="12" t="s">
        <v>82</v>
      </c>
      <c r="C17" t="s">
        <v>58</v>
      </c>
      <c r="D17" t="s">
        <v>83</v>
      </c>
      <c r="E17" s="1">
        <v>1000000</v>
      </c>
    </row>
    <row r="18" spans="1:5">
      <c r="A18">
        <v>15</v>
      </c>
      <c r="B18" s="12" t="s">
        <v>82</v>
      </c>
      <c r="C18" t="s">
        <v>59</v>
      </c>
      <c r="D18" t="s">
        <v>83</v>
      </c>
      <c r="E18" s="1">
        <v>1000000</v>
      </c>
    </row>
    <row r="19" spans="1:5">
      <c r="A19">
        <v>16</v>
      </c>
      <c r="B19" s="12" t="s">
        <v>82</v>
      </c>
      <c r="C19" t="s">
        <v>60</v>
      </c>
      <c r="D19" t="s">
        <v>83</v>
      </c>
      <c r="E19" s="1">
        <v>1000000</v>
      </c>
    </row>
    <row r="20" spans="1:5">
      <c r="A20">
        <v>17</v>
      </c>
      <c r="B20" s="12" t="s">
        <v>82</v>
      </c>
      <c r="C20" t="s">
        <v>61</v>
      </c>
      <c r="D20" t="s">
        <v>83</v>
      </c>
      <c r="E20" s="1">
        <v>1000000</v>
      </c>
    </row>
    <row r="21" spans="1:5">
      <c r="A21">
        <v>18</v>
      </c>
      <c r="B21" s="12" t="s">
        <v>82</v>
      </c>
      <c r="C21" t="s">
        <v>62</v>
      </c>
      <c r="D21" t="s">
        <v>83</v>
      </c>
      <c r="E21" s="1">
        <v>1000000</v>
      </c>
    </row>
    <row r="22" spans="1:5">
      <c r="A22">
        <v>19</v>
      </c>
      <c r="B22" s="12" t="s">
        <v>82</v>
      </c>
      <c r="C22" t="s">
        <v>63</v>
      </c>
      <c r="D22" t="s">
        <v>83</v>
      </c>
      <c r="E22" s="1">
        <v>1000000</v>
      </c>
    </row>
    <row r="23" spans="1:5">
      <c r="A23">
        <v>20</v>
      </c>
      <c r="B23" s="12" t="s">
        <v>82</v>
      </c>
      <c r="C23" t="s">
        <v>64</v>
      </c>
      <c r="D23" t="s">
        <v>83</v>
      </c>
      <c r="E23" s="1">
        <v>1000000</v>
      </c>
    </row>
    <row r="24" spans="1:5">
      <c r="A24">
        <v>21</v>
      </c>
      <c r="B24" s="12" t="s">
        <v>82</v>
      </c>
      <c r="C24" t="s">
        <v>65</v>
      </c>
      <c r="D24" t="s">
        <v>83</v>
      </c>
      <c r="E24" s="1">
        <v>1000000</v>
      </c>
    </row>
    <row r="25" spans="1:5">
      <c r="A25">
        <v>22</v>
      </c>
      <c r="B25" s="12" t="s">
        <v>82</v>
      </c>
      <c r="E25" s="1"/>
    </row>
    <row r="26" spans="1:5">
      <c r="A26">
        <v>23</v>
      </c>
      <c r="B26" s="12" t="s">
        <v>82</v>
      </c>
      <c r="E26" s="1"/>
    </row>
    <row r="27" spans="1:5">
      <c r="A27">
        <v>24</v>
      </c>
      <c r="B27" s="12" t="s">
        <v>82</v>
      </c>
      <c r="E27" s="1"/>
    </row>
    <row r="28" spans="1:5">
      <c r="A28">
        <v>25</v>
      </c>
      <c r="B28" s="12" t="s">
        <v>82</v>
      </c>
      <c r="E28" s="1"/>
    </row>
    <row r="29" spans="1:5">
      <c r="A29">
        <v>26</v>
      </c>
      <c r="B29" s="12" t="s">
        <v>82</v>
      </c>
      <c r="E29" s="1"/>
    </row>
    <row r="30" spans="1:5">
      <c r="A30">
        <v>27</v>
      </c>
      <c r="B30" s="12" t="s">
        <v>82</v>
      </c>
      <c r="E30" s="1"/>
    </row>
    <row r="31" spans="1:5">
      <c r="A31">
        <v>28</v>
      </c>
      <c r="B31" s="12" t="s">
        <v>82</v>
      </c>
      <c r="E31" s="1"/>
    </row>
    <row r="32" spans="1:5">
      <c r="A32">
        <v>29</v>
      </c>
      <c r="B32" s="12" t="s">
        <v>82</v>
      </c>
      <c r="E32" s="1"/>
    </row>
    <row r="33" spans="1:5">
      <c r="A33">
        <v>30</v>
      </c>
      <c r="B33" s="12" t="s">
        <v>82</v>
      </c>
      <c r="E33" s="1"/>
    </row>
    <row r="34" spans="1:5">
      <c r="A34">
        <v>31</v>
      </c>
      <c r="B34" s="12" t="s">
        <v>82</v>
      </c>
      <c r="E34" s="1"/>
    </row>
    <row r="35" spans="1:5">
      <c r="A35">
        <v>32</v>
      </c>
      <c r="B35" s="12" t="s">
        <v>82</v>
      </c>
      <c r="E35" s="1"/>
    </row>
    <row r="36" spans="1:5">
      <c r="A36">
        <v>33</v>
      </c>
      <c r="B36" s="12" t="s">
        <v>82</v>
      </c>
      <c r="E36" s="1"/>
    </row>
    <row r="37" spans="1:5">
      <c r="A37">
        <v>34</v>
      </c>
      <c r="B37" s="12" t="s">
        <v>82</v>
      </c>
      <c r="E37" s="1"/>
    </row>
    <row r="38" spans="1:5">
      <c r="A38">
        <v>35</v>
      </c>
      <c r="B38" s="12" t="s">
        <v>82</v>
      </c>
      <c r="E38" s="1"/>
    </row>
    <row r="39" spans="1:5">
      <c r="A39">
        <v>36</v>
      </c>
      <c r="B39" s="12" t="s">
        <v>82</v>
      </c>
      <c r="E39" s="1"/>
    </row>
    <row r="40" spans="1:5">
      <c r="A40" s="37" t="s">
        <v>22</v>
      </c>
      <c r="B40" s="37"/>
      <c r="C40" s="37"/>
      <c r="D40" s="20"/>
      <c r="E40" s="7"/>
    </row>
  </sheetData>
  <mergeCells count="4">
    <mergeCell ref="A1:B1"/>
    <mergeCell ref="A2:B2"/>
    <mergeCell ref="A40:C40"/>
    <mergeCell ref="D1:E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POKOK</vt:lpstr>
      <vt:lpstr>MATERIAL</vt:lpstr>
      <vt:lpstr>OPERASIONAL-ELEMEN-BIAYA</vt:lpstr>
      <vt:lpstr>JASA</vt:lpstr>
      <vt:lpstr>SPEC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2023-07-04T02:05:34Z</cp:lastPrinted>
  <dcterms:created xsi:type="dcterms:W3CDTF">2023-05-15T01:37:47Z</dcterms:created>
  <dcterms:modified xsi:type="dcterms:W3CDTF">2023-07-04T10:26:13Z</dcterms:modified>
</cp:coreProperties>
</file>