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75" windowWidth="19635" windowHeight="66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C19" i="1"/>
  <c r="AC18"/>
  <c r="AC17"/>
  <c r="AC16"/>
  <c r="AC15"/>
  <c r="AC14"/>
  <c r="AC13"/>
  <c r="L13"/>
  <c r="AC12"/>
  <c r="L12"/>
  <c r="AC11"/>
  <c r="AC10"/>
  <c r="AC9"/>
  <c r="J9"/>
  <c r="AC8"/>
  <c r="AC7"/>
  <c r="AC6"/>
  <c r="J6"/>
  <c r="AC5"/>
  <c r="AC4"/>
  <c r="J4"/>
  <c r="AC3"/>
  <c r="AC2"/>
</calcChain>
</file>

<file path=xl/comments1.xml><?xml version="1.0" encoding="utf-8"?>
<comments xmlns="http://schemas.openxmlformats.org/spreadsheetml/2006/main">
  <authors>
    <author>Author</author>
  </authors>
  <commentList>
    <comment ref="T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periode pinjaman sept 2021
 selama 10x</t>
        </r>
      </text>
    </comment>
    <comment ref="S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baru dipotong gaji des 2020, krna sebelumnya belum dipot (pinjaman periode okt 20)</t>
        </r>
      </text>
    </comment>
    <comment ref="T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pinjaman 1 juta selama 10x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periode pinjaman januari 2021 selama 5x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realisasi pinjaman 22 sept 2021 jadi dipot pertama bulan okt 2021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periode pinjaman periode Okt 2021 dipot 10x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Realisasi pinj tgl 19 juli jadi mulai dipot gaji agustus 2021 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pinjaman periode okt 2021
 senilai 10jt selama 10x, kemudian top up lagi des 2021 10jt jd total 18.100.000 selama 20x</t>
        </r>
      </text>
    </comment>
    <comment ref="T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periode pinjaman okt 2021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mulai feb 2022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mulai des 2021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PCUSER
Mulai April 2020 1 Juta, Mulai Juli 2020 2 Juta</t>
        </r>
      </text>
    </comment>
  </commentList>
</comments>
</file>

<file path=xl/sharedStrings.xml><?xml version="1.0" encoding="utf-8"?>
<sst xmlns="http://schemas.openxmlformats.org/spreadsheetml/2006/main" count="56" uniqueCount="39">
  <si>
    <t>nik</t>
  </si>
  <si>
    <t>gapok</t>
  </si>
  <si>
    <t>cutitahunan</t>
  </si>
  <si>
    <t>lembur</t>
  </si>
  <si>
    <t>rapelan</t>
  </si>
  <si>
    <t>perumahan</t>
  </si>
  <si>
    <t>transport</t>
  </si>
  <si>
    <t>makan</t>
  </si>
  <si>
    <t>shift</t>
  </si>
  <si>
    <t>pengalaman</t>
  </si>
  <si>
    <t>profesi</t>
  </si>
  <si>
    <t>risiko</t>
  </si>
  <si>
    <t>total_upah</t>
  </si>
  <si>
    <t>jht</t>
  </si>
  <si>
    <t>simpanan_wajib</t>
  </si>
  <si>
    <t>tabungan</t>
  </si>
  <si>
    <t>ket_pinjaman</t>
  </si>
  <si>
    <t>pinjaman</t>
  </si>
  <si>
    <t>bpjs</t>
  </si>
  <si>
    <t>total_potongan</t>
  </si>
  <si>
    <t>bpjs_kesehatan</t>
  </si>
  <si>
    <t>jht_jamsostek</t>
  </si>
  <si>
    <t>jkk_jamsostek</t>
  </si>
  <si>
    <t>kematian</t>
  </si>
  <si>
    <t>pensiun</t>
  </si>
  <si>
    <t>comp</t>
  </si>
  <si>
    <t>dibayar</t>
  </si>
  <si>
    <t>6/10</t>
  </si>
  <si>
    <t>5/10</t>
  </si>
  <si>
    <t>7/10</t>
  </si>
  <si>
    <t>3/20</t>
  </si>
  <si>
    <t>80087</t>
  </si>
  <si>
    <t>5/5</t>
  </si>
  <si>
    <t>bulan</t>
  </si>
  <si>
    <t>tahun</t>
  </si>
  <si>
    <t>02</t>
  </si>
  <si>
    <t>total</t>
  </si>
  <si>
    <t>id</t>
  </si>
  <si>
    <t>bpjs_pensiun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</si>
</sst>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_-* #,##0_-;\-* #,##0_-;_-* &quot;-&quot;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1" xfId="0" applyFill="1" applyBorder="1"/>
    <xf numFmtId="3" fontId="0" fillId="2" borderId="1" xfId="0" applyNumberFormat="1" applyFill="1" applyBorder="1" applyAlignment="1">
      <alignment horizontal="right"/>
    </xf>
    <xf numFmtId="4" fontId="0" fillId="2" borderId="1" xfId="0" applyNumberFormat="1" applyFill="1" applyBorder="1"/>
    <xf numFmtId="3" fontId="0" fillId="2" borderId="1" xfId="0" applyNumberFormat="1" applyFill="1" applyBorder="1"/>
    <xf numFmtId="0" fontId="0" fillId="2" borderId="0" xfId="0" applyFill="1"/>
    <xf numFmtId="3" fontId="0" fillId="2" borderId="1" xfId="0" applyNumberFormat="1" applyFill="1" applyBorder="1" applyAlignment="1">
      <alignment horizontal="right" wrapText="1"/>
    </xf>
    <xf numFmtId="3" fontId="0" fillId="2" borderId="1" xfId="1" applyNumberFormat="1" applyFont="1" applyFill="1" applyBorder="1" applyAlignment="1">
      <alignment horizontal="right" wrapText="1"/>
    </xf>
    <xf numFmtId="0" fontId="3" fillId="2" borderId="1" xfId="0" quotePrefix="1" applyFont="1" applyFill="1" applyBorder="1" applyAlignment="1">
      <alignment horizontal="right" wrapText="1"/>
    </xf>
    <xf numFmtId="0" fontId="0" fillId="2" borderId="1" xfId="0" quotePrefix="1" applyFill="1" applyBorder="1" applyAlignment="1">
      <alignment horizontal="right" wrapText="1"/>
    </xf>
    <xf numFmtId="0" fontId="0" fillId="2" borderId="1" xfId="0" applyFill="1" applyBorder="1" applyAlignment="1">
      <alignment horizontal="right" wrapText="1"/>
    </xf>
    <xf numFmtId="0" fontId="4" fillId="2" borderId="1" xfId="0" quotePrefix="1" applyFont="1" applyFill="1" applyBorder="1" applyAlignment="1">
      <alignment horizontal="right" wrapText="1"/>
    </xf>
    <xf numFmtId="0" fontId="2" fillId="2" borderId="1" xfId="0" quotePrefix="1" applyNumberFormat="1" applyFont="1" applyFill="1" applyBorder="1" applyAlignment="1">
      <alignment horizontal="right" wrapText="1"/>
    </xf>
    <xf numFmtId="0" fontId="3" fillId="2" borderId="1" xfId="0" quotePrefix="1" applyNumberFormat="1" applyFont="1" applyFill="1" applyBorder="1" applyAlignment="1">
      <alignment horizontal="right" wrapText="1"/>
    </xf>
    <xf numFmtId="3" fontId="0" fillId="2" borderId="1" xfId="0" applyNumberFormat="1" applyFont="1" applyFill="1" applyBorder="1" applyAlignment="1">
      <alignment horizontal="right" wrapText="1"/>
    </xf>
    <xf numFmtId="164" fontId="0" fillId="2" borderId="1" xfId="1" applyNumberFormat="1" applyFont="1" applyFill="1" applyBorder="1" applyAlignment="1">
      <alignment horizontal="right" wrapText="1"/>
    </xf>
    <xf numFmtId="3" fontId="0" fillId="2" borderId="1" xfId="0" applyNumberFormat="1" applyFont="1" applyFill="1" applyBorder="1" applyAlignment="1">
      <alignment horizontal="right" vertical="center" wrapText="1"/>
    </xf>
    <xf numFmtId="3" fontId="0" fillId="2" borderId="1" xfId="1" applyNumberFormat="1" applyFont="1" applyFill="1" applyBorder="1" applyAlignment="1">
      <alignment horizontal="right" vertical="center" wrapText="1"/>
    </xf>
    <xf numFmtId="3" fontId="0" fillId="2" borderId="1" xfId="0" applyNumberFormat="1" applyFill="1" applyBorder="1" applyAlignment="1">
      <alignment horizontal="right" vertical="center" wrapText="1"/>
    </xf>
    <xf numFmtId="0" fontId="2" fillId="2" borderId="1" xfId="0" quotePrefix="1" applyNumberFormat="1" applyFont="1" applyFill="1" applyBorder="1" applyAlignment="1">
      <alignment horizontal="right" vertical="center" wrapText="1"/>
    </xf>
    <xf numFmtId="3" fontId="0" fillId="2" borderId="0" xfId="0" applyNumberFormat="1" applyFill="1" applyAlignment="1">
      <alignment horizontal="right"/>
    </xf>
    <xf numFmtId="4" fontId="0" fillId="2" borderId="0" xfId="0" applyNumberFormat="1" applyFill="1"/>
    <xf numFmtId="3" fontId="0" fillId="2" borderId="0" xfId="0" applyNumberFormat="1" applyFill="1"/>
    <xf numFmtId="49" fontId="0" fillId="2" borderId="0" xfId="0" applyNumberFormat="1" applyFill="1"/>
    <xf numFmtId="49" fontId="0" fillId="2" borderId="1" xfId="0" applyNumberFormat="1" applyFill="1" applyBorder="1"/>
    <xf numFmtId="1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 vertical="center" wrapText="1"/>
    </xf>
    <xf numFmtId="1" fontId="0" fillId="2" borderId="1" xfId="0" applyNumberFormat="1" applyFont="1" applyFill="1" applyBorder="1" applyAlignment="1">
      <alignment horizontal="left" vertical="center" wrapText="1"/>
    </xf>
    <xf numFmtId="1" fontId="0" fillId="2" borderId="1" xfId="0" quotePrefix="1" applyNumberFormat="1" applyFont="1" applyFill="1" applyBorder="1" applyAlignment="1">
      <alignment horizontal="left" vertical="center" wrapText="1"/>
    </xf>
    <xf numFmtId="1" fontId="0" fillId="2" borderId="0" xfId="0" applyNumberFormat="1" applyFill="1" applyAlignment="1">
      <alignment horizontal="left"/>
    </xf>
    <xf numFmtId="0" fontId="0" fillId="2" borderId="2" xfId="0" applyFill="1" applyBorder="1"/>
    <xf numFmtId="0" fontId="0" fillId="2" borderId="0" xfId="0" applyFill="1" applyBorder="1"/>
    <xf numFmtId="3" fontId="0" fillId="3" borderId="0" xfId="0" applyNumberFormat="1" applyFill="1" applyAlignment="1">
      <alignment horizontal="right" wrapText="1"/>
    </xf>
    <xf numFmtId="3" fontId="0" fillId="3" borderId="0" xfId="1" applyNumberFormat="1" applyFont="1" applyFill="1" applyAlignment="1">
      <alignment horizontal="right" wrapText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9"/>
  <sheetViews>
    <sheetView tabSelected="1" workbookViewId="0">
      <selection activeCell="N2" sqref="N2:N19"/>
    </sheetView>
  </sheetViews>
  <sheetFormatPr defaultRowHeight="15"/>
  <cols>
    <col min="1" max="1" width="9.140625" style="5"/>
    <col min="2" max="2" width="5.85546875" style="29" customWidth="1"/>
    <col min="3" max="3" width="18.7109375" style="5" customWidth="1"/>
    <col min="4" max="4" width="12.5703125" style="5" customWidth="1"/>
    <col min="5" max="6" width="9.140625" style="5"/>
    <col min="7" max="7" width="18.28515625" style="5" customWidth="1"/>
    <col min="8" max="8" width="9.140625" style="5"/>
    <col min="9" max="9" width="16.5703125" style="5" customWidth="1"/>
    <col min="10" max="10" width="16.140625" style="20" customWidth="1"/>
    <col min="11" max="11" width="18.5703125" style="21" customWidth="1"/>
    <col min="12" max="12" width="1.28515625" style="5" customWidth="1"/>
    <col min="13" max="13" width="9.140625" style="20" hidden="1" customWidth="1"/>
    <col min="14" max="14" width="29.42578125" style="20" customWidth="1"/>
    <col min="15" max="15" width="14.85546875" style="22" customWidth="1"/>
    <col min="16" max="16" width="9.140625" style="22"/>
    <col min="17" max="17" width="15.85546875" style="22" customWidth="1"/>
    <col min="18" max="18" width="9.140625" style="22"/>
    <col min="19" max="19" width="16.28515625" style="5" customWidth="1"/>
    <col min="20" max="22" width="9.140625" style="22"/>
    <col min="23" max="23" width="16.42578125" style="22" customWidth="1"/>
    <col min="24" max="24" width="15" style="22" bestFit="1" customWidth="1"/>
    <col min="25" max="25" width="9.140625" style="22"/>
    <col min="26" max="26" width="9" style="22" customWidth="1"/>
    <col min="27" max="30" width="9.140625" style="22"/>
    <col min="31" max="31" width="9.140625" style="23"/>
    <col min="32" max="16384" width="9.140625" style="5"/>
  </cols>
  <sheetData>
    <row r="1" spans="1:33">
      <c r="A1" s="1" t="s">
        <v>37</v>
      </c>
      <c r="B1" s="25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1" t="s">
        <v>10</v>
      </c>
      <c r="M1" s="2" t="s">
        <v>11</v>
      </c>
      <c r="N1" s="2" t="s">
        <v>36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38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24" t="s">
        <v>33</v>
      </c>
      <c r="AF1" s="1" t="s">
        <v>34</v>
      </c>
    </row>
    <row r="2" spans="1:33">
      <c r="A2" s="1">
        <v>1</v>
      </c>
      <c r="B2" s="26">
        <v>80001</v>
      </c>
      <c r="C2" s="6">
        <v>2263130.2400000002</v>
      </c>
      <c r="D2" s="2">
        <v>0</v>
      </c>
      <c r="E2" s="7">
        <v>0</v>
      </c>
      <c r="F2" s="2">
        <v>0</v>
      </c>
      <c r="G2" s="6">
        <v>364660.8</v>
      </c>
      <c r="H2" s="6">
        <v>518963</v>
      </c>
      <c r="I2" s="6">
        <v>330000</v>
      </c>
      <c r="J2" s="7">
        <v>0</v>
      </c>
      <c r="K2" s="6">
        <v>258750</v>
      </c>
      <c r="L2" s="7">
        <v>0</v>
      </c>
      <c r="M2" s="6">
        <v>0</v>
      </c>
      <c r="N2" s="6">
        <v>0</v>
      </c>
      <c r="O2" s="4">
        <v>3751541.04</v>
      </c>
      <c r="P2" s="7">
        <v>0</v>
      </c>
      <c r="Q2" s="6">
        <v>100000</v>
      </c>
      <c r="R2" s="7">
        <v>0</v>
      </c>
      <c r="S2" s="8" t="s">
        <v>27</v>
      </c>
      <c r="T2" s="7">
        <v>550000</v>
      </c>
      <c r="U2" s="7">
        <v>0</v>
      </c>
      <c r="V2" s="33">
        <v>0</v>
      </c>
      <c r="W2" s="6">
        <v>693403</v>
      </c>
      <c r="X2" s="6">
        <v>173610</v>
      </c>
      <c r="Y2" s="7">
        <v>0</v>
      </c>
      <c r="Z2" s="7">
        <v>0</v>
      </c>
      <c r="AA2" s="7">
        <v>0</v>
      </c>
      <c r="AB2" s="7">
        <v>0</v>
      </c>
      <c r="AC2" s="6">
        <f>SUM(X2:AB2)</f>
        <v>173610</v>
      </c>
      <c r="AD2" s="4">
        <v>3058138.04</v>
      </c>
      <c r="AE2" s="24" t="s">
        <v>35</v>
      </c>
      <c r="AF2" s="1">
        <v>2022</v>
      </c>
    </row>
    <row r="3" spans="1:33">
      <c r="A3" s="1">
        <v>2</v>
      </c>
      <c r="B3" s="26">
        <v>80015</v>
      </c>
      <c r="C3" s="6">
        <v>2263130.2400000002</v>
      </c>
      <c r="D3" s="2">
        <v>0</v>
      </c>
      <c r="E3" s="7">
        <v>0</v>
      </c>
      <c r="F3" s="2">
        <v>0</v>
      </c>
      <c r="G3" s="6">
        <v>364660.8</v>
      </c>
      <c r="H3" s="6">
        <v>518963</v>
      </c>
      <c r="I3" s="6">
        <v>330000</v>
      </c>
      <c r="J3" s="7">
        <v>0</v>
      </c>
      <c r="K3" s="6">
        <v>258750</v>
      </c>
      <c r="L3" s="7">
        <v>0</v>
      </c>
      <c r="M3" s="6">
        <v>0</v>
      </c>
      <c r="N3" s="6">
        <v>0</v>
      </c>
      <c r="O3" s="4">
        <v>3751541.04</v>
      </c>
      <c r="P3" s="7">
        <v>0</v>
      </c>
      <c r="Q3" s="6">
        <v>100000</v>
      </c>
      <c r="R3" s="7">
        <v>0</v>
      </c>
      <c r="S3" s="9"/>
      <c r="T3" s="7">
        <v>0</v>
      </c>
      <c r="U3" s="7">
        <v>0</v>
      </c>
      <c r="V3" s="33">
        <v>0</v>
      </c>
      <c r="W3" s="6">
        <v>143403</v>
      </c>
      <c r="X3" s="6">
        <v>173610</v>
      </c>
      <c r="Y3" s="7">
        <v>0</v>
      </c>
      <c r="Z3" s="7">
        <v>0</v>
      </c>
      <c r="AA3" s="7">
        <v>0</v>
      </c>
      <c r="AB3" s="7">
        <v>0</v>
      </c>
      <c r="AC3" s="6">
        <f t="shared" ref="AC3:AC19" si="0">SUM(X3:AB3)</f>
        <v>173610</v>
      </c>
      <c r="AD3" s="4">
        <v>3608138.04</v>
      </c>
      <c r="AE3" s="24" t="s">
        <v>35</v>
      </c>
      <c r="AF3" s="1">
        <v>2022</v>
      </c>
    </row>
    <row r="4" spans="1:33">
      <c r="A4" s="1">
        <v>3</v>
      </c>
      <c r="B4" s="26">
        <v>80016</v>
      </c>
      <c r="C4" s="6">
        <v>2263130.2400000002</v>
      </c>
      <c r="D4" s="2">
        <v>0</v>
      </c>
      <c r="E4" s="7">
        <v>0</v>
      </c>
      <c r="F4" s="2">
        <v>0</v>
      </c>
      <c r="G4" s="6">
        <v>364660.8</v>
      </c>
      <c r="H4" s="6">
        <v>518963</v>
      </c>
      <c r="I4" s="6">
        <v>330000</v>
      </c>
      <c r="J4" s="6">
        <f>31.5%*B4</f>
        <v>25205.040000000001</v>
      </c>
      <c r="K4" s="6">
        <v>28750</v>
      </c>
      <c r="L4" s="7">
        <v>0</v>
      </c>
      <c r="M4" s="6">
        <v>50000</v>
      </c>
      <c r="N4" s="6">
        <v>0</v>
      </c>
      <c r="O4" s="4">
        <v>4284427.0656000003</v>
      </c>
      <c r="P4" s="6">
        <v>86806</v>
      </c>
      <c r="Q4" s="6">
        <v>100000</v>
      </c>
      <c r="R4" s="7">
        <v>0</v>
      </c>
      <c r="S4" s="10"/>
      <c r="T4" s="7">
        <v>0</v>
      </c>
      <c r="U4" s="6">
        <v>43402</v>
      </c>
      <c r="V4" s="32">
        <v>43402</v>
      </c>
      <c r="W4" s="6">
        <v>273611</v>
      </c>
      <c r="X4" s="6">
        <v>173610</v>
      </c>
      <c r="Y4" s="6">
        <v>160589.4</v>
      </c>
      <c r="Z4" s="6">
        <v>10416</v>
      </c>
      <c r="AA4" s="6">
        <v>13020.76</v>
      </c>
      <c r="AB4" s="6">
        <v>86805</v>
      </c>
      <c r="AC4" s="6">
        <f t="shared" si="0"/>
        <v>444441.16000000003</v>
      </c>
      <c r="AD4" s="4">
        <v>4010816.0656000003</v>
      </c>
      <c r="AE4" s="24" t="s">
        <v>35</v>
      </c>
      <c r="AF4" s="1">
        <v>2022</v>
      </c>
    </row>
    <row r="5" spans="1:33">
      <c r="A5" s="1">
        <v>4</v>
      </c>
      <c r="B5" s="26">
        <v>80017</v>
      </c>
      <c r="C5" s="6">
        <v>2263130.2400000002</v>
      </c>
      <c r="D5" s="2">
        <v>0</v>
      </c>
      <c r="E5" s="7">
        <v>0</v>
      </c>
      <c r="F5" s="2">
        <v>0</v>
      </c>
      <c r="G5" s="6">
        <v>364660.8</v>
      </c>
      <c r="H5" s="6">
        <v>518963</v>
      </c>
      <c r="I5" s="6">
        <v>330000</v>
      </c>
      <c r="J5" s="7">
        <v>0</v>
      </c>
      <c r="K5" s="6">
        <v>87567.9</v>
      </c>
      <c r="L5" s="7">
        <v>0</v>
      </c>
      <c r="M5" s="7">
        <v>0</v>
      </c>
      <c r="N5" s="6">
        <v>0</v>
      </c>
      <c r="O5" s="4">
        <v>3580358.94</v>
      </c>
      <c r="P5" s="6">
        <v>86806</v>
      </c>
      <c r="Q5" s="6">
        <v>100000</v>
      </c>
      <c r="R5" s="7">
        <v>0</v>
      </c>
      <c r="S5" s="11"/>
      <c r="T5" s="7">
        <v>0</v>
      </c>
      <c r="U5" s="6">
        <v>43402</v>
      </c>
      <c r="V5" s="32">
        <v>43402</v>
      </c>
      <c r="W5" s="6">
        <v>273611</v>
      </c>
      <c r="X5" s="6">
        <v>173610</v>
      </c>
      <c r="Y5" s="6">
        <v>160589.4</v>
      </c>
      <c r="Z5" s="6">
        <v>10416</v>
      </c>
      <c r="AA5" s="6">
        <v>13020.76</v>
      </c>
      <c r="AB5" s="6">
        <v>86805</v>
      </c>
      <c r="AC5" s="6">
        <f t="shared" si="0"/>
        <v>444441.16000000003</v>
      </c>
      <c r="AD5" s="4">
        <v>3306747.94</v>
      </c>
      <c r="AE5" s="24" t="s">
        <v>35</v>
      </c>
      <c r="AF5" s="1">
        <v>2022</v>
      </c>
    </row>
    <row r="6" spans="1:33">
      <c r="A6" s="1">
        <v>5</v>
      </c>
      <c r="B6" s="26">
        <v>80037</v>
      </c>
      <c r="C6" s="6">
        <v>2263130.2400000002</v>
      </c>
      <c r="D6" s="2">
        <v>0</v>
      </c>
      <c r="E6" s="7">
        <v>0</v>
      </c>
      <c r="F6" s="2">
        <v>0</v>
      </c>
      <c r="G6" s="6">
        <v>364660.8</v>
      </c>
      <c r="H6" s="6">
        <v>518963</v>
      </c>
      <c r="I6" s="6">
        <v>330000</v>
      </c>
      <c r="J6" s="6">
        <f>31.5%*B6</f>
        <v>25211.654999999999</v>
      </c>
      <c r="K6" s="6">
        <v>40250</v>
      </c>
      <c r="L6" s="7">
        <v>0</v>
      </c>
      <c r="M6" s="6">
        <v>50000</v>
      </c>
      <c r="N6" s="6">
        <v>0</v>
      </c>
      <c r="O6" s="4">
        <v>4295927.0656000003</v>
      </c>
      <c r="P6" s="7">
        <v>0</v>
      </c>
      <c r="Q6" s="6">
        <v>100000</v>
      </c>
      <c r="R6" s="7">
        <v>0</v>
      </c>
      <c r="S6" s="12"/>
      <c r="T6" s="7">
        <v>0</v>
      </c>
      <c r="U6" s="7">
        <v>0</v>
      </c>
      <c r="V6" s="33">
        <v>0</v>
      </c>
      <c r="W6" s="6">
        <v>143403</v>
      </c>
      <c r="X6" s="6">
        <v>173610</v>
      </c>
      <c r="Y6" s="7">
        <v>0</v>
      </c>
      <c r="Z6" s="7">
        <v>0</v>
      </c>
      <c r="AA6" s="7">
        <v>0</v>
      </c>
      <c r="AB6" s="7">
        <v>0</v>
      </c>
      <c r="AC6" s="6">
        <f t="shared" si="0"/>
        <v>173610</v>
      </c>
      <c r="AD6" s="4">
        <v>4152524.0656000003</v>
      </c>
      <c r="AE6" s="24" t="s">
        <v>35</v>
      </c>
      <c r="AF6" s="1">
        <v>2022</v>
      </c>
    </row>
    <row r="7" spans="1:33">
      <c r="A7" s="1">
        <v>6</v>
      </c>
      <c r="B7" s="26">
        <v>80070</v>
      </c>
      <c r="C7" s="6">
        <v>2263130.2400000002</v>
      </c>
      <c r="D7" s="2">
        <v>0</v>
      </c>
      <c r="E7" s="7">
        <v>0</v>
      </c>
      <c r="F7" s="2">
        <v>0</v>
      </c>
      <c r="G7" s="6">
        <v>364660.8</v>
      </c>
      <c r="H7" s="6">
        <v>518963</v>
      </c>
      <c r="I7" s="6">
        <v>330000</v>
      </c>
      <c r="J7" s="7">
        <v>0</v>
      </c>
      <c r="K7" s="6">
        <v>87567.9</v>
      </c>
      <c r="L7" s="7">
        <v>0</v>
      </c>
      <c r="M7" s="6">
        <v>50000</v>
      </c>
      <c r="N7" s="6">
        <v>0</v>
      </c>
      <c r="O7" s="4">
        <v>3630358.94</v>
      </c>
      <c r="P7" s="6">
        <v>86806</v>
      </c>
      <c r="Q7" s="6">
        <v>100000</v>
      </c>
      <c r="R7" s="7">
        <v>0</v>
      </c>
      <c r="S7" s="13"/>
      <c r="T7" s="7">
        <v>0</v>
      </c>
      <c r="U7" s="6">
        <v>43402</v>
      </c>
      <c r="V7" s="32">
        <v>43402</v>
      </c>
      <c r="W7" s="6">
        <v>273611</v>
      </c>
      <c r="X7" s="6">
        <v>173610</v>
      </c>
      <c r="Y7" s="6">
        <v>160589</v>
      </c>
      <c r="Z7" s="6">
        <v>10416</v>
      </c>
      <c r="AA7" s="6">
        <v>13020.76</v>
      </c>
      <c r="AB7" s="6">
        <v>86805</v>
      </c>
      <c r="AC7" s="6">
        <f t="shared" si="0"/>
        <v>444440.76</v>
      </c>
      <c r="AD7" s="4">
        <v>3356747.94</v>
      </c>
      <c r="AE7" s="24" t="s">
        <v>35</v>
      </c>
      <c r="AF7" s="1">
        <v>2022</v>
      </c>
    </row>
    <row r="8" spans="1:33">
      <c r="A8" s="1">
        <v>7</v>
      </c>
      <c r="B8" s="26">
        <v>80071</v>
      </c>
      <c r="C8" s="6">
        <v>2263130.2400000002</v>
      </c>
      <c r="D8" s="2">
        <v>0</v>
      </c>
      <c r="E8" s="7">
        <v>0</v>
      </c>
      <c r="F8" s="2">
        <v>0</v>
      </c>
      <c r="G8" s="6">
        <v>364660.8</v>
      </c>
      <c r="H8" s="6">
        <v>518963</v>
      </c>
      <c r="I8" s="6">
        <v>330000</v>
      </c>
      <c r="J8" s="7">
        <v>0</v>
      </c>
      <c r="K8" s="6">
        <v>47317.9</v>
      </c>
      <c r="L8" s="7">
        <v>0</v>
      </c>
      <c r="M8" s="6">
        <v>50000</v>
      </c>
      <c r="N8" s="6">
        <v>0</v>
      </c>
      <c r="O8" s="4">
        <v>3590108.94</v>
      </c>
      <c r="P8" s="6">
        <v>86806</v>
      </c>
      <c r="Q8" s="6">
        <v>100000</v>
      </c>
      <c r="R8" s="7">
        <v>0</v>
      </c>
      <c r="S8" s="9"/>
      <c r="T8" s="7">
        <v>0</v>
      </c>
      <c r="U8" s="6">
        <v>43402</v>
      </c>
      <c r="V8" s="32">
        <v>43402</v>
      </c>
      <c r="W8" s="6">
        <v>273611</v>
      </c>
      <c r="X8" s="6">
        <v>173610</v>
      </c>
      <c r="Y8" s="6">
        <v>160589</v>
      </c>
      <c r="Z8" s="6">
        <v>10416</v>
      </c>
      <c r="AA8" s="6">
        <v>13020.76</v>
      </c>
      <c r="AB8" s="6">
        <v>86805</v>
      </c>
      <c r="AC8" s="6">
        <f t="shared" si="0"/>
        <v>444440.76</v>
      </c>
      <c r="AD8" s="4">
        <v>3316497.94</v>
      </c>
      <c r="AE8" s="24" t="s">
        <v>35</v>
      </c>
      <c r="AF8" s="30">
        <v>2022</v>
      </c>
      <c r="AG8" s="31"/>
    </row>
    <row r="9" spans="1:33">
      <c r="A9" s="1">
        <v>8</v>
      </c>
      <c r="B9" s="26">
        <v>80074</v>
      </c>
      <c r="C9" s="6">
        <v>2263130.2400000002</v>
      </c>
      <c r="D9" s="2">
        <v>0</v>
      </c>
      <c r="E9" s="7">
        <v>0</v>
      </c>
      <c r="F9" s="2">
        <v>0</v>
      </c>
      <c r="G9" s="6">
        <v>364660.8</v>
      </c>
      <c r="H9" s="6">
        <v>518963</v>
      </c>
      <c r="I9" s="6">
        <v>330000</v>
      </c>
      <c r="J9" s="6">
        <f>31.5%*B9</f>
        <v>25223.31</v>
      </c>
      <c r="K9" s="6">
        <v>76066.899999999994</v>
      </c>
      <c r="L9" s="7">
        <v>0</v>
      </c>
      <c r="M9" s="6">
        <v>50000</v>
      </c>
      <c r="N9" s="6">
        <v>0</v>
      </c>
      <c r="O9" s="4">
        <v>4331743.9656000007</v>
      </c>
      <c r="P9" s="6">
        <v>86806</v>
      </c>
      <c r="Q9" s="6">
        <v>100000</v>
      </c>
      <c r="R9" s="6">
        <v>500000</v>
      </c>
      <c r="S9" s="13" t="s">
        <v>28</v>
      </c>
      <c r="T9" s="7">
        <v>1100000</v>
      </c>
      <c r="U9" s="6">
        <v>43402</v>
      </c>
      <c r="V9" s="32">
        <v>43402</v>
      </c>
      <c r="W9" s="6">
        <v>1873611</v>
      </c>
      <c r="X9" s="6">
        <v>173610</v>
      </c>
      <c r="Y9" s="6">
        <v>160589</v>
      </c>
      <c r="Z9" s="6">
        <v>10416</v>
      </c>
      <c r="AA9" s="6">
        <v>13020.76</v>
      </c>
      <c r="AB9" s="6">
        <v>86805</v>
      </c>
      <c r="AC9" s="6">
        <f t="shared" si="0"/>
        <v>444440.76</v>
      </c>
      <c r="AD9" s="4">
        <v>2458132.9656000007</v>
      </c>
      <c r="AE9" s="24" t="s">
        <v>35</v>
      </c>
      <c r="AF9" s="1">
        <v>2022</v>
      </c>
    </row>
    <row r="10" spans="1:33">
      <c r="A10" s="1">
        <v>9</v>
      </c>
      <c r="B10" s="26">
        <v>80079</v>
      </c>
      <c r="C10" s="6">
        <v>2263130.2400000002</v>
      </c>
      <c r="D10" s="2">
        <v>0</v>
      </c>
      <c r="E10" s="7">
        <v>0</v>
      </c>
      <c r="F10" s="2">
        <v>0</v>
      </c>
      <c r="G10" s="6">
        <v>364660.8</v>
      </c>
      <c r="H10" s="6">
        <v>518963</v>
      </c>
      <c r="I10" s="6">
        <v>330000</v>
      </c>
      <c r="J10" s="7">
        <v>0</v>
      </c>
      <c r="K10" s="7">
        <v>20000</v>
      </c>
      <c r="L10" s="7">
        <v>80000</v>
      </c>
      <c r="M10" s="7">
        <v>0</v>
      </c>
      <c r="N10" s="6">
        <v>0</v>
      </c>
      <c r="O10" s="4">
        <v>3592791.04</v>
      </c>
      <c r="P10" s="6">
        <v>86806</v>
      </c>
      <c r="Q10" s="7">
        <v>100000</v>
      </c>
      <c r="R10" s="7">
        <v>0</v>
      </c>
      <c r="S10" s="13" t="s">
        <v>29</v>
      </c>
      <c r="T10" s="7">
        <v>1100000</v>
      </c>
      <c r="U10" s="6">
        <v>43402</v>
      </c>
      <c r="V10" s="32">
        <v>43402</v>
      </c>
      <c r="W10" s="6">
        <v>1330208</v>
      </c>
      <c r="X10" s="7">
        <v>0</v>
      </c>
      <c r="Y10" s="6">
        <v>160589</v>
      </c>
      <c r="Z10" s="6">
        <v>10416</v>
      </c>
      <c r="AA10" s="6">
        <v>13020.76</v>
      </c>
      <c r="AB10" s="6">
        <v>86805</v>
      </c>
      <c r="AC10" s="6">
        <f t="shared" si="0"/>
        <v>270830.76</v>
      </c>
      <c r="AD10" s="4">
        <v>2262583.04</v>
      </c>
      <c r="AE10" s="24" t="s">
        <v>35</v>
      </c>
      <c r="AF10" s="1">
        <v>2022</v>
      </c>
    </row>
    <row r="11" spans="1:33">
      <c r="A11" s="1">
        <v>10</v>
      </c>
      <c r="B11" s="27">
        <v>80081</v>
      </c>
      <c r="C11" s="14">
        <v>2263130.2400000002</v>
      </c>
      <c r="D11" s="2">
        <v>0</v>
      </c>
      <c r="E11" s="7">
        <v>0</v>
      </c>
      <c r="F11" s="2">
        <v>0</v>
      </c>
      <c r="G11" s="6">
        <v>364660.8</v>
      </c>
      <c r="H11" s="6">
        <v>518963</v>
      </c>
      <c r="I11" s="6">
        <v>330000</v>
      </c>
      <c r="J11" s="7">
        <v>0</v>
      </c>
      <c r="K11" s="7">
        <v>20000</v>
      </c>
      <c r="L11" s="7">
        <v>0</v>
      </c>
      <c r="M11" s="7">
        <v>50000</v>
      </c>
      <c r="N11" s="6">
        <v>0</v>
      </c>
      <c r="O11" s="4">
        <v>3562791.04</v>
      </c>
      <c r="P11" s="6">
        <v>86806</v>
      </c>
      <c r="Q11" s="7">
        <v>100000</v>
      </c>
      <c r="R11" s="7">
        <v>0</v>
      </c>
      <c r="S11" s="13" t="s">
        <v>30</v>
      </c>
      <c r="T11" s="7">
        <v>1086000</v>
      </c>
      <c r="U11" s="6">
        <v>43402</v>
      </c>
      <c r="V11" s="32">
        <v>43402</v>
      </c>
      <c r="W11" s="6">
        <v>1359611</v>
      </c>
      <c r="X11" s="6">
        <v>173610</v>
      </c>
      <c r="Y11" s="6">
        <v>160589</v>
      </c>
      <c r="Z11" s="6">
        <v>10416</v>
      </c>
      <c r="AA11" s="6">
        <v>13020.76</v>
      </c>
      <c r="AB11" s="6">
        <v>86805</v>
      </c>
      <c r="AC11" s="6">
        <f t="shared" si="0"/>
        <v>444440.76</v>
      </c>
      <c r="AD11" s="4">
        <v>2203180.04</v>
      </c>
      <c r="AE11" s="24" t="s">
        <v>35</v>
      </c>
      <c r="AF11" s="1">
        <v>2022</v>
      </c>
    </row>
    <row r="12" spans="1:33" ht="30">
      <c r="A12" s="1">
        <v>11</v>
      </c>
      <c r="B12" s="28" t="s">
        <v>31</v>
      </c>
      <c r="C12" s="14">
        <v>2263130.2400000002</v>
      </c>
      <c r="D12" s="2">
        <v>0</v>
      </c>
      <c r="E12" s="7">
        <v>700000</v>
      </c>
      <c r="F12" s="2">
        <v>0</v>
      </c>
      <c r="G12" s="6">
        <v>364660.8</v>
      </c>
      <c r="H12" s="6">
        <v>518963</v>
      </c>
      <c r="I12" s="6">
        <v>330000</v>
      </c>
      <c r="J12" s="7">
        <v>0</v>
      </c>
      <c r="K12" s="7">
        <v>20000</v>
      </c>
      <c r="L12" s="6">
        <f>31.5%*B12</f>
        <v>25227.404999999999</v>
      </c>
      <c r="M12" s="7">
        <v>0</v>
      </c>
      <c r="N12" s="6">
        <v>0</v>
      </c>
      <c r="O12" s="4">
        <v>4925677.0656000003</v>
      </c>
      <c r="P12" s="6">
        <v>86806</v>
      </c>
      <c r="Q12" s="7">
        <v>100000</v>
      </c>
      <c r="R12" s="7">
        <v>0</v>
      </c>
      <c r="S12" s="13" t="s">
        <v>32</v>
      </c>
      <c r="T12" s="7">
        <v>1050000</v>
      </c>
      <c r="U12" s="6">
        <v>43402</v>
      </c>
      <c r="V12" s="32">
        <v>43402</v>
      </c>
      <c r="W12" s="6">
        <v>1280208</v>
      </c>
      <c r="X12" s="7">
        <v>0</v>
      </c>
      <c r="Y12" s="6">
        <v>160589</v>
      </c>
      <c r="Z12" s="6">
        <v>10416</v>
      </c>
      <c r="AA12" s="6">
        <v>13020.76</v>
      </c>
      <c r="AB12" s="6">
        <v>86805</v>
      </c>
      <c r="AC12" s="6">
        <f t="shared" si="0"/>
        <v>270830.76</v>
      </c>
      <c r="AD12" s="4">
        <v>3645469.0656000003</v>
      </c>
      <c r="AE12" s="24" t="s">
        <v>35</v>
      </c>
      <c r="AF12" s="1">
        <v>2022</v>
      </c>
    </row>
    <row r="13" spans="1:33">
      <c r="A13" s="1">
        <v>12</v>
      </c>
      <c r="B13" s="28">
        <v>80094</v>
      </c>
      <c r="C13" s="14">
        <v>2263130.2400000002</v>
      </c>
      <c r="D13" s="2">
        <v>0</v>
      </c>
      <c r="E13" s="7">
        <v>700000</v>
      </c>
      <c r="F13" s="2">
        <v>0</v>
      </c>
      <c r="G13" s="6">
        <v>364660.8</v>
      </c>
      <c r="H13" s="6">
        <v>518963</v>
      </c>
      <c r="I13" s="6">
        <v>330000</v>
      </c>
      <c r="J13" s="7">
        <v>0</v>
      </c>
      <c r="K13" s="7">
        <v>20000</v>
      </c>
      <c r="L13" s="6">
        <f>31.5%*B13</f>
        <v>25229.61</v>
      </c>
      <c r="M13" s="7">
        <v>0</v>
      </c>
      <c r="N13" s="6">
        <v>0</v>
      </c>
      <c r="O13" s="4">
        <v>4925677.0656000003</v>
      </c>
      <c r="P13" s="6">
        <v>86806</v>
      </c>
      <c r="Q13" s="7">
        <v>0</v>
      </c>
      <c r="R13" s="7">
        <v>0</v>
      </c>
      <c r="S13" s="13"/>
      <c r="T13" s="7">
        <v>0</v>
      </c>
      <c r="U13" s="6">
        <v>43402</v>
      </c>
      <c r="V13" s="32">
        <v>43402</v>
      </c>
      <c r="W13" s="6">
        <v>173611</v>
      </c>
      <c r="X13" s="6">
        <v>173610</v>
      </c>
      <c r="Y13" s="6">
        <v>160589</v>
      </c>
      <c r="Z13" s="6">
        <v>10416</v>
      </c>
      <c r="AA13" s="6">
        <v>13020.76</v>
      </c>
      <c r="AB13" s="6">
        <v>86805</v>
      </c>
      <c r="AC13" s="6">
        <f t="shared" si="0"/>
        <v>444440.76</v>
      </c>
      <c r="AD13" s="4">
        <v>4752066.0656000003</v>
      </c>
      <c r="AE13" s="24" t="s">
        <v>35</v>
      </c>
      <c r="AF13" s="1">
        <v>2022</v>
      </c>
    </row>
    <row r="14" spans="1:33">
      <c r="A14" s="1">
        <v>13</v>
      </c>
      <c r="B14" s="26">
        <v>80086</v>
      </c>
      <c r="C14" s="14">
        <v>2263130.2400000002</v>
      </c>
      <c r="D14" s="2">
        <v>0</v>
      </c>
      <c r="E14" s="7">
        <v>0</v>
      </c>
      <c r="F14" s="2">
        <v>0</v>
      </c>
      <c r="G14" s="6">
        <v>364660.8</v>
      </c>
      <c r="H14" s="6">
        <v>518963</v>
      </c>
      <c r="I14" s="6">
        <v>330000</v>
      </c>
      <c r="J14" s="7">
        <v>0</v>
      </c>
      <c r="K14" s="7">
        <v>20000</v>
      </c>
      <c r="L14" s="7">
        <v>0</v>
      </c>
      <c r="M14" s="7">
        <v>50000</v>
      </c>
      <c r="N14" s="6">
        <v>0</v>
      </c>
      <c r="O14" s="4">
        <v>3562791.04</v>
      </c>
      <c r="P14" s="6">
        <v>86806</v>
      </c>
      <c r="Q14" s="7">
        <v>100000</v>
      </c>
      <c r="R14" s="7">
        <v>0</v>
      </c>
      <c r="S14" s="15"/>
      <c r="T14" s="7">
        <v>0</v>
      </c>
      <c r="U14" s="6">
        <v>43402</v>
      </c>
      <c r="V14" s="32">
        <v>43402</v>
      </c>
      <c r="W14" s="6">
        <v>273611</v>
      </c>
      <c r="X14" s="6">
        <v>173610</v>
      </c>
      <c r="Y14" s="6">
        <v>160589</v>
      </c>
      <c r="Z14" s="6">
        <v>10416</v>
      </c>
      <c r="AA14" s="6">
        <v>13020.76</v>
      </c>
      <c r="AB14" s="6">
        <v>86805</v>
      </c>
      <c r="AC14" s="6">
        <f t="shared" si="0"/>
        <v>444440.76</v>
      </c>
      <c r="AD14" s="4">
        <v>3289180.04</v>
      </c>
      <c r="AE14" s="24" t="s">
        <v>35</v>
      </c>
      <c r="AF14" s="1">
        <v>2022</v>
      </c>
    </row>
    <row r="15" spans="1:33">
      <c r="A15" s="1">
        <v>14</v>
      </c>
      <c r="B15" s="26">
        <v>80091</v>
      </c>
      <c r="C15" s="16">
        <v>2263130.2400000002</v>
      </c>
      <c r="D15" s="2">
        <v>0</v>
      </c>
      <c r="E15" s="17">
        <v>0</v>
      </c>
      <c r="F15" s="2">
        <v>0</v>
      </c>
      <c r="G15" s="18">
        <v>364660.8</v>
      </c>
      <c r="H15" s="6">
        <v>518963</v>
      </c>
      <c r="I15" s="18">
        <v>330000</v>
      </c>
      <c r="J15" s="17">
        <v>0</v>
      </c>
      <c r="K15" s="17">
        <v>20000</v>
      </c>
      <c r="L15" s="7">
        <v>0</v>
      </c>
      <c r="M15" s="17">
        <v>50000</v>
      </c>
      <c r="N15" s="6">
        <v>0</v>
      </c>
      <c r="O15" s="4">
        <v>3562791.04</v>
      </c>
      <c r="P15" s="6">
        <v>86806</v>
      </c>
      <c r="Q15" s="17">
        <v>0</v>
      </c>
      <c r="R15" s="17">
        <v>0</v>
      </c>
      <c r="S15" s="19"/>
      <c r="T15" s="17">
        <v>0</v>
      </c>
      <c r="U15" s="6">
        <v>43402</v>
      </c>
      <c r="V15" s="32">
        <v>43402</v>
      </c>
      <c r="W15" s="6">
        <v>130208</v>
      </c>
      <c r="X15" s="7">
        <v>0</v>
      </c>
      <c r="Y15" s="6">
        <v>160589</v>
      </c>
      <c r="Z15" s="6">
        <v>10416</v>
      </c>
      <c r="AA15" s="6">
        <v>13020.76</v>
      </c>
      <c r="AB15" s="6">
        <v>86805</v>
      </c>
      <c r="AC15" s="6">
        <f t="shared" si="0"/>
        <v>270830.76</v>
      </c>
      <c r="AD15" s="4">
        <v>3432583.04</v>
      </c>
      <c r="AE15" s="24" t="s">
        <v>35</v>
      </c>
      <c r="AF15" s="1">
        <v>2022</v>
      </c>
    </row>
    <row r="16" spans="1:33">
      <c r="A16" s="1">
        <v>15</v>
      </c>
      <c r="B16" s="26">
        <v>80088</v>
      </c>
      <c r="C16" s="14">
        <v>2263130.2400000002</v>
      </c>
      <c r="D16" s="2">
        <v>0</v>
      </c>
      <c r="E16" s="7">
        <v>0</v>
      </c>
      <c r="F16" s="2">
        <v>0</v>
      </c>
      <c r="G16" s="6">
        <v>364660.8</v>
      </c>
      <c r="H16" s="6">
        <v>518963</v>
      </c>
      <c r="I16" s="6">
        <v>330000</v>
      </c>
      <c r="J16" s="7">
        <v>0</v>
      </c>
      <c r="K16" s="6">
        <v>20000</v>
      </c>
      <c r="L16" s="7">
        <v>0</v>
      </c>
      <c r="M16" s="7">
        <v>50000</v>
      </c>
      <c r="N16" s="6">
        <v>0</v>
      </c>
      <c r="O16" s="4">
        <v>3562791.04</v>
      </c>
      <c r="P16" s="6">
        <v>86806</v>
      </c>
      <c r="Q16" s="7">
        <v>100000</v>
      </c>
      <c r="R16" s="7">
        <v>0</v>
      </c>
      <c r="S16" s="10"/>
      <c r="T16" s="7">
        <v>0</v>
      </c>
      <c r="U16" s="6">
        <v>43402</v>
      </c>
      <c r="V16" s="32">
        <v>43402</v>
      </c>
      <c r="W16" s="6">
        <v>273611</v>
      </c>
      <c r="X16" s="6">
        <v>173610</v>
      </c>
      <c r="Y16" s="6">
        <v>160589</v>
      </c>
      <c r="Z16" s="6">
        <v>10416</v>
      </c>
      <c r="AA16" s="6">
        <v>13020.76</v>
      </c>
      <c r="AB16" s="6">
        <v>86805</v>
      </c>
      <c r="AC16" s="6">
        <f t="shared" si="0"/>
        <v>444440.76</v>
      </c>
      <c r="AD16" s="4">
        <v>3289180.04</v>
      </c>
      <c r="AE16" s="24" t="s">
        <v>35</v>
      </c>
      <c r="AF16" s="1">
        <v>2022</v>
      </c>
    </row>
    <row r="17" spans="1:32">
      <c r="A17" s="1">
        <v>16</v>
      </c>
      <c r="B17" s="26">
        <v>80093</v>
      </c>
      <c r="C17" s="14">
        <v>2263130.2400000002</v>
      </c>
      <c r="D17" s="2">
        <v>0</v>
      </c>
      <c r="E17" s="7">
        <v>0</v>
      </c>
      <c r="F17" s="2">
        <v>0</v>
      </c>
      <c r="G17" s="6">
        <v>364660.8</v>
      </c>
      <c r="H17" s="6">
        <v>518963</v>
      </c>
      <c r="I17" s="6">
        <v>330000</v>
      </c>
      <c r="J17" s="7">
        <v>0</v>
      </c>
      <c r="K17" s="6">
        <v>20000</v>
      </c>
      <c r="L17" s="7">
        <v>0</v>
      </c>
      <c r="M17" s="7">
        <v>0</v>
      </c>
      <c r="N17" s="6">
        <v>0</v>
      </c>
      <c r="O17" s="4">
        <v>3512791.04</v>
      </c>
      <c r="P17" s="6">
        <v>86806</v>
      </c>
      <c r="Q17" s="7">
        <v>225000</v>
      </c>
      <c r="R17" s="7">
        <v>0</v>
      </c>
      <c r="S17" s="10"/>
      <c r="T17" s="7">
        <v>0</v>
      </c>
      <c r="U17" s="6">
        <v>43402</v>
      </c>
      <c r="V17" s="32">
        <v>43402</v>
      </c>
      <c r="W17" s="6">
        <v>398611</v>
      </c>
      <c r="X17" s="6">
        <v>173610</v>
      </c>
      <c r="Y17" s="6">
        <v>160589</v>
      </c>
      <c r="Z17" s="6">
        <v>10416</v>
      </c>
      <c r="AA17" s="6">
        <v>13020.76</v>
      </c>
      <c r="AB17" s="6">
        <v>86805</v>
      </c>
      <c r="AC17" s="6">
        <f t="shared" si="0"/>
        <v>444440.76</v>
      </c>
      <c r="AD17" s="4">
        <v>3114180.04</v>
      </c>
      <c r="AE17" s="24" t="s">
        <v>35</v>
      </c>
      <c r="AF17" s="1">
        <v>2022</v>
      </c>
    </row>
    <row r="18" spans="1:32">
      <c r="A18" s="1">
        <v>17</v>
      </c>
      <c r="B18" s="26">
        <v>80092</v>
      </c>
      <c r="C18" s="14">
        <v>2263130.2400000002</v>
      </c>
      <c r="D18" s="2">
        <v>0</v>
      </c>
      <c r="E18" s="7">
        <v>0</v>
      </c>
      <c r="F18" s="2">
        <v>0</v>
      </c>
      <c r="G18" s="6">
        <v>364660.8</v>
      </c>
      <c r="H18" s="6">
        <v>518963</v>
      </c>
      <c r="I18" s="6">
        <v>330000</v>
      </c>
      <c r="J18" s="7">
        <v>0</v>
      </c>
      <c r="K18" s="6">
        <v>20000</v>
      </c>
      <c r="L18" s="7">
        <v>0</v>
      </c>
      <c r="M18" s="7">
        <v>0</v>
      </c>
      <c r="N18" s="6">
        <v>0</v>
      </c>
      <c r="O18" s="4">
        <v>3512791.04</v>
      </c>
      <c r="P18" s="6">
        <v>86806</v>
      </c>
      <c r="Q18" s="7">
        <v>0</v>
      </c>
      <c r="R18" s="7">
        <v>0</v>
      </c>
      <c r="S18" s="10"/>
      <c r="T18" s="7">
        <v>0</v>
      </c>
      <c r="U18" s="6">
        <v>43402</v>
      </c>
      <c r="V18" s="32">
        <v>43402</v>
      </c>
      <c r="W18" s="6">
        <v>173611</v>
      </c>
      <c r="X18" s="6">
        <v>173610</v>
      </c>
      <c r="Y18" s="6">
        <v>160589</v>
      </c>
      <c r="Z18" s="6">
        <v>10416</v>
      </c>
      <c r="AA18" s="6">
        <v>13020.76</v>
      </c>
      <c r="AB18" s="6">
        <v>86805</v>
      </c>
      <c r="AC18" s="6">
        <f t="shared" si="0"/>
        <v>444440.76</v>
      </c>
      <c r="AD18" s="4">
        <v>3339180.04</v>
      </c>
      <c r="AE18" s="24" t="s">
        <v>35</v>
      </c>
      <c r="AF18" s="1">
        <v>2022</v>
      </c>
    </row>
    <row r="19" spans="1:32">
      <c r="A19" s="1">
        <v>18</v>
      </c>
      <c r="B19" s="27">
        <v>80084</v>
      </c>
      <c r="C19" s="14">
        <v>2965453</v>
      </c>
      <c r="D19" s="2">
        <v>0</v>
      </c>
      <c r="E19" s="7">
        <v>0</v>
      </c>
      <c r="F19" s="2">
        <v>0</v>
      </c>
      <c r="G19" s="6">
        <v>364660.8</v>
      </c>
      <c r="H19" s="6">
        <v>518963</v>
      </c>
      <c r="I19" s="6">
        <v>630000</v>
      </c>
      <c r="J19" s="7">
        <v>0</v>
      </c>
      <c r="K19" s="7">
        <v>20000</v>
      </c>
      <c r="L19" s="6">
        <v>600000</v>
      </c>
      <c r="M19" s="7">
        <v>0</v>
      </c>
      <c r="N19" s="6">
        <v>0</v>
      </c>
      <c r="O19" s="4">
        <v>5115113.8</v>
      </c>
      <c r="P19" s="6">
        <v>86806</v>
      </c>
      <c r="Q19" s="7">
        <v>100000</v>
      </c>
      <c r="R19" s="7">
        <v>2000000</v>
      </c>
      <c r="S19" s="10"/>
      <c r="T19" s="7">
        <v>0</v>
      </c>
      <c r="U19" s="6">
        <v>43402</v>
      </c>
      <c r="V19" s="32">
        <v>43402</v>
      </c>
      <c r="W19" s="6">
        <v>2273611</v>
      </c>
      <c r="X19" s="6">
        <v>173610</v>
      </c>
      <c r="Y19" s="6">
        <v>160589</v>
      </c>
      <c r="Z19" s="6">
        <v>10416</v>
      </c>
      <c r="AA19" s="6">
        <v>13020.76</v>
      </c>
      <c r="AB19" s="6">
        <v>86805</v>
      </c>
      <c r="AC19" s="6">
        <f t="shared" si="0"/>
        <v>444440.76</v>
      </c>
      <c r="AD19" s="4">
        <v>2841502.8</v>
      </c>
      <c r="AE19" s="24" t="s">
        <v>35</v>
      </c>
      <c r="AF19" s="1">
        <v>2022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2022-02-25T04:31:39Z</dcterms:created>
  <dcterms:modified xsi:type="dcterms:W3CDTF">2022-02-25T09:39:04Z</dcterms:modified>
</cp:coreProperties>
</file>